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ls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92" yWindow="-36" windowWidth="15576" windowHeight="8916" tabRatio="933" firstSheet="4" activeTab="4"/>
  </bookViews>
  <sheets>
    <sheet name="Checklist" sheetId="1" r:id="rId1"/>
    <sheet name="Bid vs. Award" sheetId="2" r:id="rId2"/>
    <sheet name="MCP" sheetId="3" r:id="rId3"/>
    <sheet name="RT" sheetId="4" r:id="rId4"/>
    <sheet name="TotalCalifornia" sheetId="5" r:id="rId5"/>
    <sheet name="NP15" sheetId="6" r:id="rId6"/>
    <sheet name="NP15_T1_Detail" sheetId="7" r:id="rId7"/>
    <sheet name="NP15_All_Detail" sheetId="8" r:id="rId8"/>
    <sheet name="ZP26" sheetId="9" r:id="rId9"/>
    <sheet name="ZP26_T1_Detail" sheetId="10" r:id="rId10"/>
    <sheet name="ZP26_All_Detail" sheetId="11" r:id="rId11"/>
    <sheet name="SP15" sheetId="12" r:id="rId12"/>
    <sheet name="SP15_T1_Detail" sheetId="13" r:id="rId13"/>
    <sheet name="SP15_All_Detail" sheetId="14" r:id="rId14"/>
    <sheet name="SupplyBids" sheetId="15" r:id="rId15"/>
    <sheet name="DemandBids" sheetId="16" r:id="rId16"/>
    <sheet name="EES_Load" sheetId="17" r:id="rId17"/>
    <sheet name="MALIN_5_RNDMTN" sheetId="18" r:id="rId18"/>
    <sheet name="Chart1" sheetId="19" r:id="rId19"/>
    <sheet name="PVERDE_5_DEVERS" sheetId="20" r:id="rId20"/>
    <sheet name="FCORNR_5_PSUEDO" sheetId="21" r:id="rId21"/>
    <sheet name="SYLMAR_2_NOB" sheetId="22" r:id="rId22"/>
    <sheet name="MEAD_2_WALC" sheetId="23" r:id="rId23"/>
    <sheet name="CAPJAK_5_OLINDA" sheetId="24" r:id="rId24"/>
    <sheet name="PNM" sheetId="25" r:id="rId25"/>
    <sheet name="MEGA" sheetId="26" r:id="rId26"/>
    <sheet name="db" sheetId="27" state="hidden" r:id="rId27"/>
    <sheet name="Tie_Point_Template" sheetId="28" r:id="rId28"/>
    <sheet name="BalanceWizard" sheetId="29" r:id="rId29"/>
  </sheets>
  <definedNames>
    <definedName name="_xlnm._FilterDatabase" localSheetId="1" hidden="1">'Bid vs. Award'!$A$198:$BI$198</definedName>
    <definedName name="_xlnm._FilterDatabase" localSheetId="7" hidden="1">NP15_All_Detail!$3:$1068</definedName>
    <definedName name="_xlnm._FilterDatabase" localSheetId="6" hidden="1">NP15_T1_Detail!$A$3:$AF$106</definedName>
    <definedName name="_xlnm._FilterDatabase" localSheetId="13" hidden="1">SP15_All_Detail!$A$1:$AF$1256</definedName>
    <definedName name="_xlnm._FilterDatabase" localSheetId="12" hidden="1">SP15_T1_Detail!$A$1:$AF$105</definedName>
    <definedName name="_xlnm._FilterDatabase" hidden="1">#REF!</definedName>
    <definedName name="BidCols" localSheetId="15">DemandBids!$B$7:$Q$7</definedName>
    <definedName name="BidCols">SupplyBids!$B$7:$Q$7</definedName>
    <definedName name="cCode">MCP!$B$8</definedName>
    <definedName name="CFEQ">Checklist!$L$22</definedName>
    <definedName name="_xlnm.Database">db!$B$3</definedName>
    <definedName name="dDate">MCP!$B$9</definedName>
    <definedName name="dropdown">'Bid vs. Award'!$A$185:$B$1725</definedName>
    <definedName name="fAdjStart" localSheetId="15">DemandBids!$A$64</definedName>
    <definedName name="fAdjStart" localSheetId="14">SupplyBids!$A$64</definedName>
    <definedName name="fBidStart" localSheetId="15">DemandBids!$A$7</definedName>
    <definedName name="fBidStart" localSheetId="14">SupplyBids!$A$7</definedName>
    <definedName name="fBidType" localSheetId="15">DemandBids!$B$4</definedName>
    <definedName name="fBidType" localSheetId="14">SupplyBids!$B$4</definedName>
    <definedName name="fCopy">MCP!$A$8</definedName>
    <definedName name="fMaxPrice" localSheetId="15">DemandBids!$B$2</definedName>
    <definedName name="fMaxPrice" localSheetId="14">SupplyBids!$B$2</definedName>
    <definedName name="fMinPrice" localSheetId="15">DemandBids!$B$1</definedName>
    <definedName name="fMinPrice" localSheetId="14">SupplyBids!$B$1</definedName>
    <definedName name="fOutStart" localSheetId="15">DemandBids!$A$36</definedName>
    <definedName name="fOutStart" localSheetId="14">SupplyBids!$A$36</definedName>
    <definedName name="fPriceOffset" localSheetId="15">DemandBids!$B$3</definedName>
    <definedName name="fPriceOffset" localSheetId="14">SupplyBids!$B$3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LONGS">'Bid vs. Award'!$E$140</definedName>
    <definedName name="LONGS02">'Bid vs. Award'!$E$138</definedName>
    <definedName name="MeadImportExport">MEAD_2_WALC!$D$5:$AC$14</definedName>
    <definedName name="MeadImportPX">MEAD_2_WALC!$C$5:$AC$14</definedName>
    <definedName name="NP15_ISO_Trades">TotalCalifornia!$D$121:$AA$122</definedName>
    <definedName name="NP15_PX_Trades">TotalCalifornia!$D$119:$AA$119</definedName>
    <definedName name="NP15ImbalanceStart">TotalCalifornia!$C$116</definedName>
    <definedName name="NP15LineLosses">'NP15'!$C$39:$Z$39</definedName>
    <definedName name="NP15LineLossStart">'NP15'!$B$39</definedName>
    <definedName name="_xlnm.Print_Area" localSheetId="1">'Bid vs. Award'!$A$1:$AD$136</definedName>
    <definedName name="_xlnm.Print_Area" localSheetId="15">DemandBids!$A$35:$Q$60</definedName>
    <definedName name="_xlnm.Print_Area" localSheetId="16">EES_Load!$A$1:$Z$73</definedName>
    <definedName name="_xlnm.Print_Area" localSheetId="2">MCP!$A$1:$J$41</definedName>
    <definedName name="_xlnm.Print_Area" localSheetId="5">'NP15'!$A$1:$Z$21</definedName>
    <definedName name="_xlnm.Print_Area" localSheetId="11">'SP15'!$A$1:$Z$21</definedName>
    <definedName name="_xlnm.Print_Area" localSheetId="14">SupplyBids!$A$35:$R$62</definedName>
    <definedName name="_xlnm.Print_Area" localSheetId="4">TotalCalifornia!$B$116:$AA$157</definedName>
    <definedName name="_xlnm.Print_Area" localSheetId="8">'ZP26'!$A$1:$Z$21</definedName>
    <definedName name="resourcename">'Bid vs. Award'!$C$58:$AB$91</definedName>
    <definedName name="rHour">MCP!$A$11:$A$34</definedName>
    <definedName name="Server">db!$B$2</definedName>
    <definedName name="SHORTS">'Bid vs. Award'!$E$141</definedName>
    <definedName name="SP15_ISO_Trades">TotalCalifornia!$D$154:$AA$155</definedName>
    <definedName name="SP15_PX_Trades">TotalCalifornia!$D$152:$AA$153</definedName>
    <definedName name="SP15ImbalanceStart">TotalCalifornia!$C$149</definedName>
    <definedName name="SP15LineLosses">'SP15'!$C$39:$Z$39</definedName>
    <definedName name="SP15LineLossStart">'SP15'!$B$39</definedName>
    <definedName name="SWSHORTS">'Bid vs. Award'!$E$142</definedName>
    <definedName name="ZP26_ISO_Trades">TotalCalifornia!$D$135:$AA$136</definedName>
    <definedName name="ZP26_PX_Trades">TotalCalifornia!$D$133:$AA$134</definedName>
    <definedName name="ZP26ImbalanceStart">TotalCalifornia!$C$130</definedName>
    <definedName name="ZP26LineLosses">'ZP26'!$C$39:$Z$39</definedName>
    <definedName name="ZP26LineLossStart">'ZP26'!$B$39</definedName>
  </definedNames>
  <calcPr calcId="92512" calcMode="manual" fullCalcOnLoad="1"/>
</workbook>
</file>

<file path=xl/calcChain.xml><?xml version="1.0" encoding="utf-8"?>
<calcChain xmlns="http://schemas.openxmlformats.org/spreadsheetml/2006/main">
  <c r="D6" i="2" l="1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C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C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C21" i="2"/>
  <c r="C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C28" i="2"/>
  <c r="C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C35" i="2"/>
  <c r="C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C42" i="2"/>
  <c r="C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C49" i="2"/>
  <c r="C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D58" i="2"/>
  <c r="D59" i="2"/>
  <c r="D60" i="2"/>
  <c r="D61" i="2"/>
  <c r="D62" i="2"/>
  <c r="D63" i="2"/>
  <c r="D64" i="2"/>
  <c r="D65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D67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D70" i="2"/>
  <c r="D71" i="2"/>
  <c r="D72" i="2"/>
  <c r="D73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D80" i="2"/>
  <c r="D81" i="2"/>
  <c r="D82" i="2"/>
  <c r="D83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D87" i="2"/>
  <c r="D88" i="2"/>
  <c r="D89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D93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D100" i="2"/>
  <c r="D101" i="2"/>
  <c r="D102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D104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D112" i="2"/>
  <c r="D113" i="2"/>
  <c r="D114" i="2"/>
  <c r="D115" i="2"/>
  <c r="D116" i="2"/>
  <c r="D117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D140" i="2"/>
  <c r="E142" i="2"/>
  <c r="B150" i="2"/>
  <c r="C155" i="2"/>
  <c r="E155" i="2"/>
  <c r="F155" i="2"/>
  <c r="C156" i="2"/>
  <c r="E156" i="2"/>
  <c r="F156" i="2"/>
  <c r="C157" i="2"/>
  <c r="E157" i="2"/>
  <c r="F157" i="2"/>
  <c r="C158" i="2"/>
  <c r="E158" i="2"/>
  <c r="F158" i="2"/>
  <c r="C159" i="2"/>
  <c r="E159" i="2"/>
  <c r="F159" i="2"/>
  <c r="C160" i="2"/>
  <c r="E160" i="2"/>
  <c r="F160" i="2"/>
  <c r="C161" i="2"/>
  <c r="E161" i="2"/>
  <c r="F161" i="2"/>
  <c r="C162" i="2"/>
  <c r="E162" i="2"/>
  <c r="F162" i="2"/>
  <c r="C163" i="2"/>
  <c r="E163" i="2"/>
  <c r="F163" i="2"/>
  <c r="C164" i="2"/>
  <c r="E164" i="2"/>
  <c r="F164" i="2"/>
  <c r="C165" i="2"/>
  <c r="E165" i="2"/>
  <c r="F165" i="2"/>
  <c r="C166" i="2"/>
  <c r="E166" i="2"/>
  <c r="F166" i="2"/>
  <c r="C167" i="2"/>
  <c r="E167" i="2"/>
  <c r="F167" i="2"/>
  <c r="C168" i="2"/>
  <c r="E168" i="2"/>
  <c r="F168" i="2"/>
  <c r="C169" i="2"/>
  <c r="E169" i="2"/>
  <c r="F169" i="2"/>
  <c r="C170" i="2"/>
  <c r="E170" i="2"/>
  <c r="F170" i="2"/>
  <c r="C171" i="2"/>
  <c r="E171" i="2"/>
  <c r="F171" i="2"/>
  <c r="C172" i="2"/>
  <c r="E172" i="2"/>
  <c r="F172" i="2"/>
  <c r="C173" i="2"/>
  <c r="E173" i="2"/>
  <c r="F173" i="2"/>
  <c r="C174" i="2"/>
  <c r="E174" i="2"/>
  <c r="F174" i="2"/>
  <c r="C175" i="2"/>
  <c r="E175" i="2"/>
  <c r="F175" i="2"/>
  <c r="C176" i="2"/>
  <c r="E176" i="2"/>
  <c r="F176" i="2"/>
  <c r="C177" i="2"/>
  <c r="E177" i="2"/>
  <c r="F177" i="2"/>
  <c r="C178" i="2"/>
  <c r="E178" i="2"/>
  <c r="F178" i="2"/>
  <c r="F179" i="2"/>
  <c r="L179" i="2"/>
  <c r="D219" i="2"/>
  <c r="D221" i="2"/>
  <c r="D223" i="2"/>
  <c r="D232" i="2"/>
  <c r="E5" i="24"/>
  <c r="E6" i="24"/>
  <c r="E7" i="24"/>
  <c r="E8" i="24"/>
  <c r="E9" i="24"/>
  <c r="E10" i="24"/>
  <c r="E11" i="24"/>
  <c r="E12" i="24"/>
  <c r="E13" i="24"/>
  <c r="E14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E19" i="24"/>
  <c r="E20" i="24"/>
  <c r="E21" i="24"/>
  <c r="E22" i="24"/>
  <c r="E23" i="24"/>
  <c r="E24" i="24"/>
  <c r="E25" i="24"/>
  <c r="E26" i="24"/>
  <c r="E27" i="24"/>
  <c r="E28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1" i="1"/>
  <c r="B8" i="16"/>
  <c r="B8" i="16" a="1"/>
  <c r="C8" i="16"/>
  <c r="C8" i="16" a="1"/>
  <c r="D8" i="16"/>
  <c r="D8" i="16" a="1"/>
  <c r="E8" i="16"/>
  <c r="E8" i="16" a="1"/>
  <c r="F8" i="16"/>
  <c r="F8" i="16" a="1"/>
  <c r="G8" i="16"/>
  <c r="G8" i="16" a="1"/>
  <c r="H8" i="16"/>
  <c r="H8" i="16" a="1"/>
  <c r="I8" i="16"/>
  <c r="I8" i="16" a="1"/>
  <c r="J8" i="16"/>
  <c r="J8" i="16" a="1"/>
  <c r="K8" i="16"/>
  <c r="K8" i="16" a="1"/>
  <c r="L8" i="16"/>
  <c r="L8" i="16" a="1"/>
  <c r="M8" i="16"/>
  <c r="M8" i="16" a="1"/>
  <c r="N8" i="16"/>
  <c r="N8" i="16" a="1"/>
  <c r="O8" i="16"/>
  <c r="O8" i="16" a="1"/>
  <c r="R8" i="16"/>
  <c r="B9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R9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R10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R11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R12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R13" i="16"/>
  <c r="B14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R14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R15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R16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R17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R18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R19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R20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R21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R22" i="16"/>
  <c r="B23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R23" i="16"/>
  <c r="B24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R24" i="16"/>
  <c r="B25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R25" i="16"/>
  <c r="B26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R26" i="16"/>
  <c r="B27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R27" i="16"/>
  <c r="B28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R28" i="16"/>
  <c r="B29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R29" i="16"/>
  <c r="B30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R30" i="16"/>
  <c r="B31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R31" i="16"/>
  <c r="B32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R32" i="16"/>
  <c r="C62" i="16"/>
  <c r="E62" i="16"/>
  <c r="G62" i="16"/>
  <c r="I62" i="16"/>
  <c r="K62" i="16"/>
  <c r="M62" i="16"/>
  <c r="O62" i="16"/>
  <c r="Q62" i="16"/>
  <c r="S62" i="16"/>
  <c r="U62" i="16"/>
  <c r="W62" i="16"/>
  <c r="Y62" i="16"/>
  <c r="AA62" i="16"/>
  <c r="AC62" i="16"/>
  <c r="AE62" i="16"/>
  <c r="AG62" i="16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V25" i="17"/>
  <c r="W25" i="17"/>
  <c r="X25" i="17"/>
  <c r="Y25" i="17"/>
  <c r="Z25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C49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T49" i="17"/>
  <c r="U49" i="17"/>
  <c r="V49" i="17"/>
  <c r="W49" i="17"/>
  <c r="X49" i="17"/>
  <c r="Y49" i="17"/>
  <c r="Z49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C73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P73" i="17"/>
  <c r="Q73" i="17"/>
  <c r="R73" i="17"/>
  <c r="S73" i="17"/>
  <c r="T73" i="17"/>
  <c r="U73" i="17"/>
  <c r="V73" i="17"/>
  <c r="W73" i="17"/>
  <c r="X73" i="17"/>
  <c r="Y73" i="17"/>
  <c r="Z73" i="17"/>
  <c r="B76" i="17"/>
  <c r="E5" i="21"/>
  <c r="E6" i="21"/>
  <c r="E7" i="21"/>
  <c r="E8" i="21"/>
  <c r="E9" i="21"/>
  <c r="E10" i="21"/>
  <c r="E11" i="21"/>
  <c r="E12" i="21"/>
  <c r="E13" i="21"/>
  <c r="E14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E19" i="21"/>
  <c r="E20" i="21"/>
  <c r="E21" i="21"/>
  <c r="E22" i="21"/>
  <c r="E23" i="21"/>
  <c r="E24" i="21"/>
  <c r="E25" i="21"/>
  <c r="E26" i="21"/>
  <c r="E27" i="21"/>
  <c r="E28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E5" i="18"/>
  <c r="E6" i="18"/>
  <c r="E7" i="18"/>
  <c r="E8" i="18"/>
  <c r="E9" i="18"/>
  <c r="E10" i="18"/>
  <c r="E11" i="18"/>
  <c r="E12" i="18"/>
  <c r="E13" i="18"/>
  <c r="E14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E19" i="18"/>
  <c r="E20" i="18"/>
  <c r="E21" i="18"/>
  <c r="E22" i="18"/>
  <c r="E23" i="18"/>
  <c r="E24" i="18"/>
  <c r="E25" i="18"/>
  <c r="E26" i="18"/>
  <c r="E27" i="18"/>
  <c r="E28" i="18"/>
  <c r="E29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AC29" i="18"/>
  <c r="A2" i="3"/>
  <c r="B9" i="3"/>
  <c r="AI10" i="3"/>
  <c r="D11" i="3"/>
  <c r="E11" i="3"/>
  <c r="F11" i="3"/>
  <c r="G11" i="3"/>
  <c r="H11" i="3"/>
  <c r="I11" i="3"/>
  <c r="J11" i="3"/>
  <c r="K11" i="3"/>
  <c r="AI11" i="3"/>
  <c r="D12" i="3"/>
  <c r="E12" i="3"/>
  <c r="F12" i="3"/>
  <c r="G12" i="3"/>
  <c r="H12" i="3"/>
  <c r="I12" i="3"/>
  <c r="J12" i="3"/>
  <c r="K12" i="3"/>
  <c r="AI12" i="3"/>
  <c r="D13" i="3"/>
  <c r="E13" i="3"/>
  <c r="F13" i="3"/>
  <c r="G13" i="3"/>
  <c r="H13" i="3"/>
  <c r="I13" i="3"/>
  <c r="J13" i="3"/>
  <c r="K13" i="3"/>
  <c r="AI13" i="3"/>
  <c r="D14" i="3"/>
  <c r="E14" i="3"/>
  <c r="F14" i="3"/>
  <c r="G14" i="3"/>
  <c r="H14" i="3"/>
  <c r="I14" i="3"/>
  <c r="J14" i="3"/>
  <c r="K14" i="3"/>
  <c r="AI14" i="3"/>
  <c r="D15" i="3"/>
  <c r="E15" i="3"/>
  <c r="F15" i="3"/>
  <c r="G15" i="3"/>
  <c r="H15" i="3"/>
  <c r="I15" i="3"/>
  <c r="J15" i="3"/>
  <c r="K15" i="3"/>
  <c r="AI15" i="3"/>
  <c r="D16" i="3"/>
  <c r="E16" i="3"/>
  <c r="F16" i="3"/>
  <c r="G16" i="3"/>
  <c r="H16" i="3"/>
  <c r="I16" i="3"/>
  <c r="J16" i="3"/>
  <c r="K16" i="3"/>
  <c r="AI16" i="3"/>
  <c r="D17" i="3"/>
  <c r="E17" i="3"/>
  <c r="F17" i="3"/>
  <c r="G17" i="3"/>
  <c r="H17" i="3"/>
  <c r="I17" i="3"/>
  <c r="J17" i="3"/>
  <c r="K17" i="3"/>
  <c r="AI17" i="3"/>
  <c r="D18" i="3"/>
  <c r="E18" i="3"/>
  <c r="F18" i="3"/>
  <c r="G18" i="3"/>
  <c r="H18" i="3"/>
  <c r="I18" i="3"/>
  <c r="J18" i="3"/>
  <c r="K18" i="3"/>
  <c r="AI18" i="3"/>
  <c r="D19" i="3"/>
  <c r="E19" i="3"/>
  <c r="F19" i="3"/>
  <c r="G19" i="3"/>
  <c r="H19" i="3"/>
  <c r="I19" i="3"/>
  <c r="J19" i="3"/>
  <c r="K19" i="3"/>
  <c r="AI19" i="3"/>
  <c r="D20" i="3"/>
  <c r="E20" i="3"/>
  <c r="F20" i="3"/>
  <c r="G20" i="3"/>
  <c r="H20" i="3"/>
  <c r="I20" i="3"/>
  <c r="J20" i="3"/>
  <c r="K20" i="3"/>
  <c r="AI20" i="3"/>
  <c r="D21" i="3"/>
  <c r="E21" i="3"/>
  <c r="F21" i="3"/>
  <c r="G21" i="3"/>
  <c r="H21" i="3"/>
  <c r="I21" i="3"/>
  <c r="J21" i="3"/>
  <c r="K21" i="3"/>
  <c r="AI21" i="3"/>
  <c r="D22" i="3"/>
  <c r="E22" i="3"/>
  <c r="F22" i="3"/>
  <c r="G22" i="3"/>
  <c r="H22" i="3"/>
  <c r="I22" i="3"/>
  <c r="J22" i="3"/>
  <c r="K22" i="3"/>
  <c r="AI22" i="3"/>
  <c r="D23" i="3"/>
  <c r="E23" i="3"/>
  <c r="F23" i="3"/>
  <c r="G23" i="3"/>
  <c r="H23" i="3"/>
  <c r="I23" i="3"/>
  <c r="J23" i="3"/>
  <c r="K23" i="3"/>
  <c r="AI23" i="3"/>
  <c r="D24" i="3"/>
  <c r="E24" i="3"/>
  <c r="F24" i="3"/>
  <c r="G24" i="3"/>
  <c r="H24" i="3"/>
  <c r="I24" i="3"/>
  <c r="J24" i="3"/>
  <c r="K24" i="3"/>
  <c r="AI24" i="3"/>
  <c r="D25" i="3"/>
  <c r="E25" i="3"/>
  <c r="F25" i="3"/>
  <c r="G25" i="3"/>
  <c r="H25" i="3"/>
  <c r="I25" i="3"/>
  <c r="J25" i="3"/>
  <c r="K25" i="3"/>
  <c r="AI25" i="3"/>
  <c r="D26" i="3"/>
  <c r="E26" i="3"/>
  <c r="F26" i="3"/>
  <c r="G26" i="3"/>
  <c r="H26" i="3"/>
  <c r="I26" i="3"/>
  <c r="J26" i="3"/>
  <c r="K26" i="3"/>
  <c r="AI26" i="3"/>
  <c r="D27" i="3"/>
  <c r="E27" i="3"/>
  <c r="F27" i="3"/>
  <c r="G27" i="3"/>
  <c r="H27" i="3"/>
  <c r="I27" i="3"/>
  <c r="J27" i="3"/>
  <c r="K27" i="3"/>
  <c r="AI27" i="3"/>
  <c r="D28" i="3"/>
  <c r="E28" i="3"/>
  <c r="F28" i="3"/>
  <c r="G28" i="3"/>
  <c r="H28" i="3"/>
  <c r="I28" i="3"/>
  <c r="J28" i="3"/>
  <c r="K28" i="3"/>
  <c r="AI28" i="3"/>
  <c r="D29" i="3"/>
  <c r="E29" i="3"/>
  <c r="F29" i="3"/>
  <c r="G29" i="3"/>
  <c r="H29" i="3"/>
  <c r="I29" i="3"/>
  <c r="J29" i="3"/>
  <c r="K29" i="3"/>
  <c r="AI29" i="3"/>
  <c r="D30" i="3"/>
  <c r="E30" i="3"/>
  <c r="F30" i="3"/>
  <c r="G30" i="3"/>
  <c r="H30" i="3"/>
  <c r="I30" i="3"/>
  <c r="J30" i="3"/>
  <c r="K30" i="3"/>
  <c r="AI30" i="3"/>
  <c r="D31" i="3"/>
  <c r="E31" i="3"/>
  <c r="F31" i="3"/>
  <c r="G31" i="3"/>
  <c r="H31" i="3"/>
  <c r="I31" i="3"/>
  <c r="J31" i="3"/>
  <c r="K31" i="3"/>
  <c r="AI31" i="3"/>
  <c r="D32" i="3"/>
  <c r="E32" i="3"/>
  <c r="F32" i="3"/>
  <c r="G32" i="3"/>
  <c r="H32" i="3"/>
  <c r="I32" i="3"/>
  <c r="J32" i="3"/>
  <c r="K32" i="3"/>
  <c r="AI32" i="3"/>
  <c r="D33" i="3"/>
  <c r="E33" i="3"/>
  <c r="F33" i="3"/>
  <c r="G33" i="3"/>
  <c r="H33" i="3"/>
  <c r="I33" i="3"/>
  <c r="J33" i="3"/>
  <c r="K33" i="3"/>
  <c r="AI33" i="3"/>
  <c r="D34" i="3"/>
  <c r="E34" i="3"/>
  <c r="F34" i="3"/>
  <c r="G34" i="3"/>
  <c r="H34" i="3"/>
  <c r="I34" i="3"/>
  <c r="J34" i="3"/>
  <c r="K34" i="3"/>
  <c r="B37" i="3"/>
  <c r="C37" i="3"/>
  <c r="B38" i="3"/>
  <c r="C38" i="3"/>
  <c r="D38" i="3"/>
  <c r="E38" i="3"/>
  <c r="F38" i="3"/>
  <c r="G38" i="3"/>
  <c r="H38" i="3"/>
  <c r="I38" i="3"/>
  <c r="J38" i="3"/>
  <c r="K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B39" i="3"/>
  <c r="C39" i="3"/>
  <c r="D39" i="3"/>
  <c r="E39" i="3"/>
  <c r="F39" i="3"/>
  <c r="G39" i="3"/>
  <c r="H39" i="3"/>
  <c r="I39" i="3"/>
  <c r="J39" i="3"/>
  <c r="K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B40" i="3"/>
  <c r="C40" i="3"/>
  <c r="D40" i="3"/>
  <c r="E40" i="3"/>
  <c r="F40" i="3"/>
  <c r="G40" i="3"/>
  <c r="H40" i="3"/>
  <c r="I40" i="3"/>
  <c r="J40" i="3"/>
  <c r="K40" i="3"/>
  <c r="C41" i="3"/>
  <c r="E5" i="23"/>
  <c r="E6" i="23"/>
  <c r="E7" i="23"/>
  <c r="E8" i="23"/>
  <c r="E9" i="23"/>
  <c r="E10" i="23"/>
  <c r="E11" i="23"/>
  <c r="E12" i="23"/>
  <c r="E13" i="23"/>
  <c r="E14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E19" i="23"/>
  <c r="E20" i="23"/>
  <c r="E21" i="23"/>
  <c r="E22" i="23"/>
  <c r="E23" i="23"/>
  <c r="E24" i="23"/>
  <c r="E25" i="23"/>
  <c r="E26" i="23"/>
  <c r="E27" i="23"/>
  <c r="E28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B10" i="6"/>
  <c r="B11" i="6"/>
  <c r="B12" i="6"/>
  <c r="B13" i="6"/>
  <c r="B14" i="6"/>
  <c r="B15" i="6"/>
  <c r="B16" i="6"/>
  <c r="B17" i="6"/>
  <c r="B18" i="6"/>
  <c r="B19" i="6"/>
  <c r="B21" i="6"/>
  <c r="B22" i="6"/>
  <c r="B23" i="6"/>
  <c r="B24" i="6"/>
  <c r="B25" i="6"/>
  <c r="B26" i="6"/>
  <c r="B27" i="6"/>
  <c r="B28" i="6"/>
  <c r="B29" i="6"/>
  <c r="B30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B34" i="6"/>
  <c r="B35" i="6"/>
  <c r="B36" i="6"/>
  <c r="B38" i="6"/>
  <c r="B39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9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16" i="25"/>
  <c r="B16" i="25"/>
  <c r="C16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A29" i="25"/>
  <c r="B29" i="25"/>
  <c r="C29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A42" i="25"/>
  <c r="B42" i="25"/>
  <c r="C42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A55" i="25"/>
  <c r="B55" i="25"/>
  <c r="C55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A68" i="25"/>
  <c r="B68" i="25"/>
  <c r="C68" i="25"/>
  <c r="D68" i="25"/>
  <c r="E68" i="25"/>
  <c r="F68" i="25"/>
  <c r="G68" i="25"/>
  <c r="H68" i="25"/>
  <c r="I68" i="25"/>
  <c r="J68" i="25"/>
  <c r="K68" i="25"/>
  <c r="L68" i="25"/>
  <c r="M68" i="25"/>
  <c r="N68" i="25"/>
  <c r="O68" i="25"/>
  <c r="P68" i="25"/>
  <c r="Q68" i="25"/>
  <c r="R68" i="25"/>
  <c r="S68" i="25"/>
  <c r="T68" i="25"/>
  <c r="U68" i="25"/>
  <c r="V68" i="25"/>
  <c r="W68" i="25"/>
  <c r="X68" i="25"/>
  <c r="Y68" i="25"/>
  <c r="A81" i="25"/>
  <c r="B81" i="25"/>
  <c r="C81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A94" i="25"/>
  <c r="B94" i="25"/>
  <c r="C94" i="25"/>
  <c r="D94" i="25"/>
  <c r="E94" i="25"/>
  <c r="F94" i="25"/>
  <c r="G94" i="25"/>
  <c r="H94" i="25"/>
  <c r="I94" i="25"/>
  <c r="J94" i="25"/>
  <c r="K94" i="25"/>
  <c r="L94" i="25"/>
  <c r="M94" i="25"/>
  <c r="N94" i="25"/>
  <c r="O94" i="25"/>
  <c r="P94" i="25"/>
  <c r="Q94" i="25"/>
  <c r="R94" i="25"/>
  <c r="S94" i="25"/>
  <c r="T94" i="25"/>
  <c r="U94" i="25"/>
  <c r="V94" i="25"/>
  <c r="W94" i="25"/>
  <c r="X94" i="25"/>
  <c r="Y94" i="25"/>
  <c r="A107" i="25"/>
  <c r="B107" i="25"/>
  <c r="C107" i="25"/>
  <c r="D107" i="25"/>
  <c r="E107" i="25"/>
  <c r="F107" i="25"/>
  <c r="G107" i="25"/>
  <c r="H107" i="25"/>
  <c r="I107" i="25"/>
  <c r="J107" i="25"/>
  <c r="K107" i="25"/>
  <c r="L107" i="25"/>
  <c r="M107" i="25"/>
  <c r="N107" i="25"/>
  <c r="O107" i="25"/>
  <c r="P107" i="25"/>
  <c r="Q107" i="25"/>
  <c r="R107" i="25"/>
  <c r="S107" i="25"/>
  <c r="T107" i="25"/>
  <c r="U107" i="25"/>
  <c r="V107" i="25"/>
  <c r="W107" i="25"/>
  <c r="X107" i="25"/>
  <c r="Y107" i="25"/>
  <c r="A120" i="25"/>
  <c r="B120" i="25"/>
  <c r="C120" i="25"/>
  <c r="D120" i="25"/>
  <c r="E120" i="25"/>
  <c r="F120" i="25"/>
  <c r="G120" i="25"/>
  <c r="H120" i="25"/>
  <c r="I120" i="25"/>
  <c r="J120" i="25"/>
  <c r="K120" i="25"/>
  <c r="L120" i="25"/>
  <c r="M120" i="25"/>
  <c r="N120" i="25"/>
  <c r="O120" i="25"/>
  <c r="P120" i="25"/>
  <c r="Q120" i="25"/>
  <c r="R120" i="25"/>
  <c r="S120" i="25"/>
  <c r="T120" i="25"/>
  <c r="U120" i="25"/>
  <c r="V120" i="25"/>
  <c r="W120" i="25"/>
  <c r="X120" i="25"/>
  <c r="Y120" i="25"/>
  <c r="A133" i="25"/>
  <c r="B133" i="25"/>
  <c r="C133" i="25"/>
  <c r="D133" i="25"/>
  <c r="E133" i="25"/>
  <c r="F133" i="25"/>
  <c r="G133" i="25"/>
  <c r="H133" i="25"/>
  <c r="I133" i="25"/>
  <c r="J133" i="25"/>
  <c r="K133" i="25"/>
  <c r="L133" i="25"/>
  <c r="M133" i="25"/>
  <c r="N133" i="25"/>
  <c r="O133" i="25"/>
  <c r="P133" i="25"/>
  <c r="Q133" i="25"/>
  <c r="R133" i="25"/>
  <c r="S133" i="25"/>
  <c r="T133" i="25"/>
  <c r="U133" i="25"/>
  <c r="V133" i="25"/>
  <c r="W133" i="25"/>
  <c r="X133" i="25"/>
  <c r="Y133" i="25"/>
  <c r="A135" i="25"/>
  <c r="B135" i="25"/>
  <c r="C135" i="25"/>
  <c r="D135" i="25"/>
  <c r="E135" i="25"/>
  <c r="F135" i="25"/>
  <c r="G135" i="25"/>
  <c r="H135" i="25"/>
  <c r="I135" i="25"/>
  <c r="J135" i="25"/>
  <c r="K135" i="25"/>
  <c r="L135" i="25"/>
  <c r="M135" i="25"/>
  <c r="N135" i="25"/>
  <c r="O135" i="25"/>
  <c r="P135" i="25"/>
  <c r="Q135" i="25"/>
  <c r="R135" i="25"/>
  <c r="S135" i="25"/>
  <c r="T135" i="25"/>
  <c r="U135" i="25"/>
  <c r="V135" i="25"/>
  <c r="W135" i="25"/>
  <c r="X135" i="25"/>
  <c r="Y135" i="25"/>
  <c r="A152" i="25"/>
  <c r="B152" i="25"/>
  <c r="C152" i="25"/>
  <c r="D152" i="25"/>
  <c r="E152" i="25"/>
  <c r="F152" i="25"/>
  <c r="G152" i="25"/>
  <c r="H152" i="25"/>
  <c r="I152" i="25"/>
  <c r="J152" i="25"/>
  <c r="K152" i="25"/>
  <c r="L152" i="25"/>
  <c r="M152" i="25"/>
  <c r="N152" i="25"/>
  <c r="O152" i="25"/>
  <c r="P152" i="25"/>
  <c r="Q152" i="25"/>
  <c r="R152" i="25"/>
  <c r="S152" i="25"/>
  <c r="T152" i="25"/>
  <c r="U152" i="25"/>
  <c r="V152" i="25"/>
  <c r="W152" i="25"/>
  <c r="X152" i="25"/>
  <c r="Y152" i="25"/>
  <c r="A165" i="25"/>
  <c r="B165" i="25"/>
  <c r="C165" i="25"/>
  <c r="D165" i="25"/>
  <c r="E165" i="25"/>
  <c r="F165" i="25"/>
  <c r="G165" i="25"/>
  <c r="H165" i="25"/>
  <c r="I165" i="25"/>
  <c r="J165" i="25"/>
  <c r="K165" i="25"/>
  <c r="L165" i="25"/>
  <c r="M165" i="25"/>
  <c r="N165" i="25"/>
  <c r="O165" i="25"/>
  <c r="P165" i="25"/>
  <c r="Q165" i="25"/>
  <c r="R165" i="25"/>
  <c r="S165" i="25"/>
  <c r="T165" i="25"/>
  <c r="U165" i="25"/>
  <c r="V165" i="25"/>
  <c r="W165" i="25"/>
  <c r="X165" i="25"/>
  <c r="Y165" i="25"/>
  <c r="A178" i="25"/>
  <c r="B178" i="25"/>
  <c r="C178" i="25"/>
  <c r="D178" i="25"/>
  <c r="E178" i="25"/>
  <c r="F178" i="25"/>
  <c r="G178" i="25"/>
  <c r="H178" i="25"/>
  <c r="I178" i="25"/>
  <c r="J178" i="25"/>
  <c r="K178" i="25"/>
  <c r="L178" i="25"/>
  <c r="M178" i="25"/>
  <c r="N178" i="25"/>
  <c r="O178" i="25"/>
  <c r="P178" i="25"/>
  <c r="Q178" i="25"/>
  <c r="R178" i="25"/>
  <c r="S178" i="25"/>
  <c r="T178" i="25"/>
  <c r="U178" i="25"/>
  <c r="V178" i="25"/>
  <c r="W178" i="25"/>
  <c r="X178" i="25"/>
  <c r="Y178" i="25"/>
  <c r="A191" i="25"/>
  <c r="B191" i="25"/>
  <c r="C191" i="25"/>
  <c r="D191" i="25"/>
  <c r="E191" i="25"/>
  <c r="F191" i="25"/>
  <c r="G191" i="25"/>
  <c r="H191" i="25"/>
  <c r="I191" i="25"/>
  <c r="J191" i="25"/>
  <c r="K191" i="25"/>
  <c r="L191" i="25"/>
  <c r="M191" i="25"/>
  <c r="N191" i="25"/>
  <c r="O191" i="25"/>
  <c r="P191" i="25"/>
  <c r="Q191" i="25"/>
  <c r="R191" i="25"/>
  <c r="S191" i="25"/>
  <c r="T191" i="25"/>
  <c r="U191" i="25"/>
  <c r="V191" i="25"/>
  <c r="W191" i="25"/>
  <c r="X191" i="25"/>
  <c r="Y191" i="25"/>
  <c r="A204" i="25"/>
  <c r="B204" i="25"/>
  <c r="C204" i="25"/>
  <c r="D204" i="25"/>
  <c r="E204" i="25"/>
  <c r="F204" i="25"/>
  <c r="G204" i="25"/>
  <c r="H204" i="25"/>
  <c r="I204" i="25"/>
  <c r="J204" i="25"/>
  <c r="K204" i="25"/>
  <c r="L204" i="25"/>
  <c r="M204" i="25"/>
  <c r="N204" i="25"/>
  <c r="O204" i="25"/>
  <c r="P204" i="25"/>
  <c r="Q204" i="25"/>
  <c r="R204" i="25"/>
  <c r="S204" i="25"/>
  <c r="T204" i="25"/>
  <c r="U204" i="25"/>
  <c r="V204" i="25"/>
  <c r="W204" i="25"/>
  <c r="X204" i="25"/>
  <c r="Y204" i="25"/>
  <c r="A217" i="25"/>
  <c r="B217" i="25"/>
  <c r="C217" i="25"/>
  <c r="D217" i="25"/>
  <c r="E217" i="25"/>
  <c r="F217" i="25"/>
  <c r="G217" i="25"/>
  <c r="H217" i="25"/>
  <c r="I217" i="25"/>
  <c r="J217" i="25"/>
  <c r="K217" i="25"/>
  <c r="L217" i="25"/>
  <c r="M217" i="25"/>
  <c r="N217" i="25"/>
  <c r="O217" i="25"/>
  <c r="P217" i="25"/>
  <c r="Q217" i="25"/>
  <c r="R217" i="25"/>
  <c r="S217" i="25"/>
  <c r="T217" i="25"/>
  <c r="U217" i="25"/>
  <c r="V217" i="25"/>
  <c r="W217" i="25"/>
  <c r="X217" i="25"/>
  <c r="Y217" i="25"/>
  <c r="A230" i="25"/>
  <c r="B230" i="25"/>
  <c r="C230" i="25"/>
  <c r="D230" i="25"/>
  <c r="E230" i="25"/>
  <c r="F230" i="25"/>
  <c r="G230" i="25"/>
  <c r="H230" i="25"/>
  <c r="I230" i="25"/>
  <c r="J230" i="25"/>
  <c r="K230" i="25"/>
  <c r="L230" i="25"/>
  <c r="M230" i="25"/>
  <c r="N230" i="25"/>
  <c r="O230" i="25"/>
  <c r="P230" i="25"/>
  <c r="Q230" i="25"/>
  <c r="R230" i="25"/>
  <c r="S230" i="25"/>
  <c r="T230" i="25"/>
  <c r="U230" i="25"/>
  <c r="V230" i="25"/>
  <c r="W230" i="25"/>
  <c r="X230" i="25"/>
  <c r="Y230" i="25"/>
  <c r="A243" i="25"/>
  <c r="B243" i="25"/>
  <c r="C243" i="25"/>
  <c r="D243" i="25"/>
  <c r="E243" i="25"/>
  <c r="F243" i="25"/>
  <c r="G243" i="25"/>
  <c r="H243" i="25"/>
  <c r="I243" i="25"/>
  <c r="J243" i="25"/>
  <c r="K243" i="25"/>
  <c r="L243" i="25"/>
  <c r="M243" i="25"/>
  <c r="N243" i="25"/>
  <c r="O243" i="25"/>
  <c r="P243" i="25"/>
  <c r="Q243" i="25"/>
  <c r="R243" i="25"/>
  <c r="S243" i="25"/>
  <c r="T243" i="25"/>
  <c r="U243" i="25"/>
  <c r="V243" i="25"/>
  <c r="W243" i="25"/>
  <c r="X243" i="25"/>
  <c r="Y243" i="25"/>
  <c r="A256" i="25"/>
  <c r="B256" i="25"/>
  <c r="C256" i="25"/>
  <c r="D256" i="25"/>
  <c r="E256" i="25"/>
  <c r="F256" i="25"/>
  <c r="G256" i="25"/>
  <c r="H256" i="25"/>
  <c r="I256" i="25"/>
  <c r="J256" i="25"/>
  <c r="K256" i="25"/>
  <c r="L256" i="25"/>
  <c r="M256" i="25"/>
  <c r="N256" i="25"/>
  <c r="O256" i="25"/>
  <c r="P256" i="25"/>
  <c r="Q256" i="25"/>
  <c r="R256" i="25"/>
  <c r="S256" i="25"/>
  <c r="T256" i="25"/>
  <c r="U256" i="25"/>
  <c r="V256" i="25"/>
  <c r="W256" i="25"/>
  <c r="X256" i="25"/>
  <c r="Y256" i="25"/>
  <c r="A269" i="25"/>
  <c r="B269" i="25"/>
  <c r="C269" i="25"/>
  <c r="D269" i="25"/>
  <c r="E269" i="25"/>
  <c r="F269" i="25"/>
  <c r="G269" i="25"/>
  <c r="H269" i="25"/>
  <c r="I269" i="25"/>
  <c r="J269" i="25"/>
  <c r="K269" i="25"/>
  <c r="L269" i="25"/>
  <c r="M269" i="25"/>
  <c r="N269" i="25"/>
  <c r="O269" i="25"/>
  <c r="P269" i="25"/>
  <c r="Q269" i="25"/>
  <c r="R269" i="25"/>
  <c r="S269" i="25"/>
  <c r="T269" i="25"/>
  <c r="U269" i="25"/>
  <c r="V269" i="25"/>
  <c r="W269" i="25"/>
  <c r="X269" i="25"/>
  <c r="Y269" i="25"/>
  <c r="A271" i="25"/>
  <c r="B271" i="25"/>
  <c r="C271" i="25"/>
  <c r="D271" i="25"/>
  <c r="E271" i="25"/>
  <c r="F271" i="25"/>
  <c r="G271" i="25"/>
  <c r="H271" i="25"/>
  <c r="I271" i="25"/>
  <c r="J271" i="25"/>
  <c r="K271" i="25"/>
  <c r="L271" i="25"/>
  <c r="M271" i="25"/>
  <c r="N271" i="25"/>
  <c r="O271" i="25"/>
  <c r="P271" i="25"/>
  <c r="Q271" i="25"/>
  <c r="R271" i="25"/>
  <c r="S271" i="25"/>
  <c r="T271" i="25"/>
  <c r="U271" i="25"/>
  <c r="V271" i="25"/>
  <c r="W271" i="25"/>
  <c r="X271" i="25"/>
  <c r="Y271" i="25"/>
  <c r="A288" i="25"/>
  <c r="B288" i="25"/>
  <c r="C288" i="25"/>
  <c r="D288" i="25"/>
  <c r="E288" i="25"/>
  <c r="F288" i="25"/>
  <c r="G288" i="25"/>
  <c r="H288" i="25"/>
  <c r="I288" i="25"/>
  <c r="J288" i="25"/>
  <c r="K288" i="25"/>
  <c r="L288" i="25"/>
  <c r="M288" i="25"/>
  <c r="N288" i="25"/>
  <c r="O288" i="25"/>
  <c r="P288" i="25"/>
  <c r="Q288" i="25"/>
  <c r="R288" i="25"/>
  <c r="S288" i="25"/>
  <c r="T288" i="25"/>
  <c r="U288" i="25"/>
  <c r="V288" i="25"/>
  <c r="W288" i="25"/>
  <c r="X288" i="25"/>
  <c r="Y288" i="25"/>
  <c r="A301" i="25"/>
  <c r="B301" i="25"/>
  <c r="C301" i="25"/>
  <c r="D301" i="25"/>
  <c r="E301" i="25"/>
  <c r="F301" i="25"/>
  <c r="G301" i="25"/>
  <c r="H301" i="25"/>
  <c r="I301" i="25"/>
  <c r="J301" i="25"/>
  <c r="K301" i="25"/>
  <c r="L301" i="25"/>
  <c r="M301" i="25"/>
  <c r="N301" i="25"/>
  <c r="O301" i="25"/>
  <c r="P301" i="25"/>
  <c r="Q301" i="25"/>
  <c r="R301" i="25"/>
  <c r="S301" i="25"/>
  <c r="T301" i="25"/>
  <c r="U301" i="25"/>
  <c r="V301" i="25"/>
  <c r="W301" i="25"/>
  <c r="X301" i="25"/>
  <c r="Y301" i="25"/>
  <c r="A314" i="25"/>
  <c r="B314" i="25"/>
  <c r="C314" i="25"/>
  <c r="D314" i="25"/>
  <c r="E314" i="25"/>
  <c r="F314" i="25"/>
  <c r="G314" i="25"/>
  <c r="H314" i="25"/>
  <c r="I314" i="25"/>
  <c r="J314" i="25"/>
  <c r="K314" i="25"/>
  <c r="L314" i="25"/>
  <c r="M314" i="25"/>
  <c r="N314" i="25"/>
  <c r="O314" i="25"/>
  <c r="P314" i="25"/>
  <c r="Q314" i="25"/>
  <c r="R314" i="25"/>
  <c r="S314" i="25"/>
  <c r="T314" i="25"/>
  <c r="U314" i="25"/>
  <c r="V314" i="25"/>
  <c r="W314" i="25"/>
  <c r="X314" i="25"/>
  <c r="Y314" i="25"/>
  <c r="A327" i="25"/>
  <c r="B327" i="25"/>
  <c r="C327" i="25"/>
  <c r="D327" i="25"/>
  <c r="E327" i="25"/>
  <c r="F327" i="25"/>
  <c r="G327" i="25"/>
  <c r="H327" i="25"/>
  <c r="I327" i="25"/>
  <c r="J327" i="25"/>
  <c r="K327" i="25"/>
  <c r="L327" i="25"/>
  <c r="M327" i="25"/>
  <c r="N327" i="25"/>
  <c r="O327" i="25"/>
  <c r="P327" i="25"/>
  <c r="Q327" i="25"/>
  <c r="R327" i="25"/>
  <c r="S327" i="25"/>
  <c r="T327" i="25"/>
  <c r="U327" i="25"/>
  <c r="V327" i="25"/>
  <c r="W327" i="25"/>
  <c r="X327" i="25"/>
  <c r="Y327" i="25"/>
  <c r="A340" i="25"/>
  <c r="B340" i="25"/>
  <c r="C340" i="25"/>
  <c r="D340" i="25"/>
  <c r="E340" i="25"/>
  <c r="F340" i="25"/>
  <c r="G340" i="25"/>
  <c r="H340" i="25"/>
  <c r="I340" i="25"/>
  <c r="J340" i="25"/>
  <c r="K340" i="25"/>
  <c r="L340" i="25"/>
  <c r="M340" i="25"/>
  <c r="N340" i="25"/>
  <c r="O340" i="25"/>
  <c r="P340" i="25"/>
  <c r="Q340" i="25"/>
  <c r="R340" i="25"/>
  <c r="S340" i="25"/>
  <c r="T340" i="25"/>
  <c r="U340" i="25"/>
  <c r="V340" i="25"/>
  <c r="W340" i="25"/>
  <c r="X340" i="25"/>
  <c r="Y340" i="25"/>
  <c r="A353" i="25"/>
  <c r="B353" i="25"/>
  <c r="C353" i="25"/>
  <c r="D353" i="25"/>
  <c r="E353" i="25"/>
  <c r="F353" i="25"/>
  <c r="G353" i="25"/>
  <c r="H353" i="25"/>
  <c r="I353" i="25"/>
  <c r="J353" i="25"/>
  <c r="K353" i="25"/>
  <c r="L353" i="25"/>
  <c r="M353" i="25"/>
  <c r="N353" i="25"/>
  <c r="O353" i="25"/>
  <c r="P353" i="25"/>
  <c r="Q353" i="25"/>
  <c r="R353" i="25"/>
  <c r="S353" i="25"/>
  <c r="T353" i="25"/>
  <c r="U353" i="25"/>
  <c r="V353" i="25"/>
  <c r="W353" i="25"/>
  <c r="X353" i="25"/>
  <c r="Y353" i="25"/>
  <c r="A366" i="25"/>
  <c r="B366" i="25"/>
  <c r="C366" i="25"/>
  <c r="D366" i="25"/>
  <c r="E366" i="25"/>
  <c r="F366" i="25"/>
  <c r="G366" i="25"/>
  <c r="H366" i="25"/>
  <c r="I366" i="25"/>
  <c r="J366" i="25"/>
  <c r="K366" i="25"/>
  <c r="L366" i="25"/>
  <c r="M366" i="25"/>
  <c r="N366" i="25"/>
  <c r="O366" i="25"/>
  <c r="P366" i="25"/>
  <c r="Q366" i="25"/>
  <c r="R366" i="25"/>
  <c r="S366" i="25"/>
  <c r="T366" i="25"/>
  <c r="U366" i="25"/>
  <c r="V366" i="25"/>
  <c r="W366" i="25"/>
  <c r="X366" i="25"/>
  <c r="Y366" i="25"/>
  <c r="A379" i="25"/>
  <c r="B379" i="25"/>
  <c r="C379" i="25"/>
  <c r="D379" i="25"/>
  <c r="E379" i="25"/>
  <c r="F379" i="25"/>
  <c r="G379" i="25"/>
  <c r="H379" i="25"/>
  <c r="I379" i="25"/>
  <c r="J379" i="25"/>
  <c r="K379" i="25"/>
  <c r="L379" i="25"/>
  <c r="M379" i="25"/>
  <c r="N379" i="25"/>
  <c r="O379" i="25"/>
  <c r="P379" i="25"/>
  <c r="Q379" i="25"/>
  <c r="R379" i="25"/>
  <c r="S379" i="25"/>
  <c r="T379" i="25"/>
  <c r="U379" i="25"/>
  <c r="V379" i="25"/>
  <c r="W379" i="25"/>
  <c r="X379" i="25"/>
  <c r="Y379" i="25"/>
  <c r="A392" i="25"/>
  <c r="B392" i="25"/>
  <c r="C392" i="25"/>
  <c r="D392" i="25"/>
  <c r="E392" i="25"/>
  <c r="F392" i="25"/>
  <c r="G392" i="25"/>
  <c r="H392" i="25"/>
  <c r="I392" i="25"/>
  <c r="J392" i="25"/>
  <c r="K392" i="25"/>
  <c r="L392" i="25"/>
  <c r="M392" i="25"/>
  <c r="N392" i="25"/>
  <c r="O392" i="25"/>
  <c r="P392" i="25"/>
  <c r="Q392" i="25"/>
  <c r="R392" i="25"/>
  <c r="S392" i="25"/>
  <c r="T392" i="25"/>
  <c r="U392" i="25"/>
  <c r="V392" i="25"/>
  <c r="W392" i="25"/>
  <c r="X392" i="25"/>
  <c r="Y392" i="25"/>
  <c r="A405" i="25"/>
  <c r="B405" i="25"/>
  <c r="C405" i="25"/>
  <c r="D405" i="25"/>
  <c r="E405" i="25"/>
  <c r="F405" i="25"/>
  <c r="G405" i="25"/>
  <c r="H405" i="25"/>
  <c r="I405" i="25"/>
  <c r="J405" i="25"/>
  <c r="K405" i="25"/>
  <c r="L405" i="25"/>
  <c r="M405" i="25"/>
  <c r="N405" i="25"/>
  <c r="O405" i="25"/>
  <c r="P405" i="25"/>
  <c r="Q405" i="25"/>
  <c r="R405" i="25"/>
  <c r="S405" i="25"/>
  <c r="T405" i="25"/>
  <c r="U405" i="25"/>
  <c r="V405" i="25"/>
  <c r="W405" i="25"/>
  <c r="X405" i="25"/>
  <c r="Y405" i="25"/>
  <c r="A407" i="25"/>
  <c r="B407" i="25"/>
  <c r="C407" i="25"/>
  <c r="D407" i="25"/>
  <c r="E407" i="25"/>
  <c r="F407" i="25"/>
  <c r="G407" i="25"/>
  <c r="H407" i="25"/>
  <c r="I407" i="25"/>
  <c r="J407" i="25"/>
  <c r="K407" i="25"/>
  <c r="L407" i="25"/>
  <c r="M407" i="25"/>
  <c r="N407" i="25"/>
  <c r="O407" i="25"/>
  <c r="P407" i="25"/>
  <c r="Q407" i="25"/>
  <c r="R407" i="25"/>
  <c r="S407" i="25"/>
  <c r="T407" i="25"/>
  <c r="U407" i="25"/>
  <c r="V407" i="25"/>
  <c r="W407" i="25"/>
  <c r="X407" i="25"/>
  <c r="Y407" i="25"/>
  <c r="E5" i="20"/>
  <c r="E6" i="20"/>
  <c r="E7" i="20"/>
  <c r="E8" i="20"/>
  <c r="E9" i="20"/>
  <c r="E10" i="20"/>
  <c r="E11" i="20"/>
  <c r="E12" i="20"/>
  <c r="E13" i="20"/>
  <c r="E14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E19" i="20"/>
  <c r="E20" i="20"/>
  <c r="E21" i="20"/>
  <c r="E22" i="20"/>
  <c r="E23" i="20"/>
  <c r="E24" i="20"/>
  <c r="E25" i="20"/>
  <c r="E26" i="20"/>
  <c r="E27" i="20"/>
  <c r="E28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C3" i="4"/>
  <c r="C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7" i="4"/>
  <c r="C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B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B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B8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B10" i="12"/>
  <c r="B11" i="12"/>
  <c r="AC11" i="12"/>
  <c r="AD11" i="12"/>
  <c r="AE11" i="12"/>
  <c r="AF11" i="12"/>
  <c r="AG11" i="12"/>
  <c r="B12" i="12"/>
  <c r="B13" i="12"/>
  <c r="B14" i="12"/>
  <c r="B15" i="12"/>
  <c r="B16" i="12"/>
  <c r="B17" i="12"/>
  <c r="B18" i="12"/>
  <c r="B19" i="12"/>
  <c r="B21" i="12"/>
  <c r="B22" i="12"/>
  <c r="B23" i="12"/>
  <c r="B24" i="12"/>
  <c r="B25" i="12"/>
  <c r="B26" i="12"/>
  <c r="B27" i="12"/>
  <c r="B28" i="12"/>
  <c r="B29" i="12"/>
  <c r="B30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B34" i="12"/>
  <c r="B35" i="12"/>
  <c r="B36" i="12"/>
  <c r="B38" i="12"/>
  <c r="B39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10" i="12"/>
  <c r="C110" i="12"/>
  <c r="D110" i="12"/>
  <c r="E110" i="12"/>
  <c r="F110" i="12"/>
  <c r="G110" i="12"/>
  <c r="H110" i="12"/>
  <c r="I110" i="12"/>
  <c r="J110" i="12"/>
  <c r="K110" i="12"/>
  <c r="L110" i="12"/>
  <c r="M110" i="12"/>
  <c r="N110" i="12"/>
  <c r="O110" i="12"/>
  <c r="P110" i="12"/>
  <c r="Q110" i="12"/>
  <c r="R110" i="12"/>
  <c r="S110" i="12"/>
  <c r="T110" i="12"/>
  <c r="U110" i="12"/>
  <c r="V110" i="12"/>
  <c r="W110" i="12"/>
  <c r="X110" i="12"/>
  <c r="Y110" i="12"/>
  <c r="Z110" i="12"/>
  <c r="B8" i="15"/>
  <c r="B8" i="15" a="1"/>
  <c r="C8" i="15"/>
  <c r="C8" i="15" a="1"/>
  <c r="D8" i="15"/>
  <c r="D8" i="15" a="1"/>
  <c r="E8" i="15"/>
  <c r="E8" i="15" a="1"/>
  <c r="F8" i="15"/>
  <c r="F8" i="15" a="1"/>
  <c r="G8" i="15"/>
  <c r="G8" i="15" a="1"/>
  <c r="H8" i="15"/>
  <c r="H8" i="15" a="1"/>
  <c r="I8" i="15"/>
  <c r="I8" i="15" a="1"/>
  <c r="J8" i="15"/>
  <c r="J8" i="15" a="1"/>
  <c r="K8" i="15"/>
  <c r="K8" i="15" a="1"/>
  <c r="L8" i="15"/>
  <c r="L8" i="15" a="1"/>
  <c r="M8" i="15"/>
  <c r="M8" i="15" a="1"/>
  <c r="N8" i="15"/>
  <c r="N8" i="15" a="1"/>
  <c r="O8" i="15"/>
  <c r="O8" i="15" a="1"/>
  <c r="R8" i="15"/>
  <c r="B9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R9" i="15"/>
  <c r="B10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R10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R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R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R13" i="15"/>
  <c r="B14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R14" i="15"/>
  <c r="B15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R15" i="15"/>
  <c r="B16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R16" i="15"/>
  <c r="B17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R17" i="15"/>
  <c r="B18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R18" i="15"/>
  <c r="B19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R19" i="15"/>
  <c r="B20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R20" i="15"/>
  <c r="B21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R21" i="15"/>
  <c r="B22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R22" i="15"/>
  <c r="B23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R23" i="15"/>
  <c r="B24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R24" i="15"/>
  <c r="B25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R25" i="15"/>
  <c r="B26" i="15"/>
  <c r="C26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R26" i="15"/>
  <c r="B27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R27" i="15"/>
  <c r="B28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R28" i="15"/>
  <c r="B29" i="15"/>
  <c r="C29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R29" i="15"/>
  <c r="B30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R30" i="15"/>
  <c r="B31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R31" i="15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R32" i="15"/>
  <c r="R33" i="15"/>
  <c r="C61" i="15"/>
  <c r="S61" i="15"/>
  <c r="E62" i="15"/>
  <c r="G62" i="15"/>
  <c r="I62" i="15"/>
  <c r="K62" i="15"/>
  <c r="M62" i="15"/>
  <c r="O62" i="15"/>
  <c r="Q62" i="15"/>
  <c r="S62" i="15"/>
  <c r="U62" i="15"/>
  <c r="W62" i="15"/>
  <c r="Y62" i="15"/>
  <c r="AA62" i="15"/>
  <c r="AC62" i="15"/>
  <c r="AE62" i="15"/>
  <c r="AG62" i="15"/>
  <c r="E5" i="22"/>
  <c r="E6" i="22"/>
  <c r="E7" i="22"/>
  <c r="E8" i="22"/>
  <c r="E9" i="22"/>
  <c r="E10" i="22"/>
  <c r="E11" i="22"/>
  <c r="E12" i="22"/>
  <c r="E13" i="22"/>
  <c r="E14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E19" i="22"/>
  <c r="E20" i="22"/>
  <c r="E21" i="22"/>
  <c r="E22" i="22"/>
  <c r="E23" i="22"/>
  <c r="E24" i="22"/>
  <c r="E25" i="22"/>
  <c r="E26" i="22"/>
  <c r="E27" i="22"/>
  <c r="E28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E5" i="28"/>
  <c r="E6" i="28"/>
  <c r="E7" i="28"/>
  <c r="E8" i="28"/>
  <c r="E9" i="28"/>
  <c r="E10" i="28"/>
  <c r="E11" i="28"/>
  <c r="E12" i="28"/>
  <c r="E13" i="28"/>
  <c r="E14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E19" i="28"/>
  <c r="E20" i="28"/>
  <c r="E21" i="28"/>
  <c r="E22" i="28"/>
  <c r="E23" i="28"/>
  <c r="E24" i="28"/>
  <c r="E25" i="28"/>
  <c r="E26" i="28"/>
  <c r="E27" i="28"/>
  <c r="E28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C6" i="5"/>
  <c r="C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C33" i="5"/>
  <c r="C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C42" i="5"/>
  <c r="C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C51" i="5"/>
  <c r="C52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C87" i="5"/>
  <c r="C88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C116" i="5"/>
  <c r="AD116" i="5"/>
  <c r="B117" i="5"/>
  <c r="C119" i="5"/>
  <c r="C120" i="5"/>
  <c r="C121" i="5"/>
  <c r="C122" i="5"/>
  <c r="C126" i="5"/>
  <c r="C127" i="5"/>
  <c r="C128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W129" i="5"/>
  <c r="X129" i="5"/>
  <c r="Y129" i="5"/>
  <c r="Z129" i="5"/>
  <c r="AA129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C133" i="5"/>
  <c r="C134" i="5"/>
  <c r="C135" i="5"/>
  <c r="C136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U140" i="5"/>
  <c r="V140" i="5"/>
  <c r="W140" i="5"/>
  <c r="X140" i="5"/>
  <c r="Y140" i="5"/>
  <c r="Z140" i="5"/>
  <c r="AA140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U142" i="5"/>
  <c r="V142" i="5"/>
  <c r="W142" i="5"/>
  <c r="X142" i="5"/>
  <c r="Y142" i="5"/>
  <c r="Z142" i="5"/>
  <c r="AA142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U149" i="5"/>
  <c r="V149" i="5"/>
  <c r="W149" i="5"/>
  <c r="X149" i="5"/>
  <c r="Y149" i="5"/>
  <c r="Z149" i="5"/>
  <c r="AA149" i="5"/>
  <c r="AC149" i="5"/>
  <c r="AD149" i="5"/>
  <c r="C152" i="5"/>
  <c r="C153" i="5"/>
  <c r="C154" i="5"/>
  <c r="C155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AC157" i="5"/>
  <c r="AD157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U164" i="5"/>
  <c r="V164" i="5"/>
  <c r="W164" i="5"/>
  <c r="X164" i="5"/>
  <c r="Y164" i="5"/>
  <c r="Z164" i="5"/>
  <c r="AA164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U165" i="5"/>
  <c r="V165" i="5"/>
  <c r="W165" i="5"/>
  <c r="X165" i="5"/>
  <c r="Y165" i="5"/>
  <c r="Z165" i="5"/>
  <c r="AA165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U166" i="5"/>
  <c r="V166" i="5"/>
  <c r="W166" i="5"/>
  <c r="X166" i="5"/>
  <c r="Y166" i="5"/>
  <c r="Z166" i="5"/>
  <c r="AA166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U171" i="5"/>
  <c r="V171" i="5"/>
  <c r="W171" i="5"/>
  <c r="X171" i="5"/>
  <c r="Y171" i="5"/>
  <c r="Z171" i="5"/>
  <c r="AA171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U186" i="5"/>
  <c r="V186" i="5"/>
  <c r="W186" i="5"/>
  <c r="X186" i="5"/>
  <c r="Y186" i="5"/>
  <c r="Z186" i="5"/>
  <c r="AA186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U187" i="5"/>
  <c r="V187" i="5"/>
  <c r="W187" i="5"/>
  <c r="X187" i="5"/>
  <c r="Y187" i="5"/>
  <c r="Z187" i="5"/>
  <c r="AA187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U192" i="5"/>
  <c r="V192" i="5"/>
  <c r="W192" i="5"/>
  <c r="X192" i="5"/>
  <c r="Y192" i="5"/>
  <c r="Z192" i="5"/>
  <c r="AA192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U193" i="5"/>
  <c r="V193" i="5"/>
  <c r="W193" i="5"/>
  <c r="X193" i="5"/>
  <c r="Y193" i="5"/>
  <c r="Z193" i="5"/>
  <c r="AA193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U194" i="5"/>
  <c r="V194" i="5"/>
  <c r="W194" i="5"/>
  <c r="X194" i="5"/>
  <c r="Y194" i="5"/>
  <c r="Z194" i="5"/>
  <c r="AA194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U195" i="5"/>
  <c r="V195" i="5"/>
  <c r="W195" i="5"/>
  <c r="X195" i="5"/>
  <c r="Y195" i="5"/>
  <c r="Z195" i="5"/>
  <c r="AA195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U196" i="5"/>
  <c r="V196" i="5"/>
  <c r="W196" i="5"/>
  <c r="X196" i="5"/>
  <c r="Y196" i="5"/>
  <c r="Z196" i="5"/>
  <c r="AA196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U198" i="5"/>
  <c r="V198" i="5"/>
  <c r="W198" i="5"/>
  <c r="X198" i="5"/>
  <c r="Y198" i="5"/>
  <c r="Z198" i="5"/>
  <c r="AA198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U199" i="5"/>
  <c r="V199" i="5"/>
  <c r="W199" i="5"/>
  <c r="X199" i="5"/>
  <c r="Y199" i="5"/>
  <c r="Z199" i="5"/>
  <c r="AA199" i="5"/>
  <c r="D214" i="5"/>
  <c r="E214" i="5"/>
  <c r="F214" i="5"/>
  <c r="G214" i="5"/>
  <c r="H214" i="5"/>
  <c r="I214" i="5"/>
  <c r="J214" i="5"/>
  <c r="K214" i="5"/>
  <c r="L214" i="5"/>
  <c r="M214" i="5"/>
  <c r="N214" i="5"/>
  <c r="O214" i="5"/>
  <c r="P214" i="5"/>
  <c r="Q214" i="5"/>
  <c r="R214" i="5"/>
  <c r="S214" i="5"/>
  <c r="T214" i="5"/>
  <c r="U214" i="5"/>
  <c r="V214" i="5"/>
  <c r="W214" i="5"/>
  <c r="X214" i="5"/>
  <c r="Y214" i="5"/>
  <c r="Z214" i="5"/>
  <c r="AA214" i="5"/>
  <c r="D215" i="5"/>
  <c r="E215" i="5"/>
  <c r="F215" i="5"/>
  <c r="G215" i="5"/>
  <c r="H215" i="5"/>
  <c r="I215" i="5"/>
  <c r="J215" i="5"/>
  <c r="K215" i="5"/>
  <c r="L215" i="5"/>
  <c r="M215" i="5"/>
  <c r="N215" i="5"/>
  <c r="O215" i="5"/>
  <c r="P215" i="5"/>
  <c r="Q215" i="5"/>
  <c r="R215" i="5"/>
  <c r="S215" i="5"/>
  <c r="T215" i="5"/>
  <c r="U215" i="5"/>
  <c r="V215" i="5"/>
  <c r="W215" i="5"/>
  <c r="X215" i="5"/>
  <c r="Y215" i="5"/>
  <c r="Z215" i="5"/>
  <c r="AA215" i="5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B10" i="9"/>
  <c r="B11" i="9"/>
  <c r="B12" i="9"/>
  <c r="B13" i="9"/>
  <c r="B14" i="9"/>
  <c r="B15" i="9"/>
  <c r="B16" i="9"/>
  <c r="B17" i="9"/>
  <c r="B18" i="9"/>
  <c r="B19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B22" i="9"/>
  <c r="B23" i="9"/>
  <c r="B24" i="9"/>
  <c r="B25" i="9"/>
  <c r="B26" i="9"/>
  <c r="B27" i="9"/>
  <c r="B28" i="9"/>
  <c r="B29" i="9"/>
  <c r="B30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B34" i="9"/>
  <c r="B35" i="9"/>
  <c r="B36" i="9"/>
  <c r="B38" i="9"/>
  <c r="B39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10" i="9"/>
  <c r="C110" i="9"/>
  <c r="D110" i="9"/>
  <c r="E110" i="9"/>
  <c r="F110" i="9"/>
  <c r="G110" i="9"/>
  <c r="H110" i="9"/>
  <c r="I110" i="9"/>
  <c r="J110" i="9"/>
  <c r="K110" i="9"/>
  <c r="L110" i="9"/>
  <c r="M110" i="9"/>
  <c r="N110" i="9"/>
  <c r="O110" i="9"/>
  <c r="P110" i="9"/>
  <c r="Q110" i="9"/>
  <c r="R110" i="9"/>
  <c r="S110" i="9"/>
  <c r="T110" i="9"/>
  <c r="U110" i="9"/>
  <c r="V110" i="9"/>
  <c r="W110" i="9"/>
  <c r="X110" i="9"/>
  <c r="Y110" i="9"/>
  <c r="Z110" i="9"/>
</calcChain>
</file>

<file path=xl/sharedStrings.xml><?xml version="1.0" encoding="utf-8"?>
<sst xmlns="http://schemas.openxmlformats.org/spreadsheetml/2006/main" count="4784" uniqueCount="620">
  <si>
    <t>Total</t>
  </si>
  <si>
    <t>COB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</si>
  <si>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</si>
  <si>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</si>
  <si>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</si>
  <si>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</si>
  <si>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</si>
  <si>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</si>
  <si>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</si>
  <si>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</si>
  <si>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</si>
  <si>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</si>
  <si>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</si>
  <si>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</si>
  <si>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</si>
  <si>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</si>
  <si>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</si>
  <si>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</si>
  <si>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</si>
  <si>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</si>
  <si>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</si>
  <si>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</si>
  <si>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</si>
  <si>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</si>
  <si>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</si>
  <si>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</si>
  <si>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PV</t>
  </si>
  <si>
    <t>SP15 (ALL INPUT)</t>
  </si>
  <si>
    <t>IMPORT/EXPORT</t>
  </si>
  <si>
    <t xml:space="preserve">  To ECT (Sale to Imb Mkt (Inc Load))</t>
  </si>
  <si>
    <t xml:space="preserve">  From ECT (Buy from Imb. Mkt (Dec Load))</t>
  </si>
  <si>
    <t>SP15 BALANCE</t>
  </si>
  <si>
    <t>Net</t>
  </si>
  <si>
    <t>Other Transmission</t>
  </si>
  <si>
    <t>COB TOTAL</t>
  </si>
  <si>
    <t>PV TOTAL</t>
  </si>
  <si>
    <t>NP15 (ALL INPUT)</t>
  </si>
  <si>
    <t>NP15 BALANCE</t>
  </si>
  <si>
    <t>MEAD TOTAL</t>
  </si>
  <si>
    <t>SYLMAR TOTAL</t>
  </si>
  <si>
    <t>NOB</t>
  </si>
  <si>
    <t>NOB TOTAL</t>
  </si>
  <si>
    <t>Mead</t>
  </si>
  <si>
    <t>CASCADE TOTAL</t>
  </si>
  <si>
    <t>Tijuana</t>
  </si>
  <si>
    <t>TIJUANA TOTAL</t>
  </si>
  <si>
    <t>Mirage</t>
  </si>
  <si>
    <t>MIRAGE TOTAL</t>
  </si>
  <si>
    <t>Four Corners</t>
  </si>
  <si>
    <t>FOUR CORNERS TOTAL</t>
  </si>
  <si>
    <t xml:space="preserve">  Net NP15</t>
  </si>
  <si>
    <t xml:space="preserve"> </t>
  </si>
  <si>
    <t xml:space="preserve">  NOB </t>
  </si>
  <si>
    <t xml:space="preserve">  PV </t>
  </si>
  <si>
    <t xml:space="preserve">  MEAD </t>
  </si>
  <si>
    <t xml:space="preserve">  Mirage </t>
  </si>
  <si>
    <t xml:space="preserve">  Four Corners </t>
  </si>
  <si>
    <t xml:space="preserve">  Tijuana </t>
  </si>
  <si>
    <t xml:space="preserve">  COB </t>
  </si>
  <si>
    <t xml:space="preserve">  Summit </t>
  </si>
  <si>
    <t xml:space="preserve">  Cascade</t>
  </si>
  <si>
    <t>SP15</t>
  </si>
  <si>
    <t>NP15</t>
  </si>
  <si>
    <t xml:space="preserve">  Net SP15</t>
  </si>
  <si>
    <t>GRAND TOTAL</t>
  </si>
  <si>
    <t>CALPOOL</t>
  </si>
  <si>
    <t>PX buy</t>
  </si>
  <si>
    <t>PX sell</t>
  </si>
  <si>
    <t>Min Price</t>
  </si>
  <si>
    <t>Max Price</t>
  </si>
  <si>
    <t>Price Offset</t>
  </si>
  <si>
    <t>Type</t>
  </si>
  <si>
    <t>Supply</t>
  </si>
  <si>
    <t>Bid Input</t>
  </si>
  <si>
    <t>P1</t>
  </si>
  <si>
    <t>Q1</t>
  </si>
  <si>
    <t>P2</t>
  </si>
  <si>
    <t>Q2</t>
  </si>
  <si>
    <t>P3</t>
  </si>
  <si>
    <t>Q3</t>
  </si>
  <si>
    <t>P4</t>
  </si>
  <si>
    <t>Q4</t>
  </si>
  <si>
    <t>P5</t>
  </si>
  <si>
    <t>Q5</t>
  </si>
  <si>
    <t>Total Q</t>
  </si>
  <si>
    <t>HE25</t>
  </si>
  <si>
    <t>Generated PX Bids -- SUPPLY</t>
  </si>
  <si>
    <t>P6</t>
  </si>
  <si>
    <t>Q6</t>
  </si>
  <si>
    <t>P7</t>
  </si>
  <si>
    <t>Q7</t>
  </si>
  <si>
    <t>P8</t>
  </si>
  <si>
    <t>Q8</t>
  </si>
  <si>
    <t>Initial Bid</t>
  </si>
  <si>
    <t>Accepted Volumes</t>
  </si>
  <si>
    <t>MCP</t>
  </si>
  <si>
    <t>Demand</t>
  </si>
  <si>
    <t>Generated PX Bids -- DEMAND</t>
  </si>
  <si>
    <t>Initial Bid To PX</t>
  </si>
  <si>
    <t xml:space="preserve">  COB</t>
  </si>
  <si>
    <t xml:space="preserve">  NOB</t>
  </si>
  <si>
    <t xml:space="preserve">  SYLMAR AC</t>
  </si>
  <si>
    <t xml:space="preserve">  MEAD 230</t>
  </si>
  <si>
    <t xml:space="preserve">  PV</t>
  </si>
  <si>
    <t xml:space="preserve">  NP15</t>
  </si>
  <si>
    <t xml:space="preserve">  SP15</t>
  </si>
  <si>
    <t>PX Supply Bids</t>
  </si>
  <si>
    <t>Peak Price:</t>
  </si>
  <si>
    <t>Off Price</t>
  </si>
  <si>
    <t>Initial Bid From PX</t>
  </si>
  <si>
    <t>PX Demand Bids</t>
  </si>
  <si>
    <t>Supply Bids</t>
  </si>
  <si>
    <t>Demand Bids</t>
  </si>
  <si>
    <t>Hour</t>
  </si>
  <si>
    <t>Volume</t>
  </si>
  <si>
    <t>Award</t>
  </si>
  <si>
    <t>Difference</t>
  </si>
  <si>
    <t>Max Peak</t>
  </si>
  <si>
    <t>Peak</t>
  </si>
  <si>
    <t>Off-Peak</t>
  </si>
  <si>
    <t>Flat</t>
  </si>
  <si>
    <t>Sum</t>
  </si>
  <si>
    <t>AZ2</t>
  </si>
  <si>
    <t>AZ3</t>
  </si>
  <si>
    <t>LC1</t>
  </si>
  <si>
    <t>NW1</t>
  </si>
  <si>
    <t>NW3</t>
  </si>
  <si>
    <t>Initial Bid vs. Award</t>
  </si>
  <si>
    <t>ALL TIES</t>
  </si>
  <si>
    <t>NP15 Imbalance Area</t>
  </si>
  <si>
    <t>SP15 Imbalance Area</t>
  </si>
  <si>
    <t>Victorville</t>
  </si>
  <si>
    <t>VICTORVILLE TOTAL</t>
  </si>
  <si>
    <t xml:space="preserve"> Victorville</t>
  </si>
  <si>
    <t>SUPPLY Bids</t>
  </si>
  <si>
    <t xml:space="preserve">  Purchase from PX  (+)</t>
  </si>
  <si>
    <t xml:space="preserve">  Sale To PX  (-)</t>
  </si>
  <si>
    <t>SPEC</t>
  </si>
  <si>
    <t>.</t>
  </si>
  <si>
    <t xml:space="preserve">  TIJUANA</t>
  </si>
  <si>
    <t>Goodrich</t>
  </si>
  <si>
    <t xml:space="preserve">  Goodrich</t>
  </si>
  <si>
    <t xml:space="preserve">  FOUR CORNERS</t>
  </si>
  <si>
    <t>TIJUANA</t>
  </si>
  <si>
    <t>POST CONGESTION ZONAL PRICES</t>
  </si>
  <si>
    <t>California PX  PRICES</t>
  </si>
  <si>
    <t>SUMMMIT</t>
  </si>
  <si>
    <t>SUMMIT TOTAL</t>
  </si>
  <si>
    <t>WWP</t>
  </si>
  <si>
    <t>P9</t>
  </si>
  <si>
    <t>Q9</t>
  </si>
  <si>
    <t>P10</t>
  </si>
  <si>
    <t>Q10</t>
  </si>
  <si>
    <t>P11</t>
  </si>
  <si>
    <t>Q11</t>
  </si>
  <si>
    <t>P12</t>
  </si>
  <si>
    <t>Q12</t>
  </si>
  <si>
    <t>P13</t>
  </si>
  <si>
    <t>Q13</t>
  </si>
  <si>
    <t>P14</t>
  </si>
  <si>
    <t>Q14</t>
  </si>
  <si>
    <t>P15</t>
  </si>
  <si>
    <t>Q15</t>
  </si>
  <si>
    <t>P16</t>
  </si>
  <si>
    <t>Q16</t>
  </si>
  <si>
    <t>CHECKLIST</t>
  </si>
  <si>
    <t>DONE</t>
  </si>
  <si>
    <t>SOURCE</t>
  </si>
  <si>
    <t>PX TRADE APP</t>
  </si>
  <si>
    <t>CUST LOADS</t>
  </si>
  <si>
    <t>O:PORTLAND/WESTDESK/CALIFORNIA SCHEDULING/CUST DAY AHEAD LOADS/</t>
  </si>
  <si>
    <t>EES POSITION</t>
  </si>
  <si>
    <t>EPE</t>
  </si>
  <si>
    <t>NW IMPORTS</t>
  </si>
  <si>
    <t>SW IMPORTS</t>
  </si>
  <si>
    <t>DAILY TRADES</t>
  </si>
  <si>
    <t>BUILD&amp; SEND BIDS</t>
  </si>
  <si>
    <t>BUILD &amp; SEND SPEC BIDS</t>
  </si>
  <si>
    <t>POST PRICES</t>
  </si>
  <si>
    <t>SEND IPS</t>
  </si>
  <si>
    <t>SEND ADJ BIDS</t>
  </si>
  <si>
    <t>BUILD AND TIE CAPS</t>
  </si>
  <si>
    <t>SEND TO ISO</t>
  </si>
  <si>
    <t>MANAGE CONGESTION</t>
  </si>
  <si>
    <t>LOAD FINAL SCHEDULES</t>
  </si>
  <si>
    <t>ENPOWER TO CAPS</t>
  </si>
  <si>
    <t>UMCPDA</t>
  </si>
  <si>
    <t>COB NW</t>
  </si>
  <si>
    <t>PV SW</t>
  </si>
  <si>
    <t>BID SENT (SW SHORTS)</t>
  </si>
  <si>
    <t>PX Blck Fwd Bid</t>
  </si>
  <si>
    <t>AUCTION RESULTS</t>
  </si>
  <si>
    <t>PX Initial Preferred Schedule</t>
  </si>
  <si>
    <t>Supply Schedule (Sales to PX)</t>
  </si>
  <si>
    <t>Customer</t>
  </si>
  <si>
    <t>Resource</t>
  </si>
  <si>
    <t>SEAN COB</t>
  </si>
  <si>
    <t>NP15 SC Trade</t>
  </si>
  <si>
    <t>Block Fwd</t>
  </si>
  <si>
    <t>EPMINP15IN</t>
  </si>
  <si>
    <t>SP15 SC Trade</t>
  </si>
  <si>
    <t>EPMISP15IN</t>
  </si>
  <si>
    <t>Total Sales</t>
  </si>
  <si>
    <t>Demand Schedule (Purchases from PX)</t>
  </si>
  <si>
    <t>EPMINP15OT</t>
  </si>
  <si>
    <t>EPMISP15OT</t>
  </si>
  <si>
    <t>Spec Award</t>
  </si>
  <si>
    <t>Paste Awards Here</t>
  </si>
  <si>
    <t>BFMNP15L</t>
  </si>
  <si>
    <t>BFMSP15L</t>
  </si>
  <si>
    <t>MEGA</t>
  </si>
  <si>
    <t>Shorts Start  Here &gt;</t>
  </si>
  <si>
    <t>Longs Start  Here &gt;</t>
  </si>
  <si>
    <t>FCORNR_5_PSUEDO</t>
  </si>
  <si>
    <t>MALIN_5_RNDMTN</t>
  </si>
  <si>
    <t>MEAD_2_WALC</t>
  </si>
  <si>
    <t>SYLMAR_2_NOB</t>
  </si>
  <si>
    <t>CRC</t>
  </si>
  <si>
    <t>SEND EPE SCHEDULES</t>
  </si>
  <si>
    <t>RUN ST CAL BOOK</t>
  </si>
  <si>
    <t>EPMI</t>
  </si>
  <si>
    <t>EES</t>
  </si>
  <si>
    <t>they do their own now</t>
  </si>
  <si>
    <t>Total SP15</t>
  </si>
  <si>
    <t>Total Buys</t>
  </si>
  <si>
    <t>WWP(nwlongs)</t>
  </si>
  <si>
    <t>BFMSP15S</t>
  </si>
  <si>
    <t>A/S BIDS ENTERED IN CAPS</t>
  </si>
  <si>
    <t xml:space="preserve">   - GLENDALE</t>
  </si>
  <si>
    <t xml:space="preserve">   - PLAINS</t>
  </si>
  <si>
    <t xml:space="preserve">   - PUGET</t>
  </si>
  <si>
    <t>SEND A/S SCHEDULES&amp;TAGS</t>
  </si>
  <si>
    <t>BALANCE TO PX</t>
  </si>
  <si>
    <t>PSPL</t>
  </si>
  <si>
    <t>PUGET (NP15 LONGS)</t>
  </si>
  <si>
    <t>ZP26</t>
  </si>
  <si>
    <t>EES BILATS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</si>
  <si>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</si>
  <si>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</si>
  <si>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</si>
  <si>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</si>
  <si>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</si>
  <si>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</si>
  <si>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</si>
  <si>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</si>
  <si>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</si>
  <si>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</si>
  <si>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</si>
  <si>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</si>
  <si>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</si>
  <si>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</si>
  <si>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</si>
  <si>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</si>
  <si>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</si>
  <si>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</si>
  <si>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</si>
  <si>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</si>
  <si>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</si>
  <si>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</si>
  <si>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</si>
  <si>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</si>
  <si>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Totals</t>
  </si>
  <si>
    <t>CounterParty</t>
  </si>
  <si>
    <t>Market</t>
  </si>
  <si>
    <t>&lt; Hour &gt;</t>
  </si>
  <si>
    <t>TiePoint</t>
  </si>
  <si>
    <t>IMPORT - EPMICALPOOL</t>
  </si>
  <si>
    <t>StartDate</t>
  </si>
  <si>
    <t>EndDate</t>
  </si>
  <si>
    <t>Resource Name</t>
  </si>
  <si>
    <t>Price 1</t>
  </si>
  <si>
    <t>Price 2</t>
  </si>
  <si>
    <t>Hours</t>
  </si>
  <si>
    <t>Quantity 2</t>
  </si>
  <si>
    <t>Price2</t>
  </si>
  <si>
    <t>Shape Prices</t>
  </si>
  <si>
    <t>GLOBAL ID</t>
  </si>
  <si>
    <t>EPMI_PX_2028</t>
  </si>
  <si>
    <t>EPEPV_S</t>
  </si>
  <si>
    <t>EPMI_PX_2047</t>
  </si>
  <si>
    <t>EPEDA4C_S</t>
  </si>
  <si>
    <t>EPMI_PX_2027</t>
  </si>
  <si>
    <t>EPMIDAPV_S</t>
  </si>
  <si>
    <t>EPMI_PX_2031</t>
  </si>
  <si>
    <t>ENADAMAL_S</t>
  </si>
  <si>
    <t>EPMI_PX_2032</t>
  </si>
  <si>
    <t>PSEDAMAL_S</t>
  </si>
  <si>
    <t>EPMI_PX_2059</t>
  </si>
  <si>
    <t>WWPDAMAL_S</t>
  </si>
  <si>
    <t>EPMI_PX_2042</t>
  </si>
  <si>
    <t>EPMIDAMD_S</t>
  </si>
  <si>
    <t>EPMI_PX_2043</t>
  </si>
  <si>
    <t>Valley Mead</t>
  </si>
  <si>
    <t>VEADAMD_S</t>
  </si>
  <si>
    <t>EPMI_PX_2046</t>
  </si>
  <si>
    <t>EPMIDA4C_S</t>
  </si>
  <si>
    <t>DO NOT DELETE</t>
  </si>
  <si>
    <t>NP/ZPsp/np</t>
  </si>
  <si>
    <t>PeerID</t>
  </si>
  <si>
    <t>LegID</t>
  </si>
  <si>
    <t>StripID</t>
  </si>
  <si>
    <t>CalendarDate</t>
  </si>
  <si>
    <t>LastModified</t>
  </si>
  <si>
    <t>PX - Purchase</t>
  </si>
  <si>
    <t>PX - Sale</t>
  </si>
  <si>
    <t>CA Imbalance - Purchase (Decrease Load)</t>
  </si>
  <si>
    <t>CA Imbalance - Sale (Increase Load)</t>
  </si>
  <si>
    <t>Load2</t>
  </si>
  <si>
    <t>Load3</t>
  </si>
  <si>
    <t>Load4</t>
  </si>
  <si>
    <t>Load5</t>
  </si>
  <si>
    <t>Load6</t>
  </si>
  <si>
    <t>Load7</t>
  </si>
  <si>
    <t>Load8</t>
  </si>
  <si>
    <t>Load9</t>
  </si>
  <si>
    <t>Load10</t>
  </si>
  <si>
    <t>PNM</t>
  </si>
  <si>
    <t>SC Customer3</t>
  </si>
  <si>
    <t>SC Customer4</t>
  </si>
  <si>
    <t>SC Customer5</t>
  </si>
  <si>
    <t>Daily Trades</t>
  </si>
  <si>
    <t>Line Losses</t>
  </si>
  <si>
    <t>Total NP15</t>
  </si>
  <si>
    <t>Note</t>
  </si>
  <si>
    <t>NP15CounterParty1</t>
  </si>
  <si>
    <t>NP15CounterParty2</t>
  </si>
  <si>
    <t>NP15CounterParty3</t>
  </si>
  <si>
    <t>NP15CounterParty4</t>
  </si>
  <si>
    <t>NP15CounterParty5</t>
  </si>
  <si>
    <t>NP15CounterParty6</t>
  </si>
  <si>
    <t>NP15CounterParty7</t>
  </si>
  <si>
    <t>NP15CounterParty8</t>
  </si>
  <si>
    <t>NP15CounterParty9</t>
  </si>
  <si>
    <t>NP15CounterParty10</t>
  </si>
  <si>
    <t>SP15CounterParty1</t>
  </si>
  <si>
    <t>SP15CounterParty2</t>
  </si>
  <si>
    <t>SP15CounterParty3</t>
  </si>
  <si>
    <t>SP15CounterParty4</t>
  </si>
  <si>
    <t>SP15CounterParty5</t>
  </si>
  <si>
    <t>SP15CounterParty6</t>
  </si>
  <si>
    <t>SP15CounterParty7</t>
  </si>
  <si>
    <t>SP15CounterParty8</t>
  </si>
  <si>
    <t>SP15CounterParty9</t>
  </si>
  <si>
    <t>SP15CounterParty10</t>
  </si>
  <si>
    <t>ZP26CounterParty1</t>
  </si>
  <si>
    <t>ZP26CounterParty10</t>
  </si>
  <si>
    <t>ZP26CounterParty9</t>
  </si>
  <si>
    <t>ZP26CounterParty8</t>
  </si>
  <si>
    <t>ZP26CounterParty7</t>
  </si>
  <si>
    <t>ZP26CounterParty6</t>
  </si>
  <si>
    <t>ZP26CounterParty5</t>
  </si>
  <si>
    <t>ZP26CounterParty4</t>
  </si>
  <si>
    <t>ZP26CounterParty3</t>
  </si>
  <si>
    <t>ZP26CounterParty2</t>
  </si>
  <si>
    <t>Other NP15 Trade</t>
  </si>
  <si>
    <t>Total ZP26</t>
  </si>
  <si>
    <t>ZP26 (ALL INPUT)</t>
  </si>
  <si>
    <t>VACANT</t>
  </si>
  <si>
    <t xml:space="preserve">  Net ZP26</t>
  </si>
  <si>
    <t>ZP26 BALANCE</t>
  </si>
  <si>
    <t>ZP26 Imbalance Area</t>
  </si>
  <si>
    <t>Reported Load (-)</t>
  </si>
  <si>
    <t>&lt; Do Not Delete!</t>
  </si>
  <si>
    <t>HE01</t>
  </si>
  <si>
    <t>HE02</t>
  </si>
  <si>
    <t>HE03</t>
  </si>
  <si>
    <t>HE04</t>
  </si>
  <si>
    <t>HE05</t>
  </si>
  <si>
    <t>HE06</t>
  </si>
  <si>
    <t>HE07</t>
  </si>
  <si>
    <t>HE08</t>
  </si>
  <si>
    <t>HE09</t>
  </si>
  <si>
    <t>Use Path15</t>
  </si>
  <si>
    <t>Use Path26</t>
  </si>
  <si>
    <t>Do NOT Touch!</t>
  </si>
  <si>
    <t>Min Flow</t>
  </si>
  <si>
    <t>Max Flow</t>
  </si>
  <si>
    <t>ZP26 T1 Detail</t>
  </si>
  <si>
    <t>ZP26 All Detail</t>
  </si>
  <si>
    <t>AVISTA</t>
  </si>
  <si>
    <t>AQUILA</t>
  </si>
  <si>
    <t>SEAN NOB</t>
  </si>
  <si>
    <t>EPMDANOB_S</t>
  </si>
  <si>
    <t>EPMI_PX_2050</t>
  </si>
  <si>
    <t>TiePoint Template - Do Not Delete!</t>
  </si>
  <si>
    <t>Enpower EESI</t>
  </si>
  <si>
    <t xml:space="preserve">Enpower PG&amp;EENESER          </t>
  </si>
  <si>
    <t>SCTrade</t>
  </si>
  <si>
    <t>Generation</t>
  </si>
  <si>
    <t>Sell</t>
  </si>
  <si>
    <t>StatOil(CPSC)</t>
  </si>
  <si>
    <t>DETM</t>
  </si>
  <si>
    <t>APS1</t>
  </si>
  <si>
    <t>Mieco</t>
  </si>
  <si>
    <t>Wesco</t>
  </si>
  <si>
    <t>El Paso Merch Ene.</t>
  </si>
  <si>
    <t>Buy</t>
  </si>
  <si>
    <t>SCEM</t>
  </si>
  <si>
    <t>Morgan(PPLM)</t>
  </si>
  <si>
    <t>Reliant(NES1)</t>
  </si>
  <si>
    <t>PGET(PETP)</t>
  </si>
  <si>
    <t>OTHER</t>
  </si>
  <si>
    <t>Avista</t>
  </si>
  <si>
    <t>IMPORT - PX</t>
  </si>
  <si>
    <t>CAPJAK_5_OLINDA</t>
  </si>
  <si>
    <t>EPMI-ST-SW</t>
  </si>
  <si>
    <t>Enpower ENRONENEMA</t>
  </si>
  <si>
    <t>GEN</t>
  </si>
  <si>
    <t>Fmalin_A</t>
  </si>
  <si>
    <t>LVCDAMD_S</t>
  </si>
  <si>
    <t>PSE</t>
  </si>
  <si>
    <t>F_MeadA</t>
  </si>
  <si>
    <t>HARBOR</t>
  </si>
  <si>
    <t>Willamette</t>
  </si>
  <si>
    <t>PSEATSP15</t>
  </si>
  <si>
    <t>PSEATNP15</t>
  </si>
  <si>
    <t>TOMPV</t>
  </si>
  <si>
    <t>LVC</t>
  </si>
  <si>
    <t>TOM MEAD</t>
  </si>
  <si>
    <t>TOM 4C</t>
  </si>
  <si>
    <t>SAGUARO</t>
  </si>
  <si>
    <t>EPMI_PX_1030</t>
  </si>
  <si>
    <t>EPMI_PX_1043</t>
  </si>
  <si>
    <t>Other ZP26</t>
  </si>
  <si>
    <t>off</t>
  </si>
  <si>
    <t>EPMI_PX_2061</t>
  </si>
  <si>
    <t>Other SP15 Trade</t>
  </si>
  <si>
    <t>ZP26 SC trade</t>
  </si>
  <si>
    <t>epe@pv</t>
  </si>
  <si>
    <t>PSEDAMAL_B</t>
  </si>
  <si>
    <t>EPEPV_B</t>
  </si>
  <si>
    <t>PX_EPMI_1055</t>
  </si>
  <si>
    <t>PX_EPMI_1049</t>
  </si>
  <si>
    <t>Puget Nob</t>
  </si>
  <si>
    <t>VEADAMD_B</t>
  </si>
  <si>
    <t>CRCDAMD_B</t>
  </si>
  <si>
    <t>Server:</t>
  </si>
  <si>
    <t>Database:</t>
  </si>
  <si>
    <t>ServiceCounterParty</t>
  </si>
  <si>
    <r>
      <t xml:space="preserve">Database Settings - Do </t>
    </r>
    <r>
      <rPr>
        <b/>
        <sz val="10"/>
        <color indexed="10"/>
        <rFont val="Arial"/>
        <family val="2"/>
      </rPr>
      <t>NOT</t>
    </r>
    <r>
      <rPr>
        <b/>
        <sz val="10"/>
        <rFont val="Arial"/>
        <family val="2"/>
      </rPr>
      <t xml:space="preserve"> Touch!</t>
    </r>
  </si>
  <si>
    <t>VALLEY</t>
  </si>
  <si>
    <t>EPMIDAPV_B</t>
  </si>
  <si>
    <t>EPMISTSW</t>
  </si>
  <si>
    <t>EPMDA4C_B</t>
  </si>
  <si>
    <t>eweb</t>
  </si>
  <si>
    <t>Fmalin_B</t>
  </si>
  <si>
    <t>EPMI_PX_1044</t>
  </si>
  <si>
    <t>Tie Point Trial</t>
  </si>
  <si>
    <t>x</t>
  </si>
  <si>
    <t>f4cb</t>
  </si>
  <si>
    <t>F_4CornerB</t>
  </si>
  <si>
    <t>IPS ROW NUMBER</t>
  </si>
  <si>
    <t>Please DO NOT Delete</t>
  </si>
  <si>
    <t>CRCDAMD_S</t>
  </si>
  <si>
    <t>F_PALORVD_B</t>
  </si>
  <si>
    <t>Wapa Crisp</t>
  </si>
  <si>
    <t>X</t>
  </si>
  <si>
    <t>NAPDX-CALSQL1</t>
  </si>
  <si>
    <t>SCHEDULING</t>
  </si>
  <si>
    <t>ECON</t>
  </si>
  <si>
    <t>SR3</t>
  </si>
  <si>
    <t>SR2</t>
  </si>
  <si>
    <t>SF</t>
  </si>
  <si>
    <t>NW2</t>
  </si>
  <si>
    <t>NV4</t>
  </si>
  <si>
    <t>NV3</t>
  </si>
  <si>
    <t>MX</t>
  </si>
  <si>
    <t>LC2</t>
  </si>
  <si>
    <t>LA4</t>
  </si>
  <si>
    <t>LA3</t>
  </si>
  <si>
    <t>LA2</t>
  </si>
  <si>
    <t>LA1</t>
  </si>
  <si>
    <t>II2</t>
  </si>
  <si>
    <t>II1</t>
  </si>
  <si>
    <t>HUMB</t>
  </si>
  <si>
    <t>AZ5</t>
  </si>
  <si>
    <t>FTR'S</t>
  </si>
  <si>
    <t xml:space="preserve">DO NOT DELETE FORMULAS </t>
  </si>
  <si>
    <t>LC3</t>
  </si>
  <si>
    <t>SUBMIT FTR'S</t>
  </si>
  <si>
    <t>INTERIM</t>
  </si>
  <si>
    <t>FINAL</t>
  </si>
  <si>
    <t>MEAD</t>
  </si>
  <si>
    <t>CASCADE</t>
  </si>
  <si>
    <t>PEAK</t>
  </si>
  <si>
    <t>OFF-PEAK</t>
  </si>
  <si>
    <t>EPMI SC SERVICE</t>
  </si>
  <si>
    <t>Offsets (Delano,STNW changes)</t>
  </si>
  <si>
    <t>Portfolio</t>
  </si>
  <si>
    <t>BFM NP15 L</t>
  </si>
  <si>
    <t>BFM SP15 L</t>
  </si>
  <si>
    <t>SHORTS</t>
  </si>
  <si>
    <t>SYLMAR</t>
  </si>
  <si>
    <t>SC Customer1</t>
  </si>
  <si>
    <t>SC Customer2</t>
  </si>
  <si>
    <t xml:space="preserve">Offsets put in Today,  Delano: 20 mw RTC , Tosco: 20 , Arco 29 &amp; Wheelbrator   </t>
  </si>
  <si>
    <t>ZP26BUY</t>
  </si>
  <si>
    <t>nob</t>
  </si>
  <si>
    <t>EES2 LOAD(SELL MORE TO EES)</t>
  </si>
  <si>
    <t>path 26</t>
  </si>
  <si>
    <t>PATH15 _BG</t>
  </si>
  <si>
    <t xml:space="preserve">                                                                                                                                                                                                    N/A</t>
  </si>
  <si>
    <t xml:space="preserve">   PATH26 _BG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</si>
  <si>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</si>
  <si>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</si>
  <si>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</si>
  <si>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</si>
  <si>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</si>
  <si>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</si>
  <si>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</si>
  <si>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</si>
  <si>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</si>
  <si>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</si>
  <si>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</si>
  <si>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-1945.00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</si>
  <si>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</si>
  <si>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-1595.00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</si>
  <si>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</si>
  <si>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-1195.00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</si>
  <si>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</si>
  <si>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-856.00</t>
  </si>
  <si>
    <t xml:space="preserve">                                                                                                                                                                                            N/</t>
  </si>
  <si>
    <t>mon</t>
  </si>
  <si>
    <t>tues</t>
  </si>
  <si>
    <t>wed</t>
  </si>
  <si>
    <t>SC Customer6</t>
  </si>
  <si>
    <t>REAL TIME POSITIONS FROM DAY AHEAD  (+IS LONG,- IS SHORT)</t>
  </si>
  <si>
    <t>STCA</t>
  </si>
  <si>
    <t>TOTALNP15</t>
  </si>
  <si>
    <t>EES2</t>
  </si>
  <si>
    <t>TOTALSP15</t>
  </si>
  <si>
    <t>Instructions</t>
  </si>
  <si>
    <t>stca</t>
  </si>
  <si>
    <t xml:space="preserve">Cover,buy in market at NP or wheel in from SP or SW . Whatever looks better.    </t>
  </si>
  <si>
    <t>Sell in Market or let flow to expost if expost looks better. Use your judgement.</t>
  </si>
  <si>
    <t>ees2</t>
  </si>
  <si>
    <t>If it makes sense sell the offpeak to cover stca short.</t>
  </si>
  <si>
    <t>stwBOM</t>
  </si>
  <si>
    <t>ALLEGHENEN</t>
  </si>
  <si>
    <t>short offpeak at about$38</t>
  </si>
  <si>
    <t>short onpeak at about$89</t>
  </si>
  <si>
    <t>longhe 7,8 and he22</t>
  </si>
  <si>
    <t>Sale to EES at DJ Index (-)</t>
  </si>
  <si>
    <t>Sale to ees at Fixed + 5 (-)</t>
  </si>
  <si>
    <t>buy ees (+)</t>
  </si>
  <si>
    <t>WHEEL THRU</t>
  </si>
  <si>
    <t>AMERELECPO</t>
  </si>
  <si>
    <t>AQUILACORP</t>
  </si>
  <si>
    <t>AVISTAENE</t>
  </si>
  <si>
    <t>AZUSA</t>
  </si>
  <si>
    <t>BPENERGYCO</t>
  </si>
  <si>
    <t>CALPINEENE</t>
  </si>
  <si>
    <t>CONSTELLPO</t>
  </si>
  <si>
    <t>CORAL</t>
  </si>
  <si>
    <t>DUKEENETRA</t>
  </si>
  <si>
    <t>DYPMI</t>
  </si>
  <si>
    <t>EDISONMISM</t>
  </si>
  <si>
    <t>EESI</t>
  </si>
  <si>
    <t>EPME</t>
  </si>
  <si>
    <t>HAFSLUNDEN</t>
  </si>
  <si>
    <t>IDACORPENE</t>
  </si>
  <si>
    <t>MID</t>
  </si>
  <si>
    <t>MIECO</t>
  </si>
  <si>
    <t>MSCAPGP</t>
  </si>
  <si>
    <t>NRGPOWMAR</t>
  </si>
  <si>
    <t>PGET</t>
  </si>
  <si>
    <t>PWX</t>
  </si>
  <si>
    <t>RESI</t>
  </si>
  <si>
    <t>ATLANTICRI</t>
  </si>
  <si>
    <t>CERS</t>
  </si>
  <si>
    <t>CITYBAN</t>
  </si>
  <si>
    <t>CITYRIVERS</t>
  </si>
  <si>
    <t>EXELONGENC</t>
  </si>
  <si>
    <t>MERCHANTEN</t>
  </si>
  <si>
    <t>METROPOLWA</t>
  </si>
  <si>
    <t>NEVP</t>
  </si>
  <si>
    <t>EES LOAD(SELL TO EES)</t>
  </si>
  <si>
    <t>EES Buy FROM EES (+)</t>
  </si>
  <si>
    <t>NEWENERGY</t>
  </si>
  <si>
    <t>stwbom Buy From Imbalance</t>
  </si>
  <si>
    <t>W Bom sells to Imbalance</t>
  </si>
  <si>
    <t>Additional Sale EES @ 46$ fixed price</t>
  </si>
  <si>
    <t>PILOTPOWGR</t>
  </si>
  <si>
    <t>SEMP</t>
  </si>
  <si>
    <t>TRANSALT</t>
  </si>
  <si>
    <t>STRATEGENE</t>
  </si>
  <si>
    <t>CITYROS</t>
  </si>
  <si>
    <t>CITYSHALAK</t>
  </si>
  <si>
    <t>ENRONENEMA</t>
  </si>
  <si>
    <t>NCPA</t>
  </si>
  <si>
    <t>OAKLANDMUN</t>
  </si>
  <si>
    <t>PACE</t>
  </si>
  <si>
    <t>PALOALTOCI</t>
  </si>
  <si>
    <t>PG&amp;E</t>
  </si>
  <si>
    <t>SDG&amp;E</t>
  </si>
  <si>
    <t>SNCL</t>
  </si>
  <si>
    <t>TEMI</t>
  </si>
  <si>
    <t>UNKNOWN</t>
  </si>
  <si>
    <t>WESCO</t>
  </si>
  <si>
    <t>WHEELABRMA</t>
  </si>
  <si>
    <t>SOCALED</t>
  </si>
  <si>
    <t>SRP</t>
  </si>
  <si>
    <t>VERNON</t>
  </si>
  <si>
    <t>WAMP</t>
  </si>
  <si>
    <t>WAPADESERT</t>
  </si>
  <si>
    <t>PINNACLEWE</t>
  </si>
  <si>
    <t>NEWPOWER</t>
  </si>
  <si>
    <t>Pilot Power</t>
  </si>
  <si>
    <t>Sierra Power</t>
  </si>
  <si>
    <t>AXIAENELP</t>
  </si>
  <si>
    <t>SIERRAPACHOL</t>
  </si>
  <si>
    <t>STSW takes to Imbalance</t>
  </si>
  <si>
    <t>Nove</t>
  </si>
  <si>
    <t>Arco</t>
  </si>
  <si>
    <t>SMUD</t>
  </si>
  <si>
    <t>EASTBAYMUN</t>
  </si>
  <si>
    <t>FPLENEPOW</t>
  </si>
  <si>
    <t xml:space="preserve">PACIFICOPO         </t>
  </si>
  <si>
    <t>Gas Recovery</t>
  </si>
  <si>
    <t>Davis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</si>
</sst>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[Red]\(0.00\)"/>
    <numFmt numFmtId="166" formatCode="0.0"/>
    <numFmt numFmtId="170" formatCode="0.0_);[Red]\(0.0\)"/>
    <numFmt numFmtId="171" formatCode="0_);[Red]\(0\)"/>
    <numFmt numFmtId="172" formatCode="#,##0.0"/>
    <numFmt numFmtId="173" formatCode="0.00_);[Red]\(0.00\);;"/>
    <numFmt numFmtId="180" formatCode="mmmm\ d\,\ yyyy"/>
    <numFmt numFmtId="189" formatCode="_(* #,##0.0_);_(* \(#,##0.0\);_(* &quot;-&quot;??_);_(@_)"/>
    <numFmt numFmtId="190" formatCode="_(* #,##0_);_(* \(#,##0\);_(* &quot;-&quot;??_);_(@_)"/>
    <numFmt numFmtId="194" formatCode="&quot;$&quot;#,##0.00"/>
    <numFmt numFmtId="218" formatCode="mm/dd/yy"/>
  </numFmts>
  <fonts count="64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33"/>
      <name val="Arial"/>
      <family val="2"/>
    </font>
    <font>
      <b/>
      <sz val="10"/>
      <name val="Arial"/>
    </font>
    <font>
      <b/>
      <sz val="18"/>
      <color indexed="8"/>
      <name val="Arial"/>
      <family val="2"/>
    </font>
    <font>
      <b/>
      <sz val="18"/>
      <name val="Arial"/>
      <family val="2"/>
    </font>
    <font>
      <b/>
      <i/>
      <sz val="16"/>
      <color indexed="8"/>
      <name val="Arial"/>
      <family val="2"/>
    </font>
    <font>
      <b/>
      <i/>
      <u/>
      <sz val="16"/>
      <color indexed="8"/>
      <name val="Arial"/>
      <family val="2"/>
    </font>
    <font>
      <b/>
      <sz val="14"/>
      <color indexed="8"/>
      <name val="Arial"/>
      <family val="2"/>
    </font>
    <font>
      <sz val="11"/>
      <name val="Arial"/>
      <family val="2"/>
    </font>
    <font>
      <b/>
      <sz val="14"/>
      <color indexed="10"/>
      <name val="Arial"/>
      <family val="2"/>
    </font>
    <font>
      <b/>
      <sz val="10"/>
      <color indexed="33"/>
      <name val="Arial"/>
      <family val="2"/>
    </font>
    <font>
      <b/>
      <sz val="11"/>
      <color indexed="9"/>
      <name val="Arial"/>
      <family val="2"/>
    </font>
    <font>
      <sz val="11"/>
      <color indexed="12"/>
      <name val="Arial"/>
      <family val="2"/>
    </font>
    <font>
      <b/>
      <sz val="10"/>
      <color indexed="10"/>
      <name val="Arial"/>
    </font>
    <font>
      <sz val="10"/>
      <color indexed="8"/>
      <name val="Arial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</font>
    <font>
      <sz val="18"/>
      <color indexed="12"/>
      <name val="Arial"/>
      <family val="2"/>
    </font>
    <font>
      <b/>
      <sz val="12"/>
      <color indexed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i/>
      <sz val="72"/>
      <color indexed="12"/>
      <name val="Times New Roman"/>
      <family val="1"/>
    </font>
    <font>
      <b/>
      <sz val="20"/>
      <color indexed="12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22"/>
      <name val="Arial"/>
      <family val="2"/>
    </font>
    <font>
      <sz val="10"/>
      <name val="Times New Roman"/>
      <family val="1"/>
    </font>
    <font>
      <b/>
      <i/>
      <sz val="24"/>
      <color indexed="22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i/>
      <sz val="8"/>
      <color indexed="20"/>
      <name val="Times New Roman"/>
      <family val="1"/>
    </font>
    <font>
      <sz val="12"/>
      <color indexed="9"/>
      <name val="Arial"/>
      <family val="2"/>
    </font>
    <font>
      <b/>
      <sz val="20"/>
      <color indexed="22"/>
      <name val="Arial"/>
      <family val="2"/>
    </font>
    <font>
      <sz val="10"/>
      <name val="Arial"/>
    </font>
    <font>
      <sz val="10"/>
      <color indexed="12"/>
      <name val="Times New Roman"/>
      <family val="1"/>
    </font>
    <font>
      <b/>
      <sz val="20"/>
      <name val="Arial"/>
      <family val="2"/>
    </font>
    <font>
      <sz val="8"/>
      <name val="Arial"/>
      <family val="2"/>
    </font>
    <font>
      <sz val="12"/>
      <name val="MS Sans Serif"/>
      <family val="2"/>
    </font>
    <font>
      <sz val="14"/>
      <color indexed="10"/>
      <name val="Arial"/>
    </font>
    <font>
      <sz val="14"/>
      <color indexed="10"/>
      <name val="Times New Roman"/>
      <family val="1"/>
    </font>
    <font>
      <b/>
      <u/>
      <sz val="16"/>
      <name val="Arial"/>
      <family val="2"/>
    </font>
    <font>
      <u/>
      <sz val="10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8"/>
      <name val="Times New Roman"/>
      <family val="1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2"/>
      <color indexed="57"/>
      <name val="Arial"/>
      <family val="2"/>
    </font>
    <font>
      <sz val="9.75"/>
      <name val="Arial"/>
    </font>
    <font>
      <sz val="9.75"/>
      <name val="Arial"/>
    </font>
    <font>
      <sz val="12"/>
      <name val="Arial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/>
    <xf numFmtId="0" fontId="13" fillId="0" borderId="0"/>
    <xf numFmtId="9" fontId="1" fillId="0" borderId="0" applyFont="0" applyFill="0" applyBorder="0" applyAlignment="0" applyProtection="0"/>
  </cellStyleXfs>
  <cellXfs count="588">
    <xf numFmtId="0" fontId="0" fillId="0" borderId="0" xfId="0"/>
    <xf numFmtId="0" fontId="2" fillId="0" borderId="0" xfId="0" applyFont="1" applyBorder="1"/>
    <xf numFmtId="0" fontId="4" fillId="2" borderId="1" xfId="0" applyFont="1" applyFill="1" applyBorder="1" applyAlignment="1">
      <alignment horizontal="center"/>
    </xf>
    <xf numFmtId="0" fontId="0" fillId="2" borderId="0" xfId="0" applyFill="1"/>
    <xf numFmtId="0" fontId="4" fillId="3" borderId="1" xfId="0" applyFont="1" applyFill="1" applyBorder="1"/>
    <xf numFmtId="0" fontId="0" fillId="0" borderId="0" xfId="0" applyFill="1" applyBorder="1"/>
    <xf numFmtId="2" fontId="0" fillId="0" borderId="0" xfId="0" applyNumberFormat="1"/>
    <xf numFmtId="0" fontId="0" fillId="0" borderId="0" xfId="0" applyBorder="1"/>
    <xf numFmtId="0" fontId="4" fillId="0" borderId="0" xfId="0" applyFont="1"/>
    <xf numFmtId="0" fontId="13" fillId="0" borderId="0" xfId="3" applyBorder="1"/>
    <xf numFmtId="0" fontId="14" fillId="2" borderId="0" xfId="3" applyFont="1" applyFill="1" applyBorder="1"/>
    <xf numFmtId="0" fontId="13" fillId="2" borderId="0" xfId="3" applyFill="1" applyBorder="1"/>
    <xf numFmtId="0" fontId="14" fillId="2" borderId="2" xfId="3" applyFont="1" applyFill="1" applyBorder="1"/>
    <xf numFmtId="0" fontId="13" fillId="2" borderId="3" xfId="3" applyFill="1" applyBorder="1"/>
    <xf numFmtId="0" fontId="13" fillId="2" borderId="4" xfId="3" applyFill="1" applyBorder="1"/>
    <xf numFmtId="7" fontId="13" fillId="0" borderId="5" xfId="3" applyNumberFormat="1" applyFill="1" applyBorder="1"/>
    <xf numFmtId="7" fontId="13" fillId="0" borderId="0" xfId="3" applyNumberFormat="1" applyBorder="1"/>
    <xf numFmtId="37" fontId="13" fillId="0" borderId="5" xfId="3" applyNumberFormat="1" applyFill="1" applyBorder="1"/>
    <xf numFmtId="0" fontId="13" fillId="0" borderId="5" xfId="3" applyFill="1" applyBorder="1"/>
    <xf numFmtId="43" fontId="13" fillId="0" borderId="0" xfId="1" applyFont="1" applyBorder="1"/>
    <xf numFmtId="37" fontId="13" fillId="0" borderId="0" xfId="3" applyNumberFormat="1" applyBorder="1"/>
    <xf numFmtId="0" fontId="13" fillId="0" borderId="6" xfId="3" applyBorder="1"/>
    <xf numFmtId="7" fontId="13" fillId="0" borderId="7" xfId="3" applyNumberFormat="1" applyFill="1" applyBorder="1"/>
    <xf numFmtId="37" fontId="13" fillId="0" borderId="7" xfId="3" applyNumberFormat="1" applyFill="1" applyBorder="1"/>
    <xf numFmtId="0" fontId="13" fillId="0" borderId="7" xfId="3" applyFill="1" applyBorder="1"/>
    <xf numFmtId="0" fontId="13" fillId="0" borderId="8" xfId="3" applyBorder="1"/>
    <xf numFmtId="0" fontId="13" fillId="0" borderId="9" xfId="3" applyBorder="1"/>
    <xf numFmtId="0" fontId="13" fillId="0" borderId="10" xfId="3" applyBorder="1"/>
    <xf numFmtId="0" fontId="13" fillId="0" borderId="11" xfId="3" applyBorder="1"/>
    <xf numFmtId="37" fontId="13" fillId="0" borderId="12" xfId="3" applyNumberFormat="1" applyBorder="1"/>
    <xf numFmtId="0" fontId="4" fillId="2" borderId="0" xfId="3" applyFont="1" applyFill="1" applyBorder="1"/>
    <xf numFmtId="0" fontId="14" fillId="2" borderId="0" xfId="3" applyFont="1" applyFill="1" applyBorder="1" applyAlignment="1">
      <alignment horizontal="right"/>
    </xf>
    <xf numFmtId="0" fontId="13" fillId="0" borderId="0" xfId="3" applyFill="1" applyBorder="1"/>
    <xf numFmtId="38" fontId="13" fillId="0" borderId="0" xfId="3" applyNumberFormat="1" applyBorder="1"/>
    <xf numFmtId="40" fontId="13" fillId="0" borderId="0" xfId="3" applyNumberFormat="1" applyBorder="1"/>
    <xf numFmtId="0" fontId="4" fillId="0" borderId="0" xfId="3" applyFont="1" applyBorder="1"/>
    <xf numFmtId="0" fontId="4" fillId="0" borderId="0" xfId="3" applyFont="1" applyFill="1" applyBorder="1"/>
    <xf numFmtId="38" fontId="4" fillId="0" borderId="0" xfId="3" applyNumberFormat="1" applyFont="1" applyBorder="1"/>
    <xf numFmtId="7" fontId="4" fillId="0" borderId="0" xfId="3" applyNumberFormat="1" applyFont="1" applyBorder="1"/>
    <xf numFmtId="0" fontId="13" fillId="0" borderId="13" xfId="3" applyBorder="1"/>
    <xf numFmtId="7" fontId="13" fillId="0" borderId="14" xfId="3" applyNumberFormat="1" applyFill="1" applyBorder="1"/>
    <xf numFmtId="7" fontId="13" fillId="0" borderId="15" xfId="3" applyNumberFormat="1" applyFill="1" applyBorder="1"/>
    <xf numFmtId="7" fontId="13" fillId="0" borderId="16" xfId="3" applyNumberFormat="1" applyFill="1" applyBorder="1"/>
    <xf numFmtId="0" fontId="13" fillId="0" borderId="10" xfId="3" applyFill="1" applyBorder="1"/>
    <xf numFmtId="7" fontId="13" fillId="0" borderId="10" xfId="3" applyNumberFormat="1" applyFill="1" applyBorder="1"/>
    <xf numFmtId="37" fontId="13" fillId="0" borderId="10" xfId="3" applyNumberFormat="1" applyFill="1" applyBorder="1"/>
    <xf numFmtId="0" fontId="13" fillId="0" borderId="12" xfId="3" applyBorder="1"/>
    <xf numFmtId="0" fontId="2" fillId="0" borderId="0" xfId="4" applyFont="1"/>
    <xf numFmtId="0" fontId="2" fillId="0" borderId="0" xfId="4" applyFont="1" applyAlignment="1">
      <alignment horizontal="right"/>
    </xf>
    <xf numFmtId="0" fontId="2" fillId="0" borderId="0" xfId="4" applyFont="1" applyAlignment="1">
      <alignment horizontal="center"/>
    </xf>
    <xf numFmtId="0" fontId="3" fillId="4" borderId="0" xfId="4" applyFont="1" applyFill="1" applyBorder="1" applyAlignment="1">
      <alignment horizontal="center"/>
    </xf>
    <xf numFmtId="0" fontId="2" fillId="0" borderId="0" xfId="4" applyFont="1" applyBorder="1" applyAlignment="1">
      <alignment horizontal="center"/>
    </xf>
    <xf numFmtId="0" fontId="2" fillId="0" borderId="0" xfId="4" applyFont="1" applyBorder="1"/>
    <xf numFmtId="0" fontId="2" fillId="0" borderId="5" xfId="4" applyFont="1" applyBorder="1"/>
    <xf numFmtId="0" fontId="2" fillId="0" borderId="7" xfId="4" applyFont="1" applyBorder="1"/>
    <xf numFmtId="0" fontId="2" fillId="0" borderId="10" xfId="4" applyFont="1" applyBorder="1"/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3" fillId="4" borderId="17" xfId="4" applyFont="1" applyFill="1" applyBorder="1" applyAlignment="1"/>
    <xf numFmtId="0" fontId="3" fillId="0" borderId="6" xfId="4" applyFont="1" applyBorder="1" applyAlignment="1"/>
    <xf numFmtId="0" fontId="3" fillId="0" borderId="8" xfId="4" applyFont="1" applyBorder="1" applyAlignment="1"/>
    <xf numFmtId="0" fontId="3" fillId="0" borderId="17" xfId="4" applyFont="1" applyBorder="1"/>
    <xf numFmtId="0" fontId="3" fillId="0" borderId="6" xfId="4" applyFont="1" applyBorder="1"/>
    <xf numFmtId="0" fontId="3" fillId="0" borderId="8" xfId="4" applyFont="1" applyBorder="1"/>
    <xf numFmtId="0" fontId="3" fillId="3" borderId="18" xfId="4" applyFont="1" applyFill="1" applyBorder="1" applyAlignment="1">
      <alignment horizontal="center"/>
    </xf>
    <xf numFmtId="0" fontId="3" fillId="3" borderId="19" xfId="4" applyFont="1" applyFill="1" applyBorder="1" applyAlignment="1">
      <alignment horizontal="center"/>
    </xf>
    <xf numFmtId="0" fontId="3" fillId="3" borderId="20" xfId="4" applyFont="1" applyFill="1" applyBorder="1" applyAlignment="1">
      <alignment horizontal="center"/>
    </xf>
    <xf numFmtId="0" fontId="2" fillId="0" borderId="14" xfId="4" applyFont="1" applyBorder="1"/>
    <xf numFmtId="0" fontId="2" fillId="0" borderId="21" xfId="4" applyFont="1" applyBorder="1"/>
    <xf numFmtId="0" fontId="2" fillId="0" borderId="15" xfId="4" applyFont="1" applyBorder="1"/>
    <xf numFmtId="0" fontId="2" fillId="0" borderId="22" xfId="4" applyFont="1" applyBorder="1"/>
    <xf numFmtId="0" fontId="2" fillId="0" borderId="16" xfId="4" applyFont="1" applyBorder="1"/>
    <xf numFmtId="0" fontId="2" fillId="0" borderId="23" xfId="4" applyFont="1" applyBorder="1"/>
    <xf numFmtId="0" fontId="15" fillId="0" borderId="0" xfId="4" applyFont="1" applyAlignment="1">
      <alignment horizontal="center"/>
    </xf>
    <xf numFmtId="180" fontId="17" fillId="0" borderId="0" xfId="4" applyNumberFormat="1" applyFont="1" applyBorder="1" applyAlignment="1">
      <alignment horizontal="left"/>
    </xf>
    <xf numFmtId="0" fontId="3" fillId="0" borderId="17" xfId="4" applyFont="1" applyBorder="1" applyAlignment="1">
      <alignment horizontal="center"/>
    </xf>
    <xf numFmtId="0" fontId="3" fillId="0" borderId="6" xfId="4" applyFont="1" applyBorder="1" applyAlignment="1">
      <alignment horizontal="center"/>
    </xf>
    <xf numFmtId="0" fontId="3" fillId="0" borderId="8" xfId="4" applyFont="1" applyBorder="1" applyAlignment="1">
      <alignment horizontal="center"/>
    </xf>
    <xf numFmtId="194" fontId="2" fillId="0" borderId="14" xfId="4" applyNumberFormat="1" applyFont="1" applyBorder="1" applyAlignment="1">
      <alignment horizontal="right"/>
    </xf>
    <xf numFmtId="194" fontId="2" fillId="0" borderId="15" xfId="4" applyNumberFormat="1" applyFont="1" applyBorder="1" applyAlignment="1">
      <alignment horizontal="right"/>
    </xf>
    <xf numFmtId="0" fontId="2" fillId="0" borderId="16" xfId="4" applyFont="1" applyBorder="1" applyAlignment="1">
      <alignment horizontal="right"/>
    </xf>
    <xf numFmtId="0" fontId="0" fillId="0" borderId="0" xfId="0" applyFill="1"/>
    <xf numFmtId="0" fontId="4" fillId="0" borderId="0" xfId="0" applyFont="1" applyFill="1"/>
    <xf numFmtId="0" fontId="22" fillId="0" borderId="0" xfId="4" applyFont="1" applyProtection="1">
      <protection locked="0"/>
    </xf>
    <xf numFmtId="0" fontId="4" fillId="2" borderId="0" xfId="0" applyFont="1" applyFill="1" applyBorder="1" applyAlignment="1">
      <alignment horizontal="right"/>
    </xf>
    <xf numFmtId="1" fontId="6" fillId="5" borderId="0" xfId="0" applyNumberFormat="1" applyFont="1" applyFill="1" applyBorder="1"/>
    <xf numFmtId="2" fontId="0" fillId="3" borderId="0" xfId="0" applyNumberFormat="1" applyFill="1" applyBorder="1"/>
    <xf numFmtId="0" fontId="14" fillId="3" borderId="12" xfId="0" applyFont="1" applyFill="1" applyBorder="1"/>
    <xf numFmtId="173" fontId="2" fillId="0" borderId="0" xfId="4" applyNumberFormat="1" applyFont="1" applyBorder="1" applyAlignment="1">
      <alignment horizontal="center"/>
    </xf>
    <xf numFmtId="0" fontId="25" fillId="0" borderId="10" xfId="4" applyFont="1" applyFill="1" applyBorder="1"/>
    <xf numFmtId="0" fontId="2" fillId="0" borderId="16" xfId="4" applyFont="1" applyFill="1" applyBorder="1"/>
    <xf numFmtId="0" fontId="2" fillId="0" borderId="10" xfId="4" applyFont="1" applyFill="1" applyBorder="1"/>
    <xf numFmtId="0" fontId="6" fillId="4" borderId="0" xfId="0" applyFont="1" applyFill="1" applyBorder="1"/>
    <xf numFmtId="2" fontId="4" fillId="4" borderId="0" xfId="0" applyNumberFormat="1" applyFont="1" applyFill="1" applyBorder="1"/>
    <xf numFmtId="1" fontId="0" fillId="0" borderId="0" xfId="0" applyNumberFormat="1"/>
    <xf numFmtId="0" fontId="2" fillId="6" borderId="14" xfId="4" applyFont="1" applyFill="1" applyBorder="1"/>
    <xf numFmtId="0" fontId="2" fillId="6" borderId="5" xfId="4" applyFont="1" applyFill="1" applyBorder="1"/>
    <xf numFmtId="0" fontId="2" fillId="6" borderId="21" xfId="4" applyFont="1" applyFill="1" applyBorder="1"/>
    <xf numFmtId="0" fontId="14" fillId="7" borderId="12" xfId="0" applyFont="1" applyFill="1" applyBorder="1"/>
    <xf numFmtId="0" fontId="3" fillId="7" borderId="18" xfId="4" applyFont="1" applyFill="1" applyBorder="1" applyAlignment="1">
      <alignment horizontal="center"/>
    </xf>
    <xf numFmtId="0" fontId="3" fillId="7" borderId="19" xfId="4" applyFont="1" applyFill="1" applyBorder="1" applyAlignment="1">
      <alignment horizontal="center"/>
    </xf>
    <xf numFmtId="0" fontId="3" fillId="7" borderId="20" xfId="4" applyFont="1" applyFill="1" applyBorder="1" applyAlignment="1">
      <alignment horizontal="center"/>
    </xf>
    <xf numFmtId="0" fontId="0" fillId="0" borderId="24" xfId="0" applyBorder="1"/>
    <xf numFmtId="0" fontId="0" fillId="0" borderId="25" xfId="0" applyBorder="1"/>
    <xf numFmtId="1" fontId="0" fillId="6" borderId="3" xfId="0" applyNumberFormat="1" applyFill="1" applyBorder="1"/>
    <xf numFmtId="1" fontId="0" fillId="6" borderId="4" xfId="0" applyNumberFormat="1" applyFill="1" applyBorder="1"/>
    <xf numFmtId="0" fontId="0" fillId="0" borderId="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" xfId="0" applyBorder="1"/>
    <xf numFmtId="0" fontId="0" fillId="0" borderId="3" xfId="0" applyBorder="1"/>
    <xf numFmtId="0" fontId="27" fillId="0" borderId="10" xfId="4" applyFont="1" applyFill="1" applyBorder="1"/>
    <xf numFmtId="0" fontId="3" fillId="0" borderId="10" xfId="4" applyFont="1" applyFill="1" applyBorder="1"/>
    <xf numFmtId="0" fontId="2" fillId="0" borderId="0" xfId="4" applyNumberFormat="1" applyFont="1" applyBorder="1" applyAlignment="1">
      <alignment horizontal="center"/>
    </xf>
    <xf numFmtId="0" fontId="28" fillId="0" borderId="10" xfId="4" applyFont="1" applyFill="1" applyBorder="1"/>
    <xf numFmtId="0" fontId="27" fillId="0" borderId="0" xfId="0" applyFont="1" applyFill="1"/>
    <xf numFmtId="3" fontId="2" fillId="0" borderId="29" xfId="4" applyNumberFormat="1" applyFont="1" applyBorder="1" applyAlignment="1">
      <alignment horizontal="right"/>
    </xf>
    <xf numFmtId="3" fontId="2" fillId="0" borderId="30" xfId="4" applyNumberFormat="1" applyFont="1" applyBorder="1" applyAlignment="1">
      <alignment horizontal="right"/>
    </xf>
    <xf numFmtId="3" fontId="2" fillId="0" borderId="11" xfId="4" applyNumberFormat="1" applyFont="1" applyBorder="1" applyAlignment="1">
      <alignment horizontal="right"/>
    </xf>
    <xf numFmtId="194" fontId="2" fillId="0" borderId="1" xfId="4" applyNumberFormat="1" applyFont="1" applyBorder="1" applyAlignment="1">
      <alignment horizontal="right"/>
    </xf>
    <xf numFmtId="194" fontId="2" fillId="0" borderId="31" xfId="4" applyNumberFormat="1" applyFont="1" applyBorder="1" applyAlignment="1">
      <alignment horizontal="right"/>
    </xf>
    <xf numFmtId="0" fontId="3" fillId="0" borderId="32" xfId="4" applyFont="1" applyFill="1" applyBorder="1" applyAlignment="1">
      <alignment horizontal="right"/>
    </xf>
    <xf numFmtId="0" fontId="2" fillId="0" borderId="32" xfId="4" applyFont="1" applyBorder="1"/>
    <xf numFmtId="194" fontId="2" fillId="0" borderId="33" xfId="4" applyNumberFormat="1" applyFont="1" applyBorder="1" applyAlignment="1">
      <alignment horizontal="right"/>
    </xf>
    <xf numFmtId="194" fontId="2" fillId="0" borderId="34" xfId="4" applyNumberFormat="1" applyFont="1" applyBorder="1" applyAlignment="1">
      <alignment horizontal="right"/>
    </xf>
    <xf numFmtId="0" fontId="2" fillId="0" borderId="35" xfId="4" applyFont="1" applyBorder="1"/>
    <xf numFmtId="0" fontId="2" fillId="0" borderId="36" xfId="4" applyFont="1" applyBorder="1" applyAlignment="1">
      <alignment horizontal="right"/>
    </xf>
    <xf numFmtId="0" fontId="2" fillId="0" borderId="36" xfId="4" applyFont="1" applyBorder="1" applyAlignment="1">
      <alignment horizontal="center"/>
    </xf>
    <xf numFmtId="0" fontId="2" fillId="0" borderId="36" xfId="4" applyFont="1" applyBorder="1"/>
    <xf numFmtId="44" fontId="4" fillId="0" borderId="0" xfId="2" applyFont="1" applyBorder="1"/>
    <xf numFmtId="0" fontId="2" fillId="0" borderId="26" xfId="4" applyFont="1" applyBorder="1" applyAlignment="1">
      <alignment horizontal="center"/>
    </xf>
    <xf numFmtId="0" fontId="2" fillId="0" borderId="27" xfId="4" applyFont="1" applyBorder="1"/>
    <xf numFmtId="0" fontId="2" fillId="0" borderId="28" xfId="4" applyFont="1" applyBorder="1"/>
    <xf numFmtId="0" fontId="8" fillId="0" borderId="0" xfId="0" applyFont="1" applyBorder="1"/>
    <xf numFmtId="0" fontId="19" fillId="3" borderId="2" xfId="4" applyFont="1" applyFill="1" applyBorder="1" applyAlignment="1">
      <alignment horizontal="center"/>
    </xf>
    <xf numFmtId="14" fontId="19" fillId="3" borderId="3" xfId="4" applyNumberFormat="1" applyFont="1" applyFill="1" applyBorder="1" applyAlignment="1">
      <alignment horizontal="center"/>
    </xf>
    <xf numFmtId="14" fontId="19" fillId="0" borderId="0" xfId="4" applyNumberFormat="1" applyFont="1" applyFill="1" applyBorder="1" applyAlignment="1">
      <alignment horizontal="center"/>
    </xf>
    <xf numFmtId="14" fontId="19" fillId="3" borderId="4" xfId="4" applyNumberFormat="1" applyFont="1" applyFill="1" applyBorder="1" applyAlignment="1">
      <alignment horizontal="center"/>
    </xf>
    <xf numFmtId="0" fontId="19" fillId="0" borderId="24" xfId="4" applyFont="1" applyFill="1" applyBorder="1" applyAlignment="1">
      <alignment horizontal="center"/>
    </xf>
    <xf numFmtId="14" fontId="19" fillId="0" borderId="25" xfId="4" applyNumberFormat="1" applyFont="1" applyFill="1" applyBorder="1" applyAlignment="1">
      <alignment horizontal="center"/>
    </xf>
    <xf numFmtId="0" fontId="2" fillId="0" borderId="24" xfId="4" applyFont="1" applyBorder="1" applyAlignment="1">
      <alignment horizontal="center"/>
    </xf>
    <xf numFmtId="0" fontId="2" fillId="0" borderId="25" xfId="4" applyFont="1" applyBorder="1"/>
    <xf numFmtId="44" fontId="4" fillId="0" borderId="24" xfId="2" applyFont="1" applyBorder="1"/>
    <xf numFmtId="0" fontId="26" fillId="0" borderId="10" xfId="4" applyFont="1" applyFill="1" applyBorder="1"/>
    <xf numFmtId="0" fontId="29" fillId="0" borderId="10" xfId="4" applyFont="1" applyFill="1" applyBorder="1"/>
    <xf numFmtId="0" fontId="26" fillId="0" borderId="23" xfId="4" applyFont="1" applyFill="1" applyBorder="1"/>
    <xf numFmtId="43" fontId="0" fillId="6" borderId="2" xfId="1" applyFont="1" applyFill="1" applyBorder="1"/>
    <xf numFmtId="0" fontId="30" fillId="0" borderId="0" xfId="3" applyFont="1" applyBorder="1"/>
    <xf numFmtId="0" fontId="13" fillId="2" borderId="24" xfId="3" applyFill="1" applyBorder="1"/>
    <xf numFmtId="0" fontId="13" fillId="0" borderId="37" xfId="3" applyBorder="1"/>
    <xf numFmtId="0" fontId="13" fillId="0" borderId="38" xfId="3" applyBorder="1"/>
    <xf numFmtId="0" fontId="13" fillId="0" borderId="39" xfId="3" applyBorder="1"/>
    <xf numFmtId="7" fontId="13" fillId="0" borderId="0" xfId="3" applyNumberFormat="1" applyFill="1" applyBorder="1"/>
    <xf numFmtId="37" fontId="13" fillId="0" borderId="0" xfId="3" applyNumberFormat="1" applyFill="1" applyBorder="1"/>
    <xf numFmtId="0" fontId="13" fillId="0" borderId="0" xfId="3" applyNumberFormat="1" applyFill="1" applyBorder="1"/>
    <xf numFmtId="0" fontId="13" fillId="0" borderId="33" xfId="3" applyBorder="1"/>
    <xf numFmtId="0" fontId="2" fillId="0" borderId="40" xfId="4" applyFont="1" applyBorder="1"/>
    <xf numFmtId="194" fontId="2" fillId="0" borderId="41" xfId="4" applyNumberFormat="1" applyFont="1" applyBorder="1" applyAlignment="1">
      <alignment horizontal="right"/>
    </xf>
    <xf numFmtId="0" fontId="2" fillId="0" borderId="42" xfId="4" applyFont="1" applyBorder="1"/>
    <xf numFmtId="0" fontId="2" fillId="0" borderId="3" xfId="4" applyFont="1" applyBorder="1"/>
    <xf numFmtId="0" fontId="2" fillId="0" borderId="4" xfId="4" applyFont="1" applyBorder="1"/>
    <xf numFmtId="194" fontId="2" fillId="0" borderId="43" xfId="4" applyNumberFormat="1" applyFont="1" applyBorder="1" applyAlignment="1">
      <alignment horizontal="right"/>
    </xf>
    <xf numFmtId="194" fontId="2" fillId="0" borderId="44" xfId="4" applyNumberFormat="1" applyFont="1" applyBorder="1" applyAlignment="1">
      <alignment horizontal="right"/>
    </xf>
    <xf numFmtId="15" fontId="2" fillId="0" borderId="0" xfId="4" applyNumberFormat="1" applyFont="1"/>
    <xf numFmtId="43" fontId="0" fillId="0" borderId="0" xfId="1" applyFont="1"/>
    <xf numFmtId="0" fontId="13" fillId="0" borderId="0" xfId="3" applyFont="1" applyBorder="1"/>
    <xf numFmtId="0" fontId="13" fillId="0" borderId="45" xfId="3" applyBorder="1"/>
    <xf numFmtId="43" fontId="4" fillId="2" borderId="0" xfId="3" applyNumberFormat="1" applyFont="1" applyFill="1" applyBorder="1"/>
    <xf numFmtId="0" fontId="4" fillId="2" borderId="3" xfId="3" applyFont="1" applyFill="1" applyBorder="1"/>
    <xf numFmtId="0" fontId="4" fillId="2" borderId="4" xfId="3" applyFont="1" applyFill="1" applyBorder="1"/>
    <xf numFmtId="0" fontId="4" fillId="2" borderId="25" xfId="3" applyFont="1" applyFill="1" applyBorder="1"/>
    <xf numFmtId="0" fontId="13" fillId="0" borderId="25" xfId="3" applyBorder="1"/>
    <xf numFmtId="0" fontId="13" fillId="0" borderId="27" xfId="3" applyBorder="1"/>
    <xf numFmtId="0" fontId="13" fillId="0" borderId="28" xfId="3" applyBorder="1"/>
    <xf numFmtId="7" fontId="13" fillId="0" borderId="0" xfId="2" applyNumberFormat="1" applyFont="1" applyBorder="1"/>
    <xf numFmtId="0" fontId="13" fillId="0" borderId="11" xfId="3" applyFont="1" applyBorder="1"/>
    <xf numFmtId="190" fontId="13" fillId="0" borderId="0" xfId="1" applyNumberFormat="1" applyFont="1" applyBorder="1"/>
    <xf numFmtId="7" fontId="13" fillId="0" borderId="29" xfId="3" applyNumberFormat="1" applyFill="1" applyBorder="1"/>
    <xf numFmtId="7" fontId="13" fillId="0" borderId="30" xfId="3" applyNumberFormat="1" applyFill="1" applyBorder="1"/>
    <xf numFmtId="7" fontId="13" fillId="0" borderId="11" xfId="3" applyNumberFormat="1" applyFill="1" applyBorder="1"/>
    <xf numFmtId="0" fontId="14" fillId="2" borderId="25" xfId="3" applyFont="1" applyFill="1" applyBorder="1" applyAlignment="1">
      <alignment horizontal="right"/>
    </xf>
    <xf numFmtId="0" fontId="13" fillId="0" borderId="27" xfId="3" applyFill="1" applyBorder="1"/>
    <xf numFmtId="7" fontId="13" fillId="0" borderId="27" xfId="3" applyNumberFormat="1" applyBorder="1"/>
    <xf numFmtId="37" fontId="13" fillId="0" borderId="27" xfId="3" applyNumberFormat="1" applyBorder="1"/>
    <xf numFmtId="0" fontId="13" fillId="0" borderId="17" xfId="3" applyBorder="1"/>
    <xf numFmtId="0" fontId="13" fillId="0" borderId="3" xfId="3" applyFill="1" applyBorder="1"/>
    <xf numFmtId="7" fontId="13" fillId="0" borderId="3" xfId="3" applyNumberFormat="1" applyBorder="1"/>
    <xf numFmtId="37" fontId="13" fillId="0" borderId="3" xfId="3" applyNumberFormat="1" applyBorder="1"/>
    <xf numFmtId="0" fontId="13" fillId="0" borderId="3" xfId="3" applyBorder="1"/>
    <xf numFmtId="0" fontId="13" fillId="0" borderId="4" xfId="3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2" fontId="3" fillId="4" borderId="0" xfId="4" applyNumberFormat="1" applyFont="1" applyFill="1" applyBorder="1" applyAlignment="1">
      <alignment horizontal="right"/>
    </xf>
    <xf numFmtId="2" fontId="3" fillId="0" borderId="0" xfId="4" applyNumberFormat="1" applyFont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3" fillId="3" borderId="15" xfId="4" applyFont="1" applyFill="1" applyBorder="1"/>
    <xf numFmtId="0" fontId="3" fillId="3" borderId="7" xfId="4" applyFont="1" applyFill="1" applyBorder="1"/>
    <xf numFmtId="0" fontId="3" fillId="3" borderId="22" xfId="4" applyFont="1" applyFill="1" applyBorder="1"/>
    <xf numFmtId="0" fontId="12" fillId="7" borderId="15" xfId="4" applyFont="1" applyFill="1" applyBorder="1"/>
    <xf numFmtId="0" fontId="12" fillId="7" borderId="7" xfId="4" applyFont="1" applyFill="1" applyBorder="1"/>
    <xf numFmtId="0" fontId="4" fillId="7" borderId="7" xfId="4" applyFont="1" applyFill="1" applyBorder="1"/>
    <xf numFmtId="0" fontId="12" fillId="7" borderId="22" xfId="4" applyFont="1" applyFill="1" applyBorder="1"/>
    <xf numFmtId="189" fontId="0" fillId="6" borderId="3" xfId="1" applyNumberFormat="1" applyFont="1" applyFill="1" applyBorder="1"/>
    <xf numFmtId="0" fontId="12" fillId="0" borderId="0" xfId="0" applyFont="1" applyFill="1"/>
    <xf numFmtId="0" fontId="2" fillId="0" borderId="23" xfId="4" applyFont="1" applyFill="1" applyBorder="1"/>
    <xf numFmtId="0" fontId="0" fillId="3" borderId="1" xfId="0" applyFill="1" applyBorder="1"/>
    <xf numFmtId="0" fontId="3" fillId="3" borderId="10" xfId="4" applyFont="1" applyFill="1" applyBorder="1"/>
    <xf numFmtId="0" fontId="3" fillId="3" borderId="23" xfId="4" applyFont="1" applyFill="1" applyBorder="1"/>
    <xf numFmtId="4" fontId="3" fillId="3" borderId="7" xfId="4" applyNumberFormat="1" applyFont="1" applyFill="1" applyBorder="1"/>
    <xf numFmtId="0" fontId="4" fillId="0" borderId="0" xfId="0" applyFont="1" applyFill="1" applyBorder="1"/>
    <xf numFmtId="0" fontId="0" fillId="3" borderId="0" xfId="0" applyFill="1"/>
    <xf numFmtId="0" fontId="0" fillId="0" borderId="0" xfId="0" applyAlignment="1">
      <alignment horizontal="right"/>
    </xf>
    <xf numFmtId="0" fontId="33" fillId="0" borderId="0" xfId="0" applyFont="1"/>
    <xf numFmtId="0" fontId="33" fillId="0" borderId="1" xfId="0" applyFont="1" applyBorder="1"/>
    <xf numFmtId="0" fontId="32" fillId="0" borderId="1" xfId="0" applyFont="1" applyFill="1" applyBorder="1" applyAlignment="1">
      <alignment horizontal="center"/>
    </xf>
    <xf numFmtId="0" fontId="33" fillId="0" borderId="0" xfId="0" applyFont="1" applyFill="1"/>
    <xf numFmtId="0" fontId="33" fillId="3" borderId="0" xfId="0" applyFont="1" applyFill="1"/>
    <xf numFmtId="0" fontId="0" fillId="0" borderId="46" xfId="0" applyBorder="1"/>
    <xf numFmtId="0" fontId="5" fillId="0" borderId="0" xfId="0" applyFont="1" applyFill="1"/>
    <xf numFmtId="0" fontId="0" fillId="0" borderId="46" xfId="0" applyFill="1" applyBorder="1"/>
    <xf numFmtId="0" fontId="32" fillId="0" borderId="0" xfId="0" applyFont="1" applyFill="1"/>
    <xf numFmtId="0" fontId="32" fillId="0" borderId="0" xfId="0" applyFont="1" applyFill="1" applyBorder="1"/>
    <xf numFmtId="0" fontId="33" fillId="0" borderId="0" xfId="0" applyFont="1" applyFill="1" applyBorder="1"/>
    <xf numFmtId="15" fontId="4" fillId="0" borderId="0" xfId="0" applyNumberFormat="1" applyFont="1"/>
    <xf numFmtId="0" fontId="4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4" fillId="3" borderId="26" xfId="0" applyFont="1" applyFill="1" applyBorder="1"/>
    <xf numFmtId="0" fontId="0" fillId="3" borderId="27" xfId="0" applyFill="1" applyBorder="1"/>
    <xf numFmtId="0" fontId="0" fillId="3" borderId="28" xfId="0" applyFill="1" applyBorder="1"/>
    <xf numFmtId="0" fontId="4" fillId="0" borderId="47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49" xfId="4" applyFont="1" applyBorder="1" applyAlignment="1" applyProtection="1">
      <alignment horizontal="center"/>
      <protection locked="0"/>
    </xf>
    <xf numFmtId="0" fontId="3" fillId="0" borderId="48" xfId="4" applyFont="1" applyBorder="1" applyAlignment="1" applyProtection="1">
      <alignment horizontal="center"/>
      <protection locked="0"/>
    </xf>
    <xf numFmtId="0" fontId="0" fillId="3" borderId="46" xfId="0" applyFill="1" applyBorder="1"/>
    <xf numFmtId="0" fontId="0" fillId="3" borderId="0" xfId="0" applyFill="1" applyBorder="1"/>
    <xf numFmtId="0" fontId="0" fillId="0" borderId="50" xfId="0" applyBorder="1"/>
    <xf numFmtId="0" fontId="4" fillId="0" borderId="12" xfId="0" applyFont="1" applyBorder="1"/>
    <xf numFmtId="173" fontId="2" fillId="0" borderId="12" xfId="4" applyNumberFormat="1" applyFont="1" applyBorder="1" applyAlignment="1">
      <alignment horizontal="center"/>
    </xf>
    <xf numFmtId="0" fontId="0" fillId="0" borderId="47" xfId="0" applyBorder="1"/>
    <xf numFmtId="0" fontId="0" fillId="0" borderId="49" xfId="0" applyBorder="1"/>
    <xf numFmtId="0" fontId="0" fillId="0" borderId="48" xfId="0" applyBorder="1"/>
    <xf numFmtId="173" fontId="2" fillId="0" borderId="12" xfId="4" applyNumberFormat="1" applyFont="1" applyBorder="1" applyAlignment="1">
      <alignment horizontal="right"/>
    </xf>
    <xf numFmtId="0" fontId="12" fillId="0" borderId="47" xfId="0" applyFont="1" applyFill="1" applyBorder="1"/>
    <xf numFmtId="0" fontId="4" fillId="0" borderId="48" xfId="0" applyFont="1" applyFill="1" applyBorder="1" applyAlignment="1">
      <alignment horizontal="right"/>
    </xf>
    <xf numFmtId="166" fontId="0" fillId="0" borderId="0" xfId="0" applyNumberFormat="1"/>
    <xf numFmtId="0" fontId="4" fillId="3" borderId="12" xfId="0" applyFont="1" applyFill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2" fontId="0" fillId="0" borderId="3" xfId="0" applyNumberFormat="1" applyBorder="1"/>
    <xf numFmtId="0" fontId="0" fillId="0" borderId="46" xfId="0" applyBorder="1" applyAlignment="1">
      <alignment horizontal="center"/>
    </xf>
    <xf numFmtId="2" fontId="0" fillId="0" borderId="0" xfId="0" applyNumberFormat="1" applyBorder="1"/>
    <xf numFmtId="0" fontId="0" fillId="0" borderId="50" xfId="0" applyBorder="1" applyAlignment="1">
      <alignment horizontal="center"/>
    </xf>
    <xf numFmtId="2" fontId="0" fillId="0" borderId="27" xfId="0" applyNumberFormat="1" applyBorder="1"/>
    <xf numFmtId="4" fontId="0" fillId="0" borderId="0" xfId="0" applyNumberFormat="1" applyBorder="1"/>
    <xf numFmtId="0" fontId="34" fillId="0" borderId="0" xfId="0" applyFont="1"/>
    <xf numFmtId="0" fontId="2" fillId="0" borderId="0" xfId="4" applyFont="1" applyFill="1" applyBorder="1"/>
    <xf numFmtId="0" fontId="31" fillId="0" borderId="0" xfId="0" applyFont="1" applyBorder="1" applyAlignment="1">
      <alignment horizontal="right"/>
    </xf>
    <xf numFmtId="0" fontId="0" fillId="3" borderId="47" xfId="0" applyFill="1" applyBorder="1"/>
    <xf numFmtId="0" fontId="0" fillId="3" borderId="49" xfId="0" applyFill="1" applyBorder="1"/>
    <xf numFmtId="0" fontId="0" fillId="3" borderId="48" xfId="0" applyFill="1" applyBorder="1"/>
    <xf numFmtId="0" fontId="31" fillId="0" borderId="0" xfId="0" applyFont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51" xfId="0" applyFill="1" applyBorder="1"/>
    <xf numFmtId="4" fontId="0" fillId="0" borderId="0" xfId="0" applyNumberForma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8" borderId="0" xfId="0" applyFill="1" applyBorder="1"/>
    <xf numFmtId="0" fontId="0" fillId="8" borderId="12" xfId="0" applyFill="1" applyBorder="1"/>
    <xf numFmtId="0" fontId="12" fillId="0" borderId="0" xfId="0" applyFont="1" applyBorder="1"/>
    <xf numFmtId="0" fontId="0" fillId="0" borderId="1" xfId="0" quotePrefix="1" applyBorder="1"/>
    <xf numFmtId="2" fontId="6" fillId="5" borderId="0" xfId="0" applyNumberFormat="1" applyFont="1" applyFill="1" applyBorder="1"/>
    <xf numFmtId="0" fontId="0" fillId="0" borderId="24" xfId="0" applyBorder="1" applyAlignment="1">
      <alignment horizontal="center"/>
    </xf>
    <xf numFmtId="0" fontId="0" fillId="0" borderId="52" xfId="0" applyBorder="1"/>
    <xf numFmtId="0" fontId="0" fillId="0" borderId="41" xfId="0" applyBorder="1"/>
    <xf numFmtId="0" fontId="4" fillId="3" borderId="3" xfId="0" applyFont="1" applyFill="1" applyBorder="1"/>
    <xf numFmtId="0" fontId="38" fillId="3" borderId="32" xfId="0" applyFont="1" applyFill="1" applyBorder="1"/>
    <xf numFmtId="173" fontId="2" fillId="0" borderId="50" xfId="4" applyNumberFormat="1" applyFont="1" applyFill="1" applyBorder="1" applyAlignment="1">
      <alignment horizontal="right"/>
    </xf>
    <xf numFmtId="0" fontId="9" fillId="0" borderId="0" xfId="0" applyFont="1"/>
    <xf numFmtId="0" fontId="9" fillId="0" borderId="1" xfId="0" applyFont="1" applyFill="1" applyBorder="1"/>
    <xf numFmtId="0" fontId="9" fillId="3" borderId="0" xfId="0" applyFont="1" applyFill="1"/>
    <xf numFmtId="0" fontId="9" fillId="0" borderId="0" xfId="0" applyFont="1" applyFill="1"/>
    <xf numFmtId="0" fontId="9" fillId="0" borderId="1" xfId="0" applyFont="1" applyBorder="1"/>
    <xf numFmtId="0" fontId="2" fillId="3" borderId="10" xfId="4" applyFont="1" applyFill="1" applyBorder="1"/>
    <xf numFmtId="0" fontId="16" fillId="0" borderId="1" xfId="0" applyFont="1" applyFill="1" applyBorder="1" applyAlignment="1">
      <alignment horizontal="center"/>
    </xf>
    <xf numFmtId="2" fontId="12" fillId="8" borderId="46" xfId="0" applyNumberFormat="1" applyFont="1" applyFill="1" applyBorder="1" applyAlignment="1">
      <alignment horizontal="right"/>
    </xf>
    <xf numFmtId="2" fontId="3" fillId="4" borderId="0" xfId="0" applyNumberFormat="1" applyFont="1" applyFill="1" applyBorder="1" applyProtection="1">
      <protection locked="0"/>
    </xf>
    <xf numFmtId="2" fontId="3" fillId="0" borderId="0" xfId="4" applyNumberFormat="1" applyFont="1" applyBorder="1" applyProtection="1">
      <protection locked="0"/>
    </xf>
    <xf numFmtId="1" fontId="3" fillId="4" borderId="0" xfId="1" applyNumberFormat="1" applyFont="1" applyFill="1" applyBorder="1" applyProtection="1">
      <protection locked="0"/>
    </xf>
    <xf numFmtId="173" fontId="2" fillId="8" borderId="46" xfId="4" applyNumberFormat="1" applyFont="1" applyFill="1" applyBorder="1" applyAlignment="1">
      <alignment horizontal="right"/>
    </xf>
    <xf numFmtId="0" fontId="39" fillId="0" borderId="0" xfId="0" applyFont="1"/>
    <xf numFmtId="0" fontId="16" fillId="0" borderId="52" xfId="0" applyFont="1" applyFill="1" applyBorder="1" applyAlignment="1">
      <alignment horizontal="center"/>
    </xf>
    <xf numFmtId="0" fontId="16" fillId="0" borderId="4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0" fillId="0" borderId="0" xfId="0" applyFont="1" applyFill="1"/>
    <xf numFmtId="0" fontId="39" fillId="0" borderId="0" xfId="0" applyFont="1" applyFill="1"/>
    <xf numFmtId="0" fontId="41" fillId="0" borderId="0" xfId="0" applyFont="1"/>
    <xf numFmtId="164" fontId="42" fillId="0" borderId="0" xfId="0" applyNumberFormat="1" applyFont="1" applyAlignment="1">
      <alignment horizontal="left"/>
    </xf>
    <xf numFmtId="0" fontId="42" fillId="0" borderId="53" xfId="0" applyFont="1" applyBorder="1"/>
    <xf numFmtId="0" fontId="42" fillId="0" borderId="53" xfId="0" applyFont="1" applyBorder="1" applyAlignment="1">
      <alignment horizontal="left"/>
    </xf>
    <xf numFmtId="0" fontId="42" fillId="0" borderId="53" xfId="0" applyFont="1" applyBorder="1" applyAlignment="1">
      <alignment horizontal="right"/>
    </xf>
    <xf numFmtId="171" fontId="42" fillId="0" borderId="53" xfId="0" applyNumberFormat="1" applyFont="1" applyFill="1" applyBorder="1" applyAlignment="1"/>
    <xf numFmtId="0" fontId="39" fillId="0" borderId="0" xfId="0" applyFont="1" applyAlignment="1">
      <alignment horizontal="left"/>
    </xf>
    <xf numFmtId="0" fontId="43" fillId="2" borderId="0" xfId="0" applyFont="1" applyFill="1"/>
    <xf numFmtId="0" fontId="39" fillId="2" borderId="0" xfId="0" applyFont="1" applyFill="1" applyAlignment="1">
      <alignment horizontal="left"/>
    </xf>
    <xf numFmtId="0" fontId="39" fillId="2" borderId="0" xfId="0" applyFont="1" applyFill="1"/>
    <xf numFmtId="164" fontId="39" fillId="0" borderId="0" xfId="0" applyNumberFormat="1" applyFont="1" applyAlignment="1">
      <alignment horizontal="left"/>
    </xf>
    <xf numFmtId="171" fontId="42" fillId="0" borderId="53" xfId="0" applyNumberFormat="1" applyFont="1" applyFill="1" applyBorder="1" applyAlignment="1">
      <alignment horizontal="right"/>
    </xf>
    <xf numFmtId="0" fontId="4" fillId="0" borderId="0" xfId="0" applyFont="1" applyBorder="1"/>
    <xf numFmtId="0" fontId="21" fillId="0" borderId="0" xfId="0" applyFont="1"/>
    <xf numFmtId="2" fontId="36" fillId="9" borderId="0" xfId="0" applyNumberFormat="1" applyFont="1" applyFill="1" applyBorder="1"/>
    <xf numFmtId="0" fontId="45" fillId="0" borderId="0" xfId="0" applyFo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8" fillId="2" borderId="0" xfId="0" applyFont="1" applyFill="1" applyBorder="1"/>
    <xf numFmtId="164" fontId="0" fillId="2" borderId="0" xfId="0" applyNumberFormat="1" applyFill="1" applyBorder="1"/>
    <xf numFmtId="0" fontId="4" fillId="2" borderId="0" xfId="0" applyFont="1" applyFill="1" applyBorder="1"/>
    <xf numFmtId="164" fontId="12" fillId="2" borderId="0" xfId="0" applyNumberFormat="1" applyFont="1" applyFill="1" applyBorder="1"/>
    <xf numFmtId="40" fontId="12" fillId="2" borderId="0" xfId="0" applyNumberFormat="1" applyFont="1" applyFill="1" applyBorder="1" applyProtection="1">
      <protection locked="0"/>
    </xf>
    <xf numFmtId="0" fontId="8" fillId="3" borderId="0" xfId="0" applyFont="1" applyFill="1" applyBorder="1"/>
    <xf numFmtId="0" fontId="6" fillId="5" borderId="0" xfId="0" applyFont="1" applyFill="1" applyBorder="1"/>
    <xf numFmtId="0" fontId="7" fillId="2" borderId="0" xfId="0" applyFont="1" applyFill="1" applyBorder="1"/>
    <xf numFmtId="0" fontId="4" fillId="2" borderId="0" xfId="0" applyFont="1" applyFill="1" applyBorder="1" applyAlignment="1">
      <alignment horizontal="center"/>
    </xf>
    <xf numFmtId="38" fontId="6" fillId="5" borderId="0" xfId="0" applyNumberFormat="1" applyFont="1" applyFill="1" applyBorder="1" applyAlignment="1">
      <alignment horizontal="right"/>
    </xf>
    <xf numFmtId="2" fontId="12" fillId="3" borderId="0" xfId="0" applyNumberFormat="1" applyFont="1" applyFill="1" applyBorder="1"/>
    <xf numFmtId="0" fontId="36" fillId="9" borderId="0" xfId="0" applyFont="1" applyFill="1" applyBorder="1"/>
    <xf numFmtId="0" fontId="9" fillId="0" borderId="0" xfId="0" applyFont="1" applyBorder="1"/>
    <xf numFmtId="2" fontId="44" fillId="10" borderId="0" xfId="0" applyNumberFormat="1" applyFont="1" applyFill="1" applyBorder="1"/>
    <xf numFmtId="0" fontId="24" fillId="4" borderId="0" xfId="0" applyFont="1" applyFill="1" applyBorder="1"/>
    <xf numFmtId="0" fontId="22" fillId="0" borderId="0" xfId="4" applyFont="1" applyFill="1" applyBorder="1" applyProtection="1">
      <protection locked="0"/>
    </xf>
    <xf numFmtId="2" fontId="3" fillId="4" borderId="0" xfId="1" applyNumberFormat="1" applyFont="1" applyFill="1" applyBorder="1" applyProtection="1">
      <protection locked="0"/>
    </xf>
    <xf numFmtId="0" fontId="20" fillId="0" borderId="0" xfId="0" applyFont="1" applyBorder="1"/>
    <xf numFmtId="0" fontId="2" fillId="4" borderId="0" xfId="0" applyFont="1" applyFill="1" applyBorder="1" applyProtection="1">
      <protection locked="0"/>
    </xf>
    <xf numFmtId="0" fontId="2" fillId="8" borderId="0" xfId="0" applyFont="1" applyFill="1" applyBorder="1" applyProtection="1">
      <protection locked="0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4" fillId="4" borderId="0" xfId="0" applyFont="1" applyFill="1" applyBorder="1"/>
    <xf numFmtId="0" fontId="23" fillId="9" borderId="0" xfId="0" applyFont="1" applyFill="1" applyBorder="1"/>
    <xf numFmtId="0" fontId="0" fillId="4" borderId="0" xfId="0" applyFill="1" applyBorder="1"/>
    <xf numFmtId="2" fontId="0" fillId="4" borderId="0" xfId="0" applyNumberFormat="1" applyFill="1" applyBorder="1"/>
    <xf numFmtId="1" fontId="0" fillId="4" borderId="0" xfId="0" applyNumberFormat="1" applyFill="1" applyBorder="1" applyProtection="1">
      <protection locked="0"/>
    </xf>
    <xf numFmtId="0" fontId="10" fillId="9" borderId="0" xfId="0" applyFont="1" applyFill="1" applyBorder="1"/>
    <xf numFmtId="2" fontId="10" fillId="9" borderId="0" xfId="0" applyNumberFormat="1" applyFont="1" applyFill="1" applyBorder="1"/>
    <xf numFmtId="2" fontId="37" fillId="10" borderId="0" xfId="0" applyNumberFormat="1" applyFont="1" applyFill="1" applyBorder="1"/>
    <xf numFmtId="0" fontId="4" fillId="2" borderId="0" xfId="0" applyFont="1" applyFill="1" applyBorder="1" applyAlignment="1">
      <alignment horizontal="left"/>
    </xf>
    <xf numFmtId="0" fontId="14" fillId="6" borderId="0" xfId="0" applyFont="1" applyFill="1" applyBorder="1"/>
    <xf numFmtId="0" fontId="0" fillId="6" borderId="0" xfId="0" applyFill="1" applyBorder="1"/>
    <xf numFmtId="172" fontId="0" fillId="6" borderId="0" xfId="0" applyNumberFormat="1" applyFill="1" applyBorder="1"/>
    <xf numFmtId="173" fontId="0" fillId="6" borderId="0" xfId="0" applyNumberFormat="1" applyFill="1" applyBorder="1"/>
    <xf numFmtId="173" fontId="0" fillId="0" borderId="0" xfId="0" applyNumberFormat="1" applyBorder="1"/>
    <xf numFmtId="173" fontId="4" fillId="0" borderId="0" xfId="0" applyNumberFormat="1" applyFont="1" applyBorder="1"/>
    <xf numFmtId="0" fontId="14" fillId="2" borderId="0" xfId="0" applyNumberFormat="1" applyFont="1" applyFill="1" applyBorder="1" applyProtection="1">
      <protection locked="0"/>
    </xf>
    <xf numFmtId="0" fontId="0" fillId="2" borderId="0" xfId="0" applyNumberFormat="1" applyFill="1" applyBorder="1" applyAlignment="1" applyProtection="1">
      <alignment horizontal="left"/>
      <protection locked="0"/>
    </xf>
    <xf numFmtId="0" fontId="0" fillId="2" borderId="0" xfId="0" applyNumberFormat="1" applyFill="1" applyBorder="1" applyAlignment="1" applyProtection="1">
      <alignment horizontal="center"/>
      <protection locked="0"/>
    </xf>
    <xf numFmtId="0" fontId="0" fillId="2" borderId="0" xfId="0" applyNumberFormat="1" applyFill="1" applyBorder="1" applyProtection="1">
      <protection locked="0"/>
    </xf>
    <xf numFmtId="0" fontId="0" fillId="0" borderId="0" xfId="0" applyNumberFormat="1" applyBorder="1"/>
    <xf numFmtId="0" fontId="4" fillId="11" borderId="0" xfId="0" applyNumberFormat="1" applyFont="1" applyFill="1" applyBorder="1" applyAlignment="1" applyProtection="1">
      <alignment horizontal="left" indent="1"/>
      <protection locked="0"/>
    </xf>
    <xf numFmtId="173" fontId="0" fillId="11" borderId="0" xfId="0" applyNumberFormat="1" applyFill="1" applyBorder="1" applyProtection="1">
      <protection locked="0"/>
    </xf>
    <xf numFmtId="0" fontId="4" fillId="12" borderId="0" xfId="0" applyNumberFormat="1" applyFont="1" applyFill="1" applyBorder="1" applyAlignment="1" applyProtection="1">
      <alignment horizontal="left" indent="1"/>
      <protection locked="0"/>
    </xf>
    <xf numFmtId="173" fontId="2" fillId="12" borderId="0" xfId="0" applyNumberFormat="1" applyFont="1" applyFill="1" applyBorder="1" applyProtection="1">
      <protection locked="0"/>
    </xf>
    <xf numFmtId="173" fontId="0" fillId="12" borderId="0" xfId="0" applyNumberFormat="1" applyFill="1" applyBorder="1" applyProtection="1">
      <protection locked="0"/>
    </xf>
    <xf numFmtId="173" fontId="12" fillId="11" borderId="0" xfId="0" applyNumberFormat="1" applyFont="1" applyFill="1" applyBorder="1" applyProtection="1">
      <protection locked="0"/>
    </xf>
    <xf numFmtId="0" fontId="0" fillId="0" borderId="0" xfId="0" applyBorder="1" applyProtection="1">
      <protection locked="0"/>
    </xf>
    <xf numFmtId="173" fontId="0" fillId="0" borderId="0" xfId="0" applyNumberFormat="1" applyBorder="1" applyProtection="1">
      <protection locked="0"/>
    </xf>
    <xf numFmtId="0" fontId="0" fillId="0" borderId="0" xfId="0" applyNumberFormat="1" applyBorder="1" applyProtection="1">
      <protection locked="0"/>
    </xf>
    <xf numFmtId="0" fontId="14" fillId="2" borderId="0" xfId="0" applyNumberFormat="1" applyFont="1" applyFill="1" applyBorder="1"/>
    <xf numFmtId="0" fontId="4" fillId="11" borderId="0" xfId="0" applyNumberFormat="1" applyFont="1" applyFill="1" applyBorder="1" applyAlignment="1">
      <alignment horizontal="left" indent="1"/>
    </xf>
    <xf numFmtId="0" fontId="4" fillId="12" borderId="0" xfId="0" applyNumberFormat="1" applyFont="1" applyFill="1" applyBorder="1" applyAlignment="1">
      <alignment horizontal="left" indent="1"/>
    </xf>
    <xf numFmtId="164" fontId="6" fillId="0" borderId="0" xfId="0" applyNumberFormat="1" applyFont="1" applyFill="1" applyBorder="1"/>
    <xf numFmtId="164" fontId="6" fillId="0" borderId="0" xfId="0" applyNumberFormat="1" applyFont="1" applyFill="1" applyBorder="1" applyProtection="1"/>
    <xf numFmtId="0" fontId="8" fillId="0" borderId="0" xfId="0" applyFont="1" applyFill="1" applyBorder="1"/>
    <xf numFmtId="164" fontId="0" fillId="0" borderId="0" xfId="0" applyNumberFormat="1" applyFill="1" applyBorder="1"/>
    <xf numFmtId="0" fontId="11" fillId="0" borderId="0" xfId="0" applyFont="1" applyFill="1" applyBorder="1"/>
    <xf numFmtId="40" fontId="6" fillId="0" borderId="0" xfId="0" applyNumberFormat="1" applyFont="1" applyFill="1" applyBorder="1"/>
    <xf numFmtId="43" fontId="12" fillId="0" borderId="0" xfId="0" applyNumberFormat="1" applyFont="1" applyFill="1" applyBorder="1" applyProtection="1"/>
    <xf numFmtId="0" fontId="12" fillId="0" borderId="0" xfId="0" applyFont="1" applyFill="1" applyBorder="1"/>
    <xf numFmtId="40" fontId="12" fillId="0" borderId="0" xfId="0" applyNumberFormat="1" applyFont="1" applyFill="1" applyBorder="1" applyProtection="1">
      <protection locked="0"/>
    </xf>
    <xf numFmtId="0" fontId="6" fillId="0" borderId="0" xfId="0" applyFont="1" applyFill="1" applyBorder="1"/>
    <xf numFmtId="43" fontId="6" fillId="0" borderId="0" xfId="0" applyNumberFormat="1" applyFont="1" applyFill="1" applyBorder="1"/>
    <xf numFmtId="0" fontId="7" fillId="0" borderId="0" xfId="0" applyFont="1" applyFill="1" applyBorder="1"/>
    <xf numFmtId="14" fontId="0" fillId="0" borderId="0" xfId="0" applyNumberFormat="1"/>
    <xf numFmtId="40" fontId="4" fillId="0" borderId="0" xfId="0" applyNumberFormat="1" applyFont="1"/>
    <xf numFmtId="171" fontId="42" fillId="0" borderId="0" xfId="0" applyNumberFormat="1" applyFont="1" applyFill="1" applyBorder="1" applyAlignment="1"/>
    <xf numFmtId="171" fontId="39" fillId="0" borderId="0" xfId="0" applyNumberFormat="1" applyFont="1" applyFill="1" applyBorder="1" applyAlignment="1"/>
    <xf numFmtId="0" fontId="46" fillId="0" borderId="0" xfId="0" applyFont="1"/>
    <xf numFmtId="40" fontId="46" fillId="0" borderId="0" xfId="0" applyNumberFormat="1" applyFont="1" applyFill="1"/>
    <xf numFmtId="40" fontId="39" fillId="0" borderId="0" xfId="0" applyNumberFormat="1" applyFont="1" applyFill="1" applyBorder="1" applyAlignment="1"/>
    <xf numFmtId="40" fontId="39" fillId="0" borderId="0" xfId="0" applyNumberFormat="1" applyFont="1" applyFill="1" applyBorder="1" applyAlignment="1">
      <alignment horizontal="right"/>
    </xf>
    <xf numFmtId="40" fontId="46" fillId="2" borderId="0" xfId="0" applyNumberFormat="1" applyFont="1" applyFill="1"/>
    <xf numFmtId="40" fontId="46" fillId="0" borderId="0" xfId="0" applyNumberFormat="1" applyFont="1"/>
    <xf numFmtId="40" fontId="47" fillId="0" borderId="0" xfId="0" applyNumberFormat="1" applyFont="1" applyFill="1" applyBorder="1" applyAlignment="1"/>
    <xf numFmtId="0" fontId="10" fillId="0" borderId="0" xfId="0" applyFont="1" applyFill="1" applyBorder="1"/>
    <xf numFmtId="2" fontId="10" fillId="0" borderId="0" xfId="0" applyNumberFormat="1" applyFont="1" applyFill="1" applyBorder="1"/>
    <xf numFmtId="0" fontId="0" fillId="13" borderId="0" xfId="0" applyFill="1"/>
    <xf numFmtId="0" fontId="48" fillId="0" borderId="0" xfId="0" applyFont="1"/>
    <xf numFmtId="40" fontId="6" fillId="0" borderId="0" xfId="0" applyNumberFormat="1" applyFont="1"/>
    <xf numFmtId="22" fontId="0" fillId="0" borderId="0" xfId="0" applyNumberFormat="1"/>
    <xf numFmtId="0" fontId="48" fillId="0" borderId="53" xfId="0" applyFont="1" applyBorder="1"/>
    <xf numFmtId="0" fontId="42" fillId="2" borderId="0" xfId="0" applyFont="1" applyFill="1"/>
    <xf numFmtId="164" fontId="4" fillId="0" borderId="0" xfId="0" applyNumberFormat="1" applyFont="1" applyFill="1" applyBorder="1"/>
    <xf numFmtId="164" fontId="4" fillId="0" borderId="0" xfId="0" applyNumberFormat="1" applyFont="1" applyBorder="1"/>
    <xf numFmtId="164" fontId="3" fillId="0" borderId="0" xfId="4" applyNumberFormat="1" applyFont="1" applyBorder="1" applyProtection="1">
      <protection locked="0"/>
    </xf>
    <xf numFmtId="164" fontId="3" fillId="4" borderId="0" xfId="1" applyNumberFormat="1" applyFont="1" applyFill="1" applyBorder="1" applyProtection="1">
      <protection locked="0"/>
    </xf>
    <xf numFmtId="164" fontId="3" fillId="8" borderId="0" xfId="0" applyNumberFormat="1" applyFont="1" applyFill="1" applyBorder="1" applyProtection="1">
      <protection locked="0"/>
    </xf>
    <xf numFmtId="164" fontId="4" fillId="8" borderId="0" xfId="0" applyNumberFormat="1" applyFont="1" applyFill="1" applyBorder="1" applyProtection="1">
      <protection locked="0"/>
    </xf>
    <xf numFmtId="15" fontId="28" fillId="14" borderId="0" xfId="0" applyNumberFormat="1" applyFont="1" applyFill="1" applyBorder="1" applyProtection="1">
      <protection locked="0"/>
    </xf>
    <xf numFmtId="15" fontId="28" fillId="0" borderId="0" xfId="0" applyNumberFormat="1" applyFont="1" applyFill="1" applyBorder="1"/>
    <xf numFmtId="0" fontId="28" fillId="0" borderId="0" xfId="0" applyFont="1"/>
    <xf numFmtId="2" fontId="4" fillId="8" borderId="0" xfId="0" applyNumberFormat="1" applyFont="1" applyFill="1" applyBorder="1"/>
    <xf numFmtId="0" fontId="4" fillId="0" borderId="53" xfId="0" applyFont="1" applyBorder="1"/>
    <xf numFmtId="2" fontId="39" fillId="2" borderId="0" xfId="0" applyNumberFormat="1" applyFont="1" applyFill="1"/>
    <xf numFmtId="0" fontId="0" fillId="0" borderId="24" xfId="0" applyFill="1" applyBorder="1"/>
    <xf numFmtId="0" fontId="0" fillId="0" borderId="25" xfId="0" applyFill="1" applyBorder="1"/>
    <xf numFmtId="0" fontId="0" fillId="8" borderId="46" xfId="0" applyFill="1" applyBorder="1"/>
    <xf numFmtId="0" fontId="0" fillId="8" borderId="25" xfId="0" applyFill="1" applyBorder="1"/>
    <xf numFmtId="0" fontId="0" fillId="8" borderId="24" xfId="0" applyFill="1" applyBorder="1"/>
    <xf numFmtId="0" fontId="0" fillId="0" borderId="46" xfId="0" applyFill="1" applyBorder="1" applyAlignment="1">
      <alignment horizontal="center"/>
    </xf>
    <xf numFmtId="0" fontId="0" fillId="0" borderId="51" xfId="0" applyBorder="1"/>
    <xf numFmtId="9" fontId="0" fillId="0" borderId="0" xfId="5" applyFont="1"/>
    <xf numFmtId="0" fontId="21" fillId="0" borderId="0" xfId="0" applyFont="1" applyFill="1" applyBorder="1"/>
    <xf numFmtId="0" fontId="0" fillId="0" borderId="54" xfId="0" applyFill="1" applyBorder="1"/>
    <xf numFmtId="0" fontId="0" fillId="0" borderId="55" xfId="0" applyFill="1" applyBorder="1"/>
    <xf numFmtId="0" fontId="16" fillId="3" borderId="32" xfId="0" applyFont="1" applyFill="1" applyBorder="1" applyAlignment="1">
      <alignment horizontal="center"/>
    </xf>
    <xf numFmtId="0" fontId="49" fillId="0" borderId="0" xfId="0" applyFont="1" applyFill="1"/>
    <xf numFmtId="0" fontId="0" fillId="0" borderId="51" xfId="0" applyFill="1" applyBorder="1" applyAlignment="1">
      <alignment horizontal="center"/>
    </xf>
    <xf numFmtId="0" fontId="2" fillId="8" borderId="46" xfId="0" applyFont="1" applyFill="1" applyBorder="1"/>
    <xf numFmtId="0" fontId="0" fillId="6" borderId="0" xfId="0" applyFill="1"/>
    <xf numFmtId="0" fontId="0" fillId="3" borderId="46" xfId="0" applyFill="1" applyBorder="1" applyAlignment="1">
      <alignment horizontal="center"/>
    </xf>
    <xf numFmtId="0" fontId="2" fillId="0" borderId="0" xfId="4" applyFont="1" applyFill="1"/>
    <xf numFmtId="0" fontId="0" fillId="15" borderId="24" xfId="0" applyFill="1" applyBorder="1"/>
    <xf numFmtId="0" fontId="0" fillId="15" borderId="0" xfId="0" applyFill="1" applyBorder="1"/>
    <xf numFmtId="0" fontId="0" fillId="15" borderId="25" xfId="0" applyFill="1" applyBorder="1"/>
    <xf numFmtId="0" fontId="0" fillId="3" borderId="51" xfId="0" applyFill="1" applyBorder="1"/>
    <xf numFmtId="4" fontId="0" fillId="16" borderId="0" xfId="0" applyNumberFormat="1" applyFill="1" applyAlignment="1">
      <alignment horizontal="right"/>
    </xf>
    <xf numFmtId="4" fontId="0" fillId="16" borderId="0" xfId="0" applyNumberFormat="1" applyFill="1" applyBorder="1"/>
    <xf numFmtId="0" fontId="0" fillId="17" borderId="0" xfId="0" applyFill="1"/>
    <xf numFmtId="4" fontId="0" fillId="17" borderId="0" xfId="0" applyNumberFormat="1" applyFill="1"/>
    <xf numFmtId="4" fontId="0" fillId="6" borderId="0" xfId="0" applyNumberFormat="1" applyFill="1"/>
    <xf numFmtId="0" fontId="0" fillId="0" borderId="27" xfId="0" applyFill="1" applyBorder="1"/>
    <xf numFmtId="173" fontId="2" fillId="3" borderId="46" xfId="4" applyNumberFormat="1" applyFont="1" applyFill="1" applyBorder="1" applyAlignment="1">
      <alignment horizontal="right"/>
    </xf>
    <xf numFmtId="4" fontId="0" fillId="8" borderId="24" xfId="0" applyNumberFormat="1" applyFill="1" applyBorder="1"/>
    <xf numFmtId="4" fontId="0" fillId="8" borderId="0" xfId="0" applyNumberFormat="1" applyFill="1" applyBorder="1"/>
    <xf numFmtId="2" fontId="12" fillId="3" borderId="51" xfId="0" applyNumberFormat="1" applyFont="1" applyFill="1" applyBorder="1" applyAlignment="1">
      <alignment horizontal="right"/>
    </xf>
    <xf numFmtId="2" fontId="12" fillId="3" borderId="46" xfId="0" applyNumberFormat="1" applyFont="1" applyFill="1" applyBorder="1" applyAlignment="1">
      <alignment horizontal="right"/>
    </xf>
    <xf numFmtId="173" fontId="2" fillId="3" borderId="51" xfId="4" applyNumberFormat="1" applyFont="1" applyFill="1" applyBorder="1" applyAlignment="1">
      <alignment horizontal="right"/>
    </xf>
    <xf numFmtId="0" fontId="0" fillId="3" borderId="46" xfId="0" applyFill="1" applyBorder="1" applyAlignment="1">
      <alignment horizontal="right"/>
    </xf>
    <xf numFmtId="0" fontId="0" fillId="3" borderId="50" xfId="0" applyFill="1" applyBorder="1"/>
    <xf numFmtId="173" fontId="2" fillId="3" borderId="50" xfId="4" applyNumberFormat="1" applyFont="1" applyFill="1" applyBorder="1" applyAlignment="1">
      <alignment horizontal="right"/>
    </xf>
    <xf numFmtId="4" fontId="0" fillId="0" borderId="0" xfId="0" applyNumberFormat="1" applyFill="1"/>
    <xf numFmtId="0" fontId="41" fillId="0" borderId="0" xfId="0" applyFont="1" applyFill="1"/>
    <xf numFmtId="7" fontId="13" fillId="0" borderId="0" xfId="3" applyNumberFormat="1" applyFont="1" applyFill="1" applyBorder="1"/>
    <xf numFmtId="22" fontId="0" fillId="0" borderId="0" xfId="0" applyNumberFormat="1" applyFill="1"/>
    <xf numFmtId="14" fontId="0" fillId="0" borderId="0" xfId="0" applyNumberFormat="1" applyFill="1"/>
    <xf numFmtId="22" fontId="0" fillId="0" borderId="0" xfId="0" applyNumberFormat="1" applyBorder="1"/>
    <xf numFmtId="14" fontId="0" fillId="0" borderId="0" xfId="0" applyNumberFormat="1" applyBorder="1"/>
    <xf numFmtId="4" fontId="0" fillId="0" borderId="0" xfId="0" applyNumberFormat="1" applyFill="1" applyBorder="1"/>
    <xf numFmtId="4" fontId="0" fillId="16" borderId="0" xfId="0" applyNumberFormat="1" applyFill="1"/>
    <xf numFmtId="2" fontId="0" fillId="3" borderId="46" xfId="0" applyNumberFormat="1" applyFill="1" applyBorder="1"/>
    <xf numFmtId="0" fontId="0" fillId="16" borderId="46" xfId="0" applyFill="1" applyBorder="1"/>
    <xf numFmtId="0" fontId="0" fillId="16" borderId="56" xfId="0" applyFill="1" applyBorder="1" applyAlignment="1">
      <alignment wrapText="1"/>
    </xf>
    <xf numFmtId="0" fontId="3" fillId="0" borderId="0" xfId="4" applyFont="1" applyBorder="1" applyAlignment="1" applyProtection="1">
      <alignment horizontal="center"/>
      <protection locked="0"/>
    </xf>
    <xf numFmtId="0" fontId="3" fillId="0" borderId="57" xfId="4" applyFont="1" applyBorder="1" applyAlignment="1" applyProtection="1">
      <alignment horizontal="center"/>
      <protection locked="0"/>
    </xf>
    <xf numFmtId="0" fontId="0" fillId="0" borderId="58" xfId="0" applyBorder="1"/>
    <xf numFmtId="0" fontId="0" fillId="0" borderId="58" xfId="0" applyFill="1" applyBorder="1"/>
    <xf numFmtId="0" fontId="0" fillId="8" borderId="58" xfId="0" applyFill="1" applyBorder="1"/>
    <xf numFmtId="4" fontId="0" fillId="0" borderId="58" xfId="0" applyNumberFormat="1" applyBorder="1"/>
    <xf numFmtId="4" fontId="0" fillId="8" borderId="58" xfId="0" applyNumberFormat="1" applyFill="1" applyBorder="1"/>
    <xf numFmtId="0" fontId="0" fillId="0" borderId="59" xfId="0" applyBorder="1"/>
    <xf numFmtId="4" fontId="0" fillId="3" borderId="0" xfId="0" applyNumberFormat="1" applyFill="1"/>
    <xf numFmtId="218" fontId="42" fillId="0" borderId="0" xfId="0" applyNumberFormat="1" applyFont="1" applyFill="1" applyBorder="1" applyAlignment="1">
      <alignment horizontal="right"/>
    </xf>
    <xf numFmtId="171" fontId="42" fillId="0" borderId="0" xfId="0" applyNumberFormat="1" applyFont="1" applyFill="1" applyBorder="1" applyAlignment="1">
      <alignment horizontal="right"/>
    </xf>
    <xf numFmtId="22" fontId="0" fillId="0" borderId="0" xfId="0" applyNumberFormat="1" applyFill="1" applyBorder="1"/>
    <xf numFmtId="14" fontId="0" fillId="0" borderId="0" xfId="0" applyNumberFormat="1" applyFill="1" applyBorder="1"/>
    <xf numFmtId="218" fontId="0" fillId="0" borderId="0" xfId="0" applyNumberFormat="1" applyFill="1"/>
    <xf numFmtId="164" fontId="42" fillId="0" borderId="0" xfId="0" applyNumberFormat="1" applyFont="1" applyFill="1" applyAlignment="1">
      <alignment horizontal="left"/>
    </xf>
    <xf numFmtId="164" fontId="39" fillId="0" borderId="0" xfId="0" applyNumberFormat="1" applyFont="1" applyFill="1" applyAlignment="1">
      <alignment horizontal="left"/>
    </xf>
    <xf numFmtId="0" fontId="39" fillId="0" borderId="0" xfId="0" applyFont="1" applyFill="1" applyAlignment="1">
      <alignment horizontal="left"/>
    </xf>
    <xf numFmtId="218" fontId="0" fillId="0" borderId="0" xfId="0" applyNumberFormat="1" applyFill="1" applyBorder="1"/>
    <xf numFmtId="0" fontId="0" fillId="0" borderId="0" xfId="0" applyAlignment="1">
      <alignment horizontal="center"/>
    </xf>
    <xf numFmtId="40" fontId="3" fillId="8" borderId="0" xfId="1" applyNumberFormat="1" applyFont="1" applyFill="1" applyBorder="1" applyProtection="1">
      <protection locked="0"/>
    </xf>
    <xf numFmtId="0" fontId="51" fillId="0" borderId="0" xfId="0" applyFont="1"/>
    <xf numFmtId="0" fontId="52" fillId="0" borderId="0" xfId="0" applyFont="1"/>
    <xf numFmtId="0" fontId="13" fillId="0" borderId="7" xfId="3" applyFont="1" applyFill="1" applyBorder="1"/>
    <xf numFmtId="0" fontId="0" fillId="16" borderId="51" xfId="0" applyFill="1" applyBorder="1" applyAlignment="1">
      <alignment horizontal="left"/>
    </xf>
    <xf numFmtId="0" fontId="50" fillId="16" borderId="46" xfId="0" applyFont="1" applyFill="1" applyBorder="1" applyAlignment="1">
      <alignment horizontal="left"/>
    </xf>
    <xf numFmtId="0" fontId="50" fillId="16" borderId="5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16" borderId="46" xfId="0" applyFill="1" applyBorder="1" applyAlignment="1">
      <alignment horizontal="left"/>
    </xf>
    <xf numFmtId="0" fontId="0" fillId="16" borderId="50" xfId="0" applyFill="1" applyBorder="1" applyAlignment="1">
      <alignment horizontal="left"/>
    </xf>
    <xf numFmtId="0" fontId="2" fillId="15" borderId="0" xfId="4" applyFont="1" applyFill="1"/>
    <xf numFmtId="0" fontId="15" fillId="3" borderId="0" xfId="4" applyFont="1" applyFill="1"/>
    <xf numFmtId="180" fontId="2" fillId="3" borderId="0" xfId="4" applyNumberFormat="1" applyFont="1" applyFill="1" applyAlignment="1">
      <alignment horizontal="right"/>
    </xf>
    <xf numFmtId="0" fontId="2" fillId="3" borderId="0" xfId="4" applyFont="1" applyFill="1" applyAlignment="1">
      <alignment horizontal="center"/>
    </xf>
    <xf numFmtId="0" fontId="2" fillId="3" borderId="0" xfId="4" applyFont="1" applyFill="1"/>
    <xf numFmtId="0" fontId="8" fillId="3" borderId="24" xfId="0" applyFont="1" applyFill="1" applyBorder="1"/>
    <xf numFmtId="0" fontId="8" fillId="3" borderId="25" xfId="0" applyFont="1" applyFill="1" applyBorder="1"/>
    <xf numFmtId="43" fontId="0" fillId="3" borderId="24" xfId="1" applyFont="1" applyFill="1" applyBorder="1"/>
    <xf numFmtId="43" fontId="0" fillId="3" borderId="0" xfId="1" applyFont="1" applyFill="1" applyBorder="1"/>
    <xf numFmtId="43" fontId="0" fillId="3" borderId="25" xfId="1" applyFont="1" applyFill="1" applyBorder="1"/>
    <xf numFmtId="0" fontId="4" fillId="3" borderId="0" xfId="0" applyFont="1" applyFill="1" applyAlignment="1">
      <alignment wrapText="1"/>
    </xf>
    <xf numFmtId="0" fontId="3" fillId="6" borderId="2" xfId="4" applyFont="1" applyFill="1" applyBorder="1"/>
    <xf numFmtId="0" fontId="3" fillId="18" borderId="4" xfId="4" applyFont="1" applyFill="1" applyBorder="1"/>
    <xf numFmtId="0" fontId="3" fillId="6" borderId="3" xfId="4" applyFont="1" applyFill="1" applyBorder="1"/>
    <xf numFmtId="0" fontId="3" fillId="18" borderId="3" xfId="4" applyFont="1" applyFill="1" applyBorder="1"/>
    <xf numFmtId="0" fontId="2" fillId="6" borderId="24" xfId="4" applyFont="1" applyFill="1" applyBorder="1"/>
    <xf numFmtId="0" fontId="2" fillId="18" borderId="25" xfId="4" applyFont="1" applyFill="1" applyBorder="1"/>
    <xf numFmtId="0" fontId="2" fillId="6" borderId="0" xfId="4" applyFont="1" applyFill="1" applyBorder="1"/>
    <xf numFmtId="0" fontId="2" fillId="18" borderId="0" xfId="4" applyFont="1" applyFill="1" applyBorder="1"/>
    <xf numFmtId="44" fontId="2" fillId="6" borderId="24" xfId="2" applyFont="1" applyFill="1" applyBorder="1"/>
    <xf numFmtId="43" fontId="2" fillId="18" borderId="25" xfId="4" applyNumberFormat="1" applyFont="1" applyFill="1" applyBorder="1"/>
    <xf numFmtId="44" fontId="2" fillId="6" borderId="0" xfId="2" applyFont="1" applyFill="1" applyBorder="1"/>
    <xf numFmtId="43" fontId="2" fillId="18" borderId="0" xfId="4" applyNumberFormat="1" applyFont="1" applyFill="1" applyBorder="1"/>
    <xf numFmtId="0" fontId="2" fillId="15" borderId="24" xfId="4" applyFont="1" applyFill="1" applyBorder="1"/>
    <xf numFmtId="0" fontId="2" fillId="15" borderId="25" xfId="4" applyFont="1" applyFill="1" applyBorder="1"/>
    <xf numFmtId="44" fontId="2" fillId="18" borderId="25" xfId="2" applyFont="1" applyFill="1" applyBorder="1"/>
    <xf numFmtId="44" fontId="2" fillId="18" borderId="0" xfId="2" applyFont="1" applyFill="1" applyBorder="1"/>
    <xf numFmtId="0" fontId="2" fillId="6" borderId="26" xfId="4" applyFont="1" applyFill="1" applyBorder="1"/>
    <xf numFmtId="0" fontId="2" fillId="18" borderId="28" xfId="4" applyFont="1" applyFill="1" applyBorder="1"/>
    <xf numFmtId="43" fontId="2" fillId="6" borderId="47" xfId="4" applyNumberFormat="1" applyFont="1" applyFill="1" applyBorder="1"/>
    <xf numFmtId="43" fontId="2" fillId="18" borderId="49" xfId="4" applyNumberFormat="1" applyFont="1" applyFill="1" applyBorder="1"/>
    <xf numFmtId="43" fontId="2" fillId="18" borderId="48" xfId="4" applyNumberFormat="1" applyFont="1" applyFill="1" applyBorder="1"/>
    <xf numFmtId="44" fontId="2" fillId="6" borderId="47" xfId="4" applyNumberFormat="1" applyFont="1" applyFill="1" applyBorder="1"/>
    <xf numFmtId="44" fontId="2" fillId="18" borderId="49" xfId="4" applyNumberFormat="1" applyFont="1" applyFill="1" applyBorder="1"/>
    <xf numFmtId="44" fontId="2" fillId="18" borderId="48" xfId="4" applyNumberFormat="1" applyFont="1" applyFill="1" applyBorder="1"/>
    <xf numFmtId="0" fontId="2" fillId="6" borderId="60" xfId="4" applyFont="1" applyFill="1" applyBorder="1"/>
    <xf numFmtId="0" fontId="2" fillId="18" borderId="61" xfId="4" applyFont="1" applyFill="1" applyBorder="1"/>
    <xf numFmtId="0" fontId="2" fillId="6" borderId="53" xfId="4" applyFont="1" applyFill="1" applyBorder="1"/>
    <xf numFmtId="0" fontId="2" fillId="18" borderId="53" xfId="4" applyFont="1" applyFill="1" applyBorder="1"/>
    <xf numFmtId="0" fontId="3" fillId="8" borderId="48" xfId="4" applyFont="1" applyFill="1" applyBorder="1" applyAlignment="1">
      <alignment horizontal="center"/>
    </xf>
    <xf numFmtId="22" fontId="45" fillId="0" borderId="0" xfId="0" applyNumberFormat="1" applyFont="1" applyFill="1"/>
    <xf numFmtId="0" fontId="33" fillId="0" borderId="52" xfId="0" applyFont="1" applyBorder="1"/>
    <xf numFmtId="0" fontId="32" fillId="0" borderId="52" xfId="0" applyFont="1" applyFill="1" applyBorder="1" applyAlignment="1">
      <alignment horizontal="center"/>
    </xf>
    <xf numFmtId="0" fontId="0" fillId="0" borderId="41" xfId="0" applyFill="1" applyBorder="1"/>
    <xf numFmtId="0" fontId="32" fillId="0" borderId="41" xfId="0" applyFont="1" applyFill="1" applyBorder="1" applyAlignment="1">
      <alignment horizontal="center"/>
    </xf>
    <xf numFmtId="0" fontId="53" fillId="0" borderId="31" xfId="0" applyFont="1" applyFill="1" applyBorder="1"/>
    <xf numFmtId="0" fontId="33" fillId="0" borderId="3" xfId="0" applyFont="1" applyFill="1" applyBorder="1"/>
    <xf numFmtId="0" fontId="32" fillId="0" borderId="62" xfId="0" applyFont="1" applyFill="1" applyBorder="1" applyAlignment="1">
      <alignment horizontal="center"/>
    </xf>
    <xf numFmtId="0" fontId="5" fillId="0" borderId="33" xfId="0" applyFont="1" applyBorder="1"/>
    <xf numFmtId="0" fontId="33" fillId="0" borderId="0" xfId="0" applyFont="1" applyBorder="1"/>
    <xf numFmtId="0" fontId="32" fillId="0" borderId="34" xfId="0" applyFont="1" applyFill="1" applyBorder="1" applyAlignment="1">
      <alignment horizontal="center"/>
    </xf>
    <xf numFmtId="0" fontId="0" fillId="0" borderId="33" xfId="0" applyBorder="1"/>
    <xf numFmtId="0" fontId="0" fillId="0" borderId="35" xfId="0" applyBorder="1"/>
    <xf numFmtId="0" fontId="32" fillId="0" borderId="63" xfId="0" applyFont="1" applyFill="1" applyBorder="1" applyAlignment="1">
      <alignment horizontal="center"/>
    </xf>
    <xf numFmtId="0" fontId="20" fillId="0" borderId="1" xfId="0" applyFont="1" applyBorder="1"/>
    <xf numFmtId="0" fontId="5" fillId="3" borderId="0" xfId="0" applyFont="1" applyFill="1"/>
    <xf numFmtId="4" fontId="4" fillId="0" borderId="0" xfId="0" applyNumberFormat="1" applyFont="1"/>
    <xf numFmtId="0" fontId="54" fillId="0" borderId="0" xfId="0" applyFont="1"/>
    <xf numFmtId="0" fontId="12" fillId="3" borderId="0" xfId="0" applyFont="1" applyFill="1"/>
    <xf numFmtId="170" fontId="42" fillId="0" borderId="0" xfId="0" applyNumberFormat="1" applyFont="1" applyFill="1" applyBorder="1" applyAlignment="1"/>
    <xf numFmtId="170" fontId="42" fillId="0" borderId="0" xfId="0" applyNumberFormat="1" applyFont="1" applyFill="1" applyBorder="1" applyAlignment="1">
      <alignment horizontal="right"/>
    </xf>
    <xf numFmtId="164" fontId="55" fillId="0" borderId="0" xfId="0" applyNumberFormat="1" applyFont="1" applyBorder="1"/>
    <xf numFmtId="15" fontId="6" fillId="4" borderId="0" xfId="0" applyNumberFormat="1" applyFont="1" applyFill="1" applyBorder="1"/>
    <xf numFmtId="164" fontId="5" fillId="0" borderId="0" xfId="0" applyNumberFormat="1" applyFont="1" applyBorder="1"/>
    <xf numFmtId="40" fontId="56" fillId="0" borderId="0" xfId="0" applyNumberFormat="1" applyFont="1" applyFill="1" applyBorder="1" applyAlignment="1"/>
    <xf numFmtId="2" fontId="4" fillId="0" borderId="0" xfId="0" applyNumberFormat="1" applyFont="1"/>
    <xf numFmtId="171" fontId="42" fillId="3" borderId="0" xfId="0" applyNumberFormat="1" applyFont="1" applyFill="1" applyBorder="1" applyAlignment="1"/>
    <xf numFmtId="40" fontId="46" fillId="19" borderId="0" xfId="0" applyNumberFormat="1" applyFont="1" applyFill="1"/>
    <xf numFmtId="40" fontId="57" fillId="0" borderId="0" xfId="0" applyNumberFormat="1" applyFont="1" applyFill="1" applyBorder="1" applyAlignment="1"/>
    <xf numFmtId="164" fontId="58" fillId="0" borderId="0" xfId="0" applyNumberFormat="1" applyFont="1" applyFill="1" applyBorder="1"/>
    <xf numFmtId="164" fontId="59" fillId="0" borderId="0" xfId="0" applyNumberFormat="1" applyFont="1" applyBorder="1"/>
    <xf numFmtId="164" fontId="58" fillId="0" borderId="0" xfId="0" applyNumberFormat="1" applyFont="1" applyBorder="1"/>
    <xf numFmtId="40" fontId="12" fillId="4" borderId="0" xfId="0" applyNumberFormat="1" applyFont="1" applyFill="1"/>
    <xf numFmtId="40" fontId="14" fillId="0" borderId="0" xfId="0" applyNumberFormat="1" applyFont="1" applyFill="1"/>
    <xf numFmtId="40" fontId="46" fillId="3" borderId="0" xfId="0" applyNumberFormat="1" applyFont="1" applyFill="1"/>
    <xf numFmtId="164" fontId="31" fillId="3" borderId="0" xfId="0" applyNumberFormat="1" applyFont="1" applyFill="1" applyBorder="1"/>
    <xf numFmtId="164" fontId="60" fillId="3" borderId="0" xfId="0" applyNumberFormat="1" applyFont="1" applyFill="1" applyBorder="1"/>
    <xf numFmtId="164" fontId="31" fillId="3" borderId="0" xfId="4" applyNumberFormat="1" applyFont="1" applyFill="1" applyBorder="1" applyProtection="1">
      <protection locked="0"/>
    </xf>
    <xf numFmtId="164" fontId="63" fillId="3" borderId="0" xfId="0" applyNumberFormat="1" applyFont="1" applyFill="1"/>
    <xf numFmtId="164" fontId="39" fillId="3" borderId="0" xfId="0" applyNumberFormat="1" applyFont="1" applyFill="1" applyBorder="1" applyAlignment="1"/>
    <xf numFmtId="164" fontId="39" fillId="0" borderId="0" xfId="0" applyNumberFormat="1" applyFont="1" applyFill="1" applyBorder="1" applyAlignment="1"/>
    <xf numFmtId="171" fontId="56" fillId="0" borderId="0" xfId="0" applyNumberFormat="1" applyFont="1" applyFill="1" applyBorder="1" applyAlignment="1"/>
    <xf numFmtId="171" fontId="42" fillId="8" borderId="0" xfId="0" applyNumberFormat="1" applyFont="1" applyFill="1" applyBorder="1" applyAlignment="1"/>
    <xf numFmtId="0" fontId="3" fillId="3" borderId="47" xfId="4" applyFont="1" applyFill="1" applyBorder="1" applyAlignment="1">
      <alignment horizontal="left"/>
    </xf>
    <xf numFmtId="0" fontId="3" fillId="3" borderId="48" xfId="4" applyFont="1" applyFill="1" applyBorder="1" applyAlignment="1">
      <alignment horizontal="left"/>
    </xf>
    <xf numFmtId="0" fontId="3" fillId="7" borderId="47" xfId="4" applyFont="1" applyFill="1" applyBorder="1" applyAlignment="1">
      <alignment horizontal="left"/>
    </xf>
    <xf numFmtId="0" fontId="3" fillId="7" borderId="48" xfId="4" applyFont="1" applyFill="1" applyBorder="1" applyAlignment="1">
      <alignment horizontal="left"/>
    </xf>
    <xf numFmtId="0" fontId="16" fillId="0" borderId="0" xfId="0" applyFont="1" applyFill="1" applyAlignment="1">
      <alignment horizontal="center"/>
    </xf>
    <xf numFmtId="0" fontId="3" fillId="3" borderId="47" xfId="4" applyFont="1" applyFill="1" applyBorder="1" applyAlignment="1"/>
    <xf numFmtId="0" fontId="3" fillId="3" borderId="48" xfId="4" applyFont="1" applyFill="1" applyBorder="1" applyAlignment="1"/>
    <xf numFmtId="0" fontId="15" fillId="0" borderId="0" xfId="4" applyFont="1" applyAlignment="1">
      <alignment horizontal="center"/>
    </xf>
    <xf numFmtId="180" fontId="18" fillId="0" borderId="0" xfId="4" applyNumberFormat="1" applyFont="1" applyBorder="1" applyAlignment="1">
      <alignment horizontal="center"/>
    </xf>
    <xf numFmtId="0" fontId="3" fillId="3" borderId="2" xfId="4" applyFont="1" applyFill="1" applyBorder="1" applyAlignment="1">
      <alignment horizontal="center"/>
    </xf>
    <xf numFmtId="0" fontId="3" fillId="3" borderId="3" xfId="4" applyFont="1" applyFill="1" applyBorder="1" applyAlignment="1">
      <alignment horizontal="center"/>
    </xf>
    <xf numFmtId="0" fontId="3" fillId="3" borderId="4" xfId="4" applyFont="1" applyFill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PXAPP820A" xfId="3"/>
    <cellStyle name="Normal_PXAPP826" xfId="4"/>
    <cellStyle name="Percent" xfId="5" builtinId="5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1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152317880794712E-2"/>
          <c:y val="3.2608695652173912E-2"/>
          <c:w val="0.75827814569536434"/>
          <c:h val="0.903532608695652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PVERDE_5_DEVERS!$A$17:$B$17</c:f>
              <c:strCache>
                <c:ptCount val="2"/>
                <c:pt idx="0">
                  <c:v>IMPORT - EPMICALPOOL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PVERDE_5_DEVERS!$C$17:$AC$17</c:f>
              <c:numCache>
                <c:formatCode>General</c:formatCode>
                <c:ptCount val="27"/>
                <c:pt idx="3" formatCode="0.00_);[Red]\(0.0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06-4179-968D-43C19BFB8D23}"/>
            </c:ext>
          </c:extLst>
        </c:ser>
        <c:ser>
          <c:idx val="1"/>
          <c:order val="1"/>
          <c:tx>
            <c:strRef>
              <c:f>PVERDE_5_DEVERS!$A$18:$B$18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PVERDE_5_DEVERS!$C$18:$AC$18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_);[Red]\(0\)">
                  <c:v>100</c:v>
                </c:pt>
                <c:pt idx="4" formatCode="0_);[Red]\(0\)">
                  <c:v>200</c:v>
                </c:pt>
                <c:pt idx="5" formatCode="0_);[Red]\(0\)">
                  <c:v>300</c:v>
                </c:pt>
                <c:pt idx="6" formatCode="0_);[Red]\(0\)">
                  <c:v>400</c:v>
                </c:pt>
                <c:pt idx="7" formatCode="0_);[Red]\(0\)">
                  <c:v>500</c:v>
                </c:pt>
                <c:pt idx="8" formatCode="0_);[Red]\(0\)">
                  <c:v>600</c:v>
                </c:pt>
                <c:pt idx="9" formatCode="0_);[Red]\(0\)">
                  <c:v>700</c:v>
                </c:pt>
                <c:pt idx="10" formatCode="0_);[Red]\(0\)">
                  <c:v>800</c:v>
                </c:pt>
                <c:pt idx="11" formatCode="0_);[Red]\(0\)">
                  <c:v>900</c:v>
                </c:pt>
                <c:pt idx="12" formatCode="0_);[Red]\(0\)">
                  <c:v>1000</c:v>
                </c:pt>
                <c:pt idx="13" formatCode="0_);[Red]\(0\)">
                  <c:v>1100</c:v>
                </c:pt>
                <c:pt idx="14" formatCode="0_);[Red]\(0\)">
                  <c:v>1200</c:v>
                </c:pt>
                <c:pt idx="15" formatCode="0_);[Red]\(0\)">
                  <c:v>1300</c:v>
                </c:pt>
                <c:pt idx="16" formatCode="0_);[Red]\(0\)">
                  <c:v>1400</c:v>
                </c:pt>
                <c:pt idx="17" formatCode="0_);[Red]\(0\)">
                  <c:v>1500</c:v>
                </c:pt>
                <c:pt idx="18" formatCode="0_);[Red]\(0\)">
                  <c:v>1600</c:v>
                </c:pt>
                <c:pt idx="19" formatCode="0_);[Red]\(0\)">
                  <c:v>1700</c:v>
                </c:pt>
                <c:pt idx="20" formatCode="0_);[Red]\(0\)">
                  <c:v>1800</c:v>
                </c:pt>
                <c:pt idx="21" formatCode="0_);[Red]\(0\)">
                  <c:v>1900</c:v>
                </c:pt>
                <c:pt idx="22" formatCode="0_);[Red]\(0\)">
                  <c:v>2000</c:v>
                </c:pt>
                <c:pt idx="23" formatCode="0_);[Red]\(0\)">
                  <c:v>2100</c:v>
                </c:pt>
                <c:pt idx="24" formatCode="0_);[Red]\(0\)">
                  <c:v>2200</c:v>
                </c:pt>
                <c:pt idx="25" formatCode="0_);[Red]\(0\)">
                  <c:v>2300</c:v>
                </c:pt>
                <c:pt idx="26" formatCode="0_);[Red]\(0\)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06-4179-968D-43C19BFB8D23}"/>
            </c:ext>
          </c:extLst>
        </c:ser>
        <c:ser>
          <c:idx val="2"/>
          <c:order val="2"/>
          <c:tx>
            <c:strRef>
              <c:f>PVERDE_5_DEVERS!$A$19:$B$19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PVERDE_5_DEVERS!$C$19:$AC$19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06-4179-968D-43C19BFB8D23}"/>
            </c:ext>
          </c:extLst>
        </c:ser>
        <c:ser>
          <c:idx val="3"/>
          <c:order val="3"/>
          <c:tx>
            <c:strRef>
              <c:f>PVERDE_5_DEVERS!$A$20:$B$20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PVERDE_5_DEVERS!$C$20:$AC$20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06-4179-968D-43C19BFB8D23}"/>
            </c:ext>
          </c:extLst>
        </c:ser>
        <c:ser>
          <c:idx val="4"/>
          <c:order val="4"/>
          <c:tx>
            <c:strRef>
              <c:f>PVERDE_5_DEVERS!$A$21:$B$21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PVERDE_5_DEVERS!$C$21:$AC$21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06-4179-968D-43C19BFB8D23}"/>
            </c:ext>
          </c:extLst>
        </c:ser>
        <c:ser>
          <c:idx val="5"/>
          <c:order val="5"/>
          <c:tx>
            <c:strRef>
              <c:f>PVERDE_5_DEVERS!$A$22:$B$22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PVERDE_5_DEVERS!$E$22:$AC$22</c:f>
              <c:numCache>
                <c:formatCode>General</c:formatCode>
                <c:ptCount val="2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06-4179-968D-43C19BFB8D23}"/>
            </c:ext>
          </c:extLst>
        </c:ser>
        <c:ser>
          <c:idx val="6"/>
          <c:order val="6"/>
          <c:tx>
            <c:strRef>
              <c:f>PVERDE_5_DEVERS!$A$23:$B$23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PVERDE_5_DEVERS!$E$23:$AC$23</c:f>
              <c:numCache>
                <c:formatCode>General</c:formatCode>
                <c:ptCount val="2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06-4179-968D-43C19BFB8D23}"/>
            </c:ext>
          </c:extLst>
        </c:ser>
        <c:ser>
          <c:idx val="7"/>
          <c:order val="7"/>
          <c:tx>
            <c:strRef>
              <c:f>PVERDE_5_DEVERS!$A$24:$B$24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PVERDE_5_DEVERS!$C$24:$AC$24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906-4179-968D-43C19BFB8D23}"/>
            </c:ext>
          </c:extLst>
        </c:ser>
        <c:ser>
          <c:idx val="8"/>
          <c:order val="8"/>
          <c:tx>
            <c:strRef>
              <c:f>PVERDE_5_DEVERS!$A$25:$B$25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PVERDE_5_DEVERS!$C$25:$AC$25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906-4179-968D-43C19BFB8D23}"/>
            </c:ext>
          </c:extLst>
        </c:ser>
        <c:ser>
          <c:idx val="9"/>
          <c:order val="9"/>
          <c:tx>
            <c:strRef>
              <c:f>PVERDE_5_DEVERS!$A$26:$B$26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PVERDE_5_DEVERS!$C$26:$AC$26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906-4179-968D-43C19BFB8D23}"/>
            </c:ext>
          </c:extLst>
        </c:ser>
        <c:ser>
          <c:idx val="10"/>
          <c:order val="10"/>
          <c:tx>
            <c:strRef>
              <c:f>PVERDE_5_DEVERS!$A$27:$B$27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PVERDE_5_DEVERS!$C$27:$AC$27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06-4179-968D-43C19BFB8D23}"/>
            </c:ext>
          </c:extLst>
        </c:ser>
        <c:ser>
          <c:idx val="11"/>
          <c:order val="11"/>
          <c:tx>
            <c:strRef>
              <c:f>PVERDE_5_DEVERS!$A$28:$B$28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PVERDE_5_DEVERS!$C$28:$AC$28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906-4179-968D-43C19BFB8D23}"/>
            </c:ext>
          </c:extLst>
        </c:ser>
        <c:ser>
          <c:idx val="12"/>
          <c:order val="12"/>
          <c:tx>
            <c:strRef>
              <c:f>PVERDE_5_DEVERS!$A$29:$B$29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PVERDE_5_DEVERS!$C$29:$AC$29</c:f>
              <c:numCache>
                <c:formatCode>General</c:formatCode>
                <c:ptCount val="27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906-4179-968D-43C19BFB8D23}"/>
            </c:ext>
          </c:extLst>
        </c:ser>
        <c:ser>
          <c:idx val="13"/>
          <c:order val="13"/>
          <c:tx>
            <c:strRef>
              <c:f>PVERDE_5_DEVERS!$A$30:$B$30</c:f>
              <c:strCache>
                <c:ptCount val="2"/>
                <c:pt idx="0">
                  <c:v>Market</c:v>
                </c:pt>
                <c:pt idx="1">
                  <c:v>WHEEL THRU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PVERDE_5_DEVERS!$C$30:$AC$30</c:f>
              <c:numCache>
                <c:formatCode>General</c:formatCode>
                <c:ptCount val="27"/>
              </c:numCache>
            </c:numRef>
          </c:val>
          <c:extLst>
            <c:ext xmlns:c16="http://schemas.microsoft.com/office/drawing/2014/chart" uri="{C3380CC4-5D6E-409C-BE32-E72D297353CC}">
              <c16:uniqueId val="{0000000D-B906-4179-968D-43C19BFB8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835912"/>
        <c:axId val="1"/>
      </c:barChart>
      <c:catAx>
        <c:axId val="19083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83591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119205298013254"/>
          <c:y val="0.25543478260869562"/>
          <c:w val="0.17549668874172186"/>
          <c:h val="0.457880434782608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5" workbookViewId="0"/>
  </sheetViews>
  <pageMargins left="0.75" right="0.75" top="1" bottom="1" header="0.5" footer="0.5"/>
  <headerFooter alignWithMargins="0"/>
  <drawing r:id="rId1"/>
</chartsheet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6" fmlaLink="$F$185" fmlaRange="$B$185:$B$194" noThreeD="1" sel="10" val="2"/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1211580</xdr:colOff>
          <xdr:row>0</xdr:row>
          <xdr:rowOff>0</xdr:rowOff>
        </xdr:from>
        <xdr:to>
          <xdr:col>8</xdr:col>
          <xdr:colOff>350520</xdr:colOff>
          <xdr:row>2</xdr:row>
          <xdr:rowOff>45720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Toolbar!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1348740</xdr:colOff>
          <xdr:row>147</xdr:row>
          <xdr:rowOff>144780</xdr:rowOff>
        </xdr:from>
        <xdr:to>
          <xdr:col>2</xdr:col>
          <xdr:colOff>784860</xdr:colOff>
          <xdr:row>150</xdr:row>
          <xdr:rowOff>30480</xdr:rowOff>
        </xdr:to>
        <xdr:sp macro="" textlink="">
          <xdr:nvSpPr>
            <xdr:cNvPr id="11273" name="Drop Down 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586740</xdr:colOff>
      <xdr:row>160</xdr:row>
      <xdr:rowOff>0</xdr:rowOff>
    </xdr:from>
    <xdr:ext cx="91440" cy="209843"/>
    <xdr:sp macro="" textlink="">
      <xdr:nvSpPr>
        <xdr:cNvPr id="7177" name="Text Box 9"/>
        <xdr:cNvSpPr txBox="1">
          <a:spLocks noChangeArrowheads="1"/>
        </xdr:cNvSpPr>
      </xdr:nvSpPr>
      <xdr:spPr bwMode="auto">
        <a:xfrm>
          <a:off x="4320540" y="27142440"/>
          <a:ext cx="9144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T67"/>
  <sheetViews>
    <sheetView zoomScale="75" workbookViewId="0">
      <selection activeCell="G8" sqref="G8"/>
    </sheetView>
  </sheetViews>
  <sheetFormatPr defaultRowHeight="13.2" x14ac:dyDescent="0.25"/>
  <cols>
    <col min="1" max="1" width="15.44140625" customWidth="1"/>
    <col min="2" max="2" width="31.88671875" bestFit="1" customWidth="1"/>
    <col min="3" max="3" width="9.109375" hidden="1" customWidth="1"/>
    <col min="4" max="4" width="0.109375" hidden="1" customWidth="1"/>
    <col min="5" max="5" width="10.6640625" bestFit="1" customWidth="1"/>
    <col min="6" max="6" width="15.33203125" customWidth="1"/>
    <col min="7" max="7" width="98" bestFit="1" customWidth="1"/>
  </cols>
  <sheetData>
    <row r="1" spans="1:20" ht="18.75" customHeight="1" x14ac:dyDescent="0.25">
      <c r="A1" s="224">
        <f>TotalCalifornia!A1</f>
        <v>37146</v>
      </c>
      <c r="G1" s="81"/>
    </row>
    <row r="2" spans="1:20" x14ac:dyDescent="0.25">
      <c r="B2" s="8" t="s">
        <v>165</v>
      </c>
      <c r="E2" s="8" t="s">
        <v>166</v>
      </c>
      <c r="G2" s="8" t="s">
        <v>167</v>
      </c>
    </row>
    <row r="3" spans="1:20" x14ac:dyDescent="0.25">
      <c r="B3" s="191" t="s">
        <v>168</v>
      </c>
      <c r="E3" s="192" t="s">
        <v>456</v>
      </c>
    </row>
    <row r="4" spans="1:20" ht="24" customHeight="1" x14ac:dyDescent="0.4">
      <c r="B4" s="191" t="s">
        <v>169</v>
      </c>
      <c r="E4" s="288"/>
      <c r="G4" t="s">
        <v>170</v>
      </c>
    </row>
    <row r="5" spans="1:20" x14ac:dyDescent="0.25">
      <c r="B5" s="191"/>
      <c r="E5" s="192"/>
      <c r="G5" s="8"/>
    </row>
    <row r="6" spans="1:20" ht="22.8" x14ac:dyDescent="0.4">
      <c r="B6" s="206" t="s">
        <v>171</v>
      </c>
      <c r="C6" s="211"/>
      <c r="D6" s="211"/>
      <c r="E6" s="288"/>
      <c r="F6" s="81"/>
      <c r="G6" s="503"/>
      <c r="H6" s="82"/>
      <c r="I6" s="81"/>
      <c r="J6" s="81"/>
      <c r="K6" s="81"/>
      <c r="L6" s="81"/>
      <c r="M6" s="81"/>
    </row>
    <row r="7" spans="1:20" s="213" customFormat="1" ht="21" x14ac:dyDescent="0.4">
      <c r="B7" s="214" t="s">
        <v>236</v>
      </c>
      <c r="E7" s="215" t="s">
        <v>448</v>
      </c>
      <c r="G7" s="216"/>
      <c r="H7" s="221"/>
      <c r="I7" s="216"/>
      <c r="J7" s="216"/>
      <c r="K7" s="216"/>
      <c r="L7" s="216"/>
      <c r="M7" s="216"/>
    </row>
    <row r="8" spans="1:20" s="213" customFormat="1" ht="21" x14ac:dyDescent="0.4">
      <c r="B8" s="214" t="s">
        <v>190</v>
      </c>
      <c r="E8" s="215"/>
      <c r="G8" s="216"/>
      <c r="H8" s="221"/>
      <c r="I8" s="216"/>
      <c r="J8" s="216"/>
      <c r="K8" s="216"/>
    </row>
    <row r="9" spans="1:20" s="213" customFormat="1" ht="21" x14ac:dyDescent="0.4">
      <c r="B9" s="214" t="s">
        <v>208</v>
      </c>
      <c r="E9" s="215" t="s">
        <v>456</v>
      </c>
      <c r="F9" s="216"/>
      <c r="G9" s="216"/>
      <c r="H9" s="221"/>
      <c r="I9" s="216"/>
      <c r="J9" s="216"/>
      <c r="K9" s="216"/>
      <c r="L9" s="216"/>
      <c r="M9" s="216"/>
      <c r="N9" s="216"/>
    </row>
    <row r="10" spans="1:20" s="213" customFormat="1" ht="21" x14ac:dyDescent="0.4">
      <c r="B10" s="214"/>
      <c r="E10" s="215"/>
      <c r="G10" s="216"/>
      <c r="H10" s="221"/>
      <c r="I10" s="216"/>
      <c r="J10" s="216"/>
      <c r="K10" s="216"/>
      <c r="L10" s="216"/>
      <c r="M10" s="216"/>
      <c r="N10" s="216"/>
    </row>
    <row r="11" spans="1:20" s="213" customFormat="1" ht="21" x14ac:dyDescent="0.4">
      <c r="B11" s="214" t="s">
        <v>190</v>
      </c>
      <c r="E11" s="215"/>
      <c r="F11" s="216"/>
      <c r="G11" s="216"/>
      <c r="H11" s="221"/>
      <c r="I11" s="216"/>
      <c r="J11" s="216"/>
      <c r="K11" s="216"/>
      <c r="L11" s="216"/>
      <c r="M11" s="216"/>
      <c r="N11" s="216"/>
    </row>
    <row r="12" spans="1:20" s="213" customFormat="1" ht="21" x14ac:dyDescent="0.4">
      <c r="B12" s="214" t="s">
        <v>209</v>
      </c>
      <c r="E12" s="215" t="s">
        <v>456</v>
      </c>
      <c r="G12" s="216"/>
      <c r="H12" s="221"/>
      <c r="I12" s="216"/>
      <c r="J12" s="216"/>
      <c r="K12" s="216"/>
      <c r="L12" s="216"/>
      <c r="M12" s="216"/>
      <c r="N12" s="216"/>
    </row>
    <row r="13" spans="1:20" s="213" customFormat="1" ht="10.5" customHeight="1" x14ac:dyDescent="0.4">
      <c r="B13" s="214"/>
      <c r="E13" s="215"/>
      <c r="G13" s="216"/>
      <c r="H13" s="221"/>
      <c r="I13" s="216"/>
      <c r="J13" s="216"/>
      <c r="K13" s="216"/>
      <c r="L13" s="216"/>
      <c r="M13" s="216"/>
      <c r="N13" s="216"/>
    </row>
    <row r="14" spans="1:20" s="213" customFormat="1" ht="21" x14ac:dyDescent="0.4">
      <c r="B14" s="214" t="s">
        <v>190</v>
      </c>
      <c r="E14" s="215"/>
      <c r="G14" s="216"/>
      <c r="H14" s="221"/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</row>
    <row r="15" spans="1:20" s="213" customFormat="1" ht="21.6" thickBot="1" x14ac:dyDescent="0.45">
      <c r="B15" s="534" t="s">
        <v>226</v>
      </c>
      <c r="E15" s="535"/>
      <c r="F15" s="216"/>
      <c r="G15" s="217"/>
      <c r="H15" s="222"/>
      <c r="I15" s="223"/>
      <c r="J15" s="216"/>
      <c r="K15" s="216"/>
      <c r="L15" s="216"/>
      <c r="M15" s="216"/>
      <c r="N15" s="216"/>
    </row>
    <row r="16" spans="1:20" s="216" customFormat="1" ht="21" x14ac:dyDescent="0.4">
      <c r="B16" s="538" t="s">
        <v>486</v>
      </c>
      <c r="C16" s="539"/>
      <c r="D16" s="539"/>
      <c r="E16" s="540"/>
      <c r="H16" s="222"/>
      <c r="I16" s="223"/>
    </row>
    <row r="17" spans="1:16" s="213" customFormat="1" ht="18" customHeight="1" x14ac:dyDescent="0.4">
      <c r="B17" s="541" t="s">
        <v>217</v>
      </c>
      <c r="C17" s="542"/>
      <c r="D17" s="542"/>
      <c r="E17" s="543" t="s">
        <v>456</v>
      </c>
      <c r="G17" s="204"/>
      <c r="H17" s="222"/>
      <c r="I17" s="223"/>
      <c r="J17" s="216"/>
      <c r="K17" s="216"/>
    </row>
    <row r="18" spans="1:16" ht="21" x14ac:dyDescent="0.4">
      <c r="B18" s="544" t="s">
        <v>316</v>
      </c>
      <c r="C18" s="7"/>
      <c r="D18" s="7"/>
      <c r="E18" s="543" t="s">
        <v>456</v>
      </c>
      <c r="G18" s="82"/>
      <c r="H18" s="82"/>
      <c r="I18" s="82"/>
      <c r="J18" s="82"/>
      <c r="K18" s="204"/>
      <c r="L18" s="204"/>
      <c r="M18" s="204"/>
    </row>
    <row r="19" spans="1:16" ht="21.6" thickBot="1" x14ac:dyDescent="0.45">
      <c r="B19" s="545" t="s">
        <v>210</v>
      </c>
      <c r="C19" s="108"/>
      <c r="D19" s="108"/>
      <c r="E19" s="546" t="s">
        <v>456</v>
      </c>
      <c r="G19" s="216"/>
      <c r="H19" s="204"/>
      <c r="I19" s="427"/>
      <c r="J19" s="427"/>
      <c r="K19" s="427"/>
      <c r="L19" s="427"/>
      <c r="M19" s="427"/>
      <c r="N19" s="427"/>
      <c r="O19" s="427"/>
      <c r="P19" s="427" t="s">
        <v>424</v>
      </c>
    </row>
    <row r="20" spans="1:16" ht="21" x14ac:dyDescent="0.4">
      <c r="B20" s="536"/>
      <c r="E20" s="537"/>
      <c r="G20" s="82"/>
      <c r="H20" s="204"/>
      <c r="I20" s="204"/>
      <c r="J20" s="204"/>
      <c r="K20" s="204"/>
      <c r="L20" s="204"/>
      <c r="M20" s="204"/>
    </row>
    <row r="21" spans="1:16" ht="21" hidden="1" x14ac:dyDescent="0.4">
      <c r="B21" s="4" t="s">
        <v>189</v>
      </c>
      <c r="E21" s="215"/>
      <c r="G21" s="82" t="s">
        <v>222</v>
      </c>
      <c r="H21" s="82"/>
      <c r="I21" s="82"/>
      <c r="J21" s="219"/>
      <c r="K21" s="81"/>
      <c r="L21" s="219"/>
      <c r="M21" s="219"/>
      <c r="N21" s="219"/>
    </row>
    <row r="22" spans="1:16" ht="21.6" hidden="1" thickBot="1" x14ac:dyDescent="0.45">
      <c r="B22" s="283" t="s">
        <v>225</v>
      </c>
      <c r="C22" s="282"/>
      <c r="D22" s="282"/>
      <c r="E22" s="215"/>
      <c r="G22" s="204"/>
      <c r="I22" s="204"/>
      <c r="J22" s="246"/>
      <c r="K22" s="247"/>
      <c r="L22" s="249"/>
      <c r="M22" s="204"/>
    </row>
    <row r="23" spans="1:16" s="282" customFormat="1" ht="22.5" customHeight="1" x14ac:dyDescent="0.4">
      <c r="B23" s="286" t="s">
        <v>234</v>
      </c>
      <c r="E23" s="215"/>
      <c r="G23" s="216"/>
      <c r="J23" s="285"/>
      <c r="K23" s="285"/>
      <c r="L23" s="285"/>
      <c r="M23" s="285"/>
    </row>
    <row r="24" spans="1:16" s="282" customFormat="1" ht="21.75" customHeight="1" x14ac:dyDescent="0.4">
      <c r="B24" s="191" t="s">
        <v>173</v>
      </c>
      <c r="C24"/>
      <c r="D24"/>
      <c r="E24" s="288" t="s">
        <v>448</v>
      </c>
      <c r="G24" s="284"/>
    </row>
    <row r="25" spans="1:16" ht="22.8" x14ac:dyDescent="0.4">
      <c r="B25" s="191" t="s">
        <v>476</v>
      </c>
      <c r="E25" s="288"/>
    </row>
    <row r="26" spans="1:16" ht="22.8" x14ac:dyDescent="0.4">
      <c r="B26" s="191" t="s">
        <v>174</v>
      </c>
      <c r="E26" s="288"/>
    </row>
    <row r="27" spans="1:16" ht="23.4" thickBot="1" x14ac:dyDescent="0.45">
      <c r="B27" s="277"/>
      <c r="E27" s="295"/>
    </row>
    <row r="28" spans="1:16" ht="28.2" x14ac:dyDescent="0.5">
      <c r="B28" s="280" t="s">
        <v>407</v>
      </c>
      <c r="C28" s="279"/>
      <c r="D28" s="279"/>
      <c r="E28" s="426" t="s">
        <v>456</v>
      </c>
    </row>
    <row r="29" spans="1:16" ht="22.8" x14ac:dyDescent="0.4">
      <c r="A29" s="424"/>
      <c r="B29" s="278"/>
      <c r="E29" s="296"/>
      <c r="F29" s="425"/>
      <c r="G29" s="423"/>
      <c r="H29" s="5"/>
    </row>
    <row r="30" spans="1:16" ht="22.8" x14ac:dyDescent="0.4">
      <c r="B30" s="191" t="s">
        <v>175</v>
      </c>
      <c r="E30" s="288" t="s">
        <v>456</v>
      </c>
    </row>
    <row r="31" spans="1:16" ht="19.5" customHeight="1" x14ac:dyDescent="0.4">
      <c r="B31" s="547" t="s">
        <v>487</v>
      </c>
      <c r="E31" s="288" t="s">
        <v>456</v>
      </c>
      <c r="G31" s="548" t="s">
        <v>495</v>
      </c>
    </row>
    <row r="32" spans="1:16" ht="18" customHeight="1" x14ac:dyDescent="0.4">
      <c r="B32" s="191" t="s">
        <v>232</v>
      </c>
      <c r="E32" s="288"/>
    </row>
    <row r="33" spans="2:7" ht="18" customHeight="1" x14ac:dyDescent="0.4">
      <c r="B33" s="191" t="s">
        <v>176</v>
      </c>
      <c r="E33" s="288" t="s">
        <v>448</v>
      </c>
    </row>
    <row r="34" spans="2:7" ht="20.399999999999999" x14ac:dyDescent="0.35">
      <c r="B34" s="191"/>
      <c r="E34" s="192"/>
      <c r="G34" s="216"/>
    </row>
    <row r="35" spans="2:7" ht="22.8" x14ac:dyDescent="0.4">
      <c r="B35" s="191" t="s">
        <v>177</v>
      </c>
      <c r="E35" s="288" t="s">
        <v>448</v>
      </c>
    </row>
    <row r="36" spans="2:7" x14ac:dyDescent="0.25">
      <c r="B36" s="191"/>
      <c r="E36" s="192"/>
      <c r="G36" t="s">
        <v>51</v>
      </c>
    </row>
    <row r="37" spans="2:7" ht="21" x14ac:dyDescent="0.4">
      <c r="B37" s="4"/>
      <c r="C37" s="213"/>
      <c r="D37" s="213"/>
      <c r="E37" s="215"/>
    </row>
    <row r="38" spans="2:7" ht="21" x14ac:dyDescent="0.4">
      <c r="B38" s="4"/>
      <c r="C38" s="213"/>
      <c r="D38" s="213"/>
      <c r="E38" s="215"/>
    </row>
    <row r="39" spans="2:7" x14ac:dyDescent="0.25">
      <c r="B39" s="191"/>
      <c r="E39" s="192"/>
    </row>
    <row r="40" spans="2:7" x14ac:dyDescent="0.25">
      <c r="B40" s="191"/>
      <c r="E40" s="192"/>
    </row>
    <row r="41" spans="2:7" x14ac:dyDescent="0.25">
      <c r="B41" s="191"/>
      <c r="E41" s="192"/>
    </row>
    <row r="42" spans="2:7" x14ac:dyDescent="0.25">
      <c r="B42" s="191" t="s">
        <v>191</v>
      </c>
      <c r="E42" s="192"/>
    </row>
    <row r="43" spans="2:7" x14ac:dyDescent="0.25">
      <c r="B43" s="191" t="s">
        <v>179</v>
      </c>
      <c r="E43" s="192"/>
    </row>
    <row r="44" spans="2:7" x14ac:dyDescent="0.25">
      <c r="B44" s="191"/>
      <c r="E44" s="192"/>
    </row>
    <row r="45" spans="2:7" x14ac:dyDescent="0.25">
      <c r="B45" s="191" t="s">
        <v>180</v>
      </c>
      <c r="E45" s="192"/>
    </row>
    <row r="46" spans="2:7" x14ac:dyDescent="0.25">
      <c r="B46" s="191" t="s">
        <v>227</v>
      </c>
      <c r="E46" s="195"/>
    </row>
    <row r="47" spans="2:7" x14ac:dyDescent="0.25">
      <c r="B47" s="274"/>
      <c r="E47" s="2"/>
      <c r="F47" s="81"/>
      <c r="G47" s="81"/>
    </row>
    <row r="48" spans="2:7" x14ac:dyDescent="0.25">
      <c r="B48" s="274" t="s">
        <v>228</v>
      </c>
      <c r="E48" s="2"/>
    </row>
    <row r="49" spans="2:7" x14ac:dyDescent="0.25">
      <c r="B49" s="274" t="s">
        <v>229</v>
      </c>
      <c r="E49" s="2"/>
    </row>
    <row r="50" spans="2:7" x14ac:dyDescent="0.25">
      <c r="B50" s="274" t="s">
        <v>230</v>
      </c>
      <c r="E50" s="2"/>
      <c r="G50" s="81"/>
    </row>
    <row r="51" spans="2:7" x14ac:dyDescent="0.25">
      <c r="B51" s="191" t="s">
        <v>181</v>
      </c>
      <c r="E51" s="192"/>
    </row>
    <row r="52" spans="2:7" x14ac:dyDescent="0.25">
      <c r="B52" s="191"/>
      <c r="E52" s="192"/>
    </row>
    <row r="53" spans="2:7" x14ac:dyDescent="0.25">
      <c r="B53" s="191" t="s">
        <v>182</v>
      </c>
      <c r="E53" s="192"/>
    </row>
    <row r="54" spans="2:7" x14ac:dyDescent="0.25">
      <c r="B54" s="191"/>
      <c r="E54" s="192"/>
    </row>
    <row r="55" spans="2:7" x14ac:dyDescent="0.25">
      <c r="B55" s="191" t="s">
        <v>479</v>
      </c>
      <c r="E55" s="192"/>
    </row>
    <row r="56" spans="2:7" x14ac:dyDescent="0.25">
      <c r="B56" s="191"/>
      <c r="E56" s="192"/>
    </row>
    <row r="57" spans="2:7" x14ac:dyDescent="0.25">
      <c r="B57" s="191" t="s">
        <v>183</v>
      </c>
      <c r="E57" s="192"/>
    </row>
    <row r="58" spans="2:7" x14ac:dyDescent="0.25">
      <c r="B58" s="191"/>
      <c r="E58" s="192"/>
    </row>
    <row r="59" spans="2:7" x14ac:dyDescent="0.25">
      <c r="B59" s="191" t="s">
        <v>184</v>
      </c>
      <c r="E59" s="192"/>
    </row>
    <row r="60" spans="2:7" x14ac:dyDescent="0.25">
      <c r="B60" s="191"/>
      <c r="E60" s="192"/>
    </row>
    <row r="61" spans="2:7" x14ac:dyDescent="0.25">
      <c r="B61" s="191" t="s">
        <v>231</v>
      </c>
      <c r="E61" s="192"/>
    </row>
    <row r="62" spans="2:7" x14ac:dyDescent="0.25">
      <c r="B62" s="191" t="s">
        <v>218</v>
      </c>
      <c r="E62" s="192"/>
    </row>
    <row r="63" spans="2:7" x14ac:dyDescent="0.25">
      <c r="B63" s="191"/>
      <c r="E63" s="192"/>
    </row>
    <row r="64" spans="2:7" x14ac:dyDescent="0.25">
      <c r="B64" s="191" t="s">
        <v>185</v>
      </c>
      <c r="E64" s="192"/>
    </row>
    <row r="65" spans="2:5" x14ac:dyDescent="0.25">
      <c r="B65" s="191"/>
      <c r="E65" s="192"/>
    </row>
    <row r="66" spans="2:5" x14ac:dyDescent="0.25">
      <c r="B66" s="191" t="s">
        <v>178</v>
      </c>
      <c r="E66" s="192"/>
    </row>
    <row r="67" spans="2:5" x14ac:dyDescent="0.25">
      <c r="B67" t="s">
        <v>219</v>
      </c>
    </row>
  </sheetData>
  <phoneticPr fontId="0" type="noConversion"/>
  <pageMargins left="0.75" right="0.75" top="1" bottom="1" header="0.5" footer="0.5"/>
  <pageSetup scale="3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Button 2">
              <controlPr defaultSize="0" print="0" autoFill="0" autoPict="0" macro="[0]!CallBuildToolbars">
                <anchor moveWithCells="1" sizeWithCells="1">
                  <from>
                    <xdr:col>6</xdr:col>
                    <xdr:colOff>1211580</xdr:colOff>
                    <xdr:row>0</xdr:row>
                    <xdr:rowOff>0</xdr:rowOff>
                  </from>
                  <to>
                    <xdr:col>8</xdr:col>
                    <xdr:colOff>350520</xdr:colOff>
                    <xdr:row>2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2:BI238"/>
  <sheetViews>
    <sheetView topLeftCell="A6" zoomScale="75" workbookViewId="0">
      <selection activeCell="C109" sqref="C109"/>
    </sheetView>
  </sheetViews>
  <sheetFormatPr defaultRowHeight="13.2" x14ac:dyDescent="0.25"/>
  <cols>
    <col min="1" max="1" width="20" customWidth="1"/>
    <col min="2" max="2" width="14.33203125" customWidth="1"/>
    <col min="3" max="3" width="16.6640625" customWidth="1"/>
    <col min="4" max="4" width="13.88671875" customWidth="1"/>
    <col min="5" max="5" width="8.5546875" bestFit="1" customWidth="1"/>
    <col min="6" max="6" width="13.109375" bestFit="1" customWidth="1"/>
    <col min="7" max="7" width="8.6640625" customWidth="1"/>
    <col min="17" max="17" width="9.6640625" customWidth="1"/>
    <col min="29" max="29" width="7.5546875" bestFit="1" customWidth="1"/>
    <col min="30" max="30" width="11.6640625" customWidth="1"/>
    <col min="36" max="36" width="21" customWidth="1"/>
  </cols>
  <sheetData>
    <row r="2" spans="2:29" ht="22.8" x14ac:dyDescent="0.4">
      <c r="B2" s="580" t="s">
        <v>127</v>
      </c>
      <c r="C2" s="580"/>
      <c r="D2" s="580"/>
      <c r="E2" s="580"/>
      <c r="F2" s="580"/>
      <c r="G2" s="580"/>
      <c r="H2" s="580"/>
      <c r="I2" s="580"/>
      <c r="J2" s="580"/>
      <c r="K2" s="580"/>
      <c r="L2" s="580"/>
      <c r="M2" s="580"/>
      <c r="N2" s="580"/>
      <c r="O2" s="580"/>
      <c r="P2" s="580"/>
      <c r="Q2" s="580"/>
      <c r="R2" s="580"/>
      <c r="S2" s="580"/>
      <c r="T2" s="580"/>
      <c r="U2" s="580"/>
      <c r="V2" s="580"/>
      <c r="W2" s="580"/>
      <c r="X2" s="580"/>
      <c r="Y2" s="580"/>
      <c r="Z2" s="580"/>
      <c r="AA2" s="580"/>
    </row>
    <row r="4" spans="2:29" ht="13.8" thickBot="1" x14ac:dyDescent="0.3"/>
    <row r="5" spans="2:29" ht="13.8" thickBot="1" x14ac:dyDescent="0.3">
      <c r="B5" s="581" t="s">
        <v>111</v>
      </c>
      <c r="C5" s="582"/>
      <c r="D5" s="64">
        <v>1</v>
      </c>
      <c r="E5" s="65">
        <v>2</v>
      </c>
      <c r="F5" s="65">
        <v>3</v>
      </c>
      <c r="G5" s="65">
        <v>4</v>
      </c>
      <c r="H5" s="65">
        <v>5</v>
      </c>
      <c r="I5" s="65">
        <v>6</v>
      </c>
      <c r="J5" s="65">
        <v>7</v>
      </c>
      <c r="K5" s="65">
        <v>8</v>
      </c>
      <c r="L5" s="65">
        <v>9</v>
      </c>
      <c r="M5" s="65">
        <v>10</v>
      </c>
      <c r="N5" s="65">
        <v>11</v>
      </c>
      <c r="O5" s="65">
        <v>12</v>
      </c>
      <c r="P5" s="65">
        <v>13</v>
      </c>
      <c r="Q5" s="65">
        <v>14</v>
      </c>
      <c r="R5" s="65">
        <v>15</v>
      </c>
      <c r="S5" s="65">
        <v>16</v>
      </c>
      <c r="T5" s="65">
        <v>17</v>
      </c>
      <c r="U5" s="65">
        <v>18</v>
      </c>
      <c r="V5" s="65">
        <v>19</v>
      </c>
      <c r="W5" s="65">
        <v>20</v>
      </c>
      <c r="X5" s="65">
        <v>21</v>
      </c>
      <c r="Y5" s="65">
        <v>22</v>
      </c>
      <c r="Z5" s="65">
        <v>23</v>
      </c>
      <c r="AA5" s="66">
        <v>24</v>
      </c>
    </row>
    <row r="6" spans="2:29" ht="13.8" thickBot="1" x14ac:dyDescent="0.3">
      <c r="B6" s="47"/>
      <c r="C6" s="50"/>
      <c r="D6" s="193">
        <f>VLOOKUP(D5,MCP!$A$11:$B$34,2,1)</f>
        <v>0</v>
      </c>
      <c r="E6" s="193">
        <f>VLOOKUP(E5,MCP!$A$11:$B$34,2,1)</f>
        <v>0</v>
      </c>
      <c r="F6" s="193">
        <f>VLOOKUP(F5,MCP!$A$11:$B$34,2,1)</f>
        <v>0</v>
      </c>
      <c r="G6" s="193">
        <f>VLOOKUP(G5,MCP!$A$11:$B$34,2,1)</f>
        <v>0</v>
      </c>
      <c r="H6" s="193">
        <f>VLOOKUP(H5,MCP!$A$11:$B$34,2,1)</f>
        <v>0</v>
      </c>
      <c r="I6" s="194">
        <f>VLOOKUP(I5,MCP!$A$11:$B$34,2,1)</f>
        <v>0</v>
      </c>
      <c r="J6" s="193">
        <f>VLOOKUP(J5,MCP!$A$11:$B$34,2,1)</f>
        <v>0</v>
      </c>
      <c r="K6" s="193">
        <f>VLOOKUP(K5,MCP!$A$11:$B$34,2,1)</f>
        <v>0</v>
      </c>
      <c r="L6" s="193">
        <f>VLOOKUP(L5,MCP!$A$11:$B$34,2,1)</f>
        <v>0</v>
      </c>
      <c r="M6" s="194">
        <f>VLOOKUP(M5,MCP!$A$11:$B$34,2,1)</f>
        <v>0</v>
      </c>
      <c r="N6" s="194">
        <f>VLOOKUP(N5,MCP!$A$11:$B$34,2,1)</f>
        <v>0</v>
      </c>
      <c r="O6" s="194">
        <f>VLOOKUP(O5,MCP!$A$11:$B$34,2,1)</f>
        <v>0</v>
      </c>
      <c r="P6" s="194">
        <f>VLOOKUP(P5,MCP!$A$11:$B$34,2,1)</f>
        <v>0</v>
      </c>
      <c r="Q6" s="194">
        <f>VLOOKUP(Q5,MCP!$A$11:$B$34,2,1)</f>
        <v>0</v>
      </c>
      <c r="R6" s="194">
        <f>VLOOKUP(R5,MCP!$A$11:$B$34,2,1)</f>
        <v>0</v>
      </c>
      <c r="S6" s="194">
        <f>VLOOKUP(S5,MCP!$A$11:$B$34,2,1)</f>
        <v>0</v>
      </c>
      <c r="T6" s="194">
        <f>VLOOKUP(T5,MCP!$A$11:$B$34,2,1)</f>
        <v>0</v>
      </c>
      <c r="U6" s="194">
        <f>VLOOKUP(U5,MCP!$A$11:$B$34,2,1)</f>
        <v>0</v>
      </c>
      <c r="V6" s="194">
        <f>VLOOKUP(V5,MCP!$A$11:$B$34,2,1)</f>
        <v>0</v>
      </c>
      <c r="W6" s="194">
        <f>VLOOKUP(W5,MCP!$A$11:$B$34,2,1)</f>
        <v>0</v>
      </c>
      <c r="X6" s="194">
        <f>VLOOKUP(X5,MCP!$A$11:$B$34,2,1)</f>
        <v>0</v>
      </c>
      <c r="Y6" s="194">
        <f>VLOOKUP(Y5,MCP!$A$11:$B$34,2,1)</f>
        <v>0</v>
      </c>
      <c r="Z6" s="194">
        <f>VLOOKUP(Z5,MCP!$A$11:$B$34,2,1)</f>
        <v>0</v>
      </c>
      <c r="AA6" s="194">
        <f>VLOOKUP(AA5,MCP!$A$11:$B$34,2,1)</f>
        <v>0</v>
      </c>
    </row>
    <row r="7" spans="2:29" x14ac:dyDescent="0.25">
      <c r="B7" s="58" t="s">
        <v>93</v>
      </c>
      <c r="C7" s="88">
        <f>SUM(D7:AA7)</f>
        <v>0</v>
      </c>
      <c r="D7" s="147">
        <f>TotalCalifornia!D171</f>
        <v>0</v>
      </c>
      <c r="E7" s="104">
        <f>TotalCalifornia!E171</f>
        <v>0</v>
      </c>
      <c r="F7" s="104">
        <f>TotalCalifornia!F171</f>
        <v>0</v>
      </c>
      <c r="G7" s="104">
        <f>TotalCalifornia!G171</f>
        <v>0</v>
      </c>
      <c r="H7" s="104">
        <f>TotalCalifornia!H171</f>
        <v>0</v>
      </c>
      <c r="I7" s="203">
        <f>TotalCalifornia!I171</f>
        <v>0</v>
      </c>
      <c r="J7" s="104">
        <f>TotalCalifornia!J171</f>
        <v>0</v>
      </c>
      <c r="K7" s="104">
        <f>TotalCalifornia!K171</f>
        <v>0</v>
      </c>
      <c r="L7" s="104">
        <f>TotalCalifornia!L171</f>
        <v>0</v>
      </c>
      <c r="M7" s="104">
        <f>TotalCalifornia!M171</f>
        <v>0</v>
      </c>
      <c r="N7" s="104">
        <f>TotalCalifornia!N171</f>
        <v>0</v>
      </c>
      <c r="O7" s="104">
        <f>TotalCalifornia!O171</f>
        <v>0</v>
      </c>
      <c r="P7" s="104">
        <f>TotalCalifornia!P171</f>
        <v>0</v>
      </c>
      <c r="Q7" s="104">
        <f>TotalCalifornia!Q171</f>
        <v>0</v>
      </c>
      <c r="R7" s="104">
        <f>TotalCalifornia!R171</f>
        <v>0</v>
      </c>
      <c r="S7" s="104">
        <f>TotalCalifornia!S171</f>
        <v>0</v>
      </c>
      <c r="T7" s="104">
        <f>TotalCalifornia!T171</f>
        <v>0</v>
      </c>
      <c r="U7" s="104">
        <f>TotalCalifornia!U171</f>
        <v>0</v>
      </c>
      <c r="V7" s="104">
        <f>TotalCalifornia!V171</f>
        <v>0</v>
      </c>
      <c r="W7" s="104">
        <f>TotalCalifornia!W171</f>
        <v>0</v>
      </c>
      <c r="X7" s="104">
        <f>TotalCalifornia!X171</f>
        <v>0</v>
      </c>
      <c r="Y7" s="104">
        <f>TotalCalifornia!Y171</f>
        <v>0</v>
      </c>
      <c r="Z7" s="104">
        <f>TotalCalifornia!Z171</f>
        <v>0</v>
      </c>
      <c r="AA7" s="105">
        <f>TotalCalifornia!AA171</f>
        <v>0</v>
      </c>
      <c r="AB7" s="94"/>
      <c r="AC7" s="94"/>
    </row>
    <row r="8" spans="2:29" x14ac:dyDescent="0.25">
      <c r="B8" s="59" t="s">
        <v>115</v>
      </c>
      <c r="C8" s="88">
        <f>SUM(D8:AA8)</f>
        <v>418</v>
      </c>
      <c r="D8" s="7">
        <v>69</v>
      </c>
      <c r="E8" s="7">
        <v>67</v>
      </c>
      <c r="F8" s="7">
        <v>67</v>
      </c>
      <c r="G8" s="7">
        <v>66</v>
      </c>
      <c r="H8" s="7">
        <v>66</v>
      </c>
      <c r="I8" s="7">
        <v>18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36</v>
      </c>
      <c r="AA8" s="7">
        <v>29</v>
      </c>
      <c r="AB8">
        <v>96</v>
      </c>
    </row>
    <row r="9" spans="2:29" ht="13.8" thickBot="1" x14ac:dyDescent="0.3">
      <c r="B9" s="60" t="s">
        <v>116</v>
      </c>
      <c r="C9" s="51">
        <f>SUM(D9:AA9)</f>
        <v>-418</v>
      </c>
      <c r="D9" s="90">
        <f t="shared" ref="D9:AA9" si="0">SUM(D7-D8)</f>
        <v>-69</v>
      </c>
      <c r="E9" s="91">
        <f t="shared" si="0"/>
        <v>-67</v>
      </c>
      <c r="F9" s="91">
        <f t="shared" si="0"/>
        <v>-67</v>
      </c>
      <c r="G9" s="91">
        <f t="shared" si="0"/>
        <v>-66</v>
      </c>
      <c r="H9" s="91">
        <f t="shared" si="0"/>
        <v>-66</v>
      </c>
      <c r="I9" s="91">
        <f t="shared" si="0"/>
        <v>-18</v>
      </c>
      <c r="J9" s="287">
        <f t="shared" si="0"/>
        <v>0</v>
      </c>
      <c r="K9" s="287">
        <f t="shared" si="0"/>
        <v>0</v>
      </c>
      <c r="L9" s="91">
        <f t="shared" si="0"/>
        <v>0</v>
      </c>
      <c r="M9" s="91">
        <f t="shared" si="0"/>
        <v>0</v>
      </c>
      <c r="N9" s="91">
        <f t="shared" si="0"/>
        <v>0</v>
      </c>
      <c r="O9" s="91">
        <f t="shared" si="0"/>
        <v>0</v>
      </c>
      <c r="P9" s="91">
        <f t="shared" si="0"/>
        <v>0</v>
      </c>
      <c r="Q9" s="91">
        <f t="shared" si="0"/>
        <v>0</v>
      </c>
      <c r="R9" s="91">
        <f t="shared" si="0"/>
        <v>0</v>
      </c>
      <c r="S9" s="91">
        <f t="shared" si="0"/>
        <v>0</v>
      </c>
      <c r="T9" s="91">
        <f t="shared" si="0"/>
        <v>0</v>
      </c>
      <c r="U9" s="91">
        <f t="shared" si="0"/>
        <v>0</v>
      </c>
      <c r="V9" s="91">
        <f t="shared" si="0"/>
        <v>0</v>
      </c>
      <c r="W9" s="91">
        <f t="shared" si="0"/>
        <v>0</v>
      </c>
      <c r="X9" s="113">
        <f t="shared" si="0"/>
        <v>0</v>
      </c>
      <c r="Y9" s="207">
        <f t="shared" si="0"/>
        <v>0</v>
      </c>
      <c r="Z9" s="91">
        <f t="shared" si="0"/>
        <v>-36</v>
      </c>
      <c r="AA9" s="205">
        <f t="shared" si="0"/>
        <v>-29</v>
      </c>
    </row>
    <row r="10" spans="2:29" x14ac:dyDescent="0.25"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spans="2:29" ht="13.8" thickBot="1" x14ac:dyDescent="0.3"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 spans="2:29" ht="13.8" thickBot="1" x14ac:dyDescent="0.3">
      <c r="B12" s="576" t="s">
        <v>112</v>
      </c>
      <c r="C12" s="577"/>
      <c r="D12" s="64">
        <v>1</v>
      </c>
      <c r="E12" s="65">
        <v>2</v>
      </c>
      <c r="F12" s="65">
        <v>3</v>
      </c>
      <c r="G12" s="65">
        <v>4</v>
      </c>
      <c r="H12" s="65">
        <v>5</v>
      </c>
      <c r="I12" s="65">
        <v>6</v>
      </c>
      <c r="J12" s="65">
        <v>7</v>
      </c>
      <c r="K12" s="65">
        <v>8</v>
      </c>
      <c r="L12" s="65">
        <v>9</v>
      </c>
      <c r="M12" s="65">
        <v>10</v>
      </c>
      <c r="N12" s="65">
        <v>11</v>
      </c>
      <c r="O12" s="65">
        <v>12</v>
      </c>
      <c r="P12" s="65">
        <v>13</v>
      </c>
      <c r="Q12" s="65">
        <v>14</v>
      </c>
      <c r="R12" s="65">
        <v>15</v>
      </c>
      <c r="S12" s="65">
        <v>16</v>
      </c>
      <c r="T12" s="65">
        <v>17</v>
      </c>
      <c r="U12" s="65">
        <v>18</v>
      </c>
      <c r="V12" s="65">
        <v>19</v>
      </c>
      <c r="W12" s="65">
        <v>20</v>
      </c>
      <c r="X12" s="65">
        <v>21</v>
      </c>
      <c r="Y12" s="65">
        <v>22</v>
      </c>
      <c r="Z12" s="65">
        <v>23</v>
      </c>
      <c r="AA12" s="66">
        <v>24</v>
      </c>
    </row>
    <row r="13" spans="2:29" ht="13.8" thickBot="1" x14ac:dyDescent="0.3"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</row>
    <row r="14" spans="2:29" x14ac:dyDescent="0.25">
      <c r="B14" s="61" t="s">
        <v>93</v>
      </c>
      <c r="C14" s="88">
        <f>SUM(D14:AA14)</f>
        <v>0</v>
      </c>
      <c r="D14" s="95">
        <f>TotalCalifornia!D199</f>
        <v>0</v>
      </c>
      <c r="E14" s="96">
        <f>TotalCalifornia!E199</f>
        <v>0</v>
      </c>
      <c r="F14" s="96">
        <f>TotalCalifornia!F199</f>
        <v>0</v>
      </c>
      <c r="G14" s="96">
        <f>TotalCalifornia!G199</f>
        <v>0</v>
      </c>
      <c r="H14" s="96">
        <f>TotalCalifornia!H199</f>
        <v>0</v>
      </c>
      <c r="I14" s="96">
        <f>TotalCalifornia!I199</f>
        <v>0</v>
      </c>
      <c r="J14" s="96">
        <f>TotalCalifornia!J199</f>
        <v>0</v>
      </c>
      <c r="K14" s="96">
        <f>TotalCalifornia!K199</f>
        <v>0</v>
      </c>
      <c r="L14" s="96">
        <f>TotalCalifornia!L199</f>
        <v>0</v>
      </c>
      <c r="M14" s="96">
        <f>TotalCalifornia!M199</f>
        <v>0</v>
      </c>
      <c r="N14" s="96">
        <f>TotalCalifornia!N199</f>
        <v>0</v>
      </c>
      <c r="O14" s="96">
        <f>TotalCalifornia!O199</f>
        <v>0</v>
      </c>
      <c r="P14" s="96">
        <f>TotalCalifornia!P199</f>
        <v>0</v>
      </c>
      <c r="Q14" s="96">
        <f>TotalCalifornia!Q199</f>
        <v>0</v>
      </c>
      <c r="R14" s="96">
        <f>TotalCalifornia!R199</f>
        <v>0</v>
      </c>
      <c r="S14" s="96">
        <f>TotalCalifornia!S199</f>
        <v>0</v>
      </c>
      <c r="T14" s="96">
        <f>TotalCalifornia!T199</f>
        <v>0</v>
      </c>
      <c r="U14" s="96">
        <f>TotalCalifornia!U199</f>
        <v>0</v>
      </c>
      <c r="V14" s="96">
        <f>TotalCalifornia!V199</f>
        <v>0</v>
      </c>
      <c r="W14" s="96">
        <f>TotalCalifornia!W199</f>
        <v>0</v>
      </c>
      <c r="X14" s="96">
        <f>TotalCalifornia!X199</f>
        <v>0</v>
      </c>
      <c r="Y14" s="96">
        <f>TotalCalifornia!Y199</f>
        <v>0</v>
      </c>
      <c r="Z14" s="96">
        <f>TotalCalifornia!Z199</f>
        <v>0</v>
      </c>
      <c r="AA14" s="97">
        <f>TotalCalifornia!AA199</f>
        <v>0</v>
      </c>
    </row>
    <row r="15" spans="2:29" x14ac:dyDescent="0.25">
      <c r="B15" s="62" t="s">
        <v>115</v>
      </c>
      <c r="C15" s="88">
        <f>SUM(D15:AA15)</f>
        <v>800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268">
        <v>50</v>
      </c>
      <c r="K15" s="268">
        <v>50</v>
      </c>
      <c r="L15" s="268">
        <v>50</v>
      </c>
      <c r="M15" s="268">
        <v>50</v>
      </c>
      <c r="N15" s="268">
        <v>50</v>
      </c>
      <c r="O15" s="268">
        <v>50</v>
      </c>
      <c r="P15" s="268">
        <v>50</v>
      </c>
      <c r="Q15" s="268">
        <v>50</v>
      </c>
      <c r="R15" s="268">
        <v>50</v>
      </c>
      <c r="S15" s="268">
        <v>50</v>
      </c>
      <c r="T15" s="268">
        <v>50</v>
      </c>
      <c r="U15" s="268">
        <v>50</v>
      </c>
      <c r="V15" s="268">
        <v>50</v>
      </c>
      <c r="W15" s="268">
        <v>50</v>
      </c>
      <c r="X15" s="268">
        <v>50</v>
      </c>
      <c r="Y15" s="268">
        <v>50</v>
      </c>
      <c r="Z15">
        <v>0</v>
      </c>
      <c r="AA15">
        <v>0</v>
      </c>
      <c r="AB15">
        <v>0</v>
      </c>
    </row>
    <row r="16" spans="2:29" ht="13.8" thickBot="1" x14ac:dyDescent="0.3">
      <c r="B16" s="63" t="s">
        <v>116</v>
      </c>
      <c r="C16" s="51">
        <f>SUM(D16:AA16)</f>
        <v>-800</v>
      </c>
      <c r="D16" s="71">
        <f>SUM(D14-D15)</f>
        <v>0</v>
      </c>
      <c r="E16" s="55">
        <f t="shared" ref="E16:AA16" si="1">SUM(E14-E15)</f>
        <v>0</v>
      </c>
      <c r="F16" s="55">
        <f t="shared" si="1"/>
        <v>0</v>
      </c>
      <c r="G16" s="55">
        <f t="shared" si="1"/>
        <v>0</v>
      </c>
      <c r="H16" s="55">
        <f t="shared" si="1"/>
        <v>0</v>
      </c>
      <c r="I16" s="55">
        <f t="shared" si="1"/>
        <v>0</v>
      </c>
      <c r="J16" s="91">
        <f t="shared" si="1"/>
        <v>-50</v>
      </c>
      <c r="K16" s="91">
        <f t="shared" si="1"/>
        <v>-50</v>
      </c>
      <c r="L16" s="91">
        <f t="shared" si="1"/>
        <v>-50</v>
      </c>
      <c r="M16" s="91">
        <f t="shared" si="1"/>
        <v>-50</v>
      </c>
      <c r="N16" s="91">
        <f t="shared" si="1"/>
        <v>-50</v>
      </c>
      <c r="O16" s="91">
        <f t="shared" si="1"/>
        <v>-50</v>
      </c>
      <c r="P16" s="91">
        <f t="shared" si="1"/>
        <v>-50</v>
      </c>
      <c r="Q16" s="91">
        <f t="shared" si="1"/>
        <v>-50</v>
      </c>
      <c r="R16" s="91">
        <f t="shared" si="1"/>
        <v>-50</v>
      </c>
      <c r="S16" s="91">
        <f t="shared" si="1"/>
        <v>-50</v>
      </c>
      <c r="T16" s="91">
        <f t="shared" si="1"/>
        <v>-50</v>
      </c>
      <c r="U16" s="91">
        <f t="shared" si="1"/>
        <v>-50</v>
      </c>
      <c r="V16" s="91">
        <f t="shared" si="1"/>
        <v>-50</v>
      </c>
      <c r="W16" s="91">
        <f t="shared" si="1"/>
        <v>-50</v>
      </c>
      <c r="X16" s="91">
        <f t="shared" si="1"/>
        <v>-50</v>
      </c>
      <c r="Y16" s="91">
        <f t="shared" si="1"/>
        <v>-50</v>
      </c>
      <c r="Z16" s="207">
        <f t="shared" si="1"/>
        <v>0</v>
      </c>
      <c r="AA16" s="208">
        <f t="shared" si="1"/>
        <v>0</v>
      </c>
    </row>
    <row r="18" spans="2:27" ht="13.8" hidden="1" thickBot="1" x14ac:dyDescent="0.3">
      <c r="B18" s="87" t="s">
        <v>148</v>
      </c>
    </row>
    <row r="19" spans="2:27" ht="13.8" hidden="1" thickBot="1" x14ac:dyDescent="0.3">
      <c r="B19" s="576" t="s">
        <v>134</v>
      </c>
      <c r="C19" s="577"/>
      <c r="D19" s="64">
        <v>1</v>
      </c>
      <c r="E19" s="65">
        <v>2</v>
      </c>
      <c r="F19" s="65">
        <v>3</v>
      </c>
      <c r="G19" s="65">
        <v>4</v>
      </c>
      <c r="H19" s="65">
        <v>5</v>
      </c>
      <c r="I19" s="65">
        <v>6</v>
      </c>
      <c r="J19" s="65">
        <v>7</v>
      </c>
      <c r="K19" s="65">
        <v>8</v>
      </c>
      <c r="L19" s="65">
        <v>9</v>
      </c>
      <c r="M19" s="65">
        <v>10</v>
      </c>
      <c r="N19" s="65">
        <v>11</v>
      </c>
      <c r="O19" s="65">
        <v>12</v>
      </c>
      <c r="P19" s="65">
        <v>13</v>
      </c>
      <c r="Q19" s="65">
        <v>14</v>
      </c>
      <c r="R19" s="65">
        <v>15</v>
      </c>
      <c r="S19" s="65">
        <v>16</v>
      </c>
      <c r="T19" s="65">
        <v>17</v>
      </c>
      <c r="U19" s="65">
        <v>18</v>
      </c>
      <c r="V19" s="65">
        <v>19</v>
      </c>
      <c r="W19" s="65">
        <v>20</v>
      </c>
      <c r="X19" s="65">
        <v>21</v>
      </c>
      <c r="Y19" s="65">
        <v>22</v>
      </c>
      <c r="Z19" s="65">
        <v>23</v>
      </c>
      <c r="AA19" s="66">
        <v>24</v>
      </c>
    </row>
    <row r="20" spans="2:27" x14ac:dyDescent="0.25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 spans="2:27" hidden="1" x14ac:dyDescent="0.25">
      <c r="B21" s="61" t="s">
        <v>93</v>
      </c>
      <c r="C21" s="88">
        <f>SUM(D21:AA21)</f>
        <v>0</v>
      </c>
      <c r="D21" s="67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68">
        <v>0</v>
      </c>
    </row>
    <row r="22" spans="2:27" hidden="1" x14ac:dyDescent="0.25">
      <c r="B22" s="62" t="s">
        <v>115</v>
      </c>
      <c r="C22" s="88">
        <f>SUM(D22:AA22)</f>
        <v>0</v>
      </c>
      <c r="D22" s="69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70">
        <v>0</v>
      </c>
    </row>
    <row r="23" spans="2:27" ht="13.8" hidden="1" thickBot="1" x14ac:dyDescent="0.3">
      <c r="B23" s="63" t="s">
        <v>116</v>
      </c>
      <c r="C23" s="51">
        <f>SUM(D23:AA23)</f>
        <v>0</v>
      </c>
      <c r="D23" s="71">
        <f>D21-D22</f>
        <v>0</v>
      </c>
      <c r="E23" s="55">
        <f t="shared" ref="E23:Z23" si="2">SUM(E21-E22)</f>
        <v>0</v>
      </c>
      <c r="F23" s="55">
        <f t="shared" si="2"/>
        <v>0</v>
      </c>
      <c r="G23" s="55">
        <f t="shared" si="2"/>
        <v>0</v>
      </c>
      <c r="H23" s="55">
        <f t="shared" si="2"/>
        <v>0</v>
      </c>
      <c r="I23" s="55">
        <f t="shared" si="2"/>
        <v>0</v>
      </c>
      <c r="J23" s="55">
        <f t="shared" si="2"/>
        <v>0</v>
      </c>
      <c r="K23" s="55">
        <f t="shared" si="2"/>
        <v>0</v>
      </c>
      <c r="L23" s="55">
        <f t="shared" si="2"/>
        <v>0</v>
      </c>
      <c r="M23" s="55">
        <f t="shared" si="2"/>
        <v>0</v>
      </c>
      <c r="N23" s="55">
        <f t="shared" si="2"/>
        <v>0</v>
      </c>
      <c r="O23" s="55">
        <f t="shared" si="2"/>
        <v>0</v>
      </c>
      <c r="P23" s="55">
        <f t="shared" si="2"/>
        <v>0</v>
      </c>
      <c r="Q23" s="55">
        <f t="shared" si="2"/>
        <v>0</v>
      </c>
      <c r="R23" s="55">
        <f t="shared" si="2"/>
        <v>0</v>
      </c>
      <c r="S23" s="55">
        <f t="shared" si="2"/>
        <v>0</v>
      </c>
      <c r="T23" s="55">
        <f t="shared" si="2"/>
        <v>0</v>
      </c>
      <c r="U23" s="55">
        <f t="shared" si="2"/>
        <v>0</v>
      </c>
      <c r="V23" s="55">
        <f t="shared" si="2"/>
        <v>0</v>
      </c>
      <c r="W23" s="55">
        <f t="shared" si="2"/>
        <v>0</v>
      </c>
      <c r="X23" s="55">
        <f t="shared" si="2"/>
        <v>0</v>
      </c>
      <c r="Y23" s="55">
        <f t="shared" si="2"/>
        <v>0</v>
      </c>
      <c r="Z23" s="55">
        <f t="shared" si="2"/>
        <v>0</v>
      </c>
      <c r="AA23" s="72">
        <f>AA21-AA22</f>
        <v>0</v>
      </c>
    </row>
    <row r="24" spans="2:27" ht="13.8" hidden="1" thickBot="1" x14ac:dyDescent="0.3"/>
    <row r="25" spans="2:27" ht="13.8" hidden="1" thickBot="1" x14ac:dyDescent="0.3">
      <c r="B25" s="87" t="s">
        <v>137</v>
      </c>
    </row>
    <row r="26" spans="2:27" ht="13.8" hidden="1" thickBot="1" x14ac:dyDescent="0.3">
      <c r="B26" s="576" t="s">
        <v>112</v>
      </c>
      <c r="C26" s="577"/>
      <c r="D26" s="64">
        <v>1</v>
      </c>
      <c r="E26" s="65">
        <v>2</v>
      </c>
      <c r="F26" s="65">
        <v>3</v>
      </c>
      <c r="G26" s="65">
        <v>4</v>
      </c>
      <c r="H26" s="65">
        <v>5</v>
      </c>
      <c r="I26" s="65">
        <v>6</v>
      </c>
      <c r="J26" s="65">
        <v>7</v>
      </c>
      <c r="K26" s="65">
        <v>8</v>
      </c>
      <c r="L26" s="65">
        <v>9</v>
      </c>
      <c r="M26" s="65">
        <v>10</v>
      </c>
      <c r="N26" s="65">
        <v>11</v>
      </c>
      <c r="O26" s="65">
        <v>12</v>
      </c>
      <c r="P26" s="65">
        <v>13</v>
      </c>
      <c r="Q26" s="65">
        <v>14</v>
      </c>
      <c r="R26" s="65">
        <v>15</v>
      </c>
      <c r="S26" s="65">
        <v>16</v>
      </c>
      <c r="T26" s="65">
        <v>17</v>
      </c>
      <c r="U26" s="65">
        <v>18</v>
      </c>
      <c r="V26" s="65">
        <v>19</v>
      </c>
      <c r="W26" s="65">
        <v>20</v>
      </c>
      <c r="X26" s="65">
        <v>21</v>
      </c>
      <c r="Y26" s="65">
        <v>22</v>
      </c>
      <c r="Z26" s="65">
        <v>23</v>
      </c>
      <c r="AA26" s="66">
        <v>24</v>
      </c>
    </row>
    <row r="27" spans="2:27" ht="13.8" hidden="1" thickBot="1" x14ac:dyDescent="0.3"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</row>
    <row r="28" spans="2:27" hidden="1" x14ac:dyDescent="0.25">
      <c r="B28" s="61" t="s">
        <v>93</v>
      </c>
      <c r="C28" s="88">
        <f>SUM(D28:AA28)</f>
        <v>16000</v>
      </c>
      <c r="D28" s="67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1000</v>
      </c>
      <c r="K28" s="53">
        <v>1000</v>
      </c>
      <c r="L28" s="53">
        <v>1000</v>
      </c>
      <c r="M28" s="53">
        <v>1000</v>
      </c>
      <c r="N28" s="53">
        <v>1000</v>
      </c>
      <c r="O28" s="53">
        <v>1000</v>
      </c>
      <c r="P28" s="53">
        <v>1000</v>
      </c>
      <c r="Q28" s="53">
        <v>1000</v>
      </c>
      <c r="R28" s="53">
        <v>1000</v>
      </c>
      <c r="S28" s="53">
        <v>1000</v>
      </c>
      <c r="T28" s="53">
        <v>1000</v>
      </c>
      <c r="U28" s="53">
        <v>1000</v>
      </c>
      <c r="V28" s="53">
        <v>1000</v>
      </c>
      <c r="W28" s="53">
        <v>1000</v>
      </c>
      <c r="X28" s="53">
        <v>1000</v>
      </c>
      <c r="Y28" s="53">
        <v>1000</v>
      </c>
      <c r="Z28" s="53">
        <v>0</v>
      </c>
      <c r="AA28" s="53">
        <v>0</v>
      </c>
    </row>
    <row r="29" spans="2:27" hidden="1" x14ac:dyDescent="0.25">
      <c r="B29" s="62" t="s">
        <v>115</v>
      </c>
      <c r="C29" s="88">
        <f>SUM(D29:AA29)</f>
        <v>11242.4</v>
      </c>
      <c r="D29" s="196">
        <v>0</v>
      </c>
      <c r="E29" s="197">
        <v>0</v>
      </c>
      <c r="F29" s="197">
        <v>0</v>
      </c>
      <c r="G29" s="197">
        <v>0</v>
      </c>
      <c r="H29" s="197">
        <v>0</v>
      </c>
      <c r="I29" s="197">
        <v>0</v>
      </c>
      <c r="J29" s="209">
        <v>1000</v>
      </c>
      <c r="K29" s="209">
        <v>1000</v>
      </c>
      <c r="L29" s="197">
        <v>956.8</v>
      </c>
      <c r="M29" s="197">
        <v>600</v>
      </c>
      <c r="N29" s="197">
        <v>600</v>
      </c>
      <c r="O29" s="197">
        <v>600</v>
      </c>
      <c r="P29" s="197">
        <v>600</v>
      </c>
      <c r="Q29" s="197">
        <v>600</v>
      </c>
      <c r="R29" s="197">
        <v>600</v>
      </c>
      <c r="S29" s="197">
        <v>600</v>
      </c>
      <c r="T29" s="197">
        <v>600</v>
      </c>
      <c r="U29" s="197">
        <v>685.6</v>
      </c>
      <c r="V29" s="197">
        <v>600</v>
      </c>
      <c r="W29" s="197">
        <v>600</v>
      </c>
      <c r="X29" s="197">
        <v>600</v>
      </c>
      <c r="Y29" s="209">
        <v>1000</v>
      </c>
      <c r="Z29" s="197">
        <v>0</v>
      </c>
      <c r="AA29" s="198">
        <v>0</v>
      </c>
    </row>
    <row r="30" spans="2:27" ht="13.8" hidden="1" thickBot="1" x14ac:dyDescent="0.3">
      <c r="B30" s="63" t="s">
        <v>116</v>
      </c>
      <c r="C30" s="114">
        <f>SUM(D30:AA30)</f>
        <v>4757.6000000000004</v>
      </c>
      <c r="D30" s="90">
        <f t="shared" ref="D30:AA30" si="3">SUM(D28-D29)</f>
        <v>0</v>
      </c>
      <c r="E30" s="91">
        <f t="shared" si="3"/>
        <v>0</v>
      </c>
      <c r="F30" s="91">
        <f t="shared" si="3"/>
        <v>0</v>
      </c>
      <c r="G30" s="91">
        <f t="shared" si="3"/>
        <v>0</v>
      </c>
      <c r="H30" s="91">
        <f t="shared" si="3"/>
        <v>0</v>
      </c>
      <c r="I30" s="144">
        <f t="shared" si="3"/>
        <v>0</v>
      </c>
      <c r="J30" s="144">
        <f t="shared" si="3"/>
        <v>0</v>
      </c>
      <c r="K30" s="144">
        <f t="shared" si="3"/>
        <v>0</v>
      </c>
      <c r="L30" s="144">
        <f t="shared" si="3"/>
        <v>43.200000000000045</v>
      </c>
      <c r="M30" s="144">
        <f t="shared" si="3"/>
        <v>400</v>
      </c>
      <c r="N30" s="144">
        <f t="shared" si="3"/>
        <v>400</v>
      </c>
      <c r="O30" s="144">
        <f t="shared" si="3"/>
        <v>400</v>
      </c>
      <c r="P30" s="144">
        <f t="shared" si="3"/>
        <v>400</v>
      </c>
      <c r="Q30" s="144">
        <f t="shared" si="3"/>
        <v>400</v>
      </c>
      <c r="R30" s="145">
        <f t="shared" si="3"/>
        <v>400</v>
      </c>
      <c r="S30" s="145">
        <f t="shared" si="3"/>
        <v>400</v>
      </c>
      <c r="T30" s="145">
        <f t="shared" si="3"/>
        <v>400</v>
      </c>
      <c r="U30" s="144">
        <f t="shared" si="3"/>
        <v>314.39999999999998</v>
      </c>
      <c r="V30" s="144">
        <f t="shared" si="3"/>
        <v>400</v>
      </c>
      <c r="W30" s="144">
        <f t="shared" si="3"/>
        <v>400</v>
      </c>
      <c r="X30" s="144">
        <f t="shared" si="3"/>
        <v>400</v>
      </c>
      <c r="Y30" s="144">
        <f t="shared" si="3"/>
        <v>0</v>
      </c>
      <c r="Z30" s="144">
        <f t="shared" si="3"/>
        <v>0</v>
      </c>
      <c r="AA30" s="146">
        <f t="shared" si="3"/>
        <v>0</v>
      </c>
    </row>
    <row r="31" spans="2:27" ht="13.8" hidden="1" thickBot="1" x14ac:dyDescent="0.3"/>
    <row r="32" spans="2:27" ht="13.8" hidden="1" thickBot="1" x14ac:dyDescent="0.3">
      <c r="B32" s="98" t="s">
        <v>137</v>
      </c>
    </row>
    <row r="33" spans="2:27" ht="13.8" hidden="1" thickBot="1" x14ac:dyDescent="0.3">
      <c r="B33" s="578" t="s">
        <v>111</v>
      </c>
      <c r="C33" s="579"/>
      <c r="D33" s="99">
        <v>1</v>
      </c>
      <c r="E33" s="100">
        <v>2</v>
      </c>
      <c r="F33" s="100">
        <v>3</v>
      </c>
      <c r="G33" s="100">
        <v>4</v>
      </c>
      <c r="H33" s="100">
        <v>5</v>
      </c>
      <c r="I33" s="100">
        <v>6</v>
      </c>
      <c r="J33" s="100">
        <v>7</v>
      </c>
      <c r="K33" s="100">
        <v>8</v>
      </c>
      <c r="L33" s="100">
        <v>9</v>
      </c>
      <c r="M33" s="100">
        <v>10</v>
      </c>
      <c r="N33" s="100">
        <v>11</v>
      </c>
      <c r="O33" s="100">
        <v>12</v>
      </c>
      <c r="P33" s="100">
        <v>13</v>
      </c>
      <c r="Q33" s="100">
        <v>14</v>
      </c>
      <c r="R33" s="100">
        <v>15</v>
      </c>
      <c r="S33" s="100">
        <v>16</v>
      </c>
      <c r="T33" s="100">
        <v>17</v>
      </c>
      <c r="U33" s="100">
        <v>18</v>
      </c>
      <c r="V33" s="100">
        <v>19</v>
      </c>
      <c r="W33" s="100">
        <v>20</v>
      </c>
      <c r="X33" s="100">
        <v>21</v>
      </c>
      <c r="Y33" s="100">
        <v>22</v>
      </c>
      <c r="Z33" s="100">
        <v>23</v>
      </c>
      <c r="AA33" s="101">
        <v>24</v>
      </c>
    </row>
    <row r="34" spans="2:27" ht="13.8" hidden="1" thickBot="1" x14ac:dyDescent="0.3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 spans="2:27" hidden="1" x14ac:dyDescent="0.25">
      <c r="B35" s="61" t="s">
        <v>93</v>
      </c>
      <c r="C35" s="88">
        <f>SUM(D35:AA35)</f>
        <v>0</v>
      </c>
      <c r="D35" s="110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06"/>
    </row>
    <row r="36" spans="2:27" hidden="1" x14ac:dyDescent="0.25">
      <c r="B36" s="62" t="s">
        <v>115</v>
      </c>
      <c r="C36" s="88">
        <f>SUM(D36:AA36)</f>
        <v>175</v>
      </c>
      <c r="D36" s="199">
        <v>25</v>
      </c>
      <c r="E36" s="200">
        <v>25</v>
      </c>
      <c r="F36" s="201">
        <v>25</v>
      </c>
      <c r="G36" s="201">
        <v>0</v>
      </c>
      <c r="H36" s="201">
        <v>25</v>
      </c>
      <c r="I36" s="201">
        <v>0</v>
      </c>
      <c r="J36" s="200">
        <v>25</v>
      </c>
      <c r="K36" s="200">
        <v>0</v>
      </c>
      <c r="L36" s="200">
        <v>0</v>
      </c>
      <c r="M36" s="200">
        <v>0</v>
      </c>
      <c r="N36" s="200">
        <v>0</v>
      </c>
      <c r="O36" s="200">
        <v>0</v>
      </c>
      <c r="P36" s="200">
        <v>0</v>
      </c>
      <c r="Q36" s="200">
        <v>0</v>
      </c>
      <c r="R36" s="200">
        <v>0</v>
      </c>
      <c r="S36" s="200">
        <v>0</v>
      </c>
      <c r="T36" s="200">
        <v>0</v>
      </c>
      <c r="U36" s="200">
        <v>0</v>
      </c>
      <c r="V36" s="200">
        <v>0</v>
      </c>
      <c r="W36" s="200">
        <v>0</v>
      </c>
      <c r="X36" s="200">
        <v>0</v>
      </c>
      <c r="Y36" s="200">
        <v>0</v>
      </c>
      <c r="Z36" s="200">
        <v>25</v>
      </c>
      <c r="AA36" s="202">
        <v>25</v>
      </c>
    </row>
    <row r="37" spans="2:27" ht="13.8" hidden="1" thickBot="1" x14ac:dyDescent="0.3">
      <c r="B37" s="63" t="s">
        <v>116</v>
      </c>
      <c r="C37" s="88">
        <f>SUM(D37:AA37)</f>
        <v>-175</v>
      </c>
      <c r="D37" s="71">
        <f t="shared" ref="D37:AA37" si="4">SUM(D35-D36)</f>
        <v>-25</v>
      </c>
      <c r="E37" s="55">
        <f t="shared" si="4"/>
        <v>-25</v>
      </c>
      <c r="F37" s="55">
        <f t="shared" si="4"/>
        <v>-25</v>
      </c>
      <c r="G37" s="55">
        <f t="shared" si="4"/>
        <v>0</v>
      </c>
      <c r="H37" s="55">
        <f t="shared" si="4"/>
        <v>-25</v>
      </c>
      <c r="I37" s="113">
        <f t="shared" si="4"/>
        <v>0</v>
      </c>
      <c r="J37" s="55">
        <f t="shared" si="4"/>
        <v>-25</v>
      </c>
      <c r="K37" s="55">
        <f t="shared" si="4"/>
        <v>0</v>
      </c>
      <c r="L37" s="55">
        <f t="shared" si="4"/>
        <v>0</v>
      </c>
      <c r="M37" s="55">
        <f t="shared" si="4"/>
        <v>0</v>
      </c>
      <c r="N37" s="55">
        <f t="shared" si="4"/>
        <v>0</v>
      </c>
      <c r="O37" s="55">
        <f t="shared" si="4"/>
        <v>0</v>
      </c>
      <c r="P37" s="112">
        <f t="shared" si="4"/>
        <v>0</v>
      </c>
      <c r="Q37" s="115">
        <f t="shared" si="4"/>
        <v>0</v>
      </c>
      <c r="R37" s="115">
        <f t="shared" si="4"/>
        <v>0</v>
      </c>
      <c r="S37" s="89">
        <f t="shared" si="4"/>
        <v>0</v>
      </c>
      <c r="T37" s="89">
        <f t="shared" si="4"/>
        <v>0</v>
      </c>
      <c r="U37" s="55">
        <f t="shared" si="4"/>
        <v>0</v>
      </c>
      <c r="V37" s="55">
        <f t="shared" si="4"/>
        <v>0</v>
      </c>
      <c r="W37" s="55">
        <f t="shared" si="4"/>
        <v>0</v>
      </c>
      <c r="X37" s="55">
        <f t="shared" si="4"/>
        <v>0</v>
      </c>
      <c r="Y37" s="55">
        <f t="shared" si="4"/>
        <v>0</v>
      </c>
      <c r="Z37" s="55">
        <f t="shared" si="4"/>
        <v>-25</v>
      </c>
      <c r="AA37" s="72">
        <f t="shared" si="4"/>
        <v>-25</v>
      </c>
    </row>
    <row r="38" spans="2:27" ht="13.8" hidden="1" thickBot="1" x14ac:dyDescent="0.3">
      <c r="P38" s="116"/>
      <c r="Q38" s="116"/>
      <c r="R38" s="116"/>
    </row>
    <row r="39" spans="2:27" ht="13.8" hidden="1" thickBot="1" x14ac:dyDescent="0.3">
      <c r="B39" s="87" t="s">
        <v>137</v>
      </c>
    </row>
    <row r="40" spans="2:27" ht="13.8" hidden="1" thickBot="1" x14ac:dyDescent="0.3">
      <c r="B40" s="576" t="s">
        <v>112</v>
      </c>
      <c r="C40" s="577"/>
      <c r="D40" s="64">
        <v>1</v>
      </c>
      <c r="E40" s="65">
        <v>2</v>
      </c>
      <c r="F40" s="65">
        <v>3</v>
      </c>
      <c r="G40" s="65">
        <v>4</v>
      </c>
      <c r="H40" s="65">
        <v>5</v>
      </c>
      <c r="I40" s="65">
        <v>6</v>
      </c>
      <c r="J40" s="65">
        <v>7</v>
      </c>
      <c r="K40" s="65">
        <v>8</v>
      </c>
      <c r="L40" s="65">
        <v>9</v>
      </c>
      <c r="M40" s="65">
        <v>10</v>
      </c>
      <c r="N40" s="65">
        <v>11</v>
      </c>
      <c r="O40" s="65">
        <v>12</v>
      </c>
      <c r="P40" s="65">
        <v>13</v>
      </c>
      <c r="Q40" s="65">
        <v>14</v>
      </c>
      <c r="R40" s="65">
        <v>15</v>
      </c>
      <c r="S40" s="65">
        <v>16</v>
      </c>
      <c r="T40" s="65">
        <v>17</v>
      </c>
      <c r="U40" s="65">
        <v>18</v>
      </c>
      <c r="V40" s="65">
        <v>19</v>
      </c>
      <c r="W40" s="65">
        <v>20</v>
      </c>
      <c r="X40" s="65">
        <v>21</v>
      </c>
      <c r="Y40" s="65">
        <v>22</v>
      </c>
      <c r="Z40" s="65">
        <v>23</v>
      </c>
      <c r="AA40" s="66">
        <v>24</v>
      </c>
    </row>
    <row r="41" spans="2:27" ht="13.8" hidden="1" thickBot="1" x14ac:dyDescent="0.3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 spans="2:27" hidden="1" x14ac:dyDescent="0.25">
      <c r="B42" s="61" t="s">
        <v>93</v>
      </c>
      <c r="C42" s="88">
        <f>SUM(D42:AA42)</f>
        <v>0</v>
      </c>
      <c r="D42" s="67">
        <v>0</v>
      </c>
      <c r="E42" s="67">
        <v>0</v>
      </c>
      <c r="F42" s="67">
        <v>0</v>
      </c>
      <c r="G42" s="67">
        <v>0</v>
      </c>
      <c r="H42" s="67">
        <v>0</v>
      </c>
      <c r="I42" s="67">
        <v>0</v>
      </c>
      <c r="J42" s="67">
        <v>0</v>
      </c>
      <c r="K42" s="67">
        <v>0</v>
      </c>
      <c r="L42" s="67">
        <v>0</v>
      </c>
      <c r="M42" s="67">
        <v>0</v>
      </c>
      <c r="N42" s="67">
        <v>0</v>
      </c>
      <c r="O42" s="67">
        <v>0</v>
      </c>
      <c r="P42" s="67">
        <v>0</v>
      </c>
      <c r="Q42" s="67">
        <v>0</v>
      </c>
      <c r="R42" s="67">
        <v>0</v>
      </c>
      <c r="S42" s="67">
        <v>0</v>
      </c>
      <c r="T42" s="67">
        <v>0</v>
      </c>
      <c r="U42" s="67">
        <v>0</v>
      </c>
      <c r="V42" s="67">
        <v>0</v>
      </c>
      <c r="W42" s="67">
        <v>0</v>
      </c>
      <c r="X42" s="67">
        <v>0</v>
      </c>
      <c r="Y42" s="67">
        <v>0</v>
      </c>
      <c r="Z42" s="67">
        <v>0</v>
      </c>
      <c r="AA42" s="67">
        <v>0</v>
      </c>
    </row>
    <row r="43" spans="2:27" hidden="1" x14ac:dyDescent="0.25">
      <c r="B43" s="62" t="s">
        <v>115</v>
      </c>
      <c r="C43" s="88">
        <f>SUM(D43:AA43)</f>
        <v>0</v>
      </c>
      <c r="D43" s="196">
        <v>0</v>
      </c>
      <c r="E43" s="196">
        <v>0</v>
      </c>
      <c r="F43" s="196">
        <v>0</v>
      </c>
      <c r="G43" s="196">
        <v>0</v>
      </c>
      <c r="H43" s="196">
        <v>0</v>
      </c>
      <c r="I43" s="196">
        <v>0</v>
      </c>
      <c r="J43" s="196">
        <v>0</v>
      </c>
      <c r="K43" s="196">
        <v>0</v>
      </c>
      <c r="L43" s="196">
        <v>0</v>
      </c>
      <c r="M43" s="196">
        <v>0</v>
      </c>
      <c r="N43" s="196">
        <v>0</v>
      </c>
      <c r="O43" s="196">
        <v>0</v>
      </c>
      <c r="P43" s="196">
        <v>0</v>
      </c>
      <c r="Q43" s="196">
        <v>0</v>
      </c>
      <c r="R43" s="196">
        <v>0</v>
      </c>
      <c r="S43" s="196">
        <v>0</v>
      </c>
      <c r="T43" s="196">
        <v>0</v>
      </c>
      <c r="U43" s="196">
        <v>0</v>
      </c>
      <c r="V43" s="196">
        <v>0</v>
      </c>
      <c r="W43" s="196">
        <v>0</v>
      </c>
      <c r="X43" s="196">
        <v>0</v>
      </c>
      <c r="Y43" s="196">
        <v>0</v>
      </c>
      <c r="Z43" s="196">
        <v>0</v>
      </c>
      <c r="AA43" s="196">
        <v>0</v>
      </c>
    </row>
    <row r="44" spans="2:27" ht="13.8" hidden="1" thickBot="1" x14ac:dyDescent="0.3">
      <c r="B44" s="63" t="s">
        <v>116</v>
      </c>
      <c r="C44" s="114">
        <f>SUM(D44:AA44)</f>
        <v>0</v>
      </c>
      <c r="D44" s="90">
        <f t="shared" ref="D44:AA44" si="5">SUM(D42-D43)</f>
        <v>0</v>
      </c>
      <c r="E44" s="91">
        <f t="shared" si="5"/>
        <v>0</v>
      </c>
      <c r="F44" s="91">
        <f t="shared" si="5"/>
        <v>0</v>
      </c>
      <c r="G44" s="91">
        <f t="shared" si="5"/>
        <v>0</v>
      </c>
      <c r="H44" s="91">
        <f t="shared" si="5"/>
        <v>0</v>
      </c>
      <c r="I44" s="144">
        <f t="shared" si="5"/>
        <v>0</v>
      </c>
      <c r="J44" s="144">
        <f t="shared" si="5"/>
        <v>0</v>
      </c>
      <c r="K44" s="144">
        <f t="shared" si="5"/>
        <v>0</v>
      </c>
      <c r="L44" s="144">
        <f t="shared" si="5"/>
        <v>0</v>
      </c>
      <c r="M44" s="144">
        <f t="shared" si="5"/>
        <v>0</v>
      </c>
      <c r="N44" s="144">
        <f t="shared" si="5"/>
        <v>0</v>
      </c>
      <c r="O44" s="144">
        <f t="shared" si="5"/>
        <v>0</v>
      </c>
      <c r="P44" s="144">
        <f t="shared" si="5"/>
        <v>0</v>
      </c>
      <c r="Q44" s="144">
        <f t="shared" si="5"/>
        <v>0</v>
      </c>
      <c r="R44" s="145">
        <f t="shared" si="5"/>
        <v>0</v>
      </c>
      <c r="S44" s="145">
        <f t="shared" si="5"/>
        <v>0</v>
      </c>
      <c r="T44" s="145">
        <f t="shared" si="5"/>
        <v>0</v>
      </c>
      <c r="U44" s="144">
        <f t="shared" si="5"/>
        <v>0</v>
      </c>
      <c r="V44" s="144">
        <f t="shared" si="5"/>
        <v>0</v>
      </c>
      <c r="W44" s="144">
        <f t="shared" si="5"/>
        <v>0</v>
      </c>
      <c r="X44" s="144">
        <f t="shared" si="5"/>
        <v>0</v>
      </c>
      <c r="Y44" s="144">
        <f t="shared" si="5"/>
        <v>0</v>
      </c>
      <c r="Z44" s="144">
        <f t="shared" si="5"/>
        <v>0</v>
      </c>
      <c r="AA44" s="146">
        <f t="shared" si="5"/>
        <v>0</v>
      </c>
    </row>
    <row r="45" spans="2:27" ht="13.8" hidden="1" thickBot="1" x14ac:dyDescent="0.3"/>
    <row r="46" spans="2:27" ht="13.8" hidden="1" thickBot="1" x14ac:dyDescent="0.3">
      <c r="B46" s="98" t="s">
        <v>137</v>
      </c>
    </row>
    <row r="47" spans="2:27" ht="13.8" hidden="1" thickBot="1" x14ac:dyDescent="0.3">
      <c r="B47" s="578" t="s">
        <v>111</v>
      </c>
      <c r="C47" s="579"/>
      <c r="D47" s="99">
        <v>1</v>
      </c>
      <c r="E47" s="100">
        <v>2</v>
      </c>
      <c r="F47" s="100">
        <v>3</v>
      </c>
      <c r="G47" s="100">
        <v>4</v>
      </c>
      <c r="H47" s="100">
        <v>5</v>
      </c>
      <c r="I47" s="100">
        <v>6</v>
      </c>
      <c r="J47" s="100">
        <v>7</v>
      </c>
      <c r="K47" s="100">
        <v>8</v>
      </c>
      <c r="L47" s="100">
        <v>9</v>
      </c>
      <c r="M47" s="100">
        <v>10</v>
      </c>
      <c r="N47" s="100">
        <v>11</v>
      </c>
      <c r="O47" s="100">
        <v>12</v>
      </c>
      <c r="P47" s="100">
        <v>13</v>
      </c>
      <c r="Q47" s="100">
        <v>14</v>
      </c>
      <c r="R47" s="100">
        <v>15</v>
      </c>
      <c r="S47" s="100">
        <v>16</v>
      </c>
      <c r="T47" s="100">
        <v>17</v>
      </c>
      <c r="U47" s="100">
        <v>18</v>
      </c>
      <c r="V47" s="100">
        <v>19</v>
      </c>
      <c r="W47" s="100">
        <v>20</v>
      </c>
      <c r="X47" s="100">
        <v>21</v>
      </c>
      <c r="Y47" s="100">
        <v>22</v>
      </c>
      <c r="Z47" s="100">
        <v>23</v>
      </c>
      <c r="AA47" s="101">
        <v>24</v>
      </c>
    </row>
    <row r="48" spans="2:27" ht="13.8" hidden="1" thickBot="1" x14ac:dyDescent="0.3"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 spans="1:31" hidden="1" x14ac:dyDescent="0.25">
      <c r="B49" s="61" t="s">
        <v>93</v>
      </c>
      <c r="C49" s="88">
        <f>SUM(D49:AA49)</f>
        <v>0</v>
      </c>
      <c r="D49" s="110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06"/>
    </row>
    <row r="50" spans="1:31" hidden="1" x14ac:dyDescent="0.25">
      <c r="B50" s="62" t="s">
        <v>115</v>
      </c>
      <c r="C50" s="88">
        <f>SUM(D50:AA50)</f>
        <v>50</v>
      </c>
      <c r="D50" s="199">
        <v>0</v>
      </c>
      <c r="E50" s="200">
        <v>0</v>
      </c>
      <c r="F50" s="201">
        <v>0</v>
      </c>
      <c r="G50" s="201">
        <v>0</v>
      </c>
      <c r="H50" s="201">
        <v>0</v>
      </c>
      <c r="I50" s="201">
        <v>0</v>
      </c>
      <c r="J50" s="200">
        <v>0</v>
      </c>
      <c r="K50" s="200">
        <v>0</v>
      </c>
      <c r="L50" s="200">
        <v>0</v>
      </c>
      <c r="M50" s="200">
        <v>0</v>
      </c>
      <c r="N50" s="200">
        <v>0</v>
      </c>
      <c r="O50" s="200">
        <v>0</v>
      </c>
      <c r="P50" s="200">
        <v>0</v>
      </c>
      <c r="Q50" s="200">
        <v>0</v>
      </c>
      <c r="R50" s="200">
        <v>0</v>
      </c>
      <c r="S50" s="200">
        <v>0</v>
      </c>
      <c r="T50" s="200">
        <v>0</v>
      </c>
      <c r="U50" s="200">
        <v>0</v>
      </c>
      <c r="V50" s="200">
        <v>0</v>
      </c>
      <c r="W50" s="200">
        <v>0</v>
      </c>
      <c r="X50" s="200">
        <v>0</v>
      </c>
      <c r="Y50" s="200">
        <v>0</v>
      </c>
      <c r="Z50" s="200">
        <v>50</v>
      </c>
      <c r="AA50" s="202">
        <v>0</v>
      </c>
    </row>
    <row r="51" spans="1:31" ht="13.8" hidden="1" thickBot="1" x14ac:dyDescent="0.3">
      <c r="B51" s="63" t="s">
        <v>116</v>
      </c>
      <c r="C51" s="88">
        <f>SUM(D51:AA51)</f>
        <v>-50</v>
      </c>
      <c r="D51" s="71">
        <f t="shared" ref="D51:AA51" si="6">SUM(D49-D50)</f>
        <v>0</v>
      </c>
      <c r="E51" s="55">
        <f t="shared" si="6"/>
        <v>0</v>
      </c>
      <c r="F51" s="55">
        <f t="shared" si="6"/>
        <v>0</v>
      </c>
      <c r="G51" s="55">
        <f t="shared" si="6"/>
        <v>0</v>
      </c>
      <c r="H51" s="55">
        <f t="shared" si="6"/>
        <v>0</v>
      </c>
      <c r="I51" s="113">
        <f t="shared" si="6"/>
        <v>0</v>
      </c>
      <c r="J51" s="55">
        <f t="shared" si="6"/>
        <v>0</v>
      </c>
      <c r="K51" s="55">
        <f t="shared" si="6"/>
        <v>0</v>
      </c>
      <c r="L51" s="55">
        <f t="shared" si="6"/>
        <v>0</v>
      </c>
      <c r="M51" s="55">
        <f t="shared" si="6"/>
        <v>0</v>
      </c>
      <c r="N51" s="55">
        <f t="shared" si="6"/>
        <v>0</v>
      </c>
      <c r="O51" s="55">
        <f t="shared" si="6"/>
        <v>0</v>
      </c>
      <c r="P51" s="112">
        <f t="shared" si="6"/>
        <v>0</v>
      </c>
      <c r="Q51" s="115">
        <f t="shared" si="6"/>
        <v>0</v>
      </c>
      <c r="R51" s="115">
        <f t="shared" si="6"/>
        <v>0</v>
      </c>
      <c r="S51" s="89">
        <f t="shared" si="6"/>
        <v>0</v>
      </c>
      <c r="T51" s="89">
        <f t="shared" si="6"/>
        <v>0</v>
      </c>
      <c r="U51" s="55">
        <f t="shared" si="6"/>
        <v>0</v>
      </c>
      <c r="V51" s="55">
        <f t="shared" si="6"/>
        <v>0</v>
      </c>
      <c r="W51" s="55">
        <f t="shared" si="6"/>
        <v>0</v>
      </c>
      <c r="X51" s="55">
        <f t="shared" si="6"/>
        <v>0</v>
      </c>
      <c r="Y51" s="55">
        <f t="shared" si="6"/>
        <v>0</v>
      </c>
      <c r="Z51" s="55">
        <f t="shared" si="6"/>
        <v>-50</v>
      </c>
      <c r="AA51" s="72">
        <f t="shared" si="6"/>
        <v>0</v>
      </c>
    </row>
    <row r="52" spans="1:31" hidden="1" x14ac:dyDescent="0.25">
      <c r="G52" s="83"/>
    </row>
    <row r="53" spans="1:31" ht="15.75" customHeight="1" thickBot="1" x14ac:dyDescent="0.3"/>
    <row r="54" spans="1:31" ht="13.8" thickBot="1" x14ac:dyDescent="0.3">
      <c r="B54" s="225" t="s">
        <v>192</v>
      </c>
      <c r="C54" s="226"/>
      <c r="D54" s="227"/>
      <c r="G54" s="83"/>
    </row>
    <row r="55" spans="1:31" ht="27" thickBot="1" x14ac:dyDescent="0.3">
      <c r="B55" s="228" t="s">
        <v>193</v>
      </c>
      <c r="C55" s="229"/>
      <c r="D55" s="230"/>
      <c r="G55" s="83"/>
      <c r="N55" s="422"/>
      <c r="AD55" s="463" t="s">
        <v>451</v>
      </c>
      <c r="AE55" t="s">
        <v>452</v>
      </c>
    </row>
    <row r="56" spans="1:31" ht="13.8" thickBot="1" x14ac:dyDescent="0.3">
      <c r="B56" s="8"/>
      <c r="G56" s="83"/>
      <c r="AD56" s="462"/>
    </row>
    <row r="57" spans="1:31" ht="13.8" thickBot="1" x14ac:dyDescent="0.3">
      <c r="A57" s="56" t="s">
        <v>276</v>
      </c>
      <c r="B57" s="231" t="s">
        <v>194</v>
      </c>
      <c r="C57" s="57" t="s">
        <v>195</v>
      </c>
      <c r="D57" s="232" t="s">
        <v>0</v>
      </c>
      <c r="E57" s="233">
        <v>1</v>
      </c>
      <c r="F57" s="234">
        <v>2</v>
      </c>
      <c r="G57" s="235">
        <v>3</v>
      </c>
      <c r="H57" s="234">
        <v>4</v>
      </c>
      <c r="I57" s="234">
        <v>5</v>
      </c>
      <c r="J57" s="235">
        <v>6</v>
      </c>
      <c r="K57" s="234">
        <v>7</v>
      </c>
      <c r="L57" s="234">
        <v>8</v>
      </c>
      <c r="M57" s="235">
        <v>9</v>
      </c>
      <c r="N57" s="234">
        <v>10</v>
      </c>
      <c r="O57" s="234">
        <v>11</v>
      </c>
      <c r="P57" s="235">
        <v>12</v>
      </c>
      <c r="Q57" s="234">
        <v>13</v>
      </c>
      <c r="R57" s="234">
        <v>14</v>
      </c>
      <c r="S57" s="235">
        <v>15</v>
      </c>
      <c r="T57" s="234">
        <v>16</v>
      </c>
      <c r="U57" s="234">
        <v>17</v>
      </c>
      <c r="V57" s="235">
        <v>18</v>
      </c>
      <c r="W57" s="234">
        <v>19</v>
      </c>
      <c r="X57" s="234">
        <v>20</v>
      </c>
      <c r="Y57" s="235">
        <v>21</v>
      </c>
      <c r="Z57" s="234">
        <v>22</v>
      </c>
      <c r="AA57" s="234">
        <v>23</v>
      </c>
      <c r="AB57" s="465">
        <v>24</v>
      </c>
      <c r="AD57" s="487"/>
    </row>
    <row r="58" spans="1:31" ht="15.6" x14ac:dyDescent="0.3">
      <c r="A58" t="s">
        <v>277</v>
      </c>
      <c r="B58" s="428" t="s">
        <v>172</v>
      </c>
      <c r="C58" s="436" t="s">
        <v>278</v>
      </c>
      <c r="D58" s="446">
        <f>SUM(E58:AB58)</f>
        <v>0</v>
      </c>
      <c r="AD58" s="488">
        <v>12</v>
      </c>
    </row>
    <row r="59" spans="1:31" ht="15.6" x14ac:dyDescent="0.3">
      <c r="A59" t="s">
        <v>279</v>
      </c>
      <c r="B59" s="420" t="s">
        <v>172</v>
      </c>
      <c r="C59" s="237" t="s">
        <v>280</v>
      </c>
      <c r="D59" s="447">
        <f t="shared" ref="D59:D73" si="7">SUM(E59:AB59)</f>
        <v>0</v>
      </c>
      <c r="AD59" s="488">
        <v>11</v>
      </c>
    </row>
    <row r="60" spans="1:31" ht="15.6" x14ac:dyDescent="0.3">
      <c r="B60" s="420" t="s">
        <v>455</v>
      </c>
      <c r="C60" s="237" t="s">
        <v>454</v>
      </c>
      <c r="D60" s="447">
        <f t="shared" ref="D60:D65" si="8">SUM(E60:AB60)</f>
        <v>0</v>
      </c>
      <c r="E60" s="5"/>
      <c r="F60" s="5"/>
      <c r="G60" s="5"/>
      <c r="H60" s="5"/>
      <c r="I60" s="5"/>
      <c r="J60" s="5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D60" s="488"/>
    </row>
    <row r="61" spans="1:31" ht="15.6" x14ac:dyDescent="0.3">
      <c r="A61" s="415" t="s">
        <v>425</v>
      </c>
      <c r="B61" s="420" t="s">
        <v>417</v>
      </c>
      <c r="C61" s="237" t="s">
        <v>409</v>
      </c>
      <c r="D61" s="447">
        <f t="shared" si="8"/>
        <v>0</v>
      </c>
      <c r="E61" s="5"/>
      <c r="F61" s="5"/>
      <c r="G61" s="5"/>
      <c r="H61" s="5"/>
      <c r="I61" s="5"/>
      <c r="J61" s="5"/>
      <c r="K61" s="258"/>
      <c r="L61" s="258"/>
      <c r="M61" s="258"/>
      <c r="N61" s="258"/>
      <c r="O61" s="258"/>
      <c r="P61" s="258"/>
      <c r="Q61" s="258"/>
      <c r="R61" s="258"/>
      <c r="S61" s="81"/>
      <c r="T61" s="81"/>
      <c r="U61" s="258"/>
      <c r="V61" s="258"/>
      <c r="W61" s="258"/>
      <c r="X61" s="258"/>
      <c r="Y61" s="258"/>
      <c r="Z61" s="258"/>
      <c r="AA61" s="258"/>
      <c r="AB61" s="258"/>
      <c r="AD61" s="488">
        <v>111</v>
      </c>
    </row>
    <row r="62" spans="1:31" ht="15.6" x14ac:dyDescent="0.3">
      <c r="A62" s="415" t="s">
        <v>421</v>
      </c>
      <c r="B62" s="220" t="s">
        <v>420</v>
      </c>
      <c r="C62" s="237" t="s">
        <v>411</v>
      </c>
      <c r="D62" s="447">
        <f>SUM(E62:AB62)</f>
        <v>0</v>
      </c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D62" s="488">
        <v>68</v>
      </c>
    </row>
    <row r="63" spans="1:31" ht="15.6" x14ac:dyDescent="0.3">
      <c r="A63" s="5" t="s">
        <v>422</v>
      </c>
      <c r="B63" s="431" t="s">
        <v>413</v>
      </c>
      <c r="C63" s="237" t="s">
        <v>408</v>
      </c>
      <c r="D63" s="447">
        <f>SUM(E63:AB63)</f>
        <v>0</v>
      </c>
      <c r="S63" s="81"/>
      <c r="T63" s="81"/>
      <c r="AD63" s="488"/>
    </row>
    <row r="64" spans="1:31" ht="15.6" x14ac:dyDescent="0.3">
      <c r="A64" s="5" t="s">
        <v>446</v>
      </c>
      <c r="B64" s="431" t="s">
        <v>444</v>
      </c>
      <c r="C64" s="237" t="s">
        <v>445</v>
      </c>
      <c r="D64" s="447">
        <f t="shared" si="8"/>
        <v>0</v>
      </c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467"/>
      <c r="AD64" s="488">
        <v>57</v>
      </c>
    </row>
    <row r="65" spans="1:61" ht="15.6" x14ac:dyDescent="0.3">
      <c r="A65" s="5"/>
      <c r="B65" s="420"/>
      <c r="C65" s="220" t="s">
        <v>447</v>
      </c>
      <c r="D65" s="447">
        <f t="shared" si="8"/>
        <v>0</v>
      </c>
      <c r="E65" s="81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467"/>
      <c r="AD65" s="488"/>
    </row>
    <row r="66" spans="1:61" ht="15.6" x14ac:dyDescent="0.3">
      <c r="A66" t="s">
        <v>281</v>
      </c>
      <c r="B66" s="254" t="s">
        <v>416</v>
      </c>
      <c r="C66" s="417" t="s">
        <v>282</v>
      </c>
      <c r="D66" s="289">
        <f t="shared" si="7"/>
        <v>0</v>
      </c>
      <c r="E66" s="419">
        <f>TotalCalifornia!D166</f>
        <v>0</v>
      </c>
      <c r="F66" s="271">
        <f>TotalCalifornia!E166</f>
        <v>0</v>
      </c>
      <c r="G66" s="271">
        <f>TotalCalifornia!F166</f>
        <v>0</v>
      </c>
      <c r="H66" s="271">
        <f>TotalCalifornia!G166</f>
        <v>0</v>
      </c>
      <c r="I66" s="271">
        <f>TotalCalifornia!H166</f>
        <v>0</v>
      </c>
      <c r="J66" s="271">
        <f>TotalCalifornia!I166</f>
        <v>0</v>
      </c>
      <c r="K66" s="271">
        <f>TotalCalifornia!J166</f>
        <v>0</v>
      </c>
      <c r="L66" s="271">
        <f>TotalCalifornia!K166</f>
        <v>0</v>
      </c>
      <c r="M66" s="271">
        <f>TotalCalifornia!L166</f>
        <v>0</v>
      </c>
      <c r="N66" s="271">
        <f>TotalCalifornia!M166</f>
        <v>0</v>
      </c>
      <c r="O66" s="271">
        <f>TotalCalifornia!N166</f>
        <v>0</v>
      </c>
      <c r="P66" s="271">
        <f>TotalCalifornia!O166</f>
        <v>0</v>
      </c>
      <c r="Q66" s="271">
        <f>TotalCalifornia!P166</f>
        <v>0</v>
      </c>
      <c r="R66" s="271">
        <f>TotalCalifornia!Q166</f>
        <v>0</v>
      </c>
      <c r="S66" s="271">
        <f>TotalCalifornia!R166</f>
        <v>0</v>
      </c>
      <c r="T66" s="271">
        <f>TotalCalifornia!S166</f>
        <v>0</v>
      </c>
      <c r="U66" s="271">
        <f>TotalCalifornia!T166</f>
        <v>0</v>
      </c>
      <c r="V66" s="271">
        <f>TotalCalifornia!U166</f>
        <v>0</v>
      </c>
      <c r="W66" s="271">
        <f>TotalCalifornia!V166</f>
        <v>0</v>
      </c>
      <c r="X66" s="271">
        <f>TotalCalifornia!W166</f>
        <v>0</v>
      </c>
      <c r="Y66" s="271">
        <f>TotalCalifornia!X166</f>
        <v>0</v>
      </c>
      <c r="Z66" s="271">
        <f>TotalCalifornia!Y166</f>
        <v>0</v>
      </c>
      <c r="AA66" s="271">
        <f>TotalCalifornia!Z166</f>
        <v>0</v>
      </c>
      <c r="AB66" s="468">
        <f>TotalCalifornia!AA166</f>
        <v>0</v>
      </c>
      <c r="AD66" s="488">
        <v>21</v>
      </c>
    </row>
    <row r="67" spans="1:61" ht="15.6" x14ac:dyDescent="0.3">
      <c r="B67" s="254"/>
      <c r="C67" s="237"/>
      <c r="D67" s="447">
        <f t="shared" si="7"/>
        <v>0</v>
      </c>
      <c r="E67" s="41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467"/>
      <c r="AD67" s="488"/>
    </row>
    <row r="68" spans="1:61" ht="15.6" x14ac:dyDescent="0.3">
      <c r="A68" t="s">
        <v>383</v>
      </c>
      <c r="B68" s="254" t="s">
        <v>381</v>
      </c>
      <c r="C68" s="417" t="s">
        <v>382</v>
      </c>
      <c r="D68" s="289">
        <f t="shared" si="7"/>
        <v>0</v>
      </c>
      <c r="E68" s="419">
        <f>TotalCalifornia!D162</f>
        <v>0</v>
      </c>
      <c r="F68" s="271">
        <f>TotalCalifornia!E162</f>
        <v>0</v>
      </c>
      <c r="G68" s="271">
        <f>TotalCalifornia!F162</f>
        <v>0</v>
      </c>
      <c r="H68" s="271">
        <f>TotalCalifornia!G162</f>
        <v>0</v>
      </c>
      <c r="I68" s="271">
        <f>TotalCalifornia!H162</f>
        <v>0</v>
      </c>
      <c r="J68" s="271">
        <f>TotalCalifornia!I162</f>
        <v>0</v>
      </c>
      <c r="K68" s="271">
        <f>TotalCalifornia!J162</f>
        <v>0</v>
      </c>
      <c r="L68" s="271">
        <f>TotalCalifornia!K162</f>
        <v>0</v>
      </c>
      <c r="M68" s="271">
        <f>TotalCalifornia!L162</f>
        <v>0</v>
      </c>
      <c r="N68" s="271">
        <f>TotalCalifornia!M162</f>
        <v>0</v>
      </c>
      <c r="O68" s="271">
        <f>TotalCalifornia!N162</f>
        <v>0</v>
      </c>
      <c r="P68" s="271">
        <f>TotalCalifornia!O162</f>
        <v>0</v>
      </c>
      <c r="Q68" s="271">
        <f>TotalCalifornia!P162</f>
        <v>0</v>
      </c>
      <c r="R68" s="271">
        <f>TotalCalifornia!Q162</f>
        <v>0</v>
      </c>
      <c r="S68" s="271">
        <f>TotalCalifornia!R162</f>
        <v>0</v>
      </c>
      <c r="T68" s="271">
        <f>TotalCalifornia!S162</f>
        <v>0</v>
      </c>
      <c r="U68" s="271">
        <f>TotalCalifornia!T162</f>
        <v>0</v>
      </c>
      <c r="V68" s="271">
        <f>TotalCalifornia!U162</f>
        <v>0</v>
      </c>
      <c r="W68" s="271">
        <f>TotalCalifornia!V162</f>
        <v>0</v>
      </c>
      <c r="X68" s="271">
        <f>TotalCalifornia!W162</f>
        <v>0</v>
      </c>
      <c r="Y68" s="271">
        <f>TotalCalifornia!X162</f>
        <v>0</v>
      </c>
      <c r="Z68" s="271">
        <f>TotalCalifornia!Y162</f>
        <v>0</v>
      </c>
      <c r="AA68" s="271">
        <f>TotalCalifornia!Z162</f>
        <v>0</v>
      </c>
      <c r="AB68" s="468">
        <f>TotalCalifornia!AA162</f>
        <v>0</v>
      </c>
      <c r="AD68" s="488"/>
    </row>
    <row r="69" spans="1:61" ht="15.6" x14ac:dyDescent="0.3">
      <c r="A69" t="s">
        <v>283</v>
      </c>
      <c r="B69" s="254" t="s">
        <v>196</v>
      </c>
      <c r="C69" s="417" t="s">
        <v>284</v>
      </c>
      <c r="D69" s="289">
        <f t="shared" si="7"/>
        <v>0</v>
      </c>
      <c r="E69" s="419">
        <f>(TotalCalifornia!D161)-E73</f>
        <v>0</v>
      </c>
      <c r="F69" s="271">
        <f>(TotalCalifornia!E161)-F73</f>
        <v>0</v>
      </c>
      <c r="G69" s="271">
        <f>(TotalCalifornia!F161)-G73</f>
        <v>0</v>
      </c>
      <c r="H69" s="271">
        <f>(TotalCalifornia!G161)-H73</f>
        <v>0</v>
      </c>
      <c r="I69" s="271">
        <f>(TotalCalifornia!H161)-I73</f>
        <v>0</v>
      </c>
      <c r="J69" s="271">
        <f>(TotalCalifornia!I161)-J73</f>
        <v>0</v>
      </c>
      <c r="K69" s="271">
        <f>(TotalCalifornia!J161)-K73</f>
        <v>0</v>
      </c>
      <c r="L69" s="271">
        <f>(TotalCalifornia!K161)-L73</f>
        <v>0</v>
      </c>
      <c r="M69" s="271">
        <f>(TotalCalifornia!L161)-M73</f>
        <v>0</v>
      </c>
      <c r="N69" s="271">
        <f>(TotalCalifornia!M161)-N73</f>
        <v>0</v>
      </c>
      <c r="O69" s="271">
        <f>(TotalCalifornia!N161)-O73</f>
        <v>0</v>
      </c>
      <c r="P69" s="271">
        <f>(TotalCalifornia!O161)-P73</f>
        <v>0</v>
      </c>
      <c r="Q69" s="271">
        <f>(TotalCalifornia!P161)-Q73</f>
        <v>0</v>
      </c>
      <c r="R69" s="271">
        <f>(TotalCalifornia!Q161)-R73</f>
        <v>0</v>
      </c>
      <c r="S69" s="271">
        <f>(TotalCalifornia!R161)-S73</f>
        <v>0</v>
      </c>
      <c r="T69" s="271">
        <f>(TotalCalifornia!S161)-T73</f>
        <v>0</v>
      </c>
      <c r="U69" s="271">
        <f>(TotalCalifornia!T161)-U73</f>
        <v>0</v>
      </c>
      <c r="V69" s="271">
        <f>(TotalCalifornia!U161)-V73</f>
        <v>0</v>
      </c>
      <c r="W69" s="271">
        <f>(TotalCalifornia!V161)-W73</f>
        <v>0</v>
      </c>
      <c r="X69" s="271">
        <f>(TotalCalifornia!W161)-X73</f>
        <v>0</v>
      </c>
      <c r="Y69" s="271">
        <f>(TotalCalifornia!X161)-Y73</f>
        <v>0</v>
      </c>
      <c r="Z69" s="271">
        <f>(TotalCalifornia!Y161)-Z73</f>
        <v>0</v>
      </c>
      <c r="AA69" s="271">
        <f>(TotalCalifornia!Z161)-AA73</f>
        <v>0</v>
      </c>
      <c r="AB69" s="468">
        <f>(TotalCalifornia!AA161)-AB73</f>
        <v>0</v>
      </c>
      <c r="AD69" s="488">
        <v>8</v>
      </c>
      <c r="AI69" t="s">
        <v>405</v>
      </c>
    </row>
    <row r="70" spans="1:61" ht="15.6" x14ac:dyDescent="0.3">
      <c r="B70" s="218"/>
      <c r="C70" s="237" t="s">
        <v>453</v>
      </c>
      <c r="D70" s="461">
        <f>SUM(E70:AB70)</f>
        <v>0</v>
      </c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D70" s="488"/>
    </row>
    <row r="71" spans="1:61" ht="15.6" x14ac:dyDescent="0.3">
      <c r="B71" s="218"/>
      <c r="C71" s="237" t="s">
        <v>450</v>
      </c>
      <c r="D71" s="461">
        <f>SUM(E71:AB71)</f>
        <v>0</v>
      </c>
      <c r="E71" s="258"/>
      <c r="F71" s="258"/>
      <c r="G71" s="258"/>
      <c r="H71" s="258"/>
      <c r="I71" s="258"/>
      <c r="J71" s="258"/>
      <c r="K71" s="258"/>
      <c r="L71" s="258"/>
      <c r="M71" s="258"/>
      <c r="N71" s="258"/>
      <c r="O71" s="258"/>
      <c r="P71" s="258"/>
      <c r="Q71" s="258"/>
      <c r="R71" s="258"/>
      <c r="S71" s="258"/>
      <c r="T71" s="258"/>
      <c r="U71" s="258"/>
      <c r="V71" s="258"/>
      <c r="W71" s="258"/>
      <c r="X71" s="258"/>
      <c r="Y71" s="258"/>
      <c r="Z71" s="258"/>
      <c r="AA71" s="258"/>
      <c r="AB71" s="469"/>
      <c r="AD71" s="488">
        <v>33</v>
      </c>
    </row>
    <row r="72" spans="1:61" ht="15.6" x14ac:dyDescent="0.3">
      <c r="A72" t="s">
        <v>285</v>
      </c>
      <c r="B72" s="420" t="s">
        <v>233</v>
      </c>
      <c r="C72" s="237" t="s">
        <v>286</v>
      </c>
      <c r="D72" s="447">
        <f t="shared" si="7"/>
        <v>0</v>
      </c>
      <c r="E72" s="258"/>
      <c r="F72" s="258"/>
      <c r="G72" s="258"/>
      <c r="H72" s="258"/>
      <c r="I72" s="258"/>
      <c r="J72" s="258"/>
      <c r="K72" s="258"/>
      <c r="L72" s="258"/>
      <c r="M72" s="258"/>
      <c r="N72" s="258"/>
      <c r="O72" s="258"/>
      <c r="P72" s="258"/>
      <c r="Q72" s="258"/>
      <c r="R72" s="258"/>
      <c r="S72" s="258"/>
      <c r="T72" s="258"/>
      <c r="U72" s="258"/>
      <c r="V72" s="258"/>
      <c r="W72" s="258"/>
      <c r="X72" s="258"/>
      <c r="Y72" s="258"/>
      <c r="Z72" s="258"/>
      <c r="AA72" s="258"/>
      <c r="AB72" s="469"/>
      <c r="AD72" s="488"/>
      <c r="AI72" t="s">
        <v>440</v>
      </c>
    </row>
    <row r="73" spans="1:61" ht="15.6" x14ac:dyDescent="0.3">
      <c r="A73" t="s">
        <v>287</v>
      </c>
      <c r="B73" s="254" t="s">
        <v>148</v>
      </c>
      <c r="C73" s="237" t="s">
        <v>288</v>
      </c>
      <c r="D73" s="447">
        <f t="shared" si="7"/>
        <v>0</v>
      </c>
      <c r="E73" s="102"/>
      <c r="F73" s="5"/>
      <c r="G73" s="5"/>
      <c r="H73" s="5"/>
      <c r="I73" s="5"/>
      <c r="J73" s="5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466"/>
      <c r="AD73" s="488"/>
    </row>
    <row r="74" spans="1:61" ht="17.399999999999999" x14ac:dyDescent="0.3">
      <c r="A74" t="s">
        <v>289</v>
      </c>
      <c r="B74" s="254" t="s">
        <v>418</v>
      </c>
      <c r="C74" s="417" t="s">
        <v>290</v>
      </c>
      <c r="D74" s="289" t="e">
        <f t="shared" ref="D74:D91" si="9">SUM(E74:AB74)</f>
        <v>#N/A</v>
      </c>
      <c r="E74" s="419" t="e">
        <f>TotalCalifornia!D165-E76</f>
        <v>#N/A</v>
      </c>
      <c r="F74" s="271" t="e">
        <f>TotalCalifornia!E165-F76</f>
        <v>#N/A</v>
      </c>
      <c r="G74" s="271" t="e">
        <f>(TotalCalifornia!F165)-G76</f>
        <v>#N/A</v>
      </c>
      <c r="H74" s="271" t="e">
        <f>TotalCalifornia!G165-H76</f>
        <v>#N/A</v>
      </c>
      <c r="I74" s="271" t="e">
        <f>TotalCalifornia!H165-I76</f>
        <v>#N/A</v>
      </c>
      <c r="J74" s="271" t="e">
        <f>TotalCalifornia!I165-J76</f>
        <v>#N/A</v>
      </c>
      <c r="K74" s="271" t="e">
        <f>TotalCalifornia!J165-K76</f>
        <v>#N/A</v>
      </c>
      <c r="L74" s="271" t="e">
        <f>TotalCalifornia!K165-L76</f>
        <v>#N/A</v>
      </c>
      <c r="M74" s="271" t="e">
        <f>TotalCalifornia!L165-M76</f>
        <v>#N/A</v>
      </c>
      <c r="N74" s="271" t="e">
        <f>TotalCalifornia!M165-N76</f>
        <v>#N/A</v>
      </c>
      <c r="O74" s="271" t="e">
        <f>TotalCalifornia!N165-O76</f>
        <v>#N/A</v>
      </c>
      <c r="P74" s="271" t="e">
        <f>TotalCalifornia!O165-P76</f>
        <v>#N/A</v>
      </c>
      <c r="Q74" s="271" t="e">
        <f>TotalCalifornia!P165-Q76</f>
        <v>#N/A</v>
      </c>
      <c r="R74" s="271" t="e">
        <f>TotalCalifornia!Q165-R76</f>
        <v>#N/A</v>
      </c>
      <c r="S74" s="271" t="e">
        <f>TotalCalifornia!R165-S76</f>
        <v>#N/A</v>
      </c>
      <c r="T74" s="271" t="e">
        <f>TotalCalifornia!S165-T76</f>
        <v>#N/A</v>
      </c>
      <c r="U74" s="271" t="e">
        <f>TotalCalifornia!T165-U76</f>
        <v>#N/A</v>
      </c>
      <c r="V74" s="271" t="e">
        <f>TotalCalifornia!U165-V76</f>
        <v>#N/A</v>
      </c>
      <c r="W74" s="271" t="e">
        <f>TotalCalifornia!V165-W76</f>
        <v>#N/A</v>
      </c>
      <c r="X74" s="271" t="e">
        <f>TotalCalifornia!W165-X76</f>
        <v>#N/A</v>
      </c>
      <c r="Y74" s="271" t="e">
        <f>TotalCalifornia!X165-Y76</f>
        <v>#N/A</v>
      </c>
      <c r="Z74" s="271" t="e">
        <f>TotalCalifornia!Y165-Z76</f>
        <v>#N/A</v>
      </c>
      <c r="AA74" s="271" t="e">
        <f>TotalCalifornia!Z165-AA76</f>
        <v>#N/A</v>
      </c>
      <c r="AB74" s="468" t="e">
        <f>TotalCalifornia!AA165-AB76</f>
        <v>#N/A</v>
      </c>
      <c r="AD74" s="488">
        <v>20</v>
      </c>
      <c r="AJ74" s="313" t="s">
        <v>296</v>
      </c>
    </row>
    <row r="75" spans="1:61" ht="17.399999999999999" x14ac:dyDescent="0.3">
      <c r="B75" s="420"/>
      <c r="C75" s="237"/>
      <c r="D75" s="447"/>
      <c r="E75" s="102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466"/>
      <c r="AD75" s="488"/>
      <c r="AJ75" s="313"/>
    </row>
    <row r="76" spans="1:61" ht="15.6" x14ac:dyDescent="0.3">
      <c r="A76" s="81" t="s">
        <v>291</v>
      </c>
      <c r="B76" s="254" t="s">
        <v>292</v>
      </c>
      <c r="C76" s="417" t="s">
        <v>293</v>
      </c>
      <c r="D76" s="289" t="e">
        <f>SUM(E76:AB76)</f>
        <v>#N/A</v>
      </c>
      <c r="E76" s="419" t="e">
        <f t="shared" ref="E76:AB76" si="10">VLOOKUP($AI$72, MeadImportExport,AJ77,0)</f>
        <v>#N/A</v>
      </c>
      <c r="F76" s="271" t="e">
        <f t="shared" si="10"/>
        <v>#N/A</v>
      </c>
      <c r="G76" s="271" t="e">
        <f t="shared" si="10"/>
        <v>#N/A</v>
      </c>
      <c r="H76" s="271" t="e">
        <f t="shared" si="10"/>
        <v>#N/A</v>
      </c>
      <c r="I76" s="271" t="e">
        <f t="shared" si="10"/>
        <v>#N/A</v>
      </c>
      <c r="J76" s="271" t="e">
        <f t="shared" si="10"/>
        <v>#N/A</v>
      </c>
      <c r="K76" s="271" t="e">
        <f t="shared" si="10"/>
        <v>#N/A</v>
      </c>
      <c r="L76" s="271" t="e">
        <f t="shared" si="10"/>
        <v>#N/A</v>
      </c>
      <c r="M76" s="271" t="e">
        <f t="shared" si="10"/>
        <v>#N/A</v>
      </c>
      <c r="N76" s="271" t="e">
        <f t="shared" si="10"/>
        <v>#N/A</v>
      </c>
      <c r="O76" s="271" t="e">
        <f t="shared" si="10"/>
        <v>#N/A</v>
      </c>
      <c r="P76" s="271" t="e">
        <f t="shared" si="10"/>
        <v>#N/A</v>
      </c>
      <c r="Q76" s="271" t="e">
        <f t="shared" si="10"/>
        <v>#N/A</v>
      </c>
      <c r="R76" s="271" t="e">
        <f t="shared" si="10"/>
        <v>#N/A</v>
      </c>
      <c r="S76" s="271" t="e">
        <f t="shared" si="10"/>
        <v>#N/A</v>
      </c>
      <c r="T76" s="271" t="e">
        <f t="shared" si="10"/>
        <v>#N/A</v>
      </c>
      <c r="U76" s="271" t="e">
        <f t="shared" si="10"/>
        <v>#N/A</v>
      </c>
      <c r="V76" s="271" t="e">
        <f t="shared" si="10"/>
        <v>#N/A</v>
      </c>
      <c r="W76" s="271" t="e">
        <f t="shared" si="10"/>
        <v>#N/A</v>
      </c>
      <c r="X76" s="271" t="e">
        <f t="shared" si="10"/>
        <v>#N/A</v>
      </c>
      <c r="Y76" s="271" t="e">
        <f t="shared" si="10"/>
        <v>#N/A</v>
      </c>
      <c r="Z76" s="271" t="e">
        <f t="shared" si="10"/>
        <v>#N/A</v>
      </c>
      <c r="AA76" s="271" t="e">
        <f t="shared" si="10"/>
        <v>#N/A</v>
      </c>
      <c r="AB76" s="468" t="e">
        <f t="shared" si="10"/>
        <v>#N/A</v>
      </c>
      <c r="AD76" s="488">
        <v>143</v>
      </c>
      <c r="AJ76" s="211" t="s">
        <v>405</v>
      </c>
    </row>
    <row r="77" spans="1:61" ht="15.6" x14ac:dyDescent="0.3">
      <c r="A77" t="s">
        <v>294</v>
      </c>
      <c r="B77" s="254" t="s">
        <v>419</v>
      </c>
      <c r="C77" s="417" t="s">
        <v>295</v>
      </c>
      <c r="D77" s="289">
        <f t="shared" si="9"/>
        <v>0</v>
      </c>
      <c r="E77" s="419">
        <f>TotalCalifornia!D164</f>
        <v>0</v>
      </c>
      <c r="F77" s="271">
        <f>TotalCalifornia!E164</f>
        <v>0</v>
      </c>
      <c r="G77" s="271">
        <f>TotalCalifornia!F164</f>
        <v>0</v>
      </c>
      <c r="H77" s="271">
        <f>TotalCalifornia!G164</f>
        <v>0</v>
      </c>
      <c r="I77" s="271">
        <f>TotalCalifornia!H164</f>
        <v>0</v>
      </c>
      <c r="J77" s="271">
        <f>TotalCalifornia!I164</f>
        <v>0</v>
      </c>
      <c r="K77" s="271">
        <f>TotalCalifornia!J164</f>
        <v>0</v>
      </c>
      <c r="L77" s="271">
        <f>TotalCalifornia!K164</f>
        <v>0</v>
      </c>
      <c r="M77" s="271">
        <f>TotalCalifornia!L164</f>
        <v>0</v>
      </c>
      <c r="N77" s="271">
        <f>TotalCalifornia!M164</f>
        <v>0</v>
      </c>
      <c r="O77" s="271">
        <f>TotalCalifornia!N164</f>
        <v>0</v>
      </c>
      <c r="P77" s="271">
        <f>TotalCalifornia!O164</f>
        <v>0</v>
      </c>
      <c r="Q77" s="271">
        <f>TotalCalifornia!P164</f>
        <v>0</v>
      </c>
      <c r="R77" s="271">
        <f>TotalCalifornia!Q164</f>
        <v>0</v>
      </c>
      <c r="S77" s="271">
        <f>TotalCalifornia!R164</f>
        <v>0</v>
      </c>
      <c r="T77" s="271">
        <f>TotalCalifornia!S164</f>
        <v>0</v>
      </c>
      <c r="U77" s="271">
        <f>TotalCalifornia!T164</f>
        <v>0</v>
      </c>
      <c r="V77" s="271">
        <f>TotalCalifornia!U164</f>
        <v>0</v>
      </c>
      <c r="W77" s="271">
        <f>TotalCalifornia!V164</f>
        <v>0</v>
      </c>
      <c r="X77" s="271">
        <f>TotalCalifornia!W164</f>
        <v>0</v>
      </c>
      <c r="Y77" s="271">
        <f>TotalCalifornia!X164</f>
        <v>0</v>
      </c>
      <c r="Z77" s="271">
        <f>TotalCalifornia!Y164</f>
        <v>0</v>
      </c>
      <c r="AA77" s="271">
        <f>TotalCalifornia!Z164</f>
        <v>0</v>
      </c>
      <c r="AB77" s="468">
        <f>TotalCalifornia!AA164</f>
        <v>0</v>
      </c>
      <c r="AD77" s="488">
        <v>19</v>
      </c>
      <c r="AJ77">
        <v>3</v>
      </c>
      <c r="AK77">
        <v>4</v>
      </c>
      <c r="AL77">
        <v>5</v>
      </c>
      <c r="AM77">
        <v>6</v>
      </c>
      <c r="AN77">
        <v>7</v>
      </c>
      <c r="AO77">
        <v>8</v>
      </c>
      <c r="AP77">
        <v>9</v>
      </c>
      <c r="AQ77">
        <v>10</v>
      </c>
      <c r="AR77">
        <v>11</v>
      </c>
      <c r="AS77">
        <v>12</v>
      </c>
      <c r="AT77">
        <v>13</v>
      </c>
      <c r="AU77">
        <v>14</v>
      </c>
      <c r="AV77">
        <v>15</v>
      </c>
      <c r="AW77">
        <v>16</v>
      </c>
      <c r="AX77">
        <v>17</v>
      </c>
      <c r="AY77">
        <v>18</v>
      </c>
      <c r="AZ77">
        <v>19</v>
      </c>
      <c r="BA77">
        <v>20</v>
      </c>
      <c r="BB77">
        <v>21</v>
      </c>
      <c r="BC77">
        <v>22</v>
      </c>
      <c r="BD77">
        <v>23</v>
      </c>
      <c r="BE77">
        <v>24</v>
      </c>
      <c r="BF77">
        <v>25</v>
      </c>
      <c r="BG77">
        <v>26</v>
      </c>
      <c r="BH77">
        <v>27</v>
      </c>
      <c r="BI77">
        <v>28</v>
      </c>
    </row>
    <row r="78" spans="1:61" ht="15.6" x14ac:dyDescent="0.3">
      <c r="B78" s="218"/>
      <c r="C78" s="237"/>
      <c r="D78" s="447"/>
      <c r="E78" s="102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466"/>
      <c r="AD78" s="488"/>
      <c r="AJ78">
        <v>4</v>
      </c>
    </row>
    <row r="79" spans="1:61" ht="15.6" x14ac:dyDescent="0.3">
      <c r="B79" s="417" t="s">
        <v>197</v>
      </c>
      <c r="C79" s="417" t="s">
        <v>115</v>
      </c>
      <c r="D79" s="289">
        <f t="shared" si="9"/>
        <v>0</v>
      </c>
      <c r="E79" s="444">
        <f>(TotalCalifornia!D168)</f>
        <v>0</v>
      </c>
      <c r="F79" s="445">
        <f>TotalCalifornia!E168</f>
        <v>0</v>
      </c>
      <c r="G79" s="445">
        <f>TotalCalifornia!F168</f>
        <v>0</v>
      </c>
      <c r="H79" s="445">
        <f>TotalCalifornia!G168</f>
        <v>0</v>
      </c>
      <c r="I79" s="445">
        <f>TotalCalifornia!H168</f>
        <v>0</v>
      </c>
      <c r="J79" s="445">
        <f>TotalCalifornia!I168</f>
        <v>0</v>
      </c>
      <c r="K79" s="445">
        <f>TotalCalifornia!J168</f>
        <v>0</v>
      </c>
      <c r="L79" s="445">
        <f>TotalCalifornia!K168</f>
        <v>0</v>
      </c>
      <c r="M79" s="445">
        <f>TotalCalifornia!L168</f>
        <v>0</v>
      </c>
      <c r="N79" s="445">
        <f>TotalCalifornia!M168</f>
        <v>0</v>
      </c>
      <c r="O79" s="445">
        <f>TotalCalifornia!N168</f>
        <v>0</v>
      </c>
      <c r="P79" s="445">
        <f>TotalCalifornia!O168</f>
        <v>0</v>
      </c>
      <c r="Q79" s="445">
        <f>TotalCalifornia!P168</f>
        <v>0</v>
      </c>
      <c r="R79" s="445">
        <f>TotalCalifornia!Q168</f>
        <v>0</v>
      </c>
      <c r="S79" s="445">
        <f>TotalCalifornia!R168</f>
        <v>0</v>
      </c>
      <c r="T79" s="445">
        <f>TotalCalifornia!S168</f>
        <v>0</v>
      </c>
      <c r="U79" s="445">
        <f>TotalCalifornia!T168</f>
        <v>0</v>
      </c>
      <c r="V79" s="445">
        <f>TotalCalifornia!U168</f>
        <v>0</v>
      </c>
      <c r="W79" s="445">
        <f>TotalCalifornia!V168</f>
        <v>0</v>
      </c>
      <c r="X79" s="445">
        <f>TotalCalifornia!W168</f>
        <v>0</v>
      </c>
      <c r="Y79" s="445">
        <f>TotalCalifornia!X168</f>
        <v>0</v>
      </c>
      <c r="Z79" s="445">
        <f>TotalCalifornia!Y168</f>
        <v>0</v>
      </c>
      <c r="AA79" s="445">
        <f>TotalCalifornia!Z168</f>
        <v>0</v>
      </c>
      <c r="AB79" s="470">
        <f>TotalCalifornia!AA168</f>
        <v>0</v>
      </c>
      <c r="AD79" s="488"/>
      <c r="AJ79">
        <v>5</v>
      </c>
    </row>
    <row r="80" spans="1:61" ht="15.6" x14ac:dyDescent="0.3">
      <c r="B80" s="218"/>
      <c r="C80" s="417" t="s">
        <v>206</v>
      </c>
      <c r="D80" s="289">
        <f t="shared" si="9"/>
        <v>0</v>
      </c>
      <c r="E80" s="419"/>
      <c r="F80" s="271"/>
      <c r="G80" s="271"/>
      <c r="H80" s="271"/>
      <c r="I80" s="271"/>
      <c r="J80" s="271"/>
      <c r="K80" s="271"/>
      <c r="L80" s="271"/>
      <c r="M80" s="271"/>
      <c r="N80" s="271"/>
      <c r="O80" s="271"/>
      <c r="P80" s="271"/>
      <c r="Q80" s="271"/>
      <c r="R80" s="271"/>
      <c r="S80" s="271"/>
      <c r="T80" s="271"/>
      <c r="U80" s="271"/>
      <c r="V80" s="271"/>
      <c r="W80" s="271"/>
      <c r="X80" s="271"/>
      <c r="Y80" s="271"/>
      <c r="Z80" s="271"/>
      <c r="AA80" s="271"/>
      <c r="AB80" s="468"/>
      <c r="AD80" s="488"/>
      <c r="AJ80">
        <v>6</v>
      </c>
    </row>
    <row r="81" spans="1:36" ht="15.6" x14ac:dyDescent="0.3">
      <c r="A81" s="268"/>
      <c r="B81" s="218"/>
      <c r="C81" s="237" t="s">
        <v>410</v>
      </c>
      <c r="D81" s="447">
        <f t="shared" si="9"/>
        <v>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466"/>
      <c r="AD81" s="488"/>
      <c r="AJ81">
        <v>7</v>
      </c>
    </row>
    <row r="82" spans="1:36" ht="15.6" x14ac:dyDescent="0.3">
      <c r="A82" s="268"/>
      <c r="B82" s="218"/>
      <c r="C82" s="237" t="s">
        <v>401</v>
      </c>
      <c r="D82" s="447">
        <f t="shared" si="9"/>
        <v>0</v>
      </c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D82" s="488"/>
      <c r="AJ82">
        <v>8</v>
      </c>
    </row>
    <row r="83" spans="1:36" ht="15.6" x14ac:dyDescent="0.3">
      <c r="A83" s="268"/>
      <c r="B83" s="218"/>
      <c r="C83" s="417" t="s">
        <v>198</v>
      </c>
      <c r="D83" s="289">
        <f t="shared" si="9"/>
        <v>1600</v>
      </c>
      <c r="E83" s="419"/>
      <c r="F83" s="271"/>
      <c r="G83" s="271"/>
      <c r="H83" s="271"/>
      <c r="I83" s="271"/>
      <c r="J83" s="271"/>
      <c r="K83" s="271">
        <v>100</v>
      </c>
      <c r="L83" s="271">
        <v>100</v>
      </c>
      <c r="M83" s="271">
        <v>100</v>
      </c>
      <c r="N83" s="271">
        <v>100</v>
      </c>
      <c r="O83" s="271">
        <v>100</v>
      </c>
      <c r="P83" s="271">
        <v>100</v>
      </c>
      <c r="Q83" s="271">
        <v>100</v>
      </c>
      <c r="R83" s="271">
        <v>100</v>
      </c>
      <c r="S83" s="271">
        <v>100</v>
      </c>
      <c r="T83" s="271">
        <v>100</v>
      </c>
      <c r="U83" s="271">
        <v>100</v>
      </c>
      <c r="V83" s="271">
        <v>100</v>
      </c>
      <c r="W83" s="271">
        <v>100</v>
      </c>
      <c r="X83" s="271">
        <v>100</v>
      </c>
      <c r="Y83" s="271">
        <v>100</v>
      </c>
      <c r="Z83" s="271">
        <v>100</v>
      </c>
      <c r="AA83" s="271"/>
      <c r="AB83" s="468"/>
      <c r="AD83" s="488"/>
      <c r="AJ83">
        <v>9</v>
      </c>
    </row>
    <row r="84" spans="1:36" ht="15.6" x14ac:dyDescent="0.3">
      <c r="A84" s="268"/>
      <c r="B84" s="218"/>
      <c r="C84" s="417" t="s">
        <v>199</v>
      </c>
      <c r="D84" s="289">
        <f t="shared" si="9"/>
        <v>1600</v>
      </c>
      <c r="E84" s="444">
        <f>SUM(E79:E83)</f>
        <v>0</v>
      </c>
      <c r="F84" s="271">
        <f t="shared" ref="F84:AB84" si="11">SUM(F79:F83)</f>
        <v>0</v>
      </c>
      <c r="G84" s="271">
        <f t="shared" si="11"/>
        <v>0</v>
      </c>
      <c r="H84" s="271">
        <f t="shared" si="11"/>
        <v>0</v>
      </c>
      <c r="I84" s="271">
        <f t="shared" si="11"/>
        <v>0</v>
      </c>
      <c r="J84" s="271">
        <f t="shared" si="11"/>
        <v>0</v>
      </c>
      <c r="K84" s="271">
        <f t="shared" si="11"/>
        <v>100</v>
      </c>
      <c r="L84" s="271">
        <f t="shared" si="11"/>
        <v>100</v>
      </c>
      <c r="M84" s="271">
        <f t="shared" si="11"/>
        <v>100</v>
      </c>
      <c r="N84" s="271">
        <f t="shared" si="11"/>
        <v>100</v>
      </c>
      <c r="O84" s="271">
        <f t="shared" si="11"/>
        <v>100</v>
      </c>
      <c r="P84" s="271">
        <f t="shared" si="11"/>
        <v>100</v>
      </c>
      <c r="Q84" s="271">
        <f t="shared" si="11"/>
        <v>100</v>
      </c>
      <c r="R84" s="271">
        <f t="shared" si="11"/>
        <v>100</v>
      </c>
      <c r="S84" s="271">
        <f t="shared" si="11"/>
        <v>100</v>
      </c>
      <c r="T84" s="271">
        <f t="shared" si="11"/>
        <v>100</v>
      </c>
      <c r="U84" s="271">
        <f t="shared" si="11"/>
        <v>100</v>
      </c>
      <c r="V84" s="271">
        <f t="shared" si="11"/>
        <v>100</v>
      </c>
      <c r="W84" s="271">
        <f t="shared" si="11"/>
        <v>100</v>
      </c>
      <c r="X84" s="271">
        <f t="shared" si="11"/>
        <v>100</v>
      </c>
      <c r="Y84" s="271">
        <f t="shared" si="11"/>
        <v>100</v>
      </c>
      <c r="Z84" s="271">
        <f t="shared" si="11"/>
        <v>100</v>
      </c>
      <c r="AA84" s="271">
        <f t="shared" si="11"/>
        <v>0</v>
      </c>
      <c r="AB84" s="468">
        <f t="shared" si="11"/>
        <v>0</v>
      </c>
      <c r="AD84" s="488">
        <v>23</v>
      </c>
      <c r="AJ84">
        <v>10</v>
      </c>
    </row>
    <row r="85" spans="1:36" ht="15.6" x14ac:dyDescent="0.3">
      <c r="B85" s="218"/>
      <c r="C85" s="237"/>
      <c r="D85" s="447"/>
      <c r="E85" s="102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466"/>
      <c r="AD85" s="488"/>
      <c r="AJ85">
        <v>11</v>
      </c>
    </row>
    <row r="86" spans="1:36" ht="15.6" x14ac:dyDescent="0.3">
      <c r="A86" s="268"/>
      <c r="B86" s="417" t="s">
        <v>200</v>
      </c>
      <c r="C86" s="417" t="s">
        <v>115</v>
      </c>
      <c r="D86" s="289">
        <f t="shared" si="9"/>
        <v>0</v>
      </c>
      <c r="E86" s="419">
        <f>(TotalCalifornia!D170)</f>
        <v>0</v>
      </c>
      <c r="F86" s="271">
        <f>(TotalCalifornia!E170)</f>
        <v>0</v>
      </c>
      <c r="G86" s="271">
        <f>(TotalCalifornia!F170)</f>
        <v>0</v>
      </c>
      <c r="H86" s="271">
        <f>(TotalCalifornia!G170)</f>
        <v>0</v>
      </c>
      <c r="I86" s="271">
        <f>(TotalCalifornia!H170)</f>
        <v>0</v>
      </c>
      <c r="J86" s="271">
        <f>(TotalCalifornia!I170)</f>
        <v>0</v>
      </c>
      <c r="K86" s="271">
        <f>(TotalCalifornia!J170)</f>
        <v>0</v>
      </c>
      <c r="L86" s="271">
        <f>(TotalCalifornia!K170)</f>
        <v>0</v>
      </c>
      <c r="M86" s="271">
        <f>(TotalCalifornia!L170)</f>
        <v>0</v>
      </c>
      <c r="N86" s="271">
        <f>(TotalCalifornia!M170)</f>
        <v>0</v>
      </c>
      <c r="O86" s="271">
        <f>(TotalCalifornia!N170)</f>
        <v>0</v>
      </c>
      <c r="P86" s="271">
        <f>(TotalCalifornia!O170)</f>
        <v>0</v>
      </c>
      <c r="Q86" s="271">
        <f>(TotalCalifornia!P170)</f>
        <v>0</v>
      </c>
      <c r="R86" s="271">
        <f>(TotalCalifornia!Q170)</f>
        <v>0</v>
      </c>
      <c r="S86" s="271">
        <f>(TotalCalifornia!R170)</f>
        <v>0</v>
      </c>
      <c r="T86" s="271">
        <f>(TotalCalifornia!S170)</f>
        <v>0</v>
      </c>
      <c r="U86" s="271">
        <f>(TotalCalifornia!T170)</f>
        <v>0</v>
      </c>
      <c r="V86" s="271">
        <f>(TotalCalifornia!U170)</f>
        <v>0</v>
      </c>
      <c r="W86" s="271">
        <f>(TotalCalifornia!V170)</f>
        <v>0</v>
      </c>
      <c r="X86" s="271">
        <f>(TotalCalifornia!W170)</f>
        <v>0</v>
      </c>
      <c r="Y86" s="271">
        <f>(TotalCalifornia!X170)</f>
        <v>0</v>
      </c>
      <c r="Z86" s="271">
        <f>(TotalCalifornia!Y170)</f>
        <v>0</v>
      </c>
      <c r="AA86" s="271">
        <f>(TotalCalifornia!Z170)</f>
        <v>0</v>
      </c>
      <c r="AB86" s="468">
        <f>(TotalCalifornia!AA170)</f>
        <v>0</v>
      </c>
      <c r="AD86" s="488"/>
      <c r="AJ86">
        <v>12</v>
      </c>
    </row>
    <row r="87" spans="1:36" ht="15.6" x14ac:dyDescent="0.3">
      <c r="A87" s="268"/>
      <c r="B87" s="218"/>
      <c r="C87" s="417" t="s">
        <v>198</v>
      </c>
      <c r="D87" s="289">
        <f>SUM(E87:AB87)</f>
        <v>0</v>
      </c>
      <c r="E87" s="419"/>
      <c r="F87" s="271"/>
      <c r="G87" s="271"/>
      <c r="H87" s="271"/>
      <c r="I87" s="271"/>
      <c r="J87" s="271"/>
      <c r="K87" s="271"/>
      <c r="L87" s="271"/>
      <c r="M87" s="271"/>
      <c r="N87" s="271"/>
      <c r="O87" s="271"/>
      <c r="P87" s="271"/>
      <c r="Q87" s="271"/>
      <c r="R87" s="271"/>
      <c r="S87" s="271"/>
      <c r="T87" s="271"/>
      <c r="U87" s="271"/>
      <c r="V87" s="271"/>
      <c r="W87" s="271"/>
      <c r="X87" s="271"/>
      <c r="Y87" s="271"/>
      <c r="Z87" s="271"/>
      <c r="AA87" s="271"/>
      <c r="AB87" s="468"/>
      <c r="AD87" s="488"/>
      <c r="AJ87">
        <v>13</v>
      </c>
    </row>
    <row r="88" spans="1:36" ht="15.6" x14ac:dyDescent="0.3">
      <c r="A88" s="268"/>
      <c r="B88" s="218"/>
      <c r="C88" s="237" t="s">
        <v>410</v>
      </c>
      <c r="D88" s="447">
        <f t="shared" si="9"/>
        <v>0</v>
      </c>
      <c r="E88" s="102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466"/>
      <c r="AD88" s="488"/>
      <c r="AJ88">
        <v>14</v>
      </c>
    </row>
    <row r="89" spans="1:36" ht="15.6" x14ac:dyDescent="0.3">
      <c r="A89" s="268"/>
      <c r="B89" s="218"/>
      <c r="C89" s="237" t="s">
        <v>412</v>
      </c>
      <c r="D89" s="447">
        <f t="shared" si="9"/>
        <v>0</v>
      </c>
      <c r="E89" s="238"/>
      <c r="F89" s="238"/>
      <c r="G89" s="238"/>
      <c r="H89" s="238"/>
      <c r="I89" s="238"/>
      <c r="J89" s="238"/>
      <c r="K89" s="238"/>
      <c r="L89" s="238"/>
      <c r="M89" s="238"/>
      <c r="N89" s="238"/>
      <c r="O89" s="238"/>
      <c r="P89" s="238"/>
      <c r="Q89" s="238"/>
      <c r="R89" s="238"/>
      <c r="S89" s="238"/>
      <c r="T89" s="238"/>
      <c r="U89" s="238"/>
      <c r="V89" s="238"/>
      <c r="W89" s="238"/>
      <c r="X89" s="238"/>
      <c r="Y89" s="238"/>
      <c r="Z89" s="238"/>
      <c r="AA89" s="238"/>
      <c r="AB89" s="238"/>
      <c r="AD89" s="488"/>
      <c r="AJ89">
        <v>15</v>
      </c>
    </row>
    <row r="90" spans="1:36" ht="15.6" x14ac:dyDescent="0.3">
      <c r="B90" s="218"/>
      <c r="C90" s="237"/>
      <c r="D90" s="447"/>
      <c r="E90" s="81">
        <v>0</v>
      </c>
      <c r="F90" s="81">
        <v>0</v>
      </c>
      <c r="G90" s="81">
        <v>0</v>
      </c>
      <c r="H90" s="81">
        <v>0</v>
      </c>
      <c r="I90" s="81">
        <v>0</v>
      </c>
      <c r="J90" s="81">
        <v>0</v>
      </c>
      <c r="K90" s="81">
        <v>50</v>
      </c>
      <c r="L90" s="81">
        <v>50</v>
      </c>
      <c r="M90" s="81">
        <v>50</v>
      </c>
      <c r="N90" s="81">
        <v>50</v>
      </c>
      <c r="O90" s="81">
        <v>50</v>
      </c>
      <c r="P90" s="81">
        <v>50</v>
      </c>
      <c r="Q90" s="81">
        <v>50</v>
      </c>
      <c r="R90" s="81">
        <v>50</v>
      </c>
      <c r="S90" s="81">
        <v>50</v>
      </c>
      <c r="T90" s="81">
        <v>50</v>
      </c>
      <c r="U90" s="81">
        <v>50</v>
      </c>
      <c r="V90" s="81">
        <v>50</v>
      </c>
      <c r="W90" s="81">
        <v>50</v>
      </c>
      <c r="X90" s="81">
        <v>50</v>
      </c>
      <c r="Y90" s="81">
        <v>50</v>
      </c>
      <c r="Z90" s="81">
        <v>50</v>
      </c>
      <c r="AA90" s="81">
        <v>0</v>
      </c>
      <c r="AB90" s="81">
        <v>0</v>
      </c>
      <c r="AD90" s="488"/>
      <c r="AJ90">
        <v>16</v>
      </c>
    </row>
    <row r="91" spans="1:36" ht="16.2" thickBot="1" x14ac:dyDescent="0.35">
      <c r="B91" s="218"/>
      <c r="C91" s="417" t="s">
        <v>201</v>
      </c>
      <c r="D91" s="289">
        <f t="shared" si="9"/>
        <v>800</v>
      </c>
      <c r="E91" s="419">
        <f t="shared" ref="E91:AB91" si="12">SUM(E86:E90)</f>
        <v>0</v>
      </c>
      <c r="F91" s="271">
        <f t="shared" si="12"/>
        <v>0</v>
      </c>
      <c r="G91" s="271">
        <f t="shared" si="12"/>
        <v>0</v>
      </c>
      <c r="H91" s="271">
        <f t="shared" si="12"/>
        <v>0</v>
      </c>
      <c r="I91" s="271">
        <f t="shared" si="12"/>
        <v>0</v>
      </c>
      <c r="J91" s="271">
        <f t="shared" si="12"/>
        <v>0</v>
      </c>
      <c r="K91" s="271">
        <f t="shared" si="12"/>
        <v>50</v>
      </c>
      <c r="L91" s="271">
        <f t="shared" si="12"/>
        <v>50</v>
      </c>
      <c r="M91" s="271">
        <f t="shared" si="12"/>
        <v>50</v>
      </c>
      <c r="N91" s="271">
        <f t="shared" si="12"/>
        <v>50</v>
      </c>
      <c r="O91" s="271">
        <f t="shared" si="12"/>
        <v>50</v>
      </c>
      <c r="P91" s="271">
        <f t="shared" si="12"/>
        <v>50</v>
      </c>
      <c r="Q91" s="271">
        <f t="shared" si="12"/>
        <v>50</v>
      </c>
      <c r="R91" s="271">
        <f t="shared" si="12"/>
        <v>50</v>
      </c>
      <c r="S91" s="271">
        <f t="shared" si="12"/>
        <v>50</v>
      </c>
      <c r="T91" s="271">
        <f t="shared" si="12"/>
        <v>50</v>
      </c>
      <c r="U91" s="271">
        <f t="shared" si="12"/>
        <v>50</v>
      </c>
      <c r="V91" s="271">
        <f t="shared" si="12"/>
        <v>50</v>
      </c>
      <c r="W91" s="271">
        <f t="shared" si="12"/>
        <v>50</v>
      </c>
      <c r="X91" s="271">
        <f t="shared" si="12"/>
        <v>50</v>
      </c>
      <c r="Y91" s="271">
        <f t="shared" si="12"/>
        <v>50</v>
      </c>
      <c r="Z91" s="271">
        <f t="shared" si="12"/>
        <v>50</v>
      </c>
      <c r="AA91" s="271">
        <f t="shared" si="12"/>
        <v>0</v>
      </c>
      <c r="AB91" s="468">
        <f t="shared" si="12"/>
        <v>0</v>
      </c>
      <c r="AD91" s="489">
        <v>28</v>
      </c>
      <c r="AJ91">
        <v>17</v>
      </c>
    </row>
    <row r="92" spans="1:36" ht="13.8" thickBot="1" x14ac:dyDescent="0.3">
      <c r="B92" s="239"/>
      <c r="C92" s="239"/>
      <c r="D92" s="281"/>
      <c r="E92" s="107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471"/>
      <c r="AC92" s="7"/>
      <c r="AD92" s="490"/>
      <c r="AJ92">
        <v>18</v>
      </c>
    </row>
    <row r="93" spans="1:36" ht="5.25" customHeight="1" thickBot="1" x14ac:dyDescent="0.3">
      <c r="D93" s="88">
        <f>SUM(E93:AB93)</f>
        <v>0</v>
      </c>
      <c r="AD93" s="490"/>
      <c r="AJ93">
        <v>19</v>
      </c>
    </row>
    <row r="94" spans="1:36" ht="13.8" thickBot="1" x14ac:dyDescent="0.3">
      <c r="A94" s="268"/>
      <c r="B94" s="240" t="s">
        <v>202</v>
      </c>
      <c r="D94" s="245" t="e">
        <f>SUM(E94:AB94)</f>
        <v>#N/A</v>
      </c>
      <c r="E94" s="243" t="e">
        <f t="shared" ref="E94:AB94" si="13">SUM(E58:E77,E84,E91)</f>
        <v>#N/A</v>
      </c>
      <c r="F94" s="243" t="e">
        <f t="shared" si="13"/>
        <v>#N/A</v>
      </c>
      <c r="G94" s="243" t="e">
        <f t="shared" si="13"/>
        <v>#N/A</v>
      </c>
      <c r="H94" s="243" t="e">
        <f t="shared" si="13"/>
        <v>#N/A</v>
      </c>
      <c r="I94" s="243" t="e">
        <f t="shared" si="13"/>
        <v>#N/A</v>
      </c>
      <c r="J94" s="243" t="e">
        <f t="shared" si="13"/>
        <v>#N/A</v>
      </c>
      <c r="K94" s="243" t="e">
        <f t="shared" si="13"/>
        <v>#N/A</v>
      </c>
      <c r="L94" s="243" t="e">
        <f t="shared" si="13"/>
        <v>#N/A</v>
      </c>
      <c r="M94" s="243" t="e">
        <f t="shared" si="13"/>
        <v>#N/A</v>
      </c>
      <c r="N94" s="243" t="e">
        <f t="shared" si="13"/>
        <v>#N/A</v>
      </c>
      <c r="O94" s="243" t="e">
        <f t="shared" si="13"/>
        <v>#N/A</v>
      </c>
      <c r="P94" s="243" t="e">
        <f t="shared" si="13"/>
        <v>#N/A</v>
      </c>
      <c r="Q94" s="243" t="e">
        <f t="shared" si="13"/>
        <v>#N/A</v>
      </c>
      <c r="R94" s="243" t="e">
        <f t="shared" si="13"/>
        <v>#N/A</v>
      </c>
      <c r="S94" s="243" t="e">
        <f t="shared" si="13"/>
        <v>#N/A</v>
      </c>
      <c r="T94" s="243" t="e">
        <f t="shared" si="13"/>
        <v>#N/A</v>
      </c>
      <c r="U94" s="243" t="e">
        <f t="shared" si="13"/>
        <v>#N/A</v>
      </c>
      <c r="V94" s="243" t="e">
        <f t="shared" si="13"/>
        <v>#N/A</v>
      </c>
      <c r="W94" s="243" t="e">
        <f t="shared" si="13"/>
        <v>#N/A</v>
      </c>
      <c r="X94" s="243" t="e">
        <f t="shared" si="13"/>
        <v>#N/A</v>
      </c>
      <c r="Y94" s="243" t="e">
        <f t="shared" si="13"/>
        <v>#N/A</v>
      </c>
      <c r="Z94" s="243" t="e">
        <f t="shared" si="13"/>
        <v>#N/A</v>
      </c>
      <c r="AA94" s="243" t="e">
        <f t="shared" si="13"/>
        <v>#N/A</v>
      </c>
      <c r="AB94" s="244" t="e">
        <f t="shared" si="13"/>
        <v>#N/A</v>
      </c>
      <c r="AC94" s="7"/>
      <c r="AD94" s="490"/>
      <c r="AJ94">
        <v>20</v>
      </c>
    </row>
    <row r="95" spans="1:36" ht="13.8" thickBot="1" x14ac:dyDescent="0.3">
      <c r="D95" s="438"/>
      <c r="E95" s="438"/>
      <c r="F95" s="438"/>
      <c r="G95" s="438"/>
      <c r="H95" s="438"/>
      <c r="I95" s="438"/>
      <c r="J95" s="438"/>
      <c r="K95" s="438"/>
      <c r="L95" s="438"/>
      <c r="M95" s="438"/>
      <c r="N95" s="438"/>
      <c r="O95" s="438"/>
      <c r="P95" s="438"/>
      <c r="Q95" s="438"/>
      <c r="R95" s="438"/>
      <c r="S95" s="438"/>
      <c r="T95" s="438"/>
      <c r="U95" s="438"/>
      <c r="V95" s="438"/>
      <c r="W95" s="438"/>
      <c r="X95" s="438"/>
      <c r="Y95" s="438"/>
      <c r="Z95" s="438"/>
      <c r="AA95" s="438"/>
      <c r="AB95" s="438"/>
      <c r="AD95" s="490"/>
      <c r="AJ95">
        <v>21</v>
      </c>
    </row>
    <row r="96" spans="1:36" x14ac:dyDescent="0.25">
      <c r="B96" s="225" t="s">
        <v>192</v>
      </c>
      <c r="C96" s="226"/>
      <c r="D96" s="227"/>
      <c r="E96" s="258"/>
      <c r="F96" s="258"/>
      <c r="G96" s="258"/>
      <c r="H96" s="258"/>
      <c r="I96" s="258"/>
      <c r="J96" s="258"/>
      <c r="K96" s="258"/>
      <c r="L96" s="258"/>
      <c r="M96" s="258"/>
      <c r="N96" s="258"/>
      <c r="O96" s="258"/>
      <c r="P96" s="258"/>
      <c r="Q96" s="258"/>
      <c r="R96" s="258"/>
      <c r="S96" s="258"/>
      <c r="T96" s="258"/>
      <c r="U96" s="258"/>
      <c r="V96" s="258"/>
      <c r="W96" s="258"/>
      <c r="X96" s="258"/>
      <c r="Y96" s="258"/>
      <c r="Z96" s="258"/>
      <c r="AA96" s="258"/>
      <c r="AB96" s="258"/>
      <c r="AC96" s="258"/>
      <c r="AD96" s="490"/>
      <c r="AJ96">
        <v>22</v>
      </c>
    </row>
    <row r="97" spans="2:36" ht="13.8" thickBot="1" x14ac:dyDescent="0.3">
      <c r="B97" s="228" t="s">
        <v>203</v>
      </c>
      <c r="C97" s="229"/>
      <c r="D97" s="230"/>
      <c r="E97" s="268"/>
      <c r="F97" s="268"/>
      <c r="G97" s="268"/>
      <c r="H97" s="268"/>
      <c r="I97" s="268"/>
      <c r="J97" s="268"/>
      <c r="K97" s="268"/>
      <c r="L97" s="268"/>
      <c r="M97" s="268"/>
      <c r="N97" s="268"/>
      <c r="O97" s="268"/>
      <c r="P97" s="268"/>
      <c r="Q97" s="268"/>
      <c r="R97" s="268"/>
      <c r="S97" s="268"/>
      <c r="T97" s="268"/>
      <c r="U97" s="268"/>
      <c r="V97" s="268"/>
      <c r="W97" s="268"/>
      <c r="X97" s="268"/>
      <c r="Y97" s="268"/>
      <c r="Z97" s="268"/>
      <c r="AA97" s="268"/>
      <c r="AB97" s="268"/>
      <c r="AC97" s="268"/>
      <c r="AD97" s="490"/>
      <c r="AJ97">
        <v>23</v>
      </c>
    </row>
    <row r="98" spans="2:36" ht="13.8" thickBot="1" x14ac:dyDescent="0.3">
      <c r="B98" s="8"/>
      <c r="G98" s="83"/>
      <c r="AD98" s="490"/>
      <c r="AJ98">
        <v>24</v>
      </c>
    </row>
    <row r="99" spans="2:36" ht="13.8" thickBot="1" x14ac:dyDescent="0.3">
      <c r="B99" s="231" t="s">
        <v>194</v>
      </c>
      <c r="C99" s="57" t="s">
        <v>195</v>
      </c>
      <c r="D99" s="232" t="s">
        <v>0</v>
      </c>
      <c r="E99" s="233">
        <v>1</v>
      </c>
      <c r="F99" s="234">
        <v>2</v>
      </c>
      <c r="G99" s="235">
        <v>3</v>
      </c>
      <c r="H99" s="234">
        <v>4</v>
      </c>
      <c r="I99" s="234">
        <v>5</v>
      </c>
      <c r="J99" s="235">
        <v>6</v>
      </c>
      <c r="K99" s="234">
        <v>7</v>
      </c>
      <c r="L99" s="234">
        <v>8</v>
      </c>
      <c r="M99" s="235">
        <v>9</v>
      </c>
      <c r="N99" s="234">
        <v>10</v>
      </c>
      <c r="O99" s="234">
        <v>11</v>
      </c>
      <c r="P99" s="235">
        <v>12</v>
      </c>
      <c r="Q99" s="234">
        <v>13</v>
      </c>
      <c r="R99" s="234">
        <v>14</v>
      </c>
      <c r="S99" s="235">
        <v>15</v>
      </c>
      <c r="T99" s="234">
        <v>16</v>
      </c>
      <c r="U99" s="234">
        <v>17</v>
      </c>
      <c r="V99" s="235">
        <v>18</v>
      </c>
      <c r="W99" s="234">
        <v>19</v>
      </c>
      <c r="X99" s="234">
        <v>20</v>
      </c>
      <c r="Y99" s="235">
        <v>21</v>
      </c>
      <c r="Z99" s="234">
        <v>22</v>
      </c>
      <c r="AA99" s="234">
        <v>23</v>
      </c>
      <c r="AB99" s="236">
        <v>24</v>
      </c>
      <c r="AC99" s="464"/>
      <c r="AD99" s="490"/>
      <c r="AJ99">
        <v>25</v>
      </c>
    </row>
    <row r="100" spans="2:36" x14ac:dyDescent="0.25">
      <c r="B100" s="421"/>
      <c r="C100" s="436"/>
      <c r="D100" s="448">
        <f t="shared" ref="D100:D116" si="14">SUM(E100:AB100)</f>
        <v>0</v>
      </c>
      <c r="E100" s="110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06"/>
      <c r="AC100" s="106"/>
      <c r="AD100" s="487"/>
      <c r="AJ100">
        <v>26</v>
      </c>
    </row>
    <row r="101" spans="2:36" x14ac:dyDescent="0.25">
      <c r="B101" s="218" t="s">
        <v>442</v>
      </c>
      <c r="C101" s="237" t="s">
        <v>441</v>
      </c>
      <c r="D101" s="237">
        <f t="shared" si="14"/>
        <v>0</v>
      </c>
      <c r="E101" s="102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103"/>
      <c r="AC101" s="103"/>
      <c r="AD101" s="491"/>
      <c r="AJ101">
        <v>27</v>
      </c>
    </row>
    <row r="102" spans="2:36" x14ac:dyDescent="0.25">
      <c r="B102" s="218" t="s">
        <v>442</v>
      </c>
      <c r="C102" s="237" t="s">
        <v>443</v>
      </c>
      <c r="D102" s="237">
        <f t="shared" si="14"/>
        <v>0</v>
      </c>
      <c r="E102" s="102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103"/>
      <c r="AC102" s="103"/>
      <c r="AD102" s="491"/>
      <c r="AJ102">
        <v>28</v>
      </c>
    </row>
    <row r="103" spans="2:36" x14ac:dyDescent="0.25">
      <c r="B103" s="417" t="s">
        <v>197</v>
      </c>
      <c r="C103" s="417" t="s">
        <v>115</v>
      </c>
      <c r="D103" s="293">
        <f t="shared" si="14"/>
        <v>0</v>
      </c>
      <c r="E103" s="419">
        <f>TotalCalifornia!D196</f>
        <v>0</v>
      </c>
      <c r="F103" s="271">
        <f>TotalCalifornia!E196</f>
        <v>0</v>
      </c>
      <c r="G103" s="271">
        <f>TotalCalifornia!F196</f>
        <v>0</v>
      </c>
      <c r="H103" s="271">
        <f>TotalCalifornia!G196</f>
        <v>0</v>
      </c>
      <c r="I103" s="271">
        <f>TotalCalifornia!H196</f>
        <v>0</v>
      </c>
      <c r="J103" s="271">
        <f>TotalCalifornia!I196</f>
        <v>0</v>
      </c>
      <c r="K103" s="271">
        <f>TotalCalifornia!J196</f>
        <v>0</v>
      </c>
      <c r="L103" s="271">
        <f>TotalCalifornia!K196</f>
        <v>0</v>
      </c>
      <c r="M103" s="271">
        <f>TotalCalifornia!L196</f>
        <v>0</v>
      </c>
      <c r="N103" s="271">
        <f>TotalCalifornia!M196</f>
        <v>0</v>
      </c>
      <c r="O103" s="271">
        <f>TotalCalifornia!N196</f>
        <v>0</v>
      </c>
      <c r="P103" s="271">
        <f>TotalCalifornia!O196</f>
        <v>0</v>
      </c>
      <c r="Q103" s="271">
        <f>TotalCalifornia!P196</f>
        <v>0</v>
      </c>
      <c r="R103" s="271">
        <f>TotalCalifornia!Q196</f>
        <v>0</v>
      </c>
      <c r="S103" s="271">
        <f>TotalCalifornia!R196</f>
        <v>0</v>
      </c>
      <c r="T103" s="271">
        <f>TotalCalifornia!S196</f>
        <v>0</v>
      </c>
      <c r="U103" s="271">
        <f>TotalCalifornia!T196</f>
        <v>0</v>
      </c>
      <c r="V103" s="271">
        <f>TotalCalifornia!U196</f>
        <v>0</v>
      </c>
      <c r="W103" s="271">
        <f>TotalCalifornia!V196</f>
        <v>0</v>
      </c>
      <c r="X103" s="271">
        <f>TotalCalifornia!W196</f>
        <v>0</v>
      </c>
      <c r="Y103" s="271">
        <f>TotalCalifornia!X196</f>
        <v>0</v>
      </c>
      <c r="Z103" s="271">
        <f>TotalCalifornia!Y196</f>
        <v>0</v>
      </c>
      <c r="AA103" s="271">
        <f>TotalCalifornia!Z196</f>
        <v>0</v>
      </c>
      <c r="AB103" s="418">
        <f>TotalCalifornia!AA196</f>
        <v>0</v>
      </c>
      <c r="AC103" s="418"/>
      <c r="AD103" s="491"/>
      <c r="AJ103">
        <v>29</v>
      </c>
    </row>
    <row r="104" spans="2:36" x14ac:dyDescent="0.25">
      <c r="B104" s="218"/>
      <c r="C104" s="237" t="s">
        <v>415</v>
      </c>
      <c r="D104" s="449">
        <f>SUM(E104:AB104)</f>
        <v>0</v>
      </c>
      <c r="AD104" s="491"/>
      <c r="AJ104">
        <v>30</v>
      </c>
    </row>
    <row r="105" spans="2:36" x14ac:dyDescent="0.25">
      <c r="B105" s="218"/>
      <c r="C105" s="237"/>
      <c r="D105" s="443"/>
      <c r="E105" s="41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416"/>
      <c r="AC105" s="416"/>
      <c r="AD105" s="491"/>
      <c r="AJ105">
        <v>31</v>
      </c>
    </row>
    <row r="106" spans="2:36" x14ac:dyDescent="0.25">
      <c r="B106" s="218"/>
      <c r="C106" s="429" t="s">
        <v>204</v>
      </c>
      <c r="D106" s="293">
        <f t="shared" si="14"/>
        <v>0</v>
      </c>
      <c r="E106" s="419">
        <f t="shared" ref="E106:AB106" si="15">SUM(E103:E105)</f>
        <v>0</v>
      </c>
      <c r="F106" s="271">
        <f t="shared" si="15"/>
        <v>0</v>
      </c>
      <c r="G106" s="271">
        <f t="shared" si="15"/>
        <v>0</v>
      </c>
      <c r="H106" s="271">
        <f t="shared" si="15"/>
        <v>0</v>
      </c>
      <c r="I106" s="271">
        <f t="shared" si="15"/>
        <v>0</v>
      </c>
      <c r="J106" s="271">
        <f t="shared" si="15"/>
        <v>0</v>
      </c>
      <c r="K106" s="271">
        <f t="shared" si="15"/>
        <v>0</v>
      </c>
      <c r="L106" s="271">
        <f t="shared" si="15"/>
        <v>0</v>
      </c>
      <c r="M106" s="271">
        <f t="shared" si="15"/>
        <v>0</v>
      </c>
      <c r="N106" s="271">
        <f t="shared" si="15"/>
        <v>0</v>
      </c>
      <c r="O106" s="271">
        <f t="shared" si="15"/>
        <v>0</v>
      </c>
      <c r="P106" s="271">
        <f t="shared" si="15"/>
        <v>0</v>
      </c>
      <c r="Q106" s="271">
        <f t="shared" si="15"/>
        <v>0</v>
      </c>
      <c r="R106" s="271">
        <f t="shared" si="15"/>
        <v>0</v>
      </c>
      <c r="S106" s="271">
        <f t="shared" si="15"/>
        <v>0</v>
      </c>
      <c r="T106" s="271">
        <f t="shared" si="15"/>
        <v>0</v>
      </c>
      <c r="U106" s="271">
        <f t="shared" si="15"/>
        <v>0</v>
      </c>
      <c r="V106" s="271">
        <f t="shared" si="15"/>
        <v>0</v>
      </c>
      <c r="W106" s="271">
        <f t="shared" si="15"/>
        <v>0</v>
      </c>
      <c r="X106" s="271">
        <f t="shared" si="15"/>
        <v>0</v>
      </c>
      <c r="Y106" s="271">
        <f t="shared" si="15"/>
        <v>0</v>
      </c>
      <c r="Z106" s="271">
        <f t="shared" si="15"/>
        <v>0</v>
      </c>
      <c r="AA106" s="271">
        <f t="shared" si="15"/>
        <v>0</v>
      </c>
      <c r="AB106" s="418">
        <f t="shared" si="15"/>
        <v>0</v>
      </c>
      <c r="AC106" s="418"/>
      <c r="AD106" s="491">
        <v>74</v>
      </c>
      <c r="AJ106">
        <v>32</v>
      </c>
    </row>
    <row r="107" spans="2:36" x14ac:dyDescent="0.25">
      <c r="B107" s="417" t="s">
        <v>427</v>
      </c>
      <c r="C107" s="237"/>
      <c r="D107" s="449">
        <f t="shared" si="14"/>
        <v>0</v>
      </c>
      <c r="E107" s="433">
        <f>TotalCalifornia!D133</f>
        <v>0</v>
      </c>
      <c r="F107" s="434">
        <f>TotalCalifornia!E133</f>
        <v>0</v>
      </c>
      <c r="G107" s="434">
        <f>TotalCalifornia!F133</f>
        <v>0</v>
      </c>
      <c r="H107" s="434">
        <f>TotalCalifornia!G133</f>
        <v>0</v>
      </c>
      <c r="I107" s="434">
        <f>TotalCalifornia!H133</f>
        <v>0</v>
      </c>
      <c r="J107" s="434">
        <f>TotalCalifornia!I133</f>
        <v>0</v>
      </c>
      <c r="K107" s="434">
        <f>TotalCalifornia!J133</f>
        <v>0</v>
      </c>
      <c r="L107" s="434">
        <f>TotalCalifornia!K133</f>
        <v>0</v>
      </c>
      <c r="M107" s="434">
        <f>TotalCalifornia!L133</f>
        <v>0</v>
      </c>
      <c r="N107" s="434">
        <f>TotalCalifornia!M133</f>
        <v>0</v>
      </c>
      <c r="O107" s="434">
        <f>TotalCalifornia!N133</f>
        <v>0</v>
      </c>
      <c r="P107" s="434">
        <f>TotalCalifornia!O133</f>
        <v>0</v>
      </c>
      <c r="Q107" s="434">
        <f>TotalCalifornia!P133</f>
        <v>0</v>
      </c>
      <c r="R107" s="434">
        <f>TotalCalifornia!Q133</f>
        <v>0</v>
      </c>
      <c r="S107" s="434">
        <f>TotalCalifornia!R133</f>
        <v>0</v>
      </c>
      <c r="T107" s="434">
        <f>TotalCalifornia!S133</f>
        <v>0</v>
      </c>
      <c r="U107" s="434">
        <f>TotalCalifornia!T133</f>
        <v>0</v>
      </c>
      <c r="V107" s="434">
        <f>TotalCalifornia!U133</f>
        <v>0</v>
      </c>
      <c r="W107" s="434">
        <f>TotalCalifornia!V133</f>
        <v>0</v>
      </c>
      <c r="X107" s="434">
        <f>TotalCalifornia!W133</f>
        <v>0</v>
      </c>
      <c r="Y107" s="434">
        <f>TotalCalifornia!X133</f>
        <v>0</v>
      </c>
      <c r="Z107" s="434">
        <f>TotalCalifornia!Y133</f>
        <v>0</v>
      </c>
      <c r="AA107" s="434">
        <f>TotalCalifornia!Z133</f>
        <v>0</v>
      </c>
      <c r="AB107" s="435">
        <f>TotalCalifornia!AA133</f>
        <v>0</v>
      </c>
      <c r="AC107" s="435"/>
      <c r="AD107" s="491"/>
      <c r="AJ107">
        <v>33</v>
      </c>
    </row>
    <row r="108" spans="2:36" x14ac:dyDescent="0.25">
      <c r="B108" s="417" t="s">
        <v>200</v>
      </c>
      <c r="C108" s="417" t="s">
        <v>115</v>
      </c>
      <c r="D108" s="293">
        <f t="shared" si="14"/>
        <v>0</v>
      </c>
      <c r="E108" s="419">
        <f>TotalCalifornia!D198</f>
        <v>0</v>
      </c>
      <c r="F108" s="271">
        <f>TotalCalifornia!E198</f>
        <v>0</v>
      </c>
      <c r="G108" s="271">
        <f>TotalCalifornia!F198</f>
        <v>0</v>
      </c>
      <c r="H108" s="271">
        <f>TotalCalifornia!G198</f>
        <v>0</v>
      </c>
      <c r="I108" s="271">
        <f>TotalCalifornia!H198</f>
        <v>0</v>
      </c>
      <c r="J108" s="271">
        <f>TotalCalifornia!I198</f>
        <v>0</v>
      </c>
      <c r="K108" s="271">
        <f>TotalCalifornia!J198</f>
        <v>0</v>
      </c>
      <c r="L108" s="271">
        <f>TotalCalifornia!K198</f>
        <v>0</v>
      </c>
      <c r="M108" s="271">
        <f>TotalCalifornia!L198</f>
        <v>0</v>
      </c>
      <c r="N108" s="271">
        <f>TotalCalifornia!M198</f>
        <v>0</v>
      </c>
      <c r="O108" s="271">
        <f>TotalCalifornia!N198</f>
        <v>0</v>
      </c>
      <c r="P108" s="271">
        <f>TotalCalifornia!O198</f>
        <v>0</v>
      </c>
      <c r="Q108" s="271">
        <f>TotalCalifornia!P198</f>
        <v>0</v>
      </c>
      <c r="R108" s="271">
        <f>TotalCalifornia!Q198</f>
        <v>0</v>
      </c>
      <c r="S108" s="271">
        <f>TotalCalifornia!R198</f>
        <v>0</v>
      </c>
      <c r="T108" s="271">
        <f>TotalCalifornia!S198</f>
        <v>0</v>
      </c>
      <c r="U108" s="271">
        <f>TotalCalifornia!T198</f>
        <v>0</v>
      </c>
      <c r="V108" s="271">
        <f>TotalCalifornia!U198</f>
        <v>0</v>
      </c>
      <c r="W108" s="271">
        <f>TotalCalifornia!V198</f>
        <v>0</v>
      </c>
      <c r="X108" s="271">
        <f>TotalCalifornia!W198</f>
        <v>0</v>
      </c>
      <c r="Y108" s="271">
        <f>TotalCalifornia!X198</f>
        <v>0</v>
      </c>
      <c r="Z108" s="271">
        <f>TotalCalifornia!Y198</f>
        <v>0</v>
      </c>
      <c r="AA108" s="271">
        <f>TotalCalifornia!Z198</f>
        <v>0</v>
      </c>
      <c r="AB108" s="418">
        <f>TotalCalifornia!AA198</f>
        <v>0</v>
      </c>
      <c r="AC108" s="418"/>
      <c r="AD108" s="491"/>
      <c r="AJ108">
        <v>34</v>
      </c>
    </row>
    <row r="109" spans="2:36" x14ac:dyDescent="0.25">
      <c r="B109" s="218"/>
      <c r="C109" s="237" t="s">
        <v>414</v>
      </c>
      <c r="D109" s="443">
        <f t="shared" si="14"/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D109" s="491"/>
      <c r="AJ109">
        <v>35</v>
      </c>
    </row>
    <row r="110" spans="2:36" x14ac:dyDescent="0.25">
      <c r="B110" s="218"/>
      <c r="C110" s="237"/>
      <c r="D110" s="443">
        <f t="shared" si="14"/>
        <v>0</v>
      </c>
      <c r="E110" s="41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416"/>
      <c r="AC110" s="416"/>
      <c r="AD110" s="491"/>
    </row>
    <row r="111" spans="2:36" x14ac:dyDescent="0.25">
      <c r="B111" s="220"/>
      <c r="C111" s="429" t="s">
        <v>205</v>
      </c>
      <c r="D111" s="293">
        <f>SUM(E111:AB111)</f>
        <v>0</v>
      </c>
      <c r="E111" s="419">
        <f>SUM(E108:E110)</f>
        <v>0</v>
      </c>
      <c r="F111" s="271">
        <f t="shared" ref="F111:AB111" si="16">SUM(F108:F110)</f>
        <v>0</v>
      </c>
      <c r="G111" s="271">
        <f t="shared" si="16"/>
        <v>0</v>
      </c>
      <c r="H111" s="271">
        <f t="shared" si="16"/>
        <v>0</v>
      </c>
      <c r="I111" s="271">
        <f t="shared" si="16"/>
        <v>0</v>
      </c>
      <c r="J111" s="271">
        <f t="shared" si="16"/>
        <v>0</v>
      </c>
      <c r="K111" s="271">
        <f t="shared" si="16"/>
        <v>0</v>
      </c>
      <c r="L111" s="271">
        <f t="shared" si="16"/>
        <v>0</v>
      </c>
      <c r="M111" s="271">
        <f t="shared" si="16"/>
        <v>0</v>
      </c>
      <c r="N111" s="271">
        <f t="shared" si="16"/>
        <v>0</v>
      </c>
      <c r="O111" s="271">
        <f t="shared" si="16"/>
        <v>0</v>
      </c>
      <c r="P111" s="271">
        <f t="shared" si="16"/>
        <v>0</v>
      </c>
      <c r="Q111" s="271">
        <f t="shared" si="16"/>
        <v>0</v>
      </c>
      <c r="R111" s="271">
        <f t="shared" si="16"/>
        <v>0</v>
      </c>
      <c r="S111" s="271">
        <f t="shared" si="16"/>
        <v>0</v>
      </c>
      <c r="T111" s="271">
        <f t="shared" si="16"/>
        <v>0</v>
      </c>
      <c r="U111" s="271">
        <f t="shared" si="16"/>
        <v>0</v>
      </c>
      <c r="V111" s="271">
        <f t="shared" si="16"/>
        <v>0</v>
      </c>
      <c r="W111" s="271">
        <f t="shared" si="16"/>
        <v>0</v>
      </c>
      <c r="X111" s="271">
        <f t="shared" si="16"/>
        <v>0</v>
      </c>
      <c r="Y111" s="271">
        <f t="shared" si="16"/>
        <v>0</v>
      </c>
      <c r="Z111" s="271">
        <f t="shared" si="16"/>
        <v>0</v>
      </c>
      <c r="AA111" s="271">
        <f t="shared" si="16"/>
        <v>0</v>
      </c>
      <c r="AB111" s="418">
        <f t="shared" si="16"/>
        <v>0</v>
      </c>
      <c r="AC111" s="418"/>
      <c r="AD111" s="491">
        <v>79</v>
      </c>
    </row>
    <row r="112" spans="2:36" x14ac:dyDescent="0.25">
      <c r="B112" s="218" t="s">
        <v>433</v>
      </c>
      <c r="C112" s="237" t="s">
        <v>382</v>
      </c>
      <c r="D112" s="443">
        <f t="shared" si="14"/>
        <v>0</v>
      </c>
      <c r="E112" s="81">
        <v>0</v>
      </c>
      <c r="F112" s="81">
        <v>0</v>
      </c>
      <c r="G112" s="81">
        <v>0</v>
      </c>
      <c r="H112" s="81">
        <v>0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  <c r="Q112" s="81">
        <v>0</v>
      </c>
      <c r="R112" s="81">
        <v>0</v>
      </c>
      <c r="S112" s="81">
        <v>0</v>
      </c>
      <c r="T112" s="81">
        <v>0</v>
      </c>
      <c r="U112" s="81">
        <v>0</v>
      </c>
      <c r="V112" s="81">
        <v>0</v>
      </c>
      <c r="W112" s="81">
        <v>0</v>
      </c>
      <c r="X112" s="81">
        <v>0</v>
      </c>
      <c r="Y112" s="81">
        <v>0</v>
      </c>
      <c r="Z112" s="81">
        <v>0</v>
      </c>
      <c r="AA112" s="81">
        <v>0</v>
      </c>
      <c r="AB112" s="81">
        <v>0</v>
      </c>
      <c r="AC112" s="81"/>
      <c r="AD112" s="491"/>
    </row>
    <row r="113" spans="1:47" x14ac:dyDescent="0.25">
      <c r="A113" t="s">
        <v>431</v>
      </c>
      <c r="B113" s="220"/>
      <c r="C113" s="237" t="s">
        <v>429</v>
      </c>
      <c r="D113" s="237">
        <f t="shared" si="14"/>
        <v>0</v>
      </c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491"/>
    </row>
    <row r="114" spans="1:47" x14ac:dyDescent="0.25">
      <c r="A114" t="s">
        <v>432</v>
      </c>
      <c r="B114" s="220" t="s">
        <v>428</v>
      </c>
      <c r="C114" s="237" t="s">
        <v>430</v>
      </c>
      <c r="D114" s="443">
        <f t="shared" si="14"/>
        <v>0</v>
      </c>
      <c r="E114" s="81">
        <v>0</v>
      </c>
      <c r="F114" s="81">
        <v>0</v>
      </c>
      <c r="G114" s="81">
        <v>0</v>
      </c>
      <c r="H114" s="81">
        <v>0</v>
      </c>
      <c r="I114" s="81">
        <v>0</v>
      </c>
      <c r="J114" s="81">
        <v>0</v>
      </c>
      <c r="K114" s="81">
        <v>0</v>
      </c>
      <c r="L114" s="81">
        <v>0</v>
      </c>
      <c r="M114" s="81">
        <v>0</v>
      </c>
      <c r="N114" s="81">
        <v>0</v>
      </c>
      <c r="O114" s="81">
        <v>0</v>
      </c>
      <c r="P114" s="81">
        <v>0</v>
      </c>
      <c r="Q114" s="452">
        <v>0</v>
      </c>
      <c r="R114" s="452">
        <v>0</v>
      </c>
      <c r="S114" s="452">
        <v>0</v>
      </c>
      <c r="T114" s="452">
        <v>0</v>
      </c>
      <c r="U114" s="452">
        <v>0</v>
      </c>
      <c r="V114" s="452">
        <v>0</v>
      </c>
      <c r="W114" s="81">
        <v>0</v>
      </c>
      <c r="X114" s="81">
        <v>0</v>
      </c>
      <c r="Y114" s="81">
        <v>0</v>
      </c>
      <c r="Z114" s="81">
        <v>0</v>
      </c>
      <c r="AA114" s="81">
        <v>0</v>
      </c>
      <c r="AB114" s="81">
        <v>0</v>
      </c>
      <c r="AC114" s="81"/>
      <c r="AD114" s="491"/>
    </row>
    <row r="115" spans="1:47" x14ac:dyDescent="0.25">
      <c r="B115" s="220"/>
      <c r="C115" s="237" t="s">
        <v>435</v>
      </c>
      <c r="D115" s="237">
        <f t="shared" si="14"/>
        <v>0</v>
      </c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452"/>
      <c r="R115" s="452"/>
      <c r="S115" s="452"/>
      <c r="T115" s="452"/>
      <c r="U115" s="452"/>
      <c r="V115" s="452"/>
      <c r="W115" s="81"/>
      <c r="X115" s="81"/>
      <c r="Y115" s="81"/>
      <c r="Z115" s="81"/>
      <c r="AA115" s="81"/>
      <c r="AB115" s="81"/>
      <c r="AC115" s="81"/>
      <c r="AD115" s="491"/>
    </row>
    <row r="116" spans="1:47" ht="13.8" thickBot="1" x14ac:dyDescent="0.3">
      <c r="B116" s="239"/>
      <c r="C116" s="450" t="s">
        <v>434</v>
      </c>
      <c r="D116" s="451">
        <f t="shared" si="14"/>
        <v>0</v>
      </c>
      <c r="E116" s="107"/>
      <c r="F116" s="108"/>
      <c r="G116" s="108"/>
      <c r="H116" s="108"/>
      <c r="I116" s="108"/>
      <c r="J116" s="108"/>
      <c r="K116" s="108"/>
      <c r="L116" s="442"/>
      <c r="M116" s="108"/>
      <c r="N116" s="108"/>
      <c r="O116" s="108"/>
      <c r="P116" s="108"/>
      <c r="Q116" s="442"/>
      <c r="R116" s="442"/>
      <c r="S116" s="442"/>
      <c r="T116" s="442"/>
      <c r="U116" s="442"/>
      <c r="V116" s="108"/>
      <c r="W116" s="108"/>
      <c r="X116" s="108"/>
      <c r="Y116" s="108"/>
      <c r="Z116" s="108"/>
      <c r="AA116" s="108"/>
      <c r="AB116" s="109"/>
      <c r="AC116" s="109"/>
      <c r="AD116" s="492"/>
    </row>
    <row r="117" spans="1:47" ht="5.25" customHeight="1" thickBot="1" x14ac:dyDescent="0.3">
      <c r="D117" s="88">
        <f>SUM(E117:AB117)</f>
        <v>0</v>
      </c>
      <c r="AD117" s="490"/>
    </row>
    <row r="118" spans="1:47" ht="13.8" thickBot="1" x14ac:dyDescent="0.3">
      <c r="B118" s="240" t="s">
        <v>224</v>
      </c>
      <c r="D118" s="241">
        <f>SUM(E118:AB118)</f>
        <v>0</v>
      </c>
      <c r="E118" s="242">
        <f t="shared" ref="E118:AB118" si="17">E106+E107+E111+E112+E113+E114+E115+E116+E101+E102</f>
        <v>0</v>
      </c>
      <c r="F118" s="243">
        <f t="shared" si="17"/>
        <v>0</v>
      </c>
      <c r="G118" s="243">
        <f t="shared" si="17"/>
        <v>0</v>
      </c>
      <c r="H118" s="243">
        <f t="shared" si="17"/>
        <v>0</v>
      </c>
      <c r="I118" s="243">
        <f t="shared" si="17"/>
        <v>0</v>
      </c>
      <c r="J118" s="243">
        <f t="shared" si="17"/>
        <v>0</v>
      </c>
      <c r="K118" s="243">
        <f t="shared" si="17"/>
        <v>0</v>
      </c>
      <c r="L118" s="243">
        <f t="shared" si="17"/>
        <v>0</v>
      </c>
      <c r="M118" s="243">
        <f t="shared" si="17"/>
        <v>0</v>
      </c>
      <c r="N118" s="243">
        <f t="shared" si="17"/>
        <v>0</v>
      </c>
      <c r="O118" s="243">
        <f t="shared" si="17"/>
        <v>0</v>
      </c>
      <c r="P118" s="243">
        <f t="shared" si="17"/>
        <v>0</v>
      </c>
      <c r="Q118" s="243">
        <f t="shared" si="17"/>
        <v>0</v>
      </c>
      <c r="R118" s="243">
        <f t="shared" si="17"/>
        <v>0</v>
      </c>
      <c r="S118" s="243">
        <f t="shared" si="17"/>
        <v>0</v>
      </c>
      <c r="T118" s="243">
        <f t="shared" si="17"/>
        <v>0</v>
      </c>
      <c r="U118" s="243">
        <f t="shared" si="17"/>
        <v>0</v>
      </c>
      <c r="V118" s="243">
        <f t="shared" si="17"/>
        <v>0</v>
      </c>
      <c r="W118" s="243">
        <f t="shared" si="17"/>
        <v>0</v>
      </c>
      <c r="X118" s="243">
        <f t="shared" si="17"/>
        <v>0</v>
      </c>
      <c r="Y118" s="243">
        <f t="shared" si="17"/>
        <v>0</v>
      </c>
      <c r="Z118" s="243">
        <f t="shared" si="17"/>
        <v>0</v>
      </c>
      <c r="AA118" s="243">
        <f t="shared" si="17"/>
        <v>0</v>
      </c>
      <c r="AB118" s="244">
        <f t="shared" si="17"/>
        <v>0</v>
      </c>
      <c r="AC118" s="7"/>
      <c r="AD118" s="490"/>
      <c r="AF118">
        <v>467</v>
      </c>
      <c r="AG118">
        <v>469</v>
      </c>
      <c r="AH118">
        <v>471</v>
      </c>
      <c r="AI118">
        <v>471</v>
      </c>
      <c r="AJ118">
        <v>470</v>
      </c>
      <c r="AK118">
        <v>471</v>
      </c>
      <c r="AL118">
        <v>472</v>
      </c>
      <c r="AM118">
        <v>472</v>
      </c>
      <c r="AN118">
        <v>472</v>
      </c>
      <c r="AO118">
        <v>471</v>
      </c>
      <c r="AP118">
        <v>471</v>
      </c>
      <c r="AQ118">
        <v>471</v>
      </c>
      <c r="AR118">
        <v>471</v>
      </c>
      <c r="AS118">
        <v>469</v>
      </c>
      <c r="AT118">
        <v>468</v>
      </c>
      <c r="AU118">
        <v>466</v>
      </c>
    </row>
    <row r="119" spans="1:47" x14ac:dyDescent="0.25">
      <c r="B119" s="312"/>
      <c r="D119" s="8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490"/>
    </row>
    <row r="120" spans="1:47" ht="12" customHeight="1" thickBot="1" x14ac:dyDescent="0.3">
      <c r="E120" s="268"/>
      <c r="F120" s="268"/>
      <c r="G120" s="268"/>
      <c r="H120" s="268"/>
      <c r="I120" s="268"/>
      <c r="J120" s="268"/>
      <c r="K120" s="268"/>
      <c r="L120" s="268"/>
      <c r="M120" s="268"/>
      <c r="N120" s="268"/>
      <c r="O120" s="268"/>
      <c r="P120" s="268"/>
      <c r="Q120" s="268"/>
      <c r="R120" s="268"/>
      <c r="S120" s="268"/>
      <c r="T120" s="268"/>
      <c r="U120" s="268"/>
      <c r="V120" s="268"/>
      <c r="W120" s="268"/>
      <c r="X120" s="268"/>
      <c r="Y120" s="268"/>
      <c r="Z120" s="268"/>
      <c r="AA120" s="268"/>
      <c r="AB120" s="268"/>
      <c r="AC120" s="268"/>
      <c r="AD120" s="490"/>
    </row>
    <row r="121" spans="1:47" ht="90" customHeight="1" thickBot="1" x14ac:dyDescent="1.5">
      <c r="A121" s="259" t="s">
        <v>207</v>
      </c>
      <c r="K121" s="262"/>
      <c r="L121" s="263"/>
      <c r="M121" s="264"/>
      <c r="AD121" s="490"/>
    </row>
    <row r="122" spans="1:47" ht="13.8" thickBot="1" x14ac:dyDescent="0.3">
      <c r="A122" s="7"/>
      <c r="AD122" s="490"/>
    </row>
    <row r="123" spans="1:47" s="5" customFormat="1" ht="16.2" thickBot="1" x14ac:dyDescent="0.35">
      <c r="A123" s="260"/>
      <c r="B123" s="261" t="s">
        <v>212</v>
      </c>
      <c r="C123" s="272" t="s">
        <v>488</v>
      </c>
      <c r="D123" s="258" t="s">
        <v>121</v>
      </c>
      <c r="E123" s="7" t="s">
        <v>237</v>
      </c>
      <c r="F123" s="7" t="s">
        <v>238</v>
      </c>
      <c r="G123" s="7" t="s">
        <v>239</v>
      </c>
      <c r="H123" s="7" t="s">
        <v>240</v>
      </c>
      <c r="I123" s="7" t="s">
        <v>241</v>
      </c>
      <c r="J123" s="7" t="s">
        <v>242</v>
      </c>
      <c r="K123" s="258" t="s">
        <v>243</v>
      </c>
      <c r="L123" s="258" t="s">
        <v>244</v>
      </c>
      <c r="M123" s="258" t="s">
        <v>245</v>
      </c>
      <c r="N123" s="258" t="s">
        <v>246</v>
      </c>
      <c r="O123" s="258" t="s">
        <v>247</v>
      </c>
      <c r="P123" s="258" t="s">
        <v>248</v>
      </c>
      <c r="Q123" s="258" t="s">
        <v>249</v>
      </c>
      <c r="R123" s="258" t="s">
        <v>250</v>
      </c>
      <c r="S123" s="258" t="s">
        <v>251</v>
      </c>
      <c r="T123" s="258" t="s">
        <v>252</v>
      </c>
      <c r="U123" s="258" t="s">
        <v>253</v>
      </c>
      <c r="V123" s="258" t="s">
        <v>254</v>
      </c>
      <c r="W123" s="258" t="s">
        <v>255</v>
      </c>
      <c r="X123" s="258" t="s">
        <v>256</v>
      </c>
      <c r="Y123" s="258" t="s">
        <v>257</v>
      </c>
      <c r="Z123" s="258" t="s">
        <v>258</v>
      </c>
      <c r="AA123" s="7" t="s">
        <v>259</v>
      </c>
      <c r="AB123" s="7" t="s">
        <v>260</v>
      </c>
      <c r="AC123" s="7"/>
    </row>
    <row r="124" spans="1:47" s="5" customFormat="1" x14ac:dyDescent="0.25">
      <c r="A124" s="260"/>
      <c r="C124" s="5" t="s">
        <v>489</v>
      </c>
      <c r="D124" s="459">
        <v>1600</v>
      </c>
      <c r="E124" s="452">
        <v>0</v>
      </c>
      <c r="F124" s="81">
        <v>0</v>
      </c>
      <c r="G124" s="81">
        <v>0</v>
      </c>
      <c r="H124" s="81">
        <v>0</v>
      </c>
      <c r="I124" s="81">
        <v>0</v>
      </c>
      <c r="J124" s="81">
        <v>0</v>
      </c>
      <c r="K124" s="81">
        <v>100</v>
      </c>
      <c r="L124" s="81">
        <v>100</v>
      </c>
      <c r="M124" s="81">
        <v>100</v>
      </c>
      <c r="N124" s="81">
        <v>100</v>
      </c>
      <c r="O124" s="81">
        <v>100</v>
      </c>
      <c r="P124" s="81">
        <v>100</v>
      </c>
      <c r="Q124" s="81">
        <v>100</v>
      </c>
      <c r="R124" s="81">
        <v>100</v>
      </c>
      <c r="S124" s="81">
        <v>100</v>
      </c>
      <c r="T124" s="81">
        <v>100</v>
      </c>
      <c r="U124" s="81">
        <v>100</v>
      </c>
      <c r="V124" s="81">
        <v>100</v>
      </c>
      <c r="W124" s="81">
        <v>100</v>
      </c>
      <c r="X124" s="81">
        <v>100</v>
      </c>
      <c r="Y124" s="81">
        <v>100</v>
      </c>
      <c r="Z124" s="81">
        <v>100</v>
      </c>
      <c r="AA124" s="81">
        <v>0</v>
      </c>
      <c r="AB124" s="81">
        <v>0</v>
      </c>
      <c r="AC124"/>
    </row>
    <row r="125" spans="1:47" s="5" customFormat="1" x14ac:dyDescent="0.25">
      <c r="A125" s="260"/>
      <c r="C125" s="5" t="s">
        <v>490</v>
      </c>
      <c r="D125" s="459">
        <v>800</v>
      </c>
      <c r="E125" s="452">
        <v>0</v>
      </c>
      <c r="F125" s="81">
        <v>0</v>
      </c>
      <c r="G125" s="81">
        <v>0</v>
      </c>
      <c r="H125" s="81">
        <v>0</v>
      </c>
      <c r="I125" s="81">
        <v>0</v>
      </c>
      <c r="J125" s="81">
        <v>0</v>
      </c>
      <c r="K125" s="81">
        <v>50</v>
      </c>
      <c r="L125" s="81">
        <v>50</v>
      </c>
      <c r="M125" s="81">
        <v>50</v>
      </c>
      <c r="N125" s="81">
        <v>50</v>
      </c>
      <c r="O125" s="81">
        <v>50</v>
      </c>
      <c r="P125" s="81">
        <v>50</v>
      </c>
      <c r="Q125" s="81">
        <v>50</v>
      </c>
      <c r="R125" s="81">
        <v>50</v>
      </c>
      <c r="S125" s="81">
        <v>50</v>
      </c>
      <c r="T125" s="81">
        <v>50</v>
      </c>
      <c r="U125" s="81">
        <v>50</v>
      </c>
      <c r="V125" s="81">
        <v>50</v>
      </c>
      <c r="W125" s="81">
        <v>50</v>
      </c>
      <c r="X125" s="81">
        <v>50</v>
      </c>
      <c r="Y125" s="81">
        <v>50</v>
      </c>
      <c r="Z125" s="81">
        <v>50</v>
      </c>
      <c r="AA125" s="81">
        <v>0</v>
      </c>
      <c r="AB125" s="81">
        <v>0</v>
      </c>
      <c r="AC125"/>
    </row>
    <row r="126" spans="1:47" s="5" customFormat="1" x14ac:dyDescent="0.25">
      <c r="A126" s="260"/>
      <c r="D126" s="459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/>
    </row>
    <row r="127" spans="1:47" s="5" customFormat="1" x14ac:dyDescent="0.25">
      <c r="A127" s="260"/>
      <c r="D127" s="459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/>
    </row>
    <row r="128" spans="1:47" s="5" customFormat="1" x14ac:dyDescent="0.25">
      <c r="A128" s="260"/>
      <c r="E128" s="81"/>
      <c r="F128" s="258"/>
      <c r="G128" s="258"/>
      <c r="H128" s="258"/>
      <c r="I128" s="258"/>
      <c r="J128" s="258"/>
      <c r="K128" s="258"/>
      <c r="L128" s="258"/>
      <c r="M128" s="258"/>
      <c r="N128" s="258"/>
      <c r="O128" s="258"/>
      <c r="P128" s="258"/>
      <c r="Q128" s="258"/>
      <c r="R128" s="258"/>
      <c r="S128" s="258"/>
      <c r="T128" s="258"/>
      <c r="U128" s="258"/>
      <c r="V128" s="258"/>
      <c r="W128" s="258"/>
      <c r="X128" s="258"/>
      <c r="Y128" s="258"/>
      <c r="Z128" s="258"/>
      <c r="AA128" s="258"/>
      <c r="AB128" s="258"/>
      <c r="AC128" s="258"/>
    </row>
    <row r="129" spans="1:29" s="5" customFormat="1" x14ac:dyDescent="0.25">
      <c r="A129" s="260"/>
      <c r="D129" s="258"/>
      <c r="E129" s="81"/>
      <c r="F129" s="258"/>
      <c r="G129" s="258"/>
      <c r="H129" s="258"/>
      <c r="I129" s="258"/>
      <c r="J129" s="258"/>
      <c r="K129" s="258"/>
      <c r="L129" s="258"/>
      <c r="M129" s="258"/>
      <c r="N129" s="258"/>
      <c r="O129" s="258"/>
      <c r="P129" s="258"/>
      <c r="Q129" s="258"/>
      <c r="R129" s="258"/>
      <c r="S129" s="258"/>
      <c r="T129" s="258"/>
      <c r="U129" s="258"/>
      <c r="V129" s="258"/>
      <c r="W129" s="258"/>
      <c r="X129" s="258"/>
      <c r="Y129" s="258"/>
      <c r="Z129" s="258"/>
      <c r="AA129" s="258"/>
      <c r="AB129" s="258"/>
      <c r="AC129" s="258"/>
    </row>
    <row r="130" spans="1:29" s="5" customFormat="1" x14ac:dyDescent="0.25">
      <c r="A130" s="260"/>
      <c r="B130" s="7"/>
      <c r="D130" s="459"/>
      <c r="E130" s="459"/>
      <c r="F130" s="459"/>
      <c r="G130" s="459"/>
      <c r="H130" s="459"/>
      <c r="I130" s="459"/>
      <c r="J130" s="459"/>
      <c r="K130" s="459"/>
      <c r="L130" s="459"/>
      <c r="M130" s="459"/>
      <c r="N130" s="459"/>
      <c r="O130" s="459"/>
      <c r="P130" s="459"/>
      <c r="Q130" s="459"/>
      <c r="R130" s="459"/>
      <c r="S130" s="459"/>
      <c r="T130" s="459"/>
      <c r="U130" s="459"/>
      <c r="V130" s="459"/>
      <c r="W130" s="459"/>
      <c r="X130" s="459"/>
      <c r="Y130" s="459"/>
      <c r="Z130" s="459"/>
      <c r="AA130" s="459"/>
      <c r="AB130" s="459"/>
      <c r="AC130" s="459"/>
    </row>
    <row r="131" spans="1:29" s="5" customFormat="1" x14ac:dyDescent="0.25">
      <c r="A131" s="260"/>
      <c r="B131" s="7"/>
      <c r="D131" s="459"/>
      <c r="E131" s="459"/>
      <c r="F131" s="459"/>
      <c r="G131" s="459"/>
      <c r="H131" s="459"/>
      <c r="I131" s="459"/>
      <c r="J131" s="459"/>
      <c r="K131" s="459"/>
      <c r="L131" s="459"/>
      <c r="M131" s="459"/>
      <c r="N131" s="459"/>
      <c r="O131" s="459"/>
      <c r="P131" s="459"/>
      <c r="Q131" s="459"/>
      <c r="R131" s="459"/>
      <c r="S131" s="459"/>
      <c r="T131" s="459"/>
      <c r="U131" s="459"/>
      <c r="V131" s="459"/>
      <c r="W131" s="459"/>
      <c r="X131" s="459"/>
      <c r="Y131" s="459"/>
      <c r="Z131" s="459"/>
      <c r="AA131" s="459"/>
      <c r="AB131" s="459"/>
      <c r="AC131" s="459"/>
    </row>
    <row r="132" spans="1:29" s="5" customFormat="1" x14ac:dyDescent="0.25">
      <c r="A132" s="260"/>
      <c r="B132" s="7"/>
      <c r="D132" s="438">
        <f t="shared" ref="D132:AB132" si="18">SUM(D124:D131)</f>
        <v>2400</v>
      </c>
      <c r="E132" s="438">
        <f t="shared" si="18"/>
        <v>0</v>
      </c>
      <c r="F132" s="438">
        <f t="shared" si="18"/>
        <v>0</v>
      </c>
      <c r="G132" s="438">
        <f t="shared" si="18"/>
        <v>0</v>
      </c>
      <c r="H132" s="438">
        <f t="shared" si="18"/>
        <v>0</v>
      </c>
      <c r="I132" s="438">
        <f t="shared" si="18"/>
        <v>0</v>
      </c>
      <c r="J132" s="438">
        <f t="shared" si="18"/>
        <v>0</v>
      </c>
      <c r="K132" s="438">
        <f t="shared" si="18"/>
        <v>150</v>
      </c>
      <c r="L132" s="438">
        <f t="shared" si="18"/>
        <v>150</v>
      </c>
      <c r="M132" s="438">
        <f t="shared" si="18"/>
        <v>150</v>
      </c>
      <c r="N132" s="438">
        <f t="shared" si="18"/>
        <v>150</v>
      </c>
      <c r="O132" s="438">
        <f t="shared" si="18"/>
        <v>150</v>
      </c>
      <c r="P132" s="438">
        <f t="shared" si="18"/>
        <v>150</v>
      </c>
      <c r="Q132" s="438">
        <f t="shared" si="18"/>
        <v>150</v>
      </c>
      <c r="R132" s="438">
        <f t="shared" si="18"/>
        <v>150</v>
      </c>
      <c r="S132" s="438">
        <f t="shared" si="18"/>
        <v>150</v>
      </c>
      <c r="T132" s="438">
        <f t="shared" si="18"/>
        <v>150</v>
      </c>
      <c r="U132" s="438">
        <f t="shared" si="18"/>
        <v>150</v>
      </c>
      <c r="V132" s="438">
        <f t="shared" si="18"/>
        <v>150</v>
      </c>
      <c r="W132" s="438">
        <f t="shared" si="18"/>
        <v>150</v>
      </c>
      <c r="X132" s="438">
        <f t="shared" si="18"/>
        <v>150</v>
      </c>
      <c r="Y132" s="438">
        <f t="shared" si="18"/>
        <v>150</v>
      </c>
      <c r="Z132" s="438">
        <f t="shared" si="18"/>
        <v>150</v>
      </c>
      <c r="AA132" s="438">
        <f t="shared" si="18"/>
        <v>0</v>
      </c>
      <c r="AB132" s="438">
        <f t="shared" si="18"/>
        <v>0</v>
      </c>
      <c r="AC132" s="438"/>
    </row>
    <row r="133" spans="1:29" s="5" customFormat="1" ht="13.8" thickBot="1" x14ac:dyDescent="0.3">
      <c r="A133" s="260"/>
      <c r="B133" s="7"/>
      <c r="D133" s="25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s="5" customFormat="1" ht="16.2" thickBot="1" x14ac:dyDescent="0.35">
      <c r="A134" s="260"/>
      <c r="B134" s="261" t="s">
        <v>211</v>
      </c>
      <c r="C134" s="272" t="s">
        <v>488</v>
      </c>
      <c r="D134" s="258" t="s">
        <v>121</v>
      </c>
      <c r="E134" s="7" t="s">
        <v>237</v>
      </c>
      <c r="F134" s="7" t="s">
        <v>238</v>
      </c>
      <c r="G134" s="7" t="s">
        <v>239</v>
      </c>
      <c r="H134" s="7" t="s">
        <v>240</v>
      </c>
      <c r="I134" s="7" t="s">
        <v>241</v>
      </c>
      <c r="J134" s="7" t="s">
        <v>242</v>
      </c>
      <c r="K134" s="258" t="s">
        <v>243</v>
      </c>
      <c r="L134" s="258" t="s">
        <v>244</v>
      </c>
      <c r="M134" s="258" t="s">
        <v>245</v>
      </c>
      <c r="N134" s="258" t="s">
        <v>246</v>
      </c>
      <c r="O134" s="258" t="s">
        <v>247</v>
      </c>
      <c r="P134" s="258" t="s">
        <v>248</v>
      </c>
      <c r="Q134" s="258" t="s">
        <v>249</v>
      </c>
      <c r="R134" s="258" t="s">
        <v>250</v>
      </c>
      <c r="S134" s="258" t="s">
        <v>251</v>
      </c>
      <c r="T134" s="258" t="s">
        <v>252</v>
      </c>
      <c r="U134" s="258" t="s">
        <v>253</v>
      </c>
      <c r="V134" s="258" t="s">
        <v>254</v>
      </c>
      <c r="W134" s="258" t="s">
        <v>255</v>
      </c>
      <c r="X134" s="258" t="s">
        <v>256</v>
      </c>
      <c r="Y134" s="258" t="s">
        <v>257</v>
      </c>
      <c r="Z134" s="258" t="s">
        <v>258</v>
      </c>
      <c r="AA134" s="7" t="s">
        <v>259</v>
      </c>
      <c r="AB134" s="7" t="s">
        <v>260</v>
      </c>
      <c r="AC134" s="7" t="s">
        <v>260</v>
      </c>
    </row>
    <row r="135" spans="1:29" s="5" customFormat="1" x14ac:dyDescent="0.25">
      <c r="A135" s="260"/>
      <c r="C135" s="268" t="s">
        <v>491</v>
      </c>
      <c r="D135" s="268">
        <v>2553</v>
      </c>
      <c r="E135" s="268">
        <v>54</v>
      </c>
      <c r="F135">
        <v>27</v>
      </c>
      <c r="G135">
        <v>15</v>
      </c>
      <c r="H135">
        <v>19</v>
      </c>
      <c r="I135">
        <v>50</v>
      </c>
      <c r="J135">
        <v>130</v>
      </c>
      <c r="K135">
        <v>15</v>
      </c>
      <c r="L135">
        <v>75</v>
      </c>
      <c r="M135">
        <v>125</v>
      </c>
      <c r="N135">
        <v>162</v>
      </c>
      <c r="O135">
        <v>182</v>
      </c>
      <c r="P135" s="268">
        <v>190</v>
      </c>
      <c r="Q135" s="268">
        <v>195</v>
      </c>
      <c r="R135" s="268">
        <v>193</v>
      </c>
      <c r="S135" s="268">
        <v>178</v>
      </c>
      <c r="T135" s="268">
        <v>161</v>
      </c>
      <c r="U135" s="268">
        <v>144</v>
      </c>
      <c r="V135">
        <v>138</v>
      </c>
      <c r="W135">
        <v>111</v>
      </c>
      <c r="X135">
        <v>84</v>
      </c>
      <c r="Y135">
        <v>49</v>
      </c>
      <c r="Z135">
        <v>0</v>
      </c>
      <c r="AA135">
        <v>154</v>
      </c>
      <c r="AB135">
        <v>102</v>
      </c>
      <c r="AC135">
        <v>230</v>
      </c>
    </row>
    <row r="136" spans="1:29" s="5" customFormat="1" x14ac:dyDescent="0.25">
      <c r="C136" s="268"/>
      <c r="D136" s="268"/>
      <c r="E136" s="268"/>
      <c r="F136"/>
      <c r="G136"/>
      <c r="H136"/>
      <c r="I136"/>
      <c r="J136" s="268"/>
      <c r="K136" s="268"/>
      <c r="L136" s="268"/>
      <c r="M136" s="268"/>
      <c r="N136" s="268"/>
      <c r="O136" s="268"/>
      <c r="P136" s="268"/>
      <c r="Q136" s="268"/>
      <c r="R136" s="268"/>
      <c r="S136" s="268"/>
      <c r="T136" s="268"/>
      <c r="U136" s="268"/>
      <c r="V136" s="268"/>
      <c r="W136" s="268"/>
      <c r="X136" s="268"/>
      <c r="Y136" s="268"/>
      <c r="Z136"/>
      <c r="AA136"/>
      <c r="AB136"/>
      <c r="AC136"/>
    </row>
    <row r="137" spans="1:29" x14ac:dyDescent="0.25">
      <c r="B137" s="5"/>
      <c r="D137" s="268"/>
    </row>
    <row r="138" spans="1:29" x14ac:dyDescent="0.25">
      <c r="D138" s="268"/>
    </row>
    <row r="139" spans="1:29" x14ac:dyDescent="0.25">
      <c r="D139" s="268"/>
    </row>
    <row r="140" spans="1:29" x14ac:dyDescent="0.25">
      <c r="D140" s="437">
        <f>SUM(D135:D139)</f>
        <v>2553</v>
      </c>
      <c r="E140" s="248"/>
    </row>
    <row r="141" spans="1:29" ht="13.8" thickBot="1" x14ac:dyDescent="0.3">
      <c r="D141" s="212"/>
      <c r="E141" s="248"/>
    </row>
    <row r="142" spans="1:29" ht="12.75" hidden="1" customHeight="1" x14ac:dyDescent="0.25">
      <c r="D142" s="212"/>
      <c r="E142" s="248">
        <f>CFEQ-$D$135</f>
        <v>-2553</v>
      </c>
    </row>
    <row r="143" spans="1:29" ht="13.8" thickBot="1" x14ac:dyDescent="0.3">
      <c r="D143" s="268"/>
      <c r="E143" s="242"/>
      <c r="F143" s="243"/>
      <c r="G143" s="243"/>
      <c r="H143" s="243"/>
      <c r="I143" s="243"/>
      <c r="J143" s="243"/>
      <c r="K143" s="243"/>
      <c r="L143" s="243"/>
      <c r="M143" s="243"/>
      <c r="N143" s="243"/>
      <c r="O143" s="243"/>
      <c r="P143" s="243"/>
      <c r="Q143" s="243"/>
      <c r="R143" s="243"/>
      <c r="S143" s="243"/>
      <c r="T143" s="243"/>
      <c r="U143" s="243"/>
      <c r="V143" s="243"/>
      <c r="W143" s="243"/>
      <c r="X143" s="243"/>
      <c r="Y143" s="243"/>
      <c r="Z143" s="243"/>
      <c r="AA143" s="243"/>
      <c r="AB143" s="244"/>
    </row>
    <row r="144" spans="1:29" x14ac:dyDescent="0.25">
      <c r="D144" s="268"/>
    </row>
    <row r="145" spans="1:29" s="5" customFormat="1" x14ac:dyDescent="0.25">
      <c r="D145" s="268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50" spans="1:29" ht="15.6" x14ac:dyDescent="0.3">
      <c r="A150" t="s">
        <v>269</v>
      </c>
      <c r="B150" s="220" t="str">
        <f>VLOOKUP(F185,dropdown,2,0)</f>
        <v>EPMDANOB_S</v>
      </c>
      <c r="E150" s="6"/>
      <c r="F150" s="265"/>
    </row>
    <row r="151" spans="1:29" ht="15.6" x14ac:dyDescent="0.3">
      <c r="A151" t="s">
        <v>270</v>
      </c>
      <c r="B151">
        <v>0</v>
      </c>
      <c r="E151" s="6"/>
      <c r="F151" s="265"/>
      <c r="H151" t="s">
        <v>449</v>
      </c>
    </row>
    <row r="152" spans="1:29" ht="15.6" x14ac:dyDescent="0.3">
      <c r="A152" t="s">
        <v>271</v>
      </c>
      <c r="B152">
        <v>0</v>
      </c>
      <c r="E152" s="6"/>
      <c r="F152" s="265"/>
      <c r="H152" t="s">
        <v>275</v>
      </c>
    </row>
    <row r="153" spans="1:29" ht="13.8" thickBot="1" x14ac:dyDescent="0.3"/>
    <row r="154" spans="1:29" ht="13.8" thickBot="1" x14ac:dyDescent="0.3">
      <c r="B154" s="249" t="s">
        <v>272</v>
      </c>
      <c r="C154" s="269" t="s">
        <v>270</v>
      </c>
      <c r="D154" s="269" t="s">
        <v>75</v>
      </c>
      <c r="E154" s="269" t="s">
        <v>271</v>
      </c>
      <c r="F154" s="270" t="s">
        <v>273</v>
      </c>
      <c r="H154" s="249"/>
      <c r="I154" s="250" t="s">
        <v>270</v>
      </c>
      <c r="J154" s="250" t="s">
        <v>75</v>
      </c>
      <c r="K154" s="250" t="s">
        <v>274</v>
      </c>
      <c r="L154" s="251" t="s">
        <v>77</v>
      </c>
      <c r="N154" s="249"/>
      <c r="O154" s="269"/>
      <c r="P154" s="269"/>
      <c r="Q154" s="269"/>
      <c r="R154" s="270"/>
      <c r="T154" s="249"/>
      <c r="U154" s="250"/>
      <c r="V154" s="250"/>
      <c r="W154" s="250"/>
      <c r="X154" s="251"/>
    </row>
    <row r="155" spans="1:29" x14ac:dyDescent="0.25">
      <c r="B155" s="252">
        <v>1</v>
      </c>
      <c r="C155" s="255">
        <f>$B$151</f>
        <v>0</v>
      </c>
      <c r="D155" s="255">
        <v>0</v>
      </c>
      <c r="E155" s="255">
        <f>$B$152</f>
        <v>0</v>
      </c>
      <c r="F155" s="255">
        <f>VLOOKUP($B$150,resourcename,AJ77,0)</f>
        <v>0</v>
      </c>
      <c r="H155" s="252">
        <v>1</v>
      </c>
      <c r="I155" s="6">
        <v>50</v>
      </c>
      <c r="J155" s="253">
        <v>0</v>
      </c>
      <c r="K155" s="6">
        <v>50</v>
      </c>
      <c r="L155" s="255">
        <v>0</v>
      </c>
      <c r="N155" s="297"/>
      <c r="O155" s="6"/>
      <c r="P155" s="253"/>
      <c r="Q155" s="6"/>
      <c r="R155" s="106"/>
      <c r="T155" s="252"/>
      <c r="U155" s="6"/>
      <c r="V155" s="253"/>
      <c r="W155" s="6"/>
      <c r="X155" s="106"/>
    </row>
    <row r="156" spans="1:29" x14ac:dyDescent="0.25">
      <c r="B156" s="254">
        <v>2</v>
      </c>
      <c r="C156" s="255">
        <f t="shared" ref="C156:C178" si="19">$B$151</f>
        <v>0</v>
      </c>
      <c r="D156" s="255">
        <v>0</v>
      </c>
      <c r="E156" s="255">
        <f t="shared" ref="E156:E178" si="20">$B$152</f>
        <v>0</v>
      </c>
      <c r="F156" s="255">
        <f t="shared" ref="F156:F178" si="21">VLOOKUP($B$150,resourcename,AJ78,0)</f>
        <v>0</v>
      </c>
      <c r="H156" s="254">
        <v>2</v>
      </c>
      <c r="I156" s="6">
        <v>50</v>
      </c>
      <c r="J156" s="255">
        <v>0</v>
      </c>
      <c r="K156" s="6">
        <v>50</v>
      </c>
      <c r="L156" s="255">
        <v>0</v>
      </c>
      <c r="N156" s="276"/>
      <c r="O156" s="6"/>
      <c r="P156" s="255"/>
      <c r="Q156" s="6"/>
      <c r="R156" s="103"/>
      <c r="T156" s="254"/>
      <c r="U156" s="6"/>
      <c r="V156" s="255"/>
      <c r="W156" s="6"/>
      <c r="X156" s="103"/>
    </row>
    <row r="157" spans="1:29" x14ac:dyDescent="0.25">
      <c r="B157" s="254">
        <v>3</v>
      </c>
      <c r="C157" s="255">
        <f t="shared" si="19"/>
        <v>0</v>
      </c>
      <c r="D157" s="255">
        <v>0</v>
      </c>
      <c r="E157" s="255">
        <f t="shared" si="20"/>
        <v>0</v>
      </c>
      <c r="F157" s="255">
        <f t="shared" si="21"/>
        <v>0</v>
      </c>
      <c r="H157" s="254">
        <v>3</v>
      </c>
      <c r="I157" s="6">
        <v>50</v>
      </c>
      <c r="J157" s="255">
        <v>0</v>
      </c>
      <c r="K157" s="6">
        <v>50</v>
      </c>
      <c r="L157" s="255">
        <v>0</v>
      </c>
      <c r="N157" s="276"/>
      <c r="O157" s="6"/>
      <c r="P157" s="255"/>
      <c r="Q157" s="6"/>
      <c r="R157" s="103"/>
      <c r="T157" s="254"/>
      <c r="U157" s="6"/>
      <c r="V157" s="255"/>
      <c r="W157" s="6"/>
      <c r="X157" s="103"/>
    </row>
    <row r="158" spans="1:29" x14ac:dyDescent="0.25">
      <c r="B158" s="254">
        <v>4</v>
      </c>
      <c r="C158" s="255">
        <f t="shared" si="19"/>
        <v>0</v>
      </c>
      <c r="D158" s="255">
        <v>0</v>
      </c>
      <c r="E158" s="255">
        <f t="shared" si="20"/>
        <v>0</v>
      </c>
      <c r="F158" s="255">
        <f t="shared" si="21"/>
        <v>0</v>
      </c>
      <c r="H158" s="254">
        <v>4</v>
      </c>
      <c r="I158" s="6">
        <v>50</v>
      </c>
      <c r="J158" s="255">
        <v>0</v>
      </c>
      <c r="K158" s="6">
        <v>50</v>
      </c>
      <c r="L158" s="255">
        <v>0</v>
      </c>
      <c r="N158" s="276"/>
      <c r="O158" s="6"/>
      <c r="P158" s="255"/>
      <c r="Q158" s="6"/>
      <c r="R158" s="103"/>
      <c r="T158" s="254"/>
      <c r="U158" s="6"/>
      <c r="V158" s="255"/>
      <c r="W158" s="6"/>
      <c r="X158" s="103"/>
    </row>
    <row r="159" spans="1:29" x14ac:dyDescent="0.25">
      <c r="B159" s="254">
        <v>5</v>
      </c>
      <c r="C159" s="255">
        <f t="shared" si="19"/>
        <v>0</v>
      </c>
      <c r="D159" s="255">
        <v>0</v>
      </c>
      <c r="E159" s="255">
        <f t="shared" si="20"/>
        <v>0</v>
      </c>
      <c r="F159" s="255">
        <f t="shared" si="21"/>
        <v>0</v>
      </c>
      <c r="H159" s="254">
        <v>5</v>
      </c>
      <c r="I159" s="6">
        <v>50</v>
      </c>
      <c r="J159" s="255">
        <v>0</v>
      </c>
      <c r="K159" s="6">
        <v>50</v>
      </c>
      <c r="L159" s="255">
        <v>0</v>
      </c>
      <c r="N159" s="276"/>
      <c r="O159" s="6"/>
      <c r="P159" s="255"/>
      <c r="Q159" s="6"/>
      <c r="R159" s="103"/>
      <c r="T159" s="254"/>
      <c r="U159" s="6"/>
      <c r="V159" s="255"/>
      <c r="W159" s="6"/>
      <c r="X159" s="103"/>
    </row>
    <row r="160" spans="1:29" x14ac:dyDescent="0.25">
      <c r="B160" s="254">
        <v>6</v>
      </c>
      <c r="C160" s="255">
        <f t="shared" si="19"/>
        <v>0</v>
      </c>
      <c r="D160" s="255">
        <v>0</v>
      </c>
      <c r="E160" s="255">
        <f t="shared" si="20"/>
        <v>0</v>
      </c>
      <c r="F160" s="255">
        <f t="shared" si="21"/>
        <v>0</v>
      </c>
      <c r="H160" s="254">
        <v>6</v>
      </c>
      <c r="I160" s="6">
        <v>50</v>
      </c>
      <c r="J160" s="255">
        <v>0</v>
      </c>
      <c r="K160" s="6">
        <v>50</v>
      </c>
      <c r="L160" s="255">
        <v>0</v>
      </c>
      <c r="N160" s="276"/>
      <c r="O160" s="6"/>
      <c r="P160" s="255"/>
      <c r="Q160" s="6"/>
      <c r="R160" s="103"/>
      <c r="T160" s="254"/>
      <c r="U160" s="6"/>
      <c r="V160" s="255"/>
      <c r="W160" s="6"/>
      <c r="X160" s="103"/>
    </row>
    <row r="161" spans="1:24" x14ac:dyDescent="0.25">
      <c r="B161" s="254">
        <v>7</v>
      </c>
      <c r="C161" s="255">
        <f t="shared" si="19"/>
        <v>0</v>
      </c>
      <c r="D161" s="255">
        <v>0</v>
      </c>
      <c r="E161" s="255">
        <f t="shared" si="20"/>
        <v>0</v>
      </c>
      <c r="F161" s="255">
        <f t="shared" si="21"/>
        <v>0</v>
      </c>
      <c r="H161" s="254">
        <v>7</v>
      </c>
      <c r="I161" s="6">
        <v>50</v>
      </c>
      <c r="J161" s="255">
        <v>0</v>
      </c>
      <c r="K161" s="6">
        <v>50</v>
      </c>
      <c r="L161" s="255">
        <v>0</v>
      </c>
      <c r="N161" s="276"/>
      <c r="O161" s="6"/>
      <c r="P161" s="255"/>
      <c r="Q161" s="6"/>
      <c r="R161" s="103"/>
      <c r="T161" s="254"/>
      <c r="U161" s="6"/>
      <c r="V161" s="255"/>
      <c r="W161" s="6"/>
      <c r="X161" s="103"/>
    </row>
    <row r="162" spans="1:24" x14ac:dyDescent="0.25">
      <c r="B162" s="254">
        <v>8</v>
      </c>
      <c r="C162" s="255">
        <f t="shared" si="19"/>
        <v>0</v>
      </c>
      <c r="D162" s="255">
        <v>0</v>
      </c>
      <c r="E162" s="255">
        <f t="shared" si="20"/>
        <v>0</v>
      </c>
      <c r="F162" s="255">
        <f t="shared" si="21"/>
        <v>0</v>
      </c>
      <c r="H162" s="254">
        <v>8</v>
      </c>
      <c r="I162" s="6">
        <v>50</v>
      </c>
      <c r="J162" s="255">
        <v>0</v>
      </c>
      <c r="K162" s="6">
        <v>50</v>
      </c>
      <c r="L162" s="255">
        <v>0</v>
      </c>
      <c r="N162" s="276"/>
      <c r="O162" s="6"/>
      <c r="P162" s="255"/>
      <c r="Q162" s="6"/>
      <c r="R162" s="103"/>
      <c r="T162" s="254"/>
      <c r="U162" s="6"/>
      <c r="V162" s="255"/>
      <c r="W162" s="6"/>
      <c r="X162" s="103"/>
    </row>
    <row r="163" spans="1:24" x14ac:dyDescent="0.25">
      <c r="A163" s="218"/>
      <c r="B163" s="254">
        <v>9</v>
      </c>
      <c r="C163" s="255">
        <f t="shared" si="19"/>
        <v>0</v>
      </c>
      <c r="D163" s="255">
        <v>0</v>
      </c>
      <c r="E163" s="255">
        <f t="shared" si="20"/>
        <v>0</v>
      </c>
      <c r="F163" s="255">
        <f t="shared" si="21"/>
        <v>0</v>
      </c>
      <c r="H163" s="254">
        <v>9</v>
      </c>
      <c r="I163" s="6">
        <v>50</v>
      </c>
      <c r="J163" s="255">
        <v>0</v>
      </c>
      <c r="K163" s="6">
        <v>50</v>
      </c>
      <c r="L163" s="255">
        <v>0</v>
      </c>
      <c r="N163" s="276"/>
      <c r="O163" s="6"/>
      <c r="P163" s="255"/>
      <c r="Q163" s="6"/>
      <c r="R163" s="103"/>
      <c r="T163" s="254"/>
      <c r="U163" s="6"/>
      <c r="V163" s="255"/>
      <c r="W163" s="6"/>
      <c r="X163" s="103"/>
    </row>
    <row r="164" spans="1:24" x14ac:dyDescent="0.25">
      <c r="A164" s="218"/>
      <c r="B164" s="254">
        <v>10</v>
      </c>
      <c r="C164" s="255">
        <f t="shared" si="19"/>
        <v>0</v>
      </c>
      <c r="D164" s="255">
        <v>0</v>
      </c>
      <c r="E164" s="255">
        <f t="shared" si="20"/>
        <v>0</v>
      </c>
      <c r="F164" s="255">
        <f t="shared" si="21"/>
        <v>0</v>
      </c>
      <c r="H164" s="254">
        <v>10</v>
      </c>
      <c r="I164" s="6">
        <v>50</v>
      </c>
      <c r="J164" s="255">
        <v>0</v>
      </c>
      <c r="K164" s="6">
        <v>50</v>
      </c>
      <c r="L164" s="255">
        <v>0</v>
      </c>
      <c r="N164" s="276"/>
      <c r="O164" s="6"/>
      <c r="P164" s="255"/>
      <c r="Q164" s="6"/>
      <c r="R164" s="103"/>
      <c r="T164" s="254"/>
      <c r="U164" s="6"/>
      <c r="V164" s="255"/>
      <c r="W164" s="6"/>
      <c r="X164" s="103"/>
    </row>
    <row r="165" spans="1:24" x14ac:dyDescent="0.25">
      <c r="A165" s="218"/>
      <c r="B165" s="254">
        <v>11</v>
      </c>
      <c r="C165" s="255">
        <f t="shared" si="19"/>
        <v>0</v>
      </c>
      <c r="D165" s="255">
        <v>0</v>
      </c>
      <c r="E165" s="255">
        <f t="shared" si="20"/>
        <v>0</v>
      </c>
      <c r="F165" s="255">
        <f t="shared" si="21"/>
        <v>0</v>
      </c>
      <c r="H165" s="254">
        <v>11</v>
      </c>
      <c r="I165" s="6">
        <v>50</v>
      </c>
      <c r="J165" s="255">
        <v>0</v>
      </c>
      <c r="K165" s="6">
        <v>50</v>
      </c>
      <c r="L165" s="255">
        <v>0</v>
      </c>
      <c r="N165" s="276"/>
      <c r="O165" s="6"/>
      <c r="P165" s="255"/>
      <c r="Q165" s="6"/>
      <c r="R165" s="103"/>
      <c r="T165" s="254"/>
      <c r="U165" s="6"/>
      <c r="V165" s="255"/>
      <c r="W165" s="6"/>
      <c r="X165" s="103"/>
    </row>
    <row r="166" spans="1:24" x14ac:dyDescent="0.25">
      <c r="A166" s="220"/>
      <c r="B166" s="254">
        <v>12</v>
      </c>
      <c r="C166" s="255">
        <f t="shared" si="19"/>
        <v>0</v>
      </c>
      <c r="D166" s="255">
        <v>0</v>
      </c>
      <c r="E166" s="255">
        <f t="shared" si="20"/>
        <v>0</v>
      </c>
      <c r="F166" s="255">
        <f t="shared" si="21"/>
        <v>0</v>
      </c>
      <c r="H166" s="254">
        <v>12</v>
      </c>
      <c r="I166" s="6">
        <v>50</v>
      </c>
      <c r="J166" s="255">
        <v>0</v>
      </c>
      <c r="K166" s="6">
        <v>50</v>
      </c>
      <c r="L166" s="255">
        <v>0</v>
      </c>
      <c r="N166" s="276"/>
      <c r="O166" s="6"/>
      <c r="P166" s="255"/>
      <c r="Q166" s="6"/>
      <c r="R166" s="103"/>
      <c r="T166" s="254"/>
      <c r="U166" s="6"/>
      <c r="V166" s="255"/>
      <c r="W166" s="6"/>
      <c r="X166" s="103"/>
    </row>
    <row r="167" spans="1:24" x14ac:dyDescent="0.25">
      <c r="A167" s="220"/>
      <c r="B167" s="254">
        <v>13</v>
      </c>
      <c r="C167" s="255">
        <f t="shared" si="19"/>
        <v>0</v>
      </c>
      <c r="D167" s="255">
        <v>0</v>
      </c>
      <c r="E167" s="255">
        <f t="shared" si="20"/>
        <v>0</v>
      </c>
      <c r="F167" s="255">
        <f t="shared" si="21"/>
        <v>0</v>
      </c>
      <c r="H167" s="254">
        <v>13</v>
      </c>
      <c r="I167" s="6">
        <v>50</v>
      </c>
      <c r="J167" s="255">
        <v>0</v>
      </c>
      <c r="K167" s="6">
        <v>50</v>
      </c>
      <c r="L167" s="255">
        <v>25</v>
      </c>
      <c r="N167" s="276"/>
      <c r="O167" s="6"/>
      <c r="P167" s="255"/>
      <c r="Q167" s="6"/>
      <c r="R167" s="103"/>
      <c r="T167" s="254"/>
      <c r="U167" s="6"/>
      <c r="V167" s="255"/>
      <c r="W167" s="6"/>
      <c r="X167" s="103"/>
    </row>
    <row r="168" spans="1:24" x14ac:dyDescent="0.25">
      <c r="A168" s="220"/>
      <c r="B168" s="254">
        <v>14</v>
      </c>
      <c r="C168" s="255">
        <f t="shared" si="19"/>
        <v>0</v>
      </c>
      <c r="D168" s="255">
        <v>0</v>
      </c>
      <c r="E168" s="255">
        <f t="shared" si="20"/>
        <v>0</v>
      </c>
      <c r="F168" s="255">
        <f t="shared" si="21"/>
        <v>0</v>
      </c>
      <c r="H168" s="254">
        <v>14</v>
      </c>
      <c r="I168" s="6">
        <v>50</v>
      </c>
      <c r="J168" s="255">
        <v>0</v>
      </c>
      <c r="K168" s="6">
        <v>50</v>
      </c>
      <c r="L168" s="255">
        <v>25</v>
      </c>
      <c r="N168" s="276"/>
      <c r="O168" s="6"/>
      <c r="P168" s="255"/>
      <c r="Q168" s="6"/>
      <c r="R168" s="103"/>
      <c r="T168" s="254"/>
      <c r="U168" s="6"/>
      <c r="V168" s="255"/>
      <c r="W168" s="6"/>
      <c r="X168" s="103"/>
    </row>
    <row r="169" spans="1:24" x14ac:dyDescent="0.25">
      <c r="A169" s="220"/>
      <c r="B169" s="254">
        <v>15</v>
      </c>
      <c r="C169" s="255">
        <f t="shared" si="19"/>
        <v>0</v>
      </c>
      <c r="D169" s="255">
        <v>0</v>
      </c>
      <c r="E169" s="255">
        <f t="shared" si="20"/>
        <v>0</v>
      </c>
      <c r="F169" s="255">
        <f t="shared" si="21"/>
        <v>0</v>
      </c>
      <c r="H169" s="254">
        <v>15</v>
      </c>
      <c r="I169" s="6">
        <v>50</v>
      </c>
      <c r="J169" s="255">
        <v>0</v>
      </c>
      <c r="K169" s="6">
        <v>50</v>
      </c>
      <c r="L169" s="255">
        <v>25</v>
      </c>
      <c r="N169" s="276"/>
      <c r="O169" s="6"/>
      <c r="P169" s="255"/>
      <c r="Q169" s="6"/>
      <c r="R169" s="103"/>
      <c r="T169" s="254"/>
      <c r="U169" s="6"/>
      <c r="V169" s="255"/>
      <c r="W169" s="6"/>
      <c r="X169" s="103"/>
    </row>
    <row r="170" spans="1:24" x14ac:dyDescent="0.25">
      <c r="A170" s="220"/>
      <c r="B170" s="254">
        <v>16</v>
      </c>
      <c r="C170" s="255">
        <f t="shared" si="19"/>
        <v>0</v>
      </c>
      <c r="D170" s="255">
        <v>0</v>
      </c>
      <c r="E170" s="255">
        <f t="shared" si="20"/>
        <v>0</v>
      </c>
      <c r="F170" s="255">
        <f t="shared" si="21"/>
        <v>0</v>
      </c>
      <c r="H170" s="254">
        <v>16</v>
      </c>
      <c r="I170" s="6">
        <v>50</v>
      </c>
      <c r="J170" s="255">
        <v>0</v>
      </c>
      <c r="K170" s="6">
        <v>50</v>
      </c>
      <c r="L170" s="255">
        <v>25</v>
      </c>
      <c r="N170" s="276"/>
      <c r="O170" s="6"/>
      <c r="P170" s="255"/>
      <c r="Q170" s="6"/>
      <c r="R170" s="103"/>
      <c r="T170" s="254"/>
      <c r="U170" s="6"/>
      <c r="V170" s="255"/>
      <c r="W170" s="6"/>
      <c r="X170" s="103"/>
    </row>
    <row r="171" spans="1:24" x14ac:dyDescent="0.25">
      <c r="A171" s="220"/>
      <c r="B171" s="254">
        <v>17</v>
      </c>
      <c r="C171" s="255">
        <f t="shared" si="19"/>
        <v>0</v>
      </c>
      <c r="D171" s="255">
        <v>0</v>
      </c>
      <c r="E171" s="255">
        <f t="shared" si="20"/>
        <v>0</v>
      </c>
      <c r="F171" s="255">
        <f t="shared" si="21"/>
        <v>0</v>
      </c>
      <c r="H171" s="254">
        <v>17</v>
      </c>
      <c r="I171" s="6">
        <v>50</v>
      </c>
      <c r="J171" s="255">
        <v>0</v>
      </c>
      <c r="K171" s="6">
        <v>50</v>
      </c>
      <c r="L171" s="255">
        <v>25</v>
      </c>
      <c r="N171" s="276"/>
      <c r="O171" s="6"/>
      <c r="P171" s="255"/>
      <c r="Q171" s="6"/>
      <c r="R171" s="103"/>
      <c r="T171" s="254"/>
      <c r="U171" s="6"/>
      <c r="V171" s="255"/>
      <c r="W171" s="6"/>
      <c r="X171" s="103"/>
    </row>
    <row r="172" spans="1:24" x14ac:dyDescent="0.25">
      <c r="A172" s="220"/>
      <c r="B172" s="254">
        <v>18</v>
      </c>
      <c r="C172" s="255">
        <f t="shared" si="19"/>
        <v>0</v>
      </c>
      <c r="D172" s="255">
        <v>0</v>
      </c>
      <c r="E172" s="255">
        <f t="shared" si="20"/>
        <v>0</v>
      </c>
      <c r="F172" s="255">
        <f t="shared" si="21"/>
        <v>0</v>
      </c>
      <c r="H172" s="254">
        <v>18</v>
      </c>
      <c r="I172" s="6">
        <v>50</v>
      </c>
      <c r="J172" s="255">
        <v>0</v>
      </c>
      <c r="K172" s="6">
        <v>50</v>
      </c>
      <c r="L172" s="255">
        <v>0</v>
      </c>
      <c r="N172" s="276"/>
      <c r="O172" s="6"/>
      <c r="P172" s="255"/>
      <c r="Q172" s="6"/>
      <c r="R172" s="103"/>
      <c r="T172" s="254"/>
      <c r="U172" s="6"/>
      <c r="V172" s="255"/>
      <c r="W172" s="6"/>
      <c r="X172" s="103"/>
    </row>
    <row r="173" spans="1:24" ht="13.8" thickBot="1" x14ac:dyDescent="0.3">
      <c r="A173" s="239"/>
      <c r="B173" s="254">
        <v>19</v>
      </c>
      <c r="C173" s="255">
        <f t="shared" si="19"/>
        <v>0</v>
      </c>
      <c r="D173" s="255">
        <v>0</v>
      </c>
      <c r="E173" s="255">
        <f t="shared" si="20"/>
        <v>0</v>
      </c>
      <c r="F173" s="255">
        <f t="shared" si="21"/>
        <v>0</v>
      </c>
      <c r="H173" s="254">
        <v>19</v>
      </c>
      <c r="I173" s="6">
        <v>50</v>
      </c>
      <c r="J173" s="255">
        <v>0</v>
      </c>
      <c r="K173" s="6">
        <v>50</v>
      </c>
      <c r="L173" s="255">
        <v>0</v>
      </c>
      <c r="N173" s="276"/>
      <c r="O173" s="6"/>
      <c r="P173" s="255"/>
      <c r="Q173" s="6"/>
      <c r="R173" s="103"/>
      <c r="T173" s="254"/>
      <c r="U173" s="6"/>
      <c r="V173" s="255"/>
      <c r="W173" s="6"/>
      <c r="X173" s="103"/>
    </row>
    <row r="174" spans="1:24" x14ac:dyDescent="0.25">
      <c r="B174" s="254">
        <v>20</v>
      </c>
      <c r="C174" s="255">
        <f t="shared" si="19"/>
        <v>0</v>
      </c>
      <c r="D174" s="255">
        <v>0</v>
      </c>
      <c r="E174" s="255">
        <f t="shared" si="20"/>
        <v>0</v>
      </c>
      <c r="F174" s="255">
        <f t="shared" si="21"/>
        <v>0</v>
      </c>
      <c r="H174" s="254">
        <v>20</v>
      </c>
      <c r="I174" s="6">
        <v>50</v>
      </c>
      <c r="J174" s="255">
        <v>0</v>
      </c>
      <c r="K174" s="6">
        <v>50</v>
      </c>
      <c r="L174" s="255">
        <v>0</v>
      </c>
      <c r="N174" s="276"/>
      <c r="O174" s="6"/>
      <c r="P174" s="255"/>
      <c r="Q174" s="6"/>
      <c r="R174" s="103"/>
      <c r="T174" s="254"/>
      <c r="U174" s="6"/>
      <c r="V174" s="255"/>
      <c r="W174" s="6"/>
      <c r="X174" s="103"/>
    </row>
    <row r="175" spans="1:24" x14ac:dyDescent="0.25">
      <c r="B175" s="254">
        <v>21</v>
      </c>
      <c r="C175" s="255">
        <f t="shared" si="19"/>
        <v>0</v>
      </c>
      <c r="D175" s="255">
        <v>0</v>
      </c>
      <c r="E175" s="255">
        <f t="shared" si="20"/>
        <v>0</v>
      </c>
      <c r="F175" s="255">
        <f t="shared" si="21"/>
        <v>0</v>
      </c>
      <c r="H175" s="254">
        <v>21</v>
      </c>
      <c r="I175" s="6">
        <v>50</v>
      </c>
      <c r="J175" s="255">
        <v>0</v>
      </c>
      <c r="K175" s="6">
        <v>50</v>
      </c>
      <c r="L175" s="255">
        <v>0</v>
      </c>
      <c r="N175" s="276"/>
      <c r="O175" s="6"/>
      <c r="P175" s="255"/>
      <c r="Q175" s="6"/>
      <c r="R175" s="103"/>
      <c r="T175" s="254"/>
      <c r="U175" s="6"/>
      <c r="V175" s="255"/>
      <c r="W175" s="6"/>
      <c r="X175" s="103"/>
    </row>
    <row r="176" spans="1:24" x14ac:dyDescent="0.25">
      <c r="B176" s="254">
        <v>22</v>
      </c>
      <c r="C176" s="255">
        <f t="shared" si="19"/>
        <v>0</v>
      </c>
      <c r="D176" s="255">
        <v>0</v>
      </c>
      <c r="E176" s="255">
        <f t="shared" si="20"/>
        <v>0</v>
      </c>
      <c r="F176" s="255">
        <f t="shared" si="21"/>
        <v>0</v>
      </c>
      <c r="H176" s="254">
        <v>22</v>
      </c>
      <c r="I176" s="6">
        <v>50</v>
      </c>
      <c r="J176" s="255">
        <v>0</v>
      </c>
      <c r="K176" s="6">
        <v>50</v>
      </c>
      <c r="L176" s="255">
        <v>0</v>
      </c>
      <c r="N176" s="276"/>
      <c r="O176" s="6"/>
      <c r="P176" s="255"/>
      <c r="Q176" s="6"/>
      <c r="R176" s="103"/>
      <c r="T176" s="254"/>
      <c r="U176" s="6"/>
      <c r="V176" s="255"/>
      <c r="W176" s="6"/>
      <c r="X176" s="103"/>
    </row>
    <row r="177" spans="1:29" x14ac:dyDescent="0.25">
      <c r="B177" s="254">
        <v>23</v>
      </c>
      <c r="C177" s="255">
        <f t="shared" si="19"/>
        <v>0</v>
      </c>
      <c r="D177" s="255">
        <v>0</v>
      </c>
      <c r="E177" s="255">
        <f t="shared" si="20"/>
        <v>0</v>
      </c>
      <c r="F177" s="255">
        <f t="shared" si="21"/>
        <v>0</v>
      </c>
      <c r="H177" s="254">
        <v>23</v>
      </c>
      <c r="I177" s="6">
        <v>50</v>
      </c>
      <c r="J177" s="255">
        <v>0</v>
      </c>
      <c r="K177" s="6">
        <v>50</v>
      </c>
      <c r="L177" s="255">
        <v>0</v>
      </c>
      <c r="N177" s="276"/>
      <c r="O177" s="6"/>
      <c r="P177" s="255"/>
      <c r="Q177" s="6"/>
      <c r="R177" s="103"/>
      <c r="T177" s="254"/>
      <c r="U177" s="6"/>
      <c r="V177" s="255"/>
      <c r="W177" s="6"/>
      <c r="X177" s="103"/>
    </row>
    <row r="178" spans="1:29" ht="13.8" thickBot="1" x14ac:dyDescent="0.3">
      <c r="B178" s="266">
        <v>24</v>
      </c>
      <c r="C178" s="257">
        <f t="shared" si="19"/>
        <v>0</v>
      </c>
      <c r="D178" s="257">
        <v>0</v>
      </c>
      <c r="E178" s="257">
        <f t="shared" si="20"/>
        <v>0</v>
      </c>
      <c r="F178" s="255">
        <f t="shared" si="21"/>
        <v>0</v>
      </c>
      <c r="H178" s="266">
        <v>24</v>
      </c>
      <c r="I178" s="6">
        <v>50</v>
      </c>
      <c r="J178" s="257">
        <v>0</v>
      </c>
      <c r="K178" s="6">
        <v>50</v>
      </c>
      <c r="L178" s="257">
        <v>0</v>
      </c>
      <c r="N178" s="266"/>
      <c r="O178" s="6"/>
      <c r="P178" s="257"/>
      <c r="Q178" s="6"/>
      <c r="R178" s="109"/>
      <c r="T178" s="256"/>
      <c r="U178" s="6"/>
      <c r="V178" s="257"/>
      <c r="W178" s="6"/>
      <c r="X178" s="109"/>
    </row>
    <row r="179" spans="1:29" x14ac:dyDescent="0.25">
      <c r="F179">
        <f>SUM(F155:F178)</f>
        <v>0</v>
      </c>
      <c r="L179" s="6">
        <f>SUM(L155:L178)</f>
        <v>125</v>
      </c>
    </row>
    <row r="184" spans="1:29" ht="13.8" thickBot="1" x14ac:dyDescent="0.3"/>
    <row r="185" spans="1:29" x14ac:dyDescent="0.25">
      <c r="A185">
        <v>1</v>
      </c>
      <c r="B185" s="267" t="s">
        <v>278</v>
      </c>
      <c r="D185" s="267"/>
      <c r="E185" s="7"/>
      <c r="F185" s="7">
        <v>10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103"/>
    </row>
    <row r="186" spans="1:29" x14ac:dyDescent="0.25">
      <c r="A186">
        <v>2</v>
      </c>
      <c r="B186" s="220" t="s">
        <v>280</v>
      </c>
      <c r="D186" s="220"/>
    </row>
    <row r="187" spans="1:29" x14ac:dyDescent="0.25">
      <c r="A187">
        <v>3</v>
      </c>
      <c r="B187" s="220" t="s">
        <v>282</v>
      </c>
      <c r="D187" s="220"/>
      <c r="E187" s="102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103">
        <v>50</v>
      </c>
      <c r="AC187" s="7"/>
    </row>
    <row r="188" spans="1:29" x14ac:dyDescent="0.25">
      <c r="A188">
        <v>4</v>
      </c>
      <c r="B188" s="220" t="s">
        <v>284</v>
      </c>
      <c r="D188" s="220"/>
    </row>
    <row r="189" spans="1:29" x14ac:dyDescent="0.25">
      <c r="A189">
        <v>5</v>
      </c>
      <c r="B189" s="220" t="s">
        <v>286</v>
      </c>
      <c r="D189" s="220"/>
    </row>
    <row r="190" spans="1:29" x14ac:dyDescent="0.25">
      <c r="A190">
        <v>6</v>
      </c>
      <c r="B190" s="220" t="s">
        <v>288</v>
      </c>
      <c r="D190" s="220"/>
    </row>
    <row r="191" spans="1:29" x14ac:dyDescent="0.25">
      <c r="A191">
        <v>7</v>
      </c>
      <c r="B191" s="218" t="s">
        <v>290</v>
      </c>
      <c r="D191" s="220"/>
    </row>
    <row r="192" spans="1:29" x14ac:dyDescent="0.25">
      <c r="A192">
        <v>8</v>
      </c>
      <c r="B192" s="220" t="s">
        <v>293</v>
      </c>
      <c r="D192" s="218"/>
    </row>
    <row r="193" spans="1:30" x14ac:dyDescent="0.25">
      <c r="A193">
        <v>9</v>
      </c>
      <c r="B193" s="218" t="s">
        <v>295</v>
      </c>
      <c r="D193" s="220"/>
    </row>
    <row r="194" spans="1:30" ht="15.75" customHeight="1" x14ac:dyDescent="0.25">
      <c r="A194">
        <v>10</v>
      </c>
      <c r="B194" t="s">
        <v>382</v>
      </c>
      <c r="D194" s="218"/>
    </row>
    <row r="198" spans="1:30" ht="10.5" customHeight="1" x14ac:dyDescent="0.25"/>
    <row r="199" spans="1:30" s="7" customFormat="1" x14ac:dyDescent="0.25">
      <c r="A199"/>
      <c r="B199"/>
      <c r="C199"/>
      <c r="D19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30" x14ac:dyDescent="0.25">
      <c r="B200" t="s">
        <v>195</v>
      </c>
      <c r="C200" t="s">
        <v>71</v>
      </c>
      <c r="D200" t="s">
        <v>121</v>
      </c>
      <c r="E200" t="s">
        <v>237</v>
      </c>
      <c r="F200" t="s">
        <v>238</v>
      </c>
      <c r="G200" t="s">
        <v>239</v>
      </c>
      <c r="H200" t="s">
        <v>240</v>
      </c>
      <c r="I200" t="s">
        <v>241</v>
      </c>
      <c r="J200" t="s">
        <v>242</v>
      </c>
      <c r="K200" t="s">
        <v>243</v>
      </c>
      <c r="L200" t="s">
        <v>244</v>
      </c>
      <c r="M200" t="s">
        <v>245</v>
      </c>
      <c r="N200" t="s">
        <v>246</v>
      </c>
      <c r="O200" t="s">
        <v>247</v>
      </c>
      <c r="P200" t="s">
        <v>248</v>
      </c>
      <c r="Q200" t="s">
        <v>249</v>
      </c>
      <c r="R200" t="s">
        <v>250</v>
      </c>
      <c r="S200" t="s">
        <v>251</v>
      </c>
      <c r="T200" t="s">
        <v>252</v>
      </c>
      <c r="U200" t="s">
        <v>253</v>
      </c>
      <c r="V200" t="s">
        <v>254</v>
      </c>
      <c r="W200" t="s">
        <v>255</v>
      </c>
      <c r="X200" t="s">
        <v>256</v>
      </c>
      <c r="Y200" t="s">
        <v>257</v>
      </c>
      <c r="Z200" t="s">
        <v>258</v>
      </c>
      <c r="AA200" t="s">
        <v>259</v>
      </c>
      <c r="AB200" t="s">
        <v>260</v>
      </c>
    </row>
    <row r="201" spans="1:30" x14ac:dyDescent="0.25">
      <c r="B201" t="s">
        <v>199</v>
      </c>
      <c r="C201" s="268" t="s">
        <v>459</v>
      </c>
      <c r="D201" s="472">
        <v>1600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0</v>
      </c>
      <c r="AB201">
        <v>0</v>
      </c>
    </row>
    <row r="202" spans="1:30" s="430" customFormat="1" x14ac:dyDescent="0.25">
      <c r="B202" s="441" t="s">
        <v>201</v>
      </c>
      <c r="C202" s="440" t="s">
        <v>459</v>
      </c>
      <c r="D202" s="452">
        <v>800</v>
      </c>
      <c r="E202" s="430">
        <v>0</v>
      </c>
      <c r="F202" s="430">
        <v>0</v>
      </c>
      <c r="G202" s="430">
        <v>0</v>
      </c>
      <c r="H202" s="430">
        <v>0</v>
      </c>
      <c r="I202" s="430">
        <v>0</v>
      </c>
      <c r="J202" s="430">
        <v>0</v>
      </c>
      <c r="K202" s="430">
        <v>50</v>
      </c>
      <c r="L202" s="430">
        <v>50</v>
      </c>
      <c r="M202" s="430">
        <v>50</v>
      </c>
      <c r="N202" s="430">
        <v>50</v>
      </c>
      <c r="O202" s="430">
        <v>50</v>
      </c>
      <c r="P202" s="430">
        <v>50</v>
      </c>
      <c r="Q202" s="430">
        <v>50</v>
      </c>
      <c r="R202" s="430">
        <v>50</v>
      </c>
      <c r="S202" s="430">
        <v>50</v>
      </c>
      <c r="T202" s="430">
        <v>50</v>
      </c>
      <c r="U202" s="430">
        <v>50</v>
      </c>
      <c r="V202" s="430">
        <v>50</v>
      </c>
      <c r="W202" s="430">
        <v>50</v>
      </c>
      <c r="X202" s="430">
        <v>50</v>
      </c>
      <c r="Y202" s="430">
        <v>50</v>
      </c>
      <c r="Z202" s="430">
        <v>50</v>
      </c>
      <c r="AA202" s="430">
        <v>0</v>
      </c>
      <c r="AB202" s="430">
        <v>0</v>
      </c>
    </row>
    <row r="203" spans="1:30" x14ac:dyDescent="0.25">
      <c r="B203" s="268"/>
      <c r="C203" s="440"/>
      <c r="D203" s="472"/>
      <c r="AD203">
        <v>14.96</v>
      </c>
    </row>
    <row r="204" spans="1:30" x14ac:dyDescent="0.25">
      <c r="C204" s="440"/>
      <c r="D204" s="472"/>
      <c r="E204" s="268"/>
      <c r="AC204" s="430"/>
    </row>
    <row r="205" spans="1:30" x14ac:dyDescent="0.25">
      <c r="C205" s="439"/>
      <c r="D205" s="452"/>
      <c r="E205" s="268"/>
    </row>
    <row r="206" spans="1:30" s="211" customFormat="1" x14ac:dyDescent="0.25">
      <c r="B206" s="472"/>
      <c r="C206" s="472"/>
      <c r="D206" s="452"/>
      <c r="E206" s="472"/>
      <c r="Q206" s="472"/>
      <c r="R206" s="472"/>
      <c r="S206" s="472"/>
      <c r="T206" s="472"/>
      <c r="U206" s="472"/>
      <c r="V206" s="472"/>
      <c r="W206" s="472"/>
      <c r="X206" s="472"/>
      <c r="Y206" s="472"/>
      <c r="AC206" s="430"/>
    </row>
    <row r="207" spans="1:30" x14ac:dyDescent="0.25">
      <c r="B207" s="268"/>
      <c r="C207" s="440"/>
      <c r="D207" s="452"/>
    </row>
    <row r="208" spans="1:30" x14ac:dyDescent="0.25">
      <c r="C208" s="440"/>
      <c r="D208" s="452"/>
      <c r="AC208" s="430"/>
    </row>
    <row r="209" spans="1:31" x14ac:dyDescent="0.25">
      <c r="C209" s="440"/>
      <c r="D209" s="472"/>
    </row>
    <row r="210" spans="1:31" ht="14.25" customHeight="1" x14ac:dyDescent="0.25">
      <c r="A210" s="81"/>
      <c r="B210" s="81"/>
      <c r="C210" s="81"/>
      <c r="D210" s="472"/>
      <c r="E210" s="81"/>
      <c r="AC210" s="430"/>
    </row>
    <row r="211" spans="1:31" x14ac:dyDescent="0.25">
      <c r="A211" s="81"/>
      <c r="B211" s="81"/>
      <c r="C211" s="81"/>
      <c r="D211" s="452"/>
      <c r="E211" s="81"/>
    </row>
    <row r="212" spans="1:31" x14ac:dyDescent="0.25">
      <c r="A212" s="81"/>
      <c r="B212" s="81"/>
      <c r="C212" s="81"/>
      <c r="D212" s="81"/>
      <c r="E212" s="81"/>
      <c r="AD212" s="430">
        <v>11</v>
      </c>
    </row>
    <row r="213" spans="1:31" x14ac:dyDescent="0.25">
      <c r="AD213">
        <v>12</v>
      </c>
    </row>
    <row r="214" spans="1:31" x14ac:dyDescent="0.25">
      <c r="C214" s="268"/>
      <c r="D214" s="268"/>
      <c r="AD214" s="430">
        <v>13</v>
      </c>
    </row>
    <row r="215" spans="1:31" x14ac:dyDescent="0.25">
      <c r="AD215">
        <v>14</v>
      </c>
    </row>
    <row r="216" spans="1:31" x14ac:dyDescent="0.25">
      <c r="AD216" s="430">
        <v>15</v>
      </c>
    </row>
    <row r="217" spans="1:31" x14ac:dyDescent="0.25">
      <c r="D217" s="268"/>
      <c r="Q217" s="268"/>
      <c r="R217" s="268"/>
      <c r="S217" s="268"/>
      <c r="T217" s="268"/>
      <c r="U217" s="268"/>
      <c r="V217" s="268"/>
      <c r="AD217">
        <v>16</v>
      </c>
    </row>
    <row r="218" spans="1:31" x14ac:dyDescent="0.25">
      <c r="D218" s="268"/>
      <c r="AD218" s="430">
        <v>17</v>
      </c>
      <c r="AE218">
        <v>48.84</v>
      </c>
    </row>
    <row r="219" spans="1:31" x14ac:dyDescent="0.25">
      <c r="D219" s="460">
        <f>SUM(D200:D218)</f>
        <v>2400</v>
      </c>
      <c r="P219" s="268"/>
      <c r="Q219" s="268"/>
      <c r="R219" s="268"/>
      <c r="S219" s="268"/>
      <c r="T219" s="268"/>
      <c r="U219" s="268"/>
      <c r="V219" s="268"/>
      <c r="AD219">
        <v>18</v>
      </c>
      <c r="AE219">
        <v>25.85</v>
      </c>
    </row>
    <row r="220" spans="1:31" x14ac:dyDescent="0.25">
      <c r="D220" s="460"/>
      <c r="AD220" s="430">
        <v>19</v>
      </c>
      <c r="AE220">
        <v>25.94</v>
      </c>
    </row>
    <row r="221" spans="1:31" x14ac:dyDescent="0.25">
      <c r="D221" s="268">
        <f>SUM(D201:D220)</f>
        <v>4800</v>
      </c>
      <c r="AD221">
        <v>20</v>
      </c>
      <c r="AE221">
        <v>98.88</v>
      </c>
    </row>
    <row r="222" spans="1:31" x14ac:dyDescent="0.25">
      <c r="D222" s="268"/>
      <c r="AD222" s="430">
        <v>21</v>
      </c>
    </row>
    <row r="223" spans="1:31" x14ac:dyDescent="0.25">
      <c r="D223" s="268">
        <f>SUM(D217:D222)</f>
        <v>7200</v>
      </c>
      <c r="AD223">
        <v>22</v>
      </c>
    </row>
    <row r="224" spans="1:31" x14ac:dyDescent="0.25">
      <c r="AD224" s="430">
        <v>23</v>
      </c>
    </row>
    <row r="225" spans="2:30" x14ac:dyDescent="0.25">
      <c r="AD225">
        <v>24</v>
      </c>
    </row>
    <row r="226" spans="2:30" x14ac:dyDescent="0.25">
      <c r="B226" t="s">
        <v>195</v>
      </c>
      <c r="C226" t="s">
        <v>71</v>
      </c>
      <c r="D226" t="s">
        <v>121</v>
      </c>
      <c r="E226" t="s">
        <v>237</v>
      </c>
      <c r="F226" t="s">
        <v>238</v>
      </c>
      <c r="G226" t="s">
        <v>239</v>
      </c>
      <c r="H226" t="s">
        <v>240</v>
      </c>
      <c r="I226" t="s">
        <v>241</v>
      </c>
      <c r="J226" t="s">
        <v>242</v>
      </c>
      <c r="K226" t="s">
        <v>243</v>
      </c>
      <c r="L226" t="s">
        <v>244</v>
      </c>
      <c r="M226" t="s">
        <v>245</v>
      </c>
      <c r="N226" t="s">
        <v>246</v>
      </c>
      <c r="O226" t="s">
        <v>247</v>
      </c>
      <c r="P226" t="s">
        <v>248</v>
      </c>
      <c r="Q226" t="s">
        <v>249</v>
      </c>
      <c r="R226" t="s">
        <v>250</v>
      </c>
      <c r="S226" t="s">
        <v>251</v>
      </c>
      <c r="T226" t="s">
        <v>252</v>
      </c>
      <c r="U226" t="s">
        <v>253</v>
      </c>
      <c r="V226" t="s">
        <v>254</v>
      </c>
      <c r="W226" t="s">
        <v>255</v>
      </c>
      <c r="X226" t="s">
        <v>256</v>
      </c>
      <c r="Y226" t="s">
        <v>257</v>
      </c>
      <c r="Z226" t="s">
        <v>258</v>
      </c>
      <c r="AA226" t="s">
        <v>259</v>
      </c>
      <c r="AB226" t="s">
        <v>260</v>
      </c>
    </row>
    <row r="227" spans="2:30" x14ac:dyDescent="0.25">
      <c r="B227" t="s">
        <v>204</v>
      </c>
      <c r="C227" t="s">
        <v>459</v>
      </c>
      <c r="D227" s="268">
        <v>2159</v>
      </c>
      <c r="E227">
        <v>52</v>
      </c>
      <c r="F227">
        <v>62</v>
      </c>
      <c r="G227">
        <v>54</v>
      </c>
      <c r="H227">
        <v>62</v>
      </c>
      <c r="I227">
        <v>62</v>
      </c>
      <c r="J227">
        <v>108</v>
      </c>
      <c r="K227" s="268">
        <v>30</v>
      </c>
      <c r="L227" s="268">
        <v>96</v>
      </c>
      <c r="M227" s="268">
        <v>101</v>
      </c>
      <c r="N227" s="268">
        <v>121</v>
      </c>
      <c r="O227" s="268">
        <v>125</v>
      </c>
      <c r="P227" s="268">
        <v>131</v>
      </c>
      <c r="Q227" s="268">
        <v>135</v>
      </c>
      <c r="R227" s="268">
        <v>132</v>
      </c>
      <c r="S227" s="268">
        <v>128</v>
      </c>
      <c r="T227" s="268">
        <v>119</v>
      </c>
      <c r="U227" s="268">
        <v>109</v>
      </c>
      <c r="V227" s="268">
        <v>102</v>
      </c>
      <c r="W227" s="268">
        <v>83</v>
      </c>
      <c r="X227" s="268">
        <v>67</v>
      </c>
      <c r="Y227" s="268">
        <v>66</v>
      </c>
      <c r="Z227" s="268">
        <v>15</v>
      </c>
      <c r="AA227">
        <v>123</v>
      </c>
      <c r="AB227">
        <v>76</v>
      </c>
    </row>
    <row r="228" spans="2:30" x14ac:dyDescent="0.25">
      <c r="B228" t="s">
        <v>205</v>
      </c>
      <c r="C228" t="s">
        <v>459</v>
      </c>
      <c r="D228" s="268">
        <v>547</v>
      </c>
      <c r="E228">
        <v>8</v>
      </c>
      <c r="F228">
        <v>0</v>
      </c>
      <c r="G228">
        <v>0</v>
      </c>
      <c r="H228">
        <v>0</v>
      </c>
      <c r="I228">
        <v>12</v>
      </c>
      <c r="J228">
        <v>43</v>
      </c>
      <c r="K228">
        <v>0</v>
      </c>
      <c r="L228">
        <v>0</v>
      </c>
      <c r="M228">
        <v>16</v>
      </c>
      <c r="N228">
        <v>33</v>
      </c>
      <c r="O228">
        <v>42</v>
      </c>
      <c r="P228">
        <v>45</v>
      </c>
      <c r="Q228">
        <v>49</v>
      </c>
      <c r="R228">
        <v>49</v>
      </c>
      <c r="S228">
        <v>45</v>
      </c>
      <c r="T228">
        <v>37</v>
      </c>
      <c r="U228">
        <v>28</v>
      </c>
      <c r="V228">
        <v>28</v>
      </c>
      <c r="W228">
        <v>18</v>
      </c>
      <c r="X228">
        <v>6</v>
      </c>
      <c r="Y228">
        <v>0</v>
      </c>
      <c r="Z228">
        <v>0</v>
      </c>
      <c r="AA228">
        <v>60</v>
      </c>
      <c r="AB228">
        <v>28</v>
      </c>
    </row>
    <row r="229" spans="2:30" x14ac:dyDescent="0.25">
      <c r="B229" t="s">
        <v>496</v>
      </c>
      <c r="C229" t="s">
        <v>459</v>
      </c>
      <c r="D229" s="268">
        <v>490</v>
      </c>
      <c r="E229">
        <v>22</v>
      </c>
      <c r="F229">
        <v>0</v>
      </c>
      <c r="G229">
        <v>0</v>
      </c>
      <c r="H229">
        <v>0</v>
      </c>
      <c r="I229">
        <v>23</v>
      </c>
      <c r="J229">
        <v>25</v>
      </c>
      <c r="K229">
        <v>0</v>
      </c>
      <c r="L229">
        <v>0</v>
      </c>
      <c r="M229" s="268">
        <v>30</v>
      </c>
      <c r="N229" s="268">
        <v>31</v>
      </c>
      <c r="O229" s="268">
        <v>31</v>
      </c>
      <c r="P229" s="268">
        <v>32</v>
      </c>
      <c r="Q229" s="268">
        <v>32</v>
      </c>
      <c r="R229" s="268">
        <v>32</v>
      </c>
      <c r="S229" s="268">
        <v>31</v>
      </c>
      <c r="T229" s="268">
        <v>31</v>
      </c>
      <c r="U229" s="268">
        <v>31</v>
      </c>
      <c r="V229" s="268">
        <v>30</v>
      </c>
      <c r="W229" s="268">
        <v>30</v>
      </c>
      <c r="X229" s="268">
        <v>29</v>
      </c>
      <c r="Y229">
        <v>0</v>
      </c>
      <c r="Z229">
        <v>0</v>
      </c>
      <c r="AA229">
        <v>26</v>
      </c>
      <c r="AB229">
        <v>24</v>
      </c>
    </row>
    <row r="232" spans="2:30" x14ac:dyDescent="0.25">
      <c r="D232" s="460">
        <f>SUM(D227:D231)</f>
        <v>3196</v>
      </c>
    </row>
    <row r="235" spans="2:30" x14ac:dyDescent="0.25">
      <c r="J235">
        <v>72</v>
      </c>
    </row>
    <row r="236" spans="2:30" x14ac:dyDescent="0.25">
      <c r="J236" s="268">
        <v>1202</v>
      </c>
    </row>
    <row r="237" spans="2:30" x14ac:dyDescent="0.25">
      <c r="J237" s="268">
        <v>1600</v>
      </c>
    </row>
    <row r="238" spans="2:30" x14ac:dyDescent="0.25">
      <c r="J238" s="268">
        <v>4000</v>
      </c>
    </row>
  </sheetData>
  <mergeCells count="8">
    <mergeCell ref="B40:C40"/>
    <mergeCell ref="B47:C47"/>
    <mergeCell ref="B2:AA2"/>
    <mergeCell ref="B19:C19"/>
    <mergeCell ref="B33:C33"/>
    <mergeCell ref="B26:C26"/>
    <mergeCell ref="B5:C5"/>
    <mergeCell ref="B12:C12"/>
  </mergeCells>
  <phoneticPr fontId="0" type="noConversion"/>
  <conditionalFormatting sqref="D100:D102 D67 D70:D73 D75 D78 D81:D82 D85 D88:D90 D109:D110 D112:D116 D104:D105 D58:D65">
    <cfRule type="cellIs" dxfId="0" priority="1" stopIfTrue="1" operator="greaterThan">
      <formula>0</formula>
    </cfRule>
  </conditionalFormatting>
  <pageMargins left="0.5" right="0.5" top="1" bottom="1" header="0.5" footer="0.5"/>
  <pageSetup paperSize="5" scale="3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73" r:id="rId4" name="Drop Down 9">
              <controlPr defaultSize="0" autoLine="0" autoPict="0">
                <anchor moveWithCells="1">
                  <from>
                    <xdr:col>0</xdr:col>
                    <xdr:colOff>1348740</xdr:colOff>
                    <xdr:row>147</xdr:row>
                    <xdr:rowOff>144780</xdr:rowOff>
                  </from>
                  <to>
                    <xdr:col>2</xdr:col>
                    <xdr:colOff>784860</xdr:colOff>
                    <xdr:row>150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Z70"/>
  <sheetViews>
    <sheetView topLeftCell="C4" zoomScale="75" workbookViewId="0">
      <selection activeCell="N5" sqref="N5"/>
    </sheetView>
  </sheetViews>
  <sheetFormatPr defaultColWidth="9.109375" defaultRowHeight="13.2" x14ac:dyDescent="0.25"/>
  <cols>
    <col min="1" max="1" width="12.88671875" style="47" bestFit="1" customWidth="1"/>
    <col min="2" max="2" width="15.33203125" style="47" bestFit="1" customWidth="1"/>
    <col min="3" max="6" width="11.33203125" style="47" bestFit="1" customWidth="1"/>
    <col min="7" max="7" width="9.88671875" style="47" bestFit="1" customWidth="1"/>
    <col min="8" max="8" width="11.33203125" style="47" bestFit="1" customWidth="1"/>
    <col min="9" max="10" width="9.88671875" style="47" bestFit="1" customWidth="1"/>
    <col min="11" max="11" width="11.33203125" style="47" bestFit="1" customWidth="1"/>
    <col min="12" max="12" width="12.44140625" style="47" bestFit="1" customWidth="1"/>
    <col min="13" max="13" width="13.5546875" style="47" bestFit="1" customWidth="1"/>
    <col min="14" max="14" width="13" style="47" customWidth="1"/>
    <col min="15" max="15" width="9.5546875" style="47" customWidth="1"/>
    <col min="16" max="16" width="11.33203125" style="47" bestFit="1" customWidth="1"/>
    <col min="17" max="19" width="9.109375" style="47"/>
    <col min="20" max="20" width="12.33203125" style="47" bestFit="1" customWidth="1"/>
    <col min="21" max="21" width="11.88671875" style="47" bestFit="1" customWidth="1"/>
    <col min="22" max="22" width="9.109375" style="47"/>
    <col min="23" max="23" width="10" style="47" bestFit="1" customWidth="1"/>
    <col min="24" max="24" width="9.109375" style="47"/>
    <col min="25" max="25" width="13.33203125" style="47" bestFit="1" customWidth="1"/>
    <col min="26" max="26" width="12.44140625" style="47" bestFit="1" customWidth="1"/>
    <col min="27" max="27" width="12.33203125" style="47" bestFit="1" customWidth="1"/>
    <col min="28" max="28" width="9.109375" style="47"/>
    <col min="29" max="29" width="23.44140625" style="47" customWidth="1"/>
    <col min="30" max="30" width="9.109375" style="47"/>
    <col min="31" max="31" width="13.5546875" style="47" bestFit="1" customWidth="1"/>
    <col min="32" max="16384" width="9.109375" style="47"/>
  </cols>
  <sheetData>
    <row r="1" spans="1:36" x14ac:dyDescent="0.25">
      <c r="A1" s="164"/>
    </row>
    <row r="2" spans="1:36" ht="20.399999999999999" x14ac:dyDescent="0.35">
      <c r="A2" s="584">
        <f>TotalCalifornia!A1</f>
        <v>37146</v>
      </c>
      <c r="B2" s="584"/>
      <c r="C2" s="584"/>
      <c r="D2" s="584"/>
      <c r="E2" s="584"/>
      <c r="F2" s="584"/>
      <c r="G2" s="584"/>
      <c r="H2" s="584"/>
      <c r="I2" s="584"/>
      <c r="J2" s="584"/>
      <c r="K2" s="584"/>
    </row>
    <row r="3" spans="1:36" ht="20.399999999999999" x14ac:dyDescent="0.35">
      <c r="A3" s="74"/>
    </row>
    <row r="4" spans="1:36" ht="22.8" x14ac:dyDescent="0.4">
      <c r="A4" s="583" t="s">
        <v>145</v>
      </c>
      <c r="B4" s="583"/>
      <c r="C4" s="583"/>
      <c r="D4" s="583"/>
      <c r="E4" s="583"/>
      <c r="F4" s="583"/>
      <c r="G4" s="583"/>
      <c r="H4" s="583"/>
      <c r="I4" s="583"/>
      <c r="J4" s="583"/>
      <c r="K4" s="583"/>
    </row>
    <row r="5" spans="1:36" ht="22.8" x14ac:dyDescent="0.4">
      <c r="A5" s="583"/>
      <c r="B5" s="583"/>
      <c r="C5" s="583"/>
      <c r="E5" s="48"/>
      <c r="F5" s="48"/>
      <c r="G5" s="49"/>
    </row>
    <row r="6" spans="1:36" ht="22.8" x14ac:dyDescent="0.4">
      <c r="A6" s="73"/>
      <c r="B6" s="73"/>
      <c r="C6" s="73"/>
      <c r="E6" s="48"/>
      <c r="F6" s="48"/>
      <c r="G6" s="49"/>
    </row>
    <row r="7" spans="1:36" ht="23.4" thickBot="1" x14ac:dyDescent="0.45">
      <c r="A7" s="73"/>
      <c r="B7" s="73"/>
      <c r="C7" s="73"/>
      <c r="D7" s="494" t="s">
        <v>477</v>
      </c>
      <c r="E7" s="495"/>
      <c r="F7" s="495"/>
      <c r="G7" s="496"/>
      <c r="H7" s="497"/>
      <c r="I7" s="497"/>
      <c r="J7" s="497"/>
      <c r="K7" s="497"/>
    </row>
    <row r="8" spans="1:36" ht="17.399999999999999" x14ac:dyDescent="0.3">
      <c r="A8" s="135" t="s">
        <v>113</v>
      </c>
      <c r="B8" s="136" t="s">
        <v>186</v>
      </c>
      <c r="C8" s="138" t="s">
        <v>114</v>
      </c>
      <c r="D8" s="585" t="s">
        <v>144</v>
      </c>
      <c r="E8" s="586"/>
      <c r="F8" s="586"/>
      <c r="G8" s="586"/>
      <c r="H8" s="586"/>
      <c r="I8" s="586"/>
      <c r="J8" s="586"/>
      <c r="K8" s="587"/>
      <c r="M8" s="504" t="s">
        <v>480</v>
      </c>
      <c r="N8" s="505" t="s">
        <v>481</v>
      </c>
      <c r="O8" s="506" t="s">
        <v>480</v>
      </c>
      <c r="P8" s="507" t="s">
        <v>481</v>
      </c>
      <c r="Q8" s="504" t="s">
        <v>480</v>
      </c>
      <c r="R8" s="507" t="s">
        <v>481</v>
      </c>
      <c r="S8" s="504" t="s">
        <v>480</v>
      </c>
      <c r="T8" s="507" t="s">
        <v>481</v>
      </c>
      <c r="U8" s="504" t="s">
        <v>480</v>
      </c>
      <c r="V8" s="505" t="s">
        <v>481</v>
      </c>
      <c r="W8" s="504" t="s">
        <v>480</v>
      </c>
      <c r="X8" s="507" t="s">
        <v>481</v>
      </c>
      <c r="Y8" s="504" t="s">
        <v>480</v>
      </c>
      <c r="Z8" s="505" t="s">
        <v>481</v>
      </c>
      <c r="AC8" s="47">
        <v>30</v>
      </c>
      <c r="AD8" s="47">
        <v>112</v>
      </c>
      <c r="AE8" s="47">
        <v>177</v>
      </c>
      <c r="AI8" s="47">
        <v>240</v>
      </c>
    </row>
    <row r="9" spans="1:36" ht="14.25" customHeight="1" x14ac:dyDescent="0.3">
      <c r="A9" s="139"/>
      <c r="B9" s="137">
        <f>A2</f>
        <v>37146</v>
      </c>
      <c r="C9" s="140"/>
      <c r="D9" s="498" t="s">
        <v>62</v>
      </c>
      <c r="E9" s="323" t="s">
        <v>61</v>
      </c>
      <c r="F9" s="323" t="s">
        <v>235</v>
      </c>
      <c r="G9" s="323" t="s">
        <v>123</v>
      </c>
      <c r="H9" s="323" t="s">
        <v>122</v>
      </c>
      <c r="I9" s="323" t="s">
        <v>124</v>
      </c>
      <c r="J9" s="323" t="s">
        <v>125</v>
      </c>
      <c r="K9" s="499" t="s">
        <v>126</v>
      </c>
      <c r="L9" s="134"/>
      <c r="M9" s="528" t="s">
        <v>297</v>
      </c>
      <c r="N9" s="529" t="s">
        <v>297</v>
      </c>
      <c r="O9" s="530" t="s">
        <v>499</v>
      </c>
      <c r="P9" s="531" t="s">
        <v>499</v>
      </c>
      <c r="Q9" s="528" t="s">
        <v>497</v>
      </c>
      <c r="R9" s="531" t="s">
        <v>497</v>
      </c>
      <c r="S9" s="528" t="s">
        <v>482</v>
      </c>
      <c r="T9" s="531" t="s">
        <v>482</v>
      </c>
      <c r="U9" s="528" t="s">
        <v>1</v>
      </c>
      <c r="V9" s="529" t="s">
        <v>1</v>
      </c>
      <c r="W9" s="528" t="s">
        <v>492</v>
      </c>
      <c r="X9" s="531" t="s">
        <v>492</v>
      </c>
      <c r="Y9" s="528" t="s">
        <v>483</v>
      </c>
      <c r="Z9" s="529" t="s">
        <v>483</v>
      </c>
      <c r="AC9" s="47" t="s">
        <v>522</v>
      </c>
      <c r="AD9" s="47" t="s">
        <v>523</v>
      </c>
      <c r="AE9" s="47" t="s">
        <v>524</v>
      </c>
      <c r="AF9" s="47" t="s">
        <v>500</v>
      </c>
      <c r="AH9" s="47" t="s">
        <v>502</v>
      </c>
    </row>
    <row r="10" spans="1:36" ht="13.5" customHeight="1" x14ac:dyDescent="0.25">
      <c r="A10" s="141"/>
      <c r="B10" s="52"/>
      <c r="C10" s="142"/>
      <c r="D10" s="498"/>
      <c r="E10" s="323"/>
      <c r="F10" s="323"/>
      <c r="G10" s="323"/>
      <c r="H10" s="323"/>
      <c r="I10" s="323"/>
      <c r="J10" s="323"/>
      <c r="K10" s="499"/>
      <c r="L10" s="432"/>
      <c r="M10" s="512"/>
      <c r="N10" s="513"/>
      <c r="O10" s="514"/>
      <c r="P10" s="515"/>
      <c r="Q10" s="512"/>
      <c r="R10" s="515"/>
      <c r="S10" s="512"/>
      <c r="T10" s="515"/>
      <c r="U10" s="512"/>
      <c r="V10" s="513"/>
      <c r="W10" s="512"/>
      <c r="X10" s="515"/>
      <c r="Y10" s="512"/>
      <c r="Z10" s="513"/>
      <c r="AC10" s="47">
        <v>304</v>
      </c>
      <c r="AD10" s="47">
        <v>893.89</v>
      </c>
      <c r="AE10" s="47">
        <v>845.33</v>
      </c>
      <c r="AF10" s="47">
        <v>1795.03</v>
      </c>
      <c r="AH10" s="47">
        <v>1147.03</v>
      </c>
      <c r="AI10" s="47">
        <f>AH10-AJ10</f>
        <v>291.02999999999997</v>
      </c>
      <c r="AJ10" s="47">
        <v>856</v>
      </c>
    </row>
    <row r="11" spans="1:36" x14ac:dyDescent="0.25">
      <c r="A11" s="141">
        <v>1</v>
      </c>
      <c r="B11" s="211"/>
      <c r="C11"/>
      <c r="D11" s="500">
        <f>K45</f>
        <v>0</v>
      </c>
      <c r="E11" s="501">
        <f>D45</f>
        <v>0</v>
      </c>
      <c r="F11" s="501">
        <f>A45</f>
        <v>0</v>
      </c>
      <c r="G11" s="501">
        <f>W45</f>
        <v>0</v>
      </c>
      <c r="H11" s="501">
        <f>Y45</f>
        <v>0</v>
      </c>
      <c r="I11" s="501">
        <f>O45</f>
        <v>0</v>
      </c>
      <c r="J11" s="501">
        <f>H45</f>
        <v>0</v>
      </c>
      <c r="K11" s="502">
        <f>F45</f>
        <v>0</v>
      </c>
      <c r="L11" s="493">
        <v>1</v>
      </c>
      <c r="M11" s="516">
        <v>0</v>
      </c>
      <c r="N11" s="517"/>
      <c r="O11" s="516">
        <v>249.92003</v>
      </c>
      <c r="P11" s="517"/>
      <c r="Q11" s="516">
        <v>9.8200000000000006E-3</v>
      </c>
      <c r="R11" s="517"/>
      <c r="S11" s="516"/>
      <c r="T11" s="517"/>
      <c r="U11" s="516"/>
      <c r="V11" s="517"/>
      <c r="W11" s="516"/>
      <c r="X11" s="517"/>
      <c r="Y11" s="516"/>
      <c r="Z11" s="517"/>
      <c r="AC11" s="47">
        <v>386.97</v>
      </c>
      <c r="AD11" s="47">
        <v>896.38</v>
      </c>
      <c r="AE11" s="47">
        <v>1004.34</v>
      </c>
      <c r="AF11" s="47">
        <v>1880.03</v>
      </c>
      <c r="AH11" s="47">
        <v>1147.03</v>
      </c>
      <c r="AI11" s="47">
        <f t="shared" ref="AI11:AI33" si="0">AH11-AJ11</f>
        <v>291.02999999999997</v>
      </c>
      <c r="AJ11" s="47">
        <v>856</v>
      </c>
    </row>
    <row r="12" spans="1:36" x14ac:dyDescent="0.25">
      <c r="A12" s="141">
        <v>2</v>
      </c>
      <c r="B12"/>
      <c r="C12"/>
      <c r="D12" s="500">
        <f t="shared" ref="D12:D34" si="1">K46</f>
        <v>0</v>
      </c>
      <c r="E12" s="501">
        <f t="shared" ref="E12:E34" si="2">D46</f>
        <v>0</v>
      </c>
      <c r="F12" s="501">
        <f t="shared" ref="F12:F34" si="3">A46</f>
        <v>0</v>
      </c>
      <c r="G12" s="501">
        <f t="shared" ref="G12:G34" si="4">W46</f>
        <v>0</v>
      </c>
      <c r="H12" s="501">
        <f t="shared" ref="H12:H34" si="5">Y46</f>
        <v>0</v>
      </c>
      <c r="I12" s="501">
        <f t="shared" ref="I12:I34" si="6">O46</f>
        <v>0</v>
      </c>
      <c r="J12" s="501">
        <f t="shared" ref="J12:J34" si="7">H46</f>
        <v>0</v>
      </c>
      <c r="K12" s="502">
        <f t="shared" ref="K12:K34" si="8">F46</f>
        <v>0</v>
      </c>
      <c r="L12" s="432">
        <v>2</v>
      </c>
      <c r="M12" s="512">
        <v>0</v>
      </c>
      <c r="N12" s="518"/>
      <c r="O12" s="514">
        <v>249.92003</v>
      </c>
      <c r="P12" s="519"/>
      <c r="Q12" s="512">
        <v>9.8200000000000006E-3</v>
      </c>
      <c r="R12" s="519"/>
      <c r="S12" s="512"/>
      <c r="T12" s="519"/>
      <c r="U12" s="512"/>
      <c r="V12" s="518"/>
      <c r="W12" s="512"/>
      <c r="X12" s="519"/>
      <c r="Y12" s="512"/>
      <c r="Z12" s="518"/>
      <c r="AC12" s="47">
        <v>660.39</v>
      </c>
      <c r="AD12" s="47">
        <v>896.81</v>
      </c>
      <c r="AE12" s="47">
        <v>1154.03</v>
      </c>
      <c r="AF12" s="47">
        <v>1880.03</v>
      </c>
      <c r="AH12" s="47">
        <v>1146.03</v>
      </c>
      <c r="AI12" s="47">
        <f t="shared" si="0"/>
        <v>290.02999999999997</v>
      </c>
      <c r="AJ12" s="47">
        <v>856</v>
      </c>
    </row>
    <row r="13" spans="1:36" x14ac:dyDescent="0.25">
      <c r="A13" s="141">
        <v>3</v>
      </c>
      <c r="B13"/>
      <c r="C13"/>
      <c r="D13" s="500">
        <f t="shared" si="1"/>
        <v>0</v>
      </c>
      <c r="E13" s="501">
        <f t="shared" si="2"/>
        <v>0</v>
      </c>
      <c r="F13" s="501">
        <f t="shared" si="3"/>
        <v>0</v>
      </c>
      <c r="G13" s="501">
        <f t="shared" si="4"/>
        <v>0</v>
      </c>
      <c r="H13" s="501">
        <f t="shared" si="5"/>
        <v>0</v>
      </c>
      <c r="I13" s="501">
        <f t="shared" si="6"/>
        <v>0</v>
      </c>
      <c r="J13" s="501">
        <f t="shared" si="7"/>
        <v>0</v>
      </c>
      <c r="K13" s="502">
        <f t="shared" si="8"/>
        <v>0</v>
      </c>
      <c r="L13" s="493">
        <v>3</v>
      </c>
      <c r="M13" s="512">
        <v>0</v>
      </c>
      <c r="N13" s="518"/>
      <c r="O13" s="514">
        <v>249.92003</v>
      </c>
      <c r="P13" s="519"/>
      <c r="Q13" s="512">
        <v>9.8200000000000006E-3</v>
      </c>
      <c r="R13" s="519"/>
      <c r="S13" s="512"/>
      <c r="T13" s="519"/>
      <c r="U13" s="512"/>
      <c r="V13" s="518"/>
      <c r="W13" s="512"/>
      <c r="X13" s="519"/>
      <c r="Y13" s="512"/>
      <c r="Z13" s="518"/>
      <c r="AC13" s="47">
        <v>683.09</v>
      </c>
      <c r="AD13" s="47">
        <v>996.45</v>
      </c>
      <c r="AE13" s="47">
        <v>1153.03</v>
      </c>
      <c r="AF13" s="47">
        <v>1880.03</v>
      </c>
      <c r="AH13" s="47">
        <v>1146.03</v>
      </c>
      <c r="AI13" s="47">
        <f t="shared" si="0"/>
        <v>290.02999999999997</v>
      </c>
      <c r="AJ13" s="47">
        <v>856</v>
      </c>
    </row>
    <row r="14" spans="1:36" x14ac:dyDescent="0.25">
      <c r="A14" s="141">
        <v>4</v>
      </c>
      <c r="B14"/>
      <c r="C14"/>
      <c r="D14" s="500">
        <f t="shared" si="1"/>
        <v>0</v>
      </c>
      <c r="E14" s="501">
        <f t="shared" si="2"/>
        <v>0</v>
      </c>
      <c r="F14" s="501">
        <f t="shared" si="3"/>
        <v>0</v>
      </c>
      <c r="G14" s="501">
        <f t="shared" si="4"/>
        <v>0</v>
      </c>
      <c r="H14" s="501">
        <f t="shared" si="5"/>
        <v>0</v>
      </c>
      <c r="I14" s="501">
        <f t="shared" si="6"/>
        <v>0</v>
      </c>
      <c r="J14" s="501">
        <f t="shared" si="7"/>
        <v>0</v>
      </c>
      <c r="K14" s="502">
        <f t="shared" si="8"/>
        <v>0</v>
      </c>
      <c r="L14" s="432">
        <v>4</v>
      </c>
      <c r="M14" s="512">
        <v>0</v>
      </c>
      <c r="N14" s="518"/>
      <c r="O14" s="514">
        <v>249.92003</v>
      </c>
      <c r="P14" s="519"/>
      <c r="Q14" s="512">
        <v>9.8200000000000006E-3</v>
      </c>
      <c r="R14" s="519"/>
      <c r="S14" s="512"/>
      <c r="T14" s="519"/>
      <c r="U14" s="512"/>
      <c r="V14" s="518"/>
      <c r="W14" s="512"/>
      <c r="X14" s="519"/>
      <c r="Y14" s="512"/>
      <c r="Z14" s="518"/>
      <c r="AC14" s="47">
        <v>689.14</v>
      </c>
      <c r="AD14" s="47">
        <v>1081.3900000000001</v>
      </c>
      <c r="AE14" s="47">
        <v>1154.03</v>
      </c>
      <c r="AF14" s="47">
        <v>1870.03</v>
      </c>
      <c r="AH14" s="47">
        <v>1146.03</v>
      </c>
      <c r="AI14" s="47">
        <f t="shared" si="0"/>
        <v>290.02999999999997</v>
      </c>
      <c r="AJ14" s="47">
        <v>856</v>
      </c>
    </row>
    <row r="15" spans="1:36" x14ac:dyDescent="0.25">
      <c r="A15" s="141">
        <v>5</v>
      </c>
      <c r="B15"/>
      <c r="C15"/>
      <c r="D15" s="500">
        <f t="shared" si="1"/>
        <v>0</v>
      </c>
      <c r="E15" s="501">
        <f t="shared" si="2"/>
        <v>0</v>
      </c>
      <c r="F15" s="501">
        <f t="shared" si="3"/>
        <v>0</v>
      </c>
      <c r="G15" s="501">
        <f t="shared" si="4"/>
        <v>0</v>
      </c>
      <c r="H15" s="501">
        <f t="shared" si="5"/>
        <v>0</v>
      </c>
      <c r="I15" s="501">
        <f t="shared" si="6"/>
        <v>0</v>
      </c>
      <c r="J15" s="501">
        <f t="shared" si="7"/>
        <v>0</v>
      </c>
      <c r="K15" s="502">
        <f t="shared" si="8"/>
        <v>0</v>
      </c>
      <c r="L15" s="493">
        <v>5</v>
      </c>
      <c r="M15" s="512">
        <v>30</v>
      </c>
      <c r="N15" s="518"/>
      <c r="O15" s="514">
        <v>219.92003</v>
      </c>
      <c r="P15" s="519"/>
      <c r="Q15" s="512">
        <v>9.8200000000000006E-3</v>
      </c>
      <c r="R15" s="519"/>
      <c r="S15" s="512"/>
      <c r="T15" s="519"/>
      <c r="U15" s="512"/>
      <c r="V15" s="518"/>
      <c r="W15" s="512"/>
      <c r="X15" s="519"/>
      <c r="Y15" s="512"/>
      <c r="Z15" s="518"/>
      <c r="AC15" s="47">
        <v>368.89</v>
      </c>
      <c r="AD15" s="47">
        <v>925.56</v>
      </c>
      <c r="AE15" s="47">
        <v>818.63</v>
      </c>
      <c r="AF15" s="47">
        <v>1850.03</v>
      </c>
      <c r="AH15" s="47">
        <v>1091.03</v>
      </c>
      <c r="AI15" s="47">
        <f t="shared" si="0"/>
        <v>235.02999999999997</v>
      </c>
      <c r="AJ15" s="47">
        <v>856</v>
      </c>
    </row>
    <row r="16" spans="1:36" x14ac:dyDescent="0.25">
      <c r="A16" s="141">
        <v>6</v>
      </c>
      <c r="B16"/>
      <c r="C16"/>
      <c r="D16" s="500">
        <f t="shared" si="1"/>
        <v>0</v>
      </c>
      <c r="E16" s="501">
        <f t="shared" si="2"/>
        <v>0</v>
      </c>
      <c r="F16" s="501">
        <f t="shared" si="3"/>
        <v>0</v>
      </c>
      <c r="G16" s="501">
        <f t="shared" si="4"/>
        <v>0</v>
      </c>
      <c r="H16" s="501">
        <f t="shared" si="5"/>
        <v>0</v>
      </c>
      <c r="I16" s="501">
        <f t="shared" si="6"/>
        <v>0</v>
      </c>
      <c r="J16" s="501">
        <f t="shared" si="7"/>
        <v>0</v>
      </c>
      <c r="K16" s="502">
        <f t="shared" si="8"/>
        <v>0</v>
      </c>
      <c r="L16" s="432">
        <v>6</v>
      </c>
      <c r="M16" s="512">
        <v>0</v>
      </c>
      <c r="N16" s="518"/>
      <c r="O16" s="514">
        <v>249.92003</v>
      </c>
      <c r="P16" s="519"/>
      <c r="Q16" s="512">
        <v>9.8200000000000006E-3</v>
      </c>
      <c r="R16" s="519"/>
      <c r="S16" s="512"/>
      <c r="T16" s="519"/>
      <c r="U16" s="512"/>
      <c r="V16" s="518"/>
      <c r="W16" s="512"/>
      <c r="X16" s="519"/>
      <c r="Y16" s="512"/>
      <c r="Z16" s="518"/>
      <c r="AC16" s="47">
        <v>-134.77000000000001</v>
      </c>
      <c r="AD16" s="47">
        <v>-306.75</v>
      </c>
      <c r="AE16" s="47">
        <v>-636.55999999999995</v>
      </c>
      <c r="AF16" s="47">
        <v>717.04</v>
      </c>
      <c r="AH16" s="47">
        <v>-183.34</v>
      </c>
      <c r="AI16" s="47">
        <f t="shared" si="0"/>
        <v>-1039.3399999999999</v>
      </c>
      <c r="AJ16" s="47">
        <v>856</v>
      </c>
    </row>
    <row r="17" spans="1:36" x14ac:dyDescent="0.25">
      <c r="A17" s="141">
        <v>7</v>
      </c>
      <c r="B17"/>
      <c r="C17"/>
      <c r="D17" s="500">
        <f t="shared" si="1"/>
        <v>0</v>
      </c>
      <c r="E17" s="501">
        <f t="shared" si="2"/>
        <v>0</v>
      </c>
      <c r="F17" s="501">
        <f t="shared" si="3"/>
        <v>0</v>
      </c>
      <c r="G17" s="501">
        <f t="shared" si="4"/>
        <v>0</v>
      </c>
      <c r="H17" s="501">
        <f t="shared" si="5"/>
        <v>0</v>
      </c>
      <c r="I17" s="501">
        <f t="shared" si="6"/>
        <v>0</v>
      </c>
      <c r="J17" s="501">
        <f t="shared" si="7"/>
        <v>0</v>
      </c>
      <c r="K17" s="502">
        <f t="shared" si="8"/>
        <v>0</v>
      </c>
      <c r="L17" s="493">
        <v>7</v>
      </c>
      <c r="M17" s="512">
        <v>0</v>
      </c>
      <c r="N17" s="518"/>
      <c r="O17" s="514">
        <v>249.91025999999999</v>
      </c>
      <c r="P17" s="519"/>
      <c r="Q17" s="512">
        <v>0</v>
      </c>
      <c r="R17" s="519"/>
      <c r="S17" s="512"/>
      <c r="T17" s="519"/>
      <c r="U17" s="512"/>
      <c r="V17" s="518"/>
      <c r="W17" s="512"/>
      <c r="X17" s="519"/>
      <c r="Y17" s="512"/>
      <c r="Z17" s="518"/>
      <c r="AC17" s="47">
        <v>-192.59</v>
      </c>
      <c r="AD17" s="47">
        <v>-257.13</v>
      </c>
      <c r="AE17" s="47">
        <v>-933.03</v>
      </c>
      <c r="AF17" s="47">
        <v>228</v>
      </c>
      <c r="AH17" s="47">
        <v>-671.88</v>
      </c>
      <c r="AI17" s="47">
        <f t="shared" si="0"/>
        <v>-1527.88</v>
      </c>
      <c r="AJ17" s="47">
        <v>856</v>
      </c>
    </row>
    <row r="18" spans="1:36" x14ac:dyDescent="0.25">
      <c r="A18" s="141">
        <v>8</v>
      </c>
      <c r="B18"/>
      <c r="C18"/>
      <c r="D18" s="500">
        <f t="shared" si="1"/>
        <v>0</v>
      </c>
      <c r="E18" s="501">
        <f t="shared" si="2"/>
        <v>0</v>
      </c>
      <c r="F18" s="501">
        <f t="shared" si="3"/>
        <v>0</v>
      </c>
      <c r="G18" s="501">
        <f t="shared" si="4"/>
        <v>0</v>
      </c>
      <c r="H18" s="501">
        <f t="shared" si="5"/>
        <v>0</v>
      </c>
      <c r="I18" s="501">
        <f t="shared" si="6"/>
        <v>0</v>
      </c>
      <c r="J18" s="501">
        <f t="shared" si="7"/>
        <v>0</v>
      </c>
      <c r="K18" s="502">
        <f t="shared" si="8"/>
        <v>0</v>
      </c>
      <c r="L18" s="432">
        <v>8</v>
      </c>
      <c r="M18" s="512">
        <v>0</v>
      </c>
      <c r="N18" s="518"/>
      <c r="O18" s="514">
        <v>0</v>
      </c>
      <c r="P18" s="519"/>
      <c r="Q18" s="512">
        <v>0</v>
      </c>
      <c r="R18" s="519"/>
      <c r="S18" s="512"/>
      <c r="T18" s="519"/>
      <c r="U18" s="512"/>
      <c r="V18" s="518"/>
      <c r="W18" s="512"/>
      <c r="X18" s="519"/>
      <c r="Y18" s="512"/>
      <c r="Z18" s="518"/>
      <c r="AC18" s="47">
        <v>-216.76</v>
      </c>
      <c r="AD18" s="47">
        <v>-342.15</v>
      </c>
      <c r="AE18" s="47">
        <v>-1015.88</v>
      </c>
      <c r="AF18" s="47">
        <v>454.54</v>
      </c>
      <c r="AH18" s="47">
        <v>-644.91</v>
      </c>
      <c r="AI18" s="47">
        <f t="shared" si="0"/>
        <v>-1500.9099999999999</v>
      </c>
      <c r="AJ18" s="47">
        <v>856</v>
      </c>
    </row>
    <row r="19" spans="1:36" x14ac:dyDescent="0.25">
      <c r="A19" s="141">
        <v>9</v>
      </c>
      <c r="B19"/>
      <c r="C19"/>
      <c r="D19" s="500">
        <f t="shared" si="1"/>
        <v>0</v>
      </c>
      <c r="E19" s="501">
        <f t="shared" si="2"/>
        <v>0</v>
      </c>
      <c r="F19" s="501">
        <f t="shared" si="3"/>
        <v>0</v>
      </c>
      <c r="G19" s="501">
        <f t="shared" si="4"/>
        <v>0</v>
      </c>
      <c r="H19" s="501">
        <f t="shared" si="5"/>
        <v>0</v>
      </c>
      <c r="I19" s="501">
        <f t="shared" si="6"/>
        <v>0</v>
      </c>
      <c r="J19" s="501">
        <f t="shared" si="7"/>
        <v>0</v>
      </c>
      <c r="K19" s="502">
        <f t="shared" si="8"/>
        <v>0</v>
      </c>
      <c r="L19" s="493">
        <v>9</v>
      </c>
      <c r="M19" s="512">
        <v>0</v>
      </c>
      <c r="N19" s="518"/>
      <c r="O19" s="514">
        <v>0</v>
      </c>
      <c r="P19" s="519"/>
      <c r="Q19" s="512">
        <v>0</v>
      </c>
      <c r="R19" s="519"/>
      <c r="S19" s="512"/>
      <c r="T19" s="519"/>
      <c r="U19" s="512"/>
      <c r="V19" s="518"/>
      <c r="W19" s="512"/>
      <c r="X19" s="519"/>
      <c r="Y19" s="512"/>
      <c r="Z19" s="518"/>
      <c r="AC19" s="47">
        <v>-216.44</v>
      </c>
      <c r="AD19" s="47">
        <v>-340.39</v>
      </c>
      <c r="AE19" s="47">
        <v>-1015.52</v>
      </c>
      <c r="AF19" s="47">
        <v>574.72</v>
      </c>
      <c r="AH19" s="47">
        <v>-647.47</v>
      </c>
      <c r="AI19" s="47">
        <f t="shared" si="0"/>
        <v>-1503.47</v>
      </c>
      <c r="AJ19" s="47">
        <v>856</v>
      </c>
    </row>
    <row r="20" spans="1:36" x14ac:dyDescent="0.25">
      <c r="A20" s="141">
        <v>10</v>
      </c>
      <c r="B20"/>
      <c r="C20"/>
      <c r="D20" s="500">
        <f t="shared" si="1"/>
        <v>0</v>
      </c>
      <c r="E20" s="501">
        <f t="shared" si="2"/>
        <v>0</v>
      </c>
      <c r="F20" s="501">
        <f t="shared" si="3"/>
        <v>0</v>
      </c>
      <c r="G20" s="501">
        <f t="shared" si="4"/>
        <v>0</v>
      </c>
      <c r="H20" s="501">
        <f t="shared" si="5"/>
        <v>0</v>
      </c>
      <c r="I20" s="501">
        <f t="shared" si="6"/>
        <v>0</v>
      </c>
      <c r="J20" s="501">
        <f t="shared" si="7"/>
        <v>0</v>
      </c>
      <c r="K20" s="502">
        <f t="shared" si="8"/>
        <v>0</v>
      </c>
      <c r="L20" s="432">
        <v>10</v>
      </c>
      <c r="M20" s="512">
        <v>0</v>
      </c>
      <c r="N20" s="518"/>
      <c r="O20" s="514">
        <v>0</v>
      </c>
      <c r="P20" s="519"/>
      <c r="Q20" s="512">
        <v>0</v>
      </c>
      <c r="R20" s="519"/>
      <c r="S20" s="512"/>
      <c r="T20" s="519"/>
      <c r="U20" s="512"/>
      <c r="V20" s="518"/>
      <c r="W20" s="512"/>
      <c r="X20" s="519"/>
      <c r="Y20" s="512"/>
      <c r="Z20" s="518"/>
      <c r="AC20" s="47">
        <v>-457.38</v>
      </c>
      <c r="AD20" s="47">
        <v>-504.67</v>
      </c>
      <c r="AE20" s="47">
        <v>-877.6</v>
      </c>
      <c r="AF20" s="47">
        <v>601.63</v>
      </c>
      <c r="AH20">
        <v>-589.62</v>
      </c>
      <c r="AI20" s="47">
        <f t="shared" si="0"/>
        <v>-1445.62</v>
      </c>
      <c r="AJ20" s="47">
        <v>856</v>
      </c>
    </row>
    <row r="21" spans="1:36" x14ac:dyDescent="0.25">
      <c r="A21" s="141">
        <v>11</v>
      </c>
      <c r="B21"/>
      <c r="C21"/>
      <c r="D21" s="500">
        <f t="shared" si="1"/>
        <v>0</v>
      </c>
      <c r="E21" s="501">
        <f t="shared" si="2"/>
        <v>0</v>
      </c>
      <c r="F21" s="501">
        <f t="shared" si="3"/>
        <v>0</v>
      </c>
      <c r="G21" s="501">
        <f t="shared" si="4"/>
        <v>0</v>
      </c>
      <c r="H21" s="501">
        <f t="shared" si="5"/>
        <v>0</v>
      </c>
      <c r="I21" s="501">
        <f t="shared" si="6"/>
        <v>0</v>
      </c>
      <c r="J21" s="501">
        <f t="shared" si="7"/>
        <v>0</v>
      </c>
      <c r="K21" s="502">
        <f t="shared" si="8"/>
        <v>0</v>
      </c>
      <c r="L21" s="493">
        <v>11</v>
      </c>
      <c r="M21" s="512">
        <v>0</v>
      </c>
      <c r="N21" s="518"/>
      <c r="O21" s="514">
        <v>0</v>
      </c>
      <c r="P21" s="519"/>
      <c r="Q21" s="512">
        <v>0</v>
      </c>
      <c r="R21" s="519"/>
      <c r="S21" s="512"/>
      <c r="T21" s="519"/>
      <c r="U21" s="512"/>
      <c r="V21" s="518"/>
      <c r="W21" s="512"/>
      <c r="X21" s="519"/>
      <c r="Y21" s="512"/>
      <c r="Z21" s="518"/>
      <c r="AC21" s="47">
        <v>-379.56</v>
      </c>
      <c r="AD21" s="47">
        <v>-426.58</v>
      </c>
      <c r="AE21" s="47">
        <v>-1403.75</v>
      </c>
      <c r="AF21" s="47">
        <v>-46.37</v>
      </c>
      <c r="AH21">
        <v>-1223.69</v>
      </c>
      <c r="AI21" s="47">
        <f t="shared" si="0"/>
        <v>-2079.69</v>
      </c>
      <c r="AJ21" s="47">
        <v>856</v>
      </c>
    </row>
    <row r="22" spans="1:36" x14ac:dyDescent="0.25">
      <c r="A22" s="141">
        <v>12</v>
      </c>
      <c r="B22"/>
      <c r="C22"/>
      <c r="D22" s="500">
        <f t="shared" si="1"/>
        <v>0</v>
      </c>
      <c r="E22" s="501">
        <f t="shared" si="2"/>
        <v>0</v>
      </c>
      <c r="F22" s="501">
        <f t="shared" si="3"/>
        <v>0</v>
      </c>
      <c r="G22" s="501">
        <f t="shared" si="4"/>
        <v>0</v>
      </c>
      <c r="H22" s="501">
        <f t="shared" si="5"/>
        <v>0</v>
      </c>
      <c r="I22" s="501">
        <f t="shared" si="6"/>
        <v>0</v>
      </c>
      <c r="J22" s="501">
        <f t="shared" si="7"/>
        <v>0</v>
      </c>
      <c r="K22" s="502">
        <f t="shared" si="8"/>
        <v>0</v>
      </c>
      <c r="L22" s="432">
        <v>12</v>
      </c>
      <c r="M22" s="512">
        <v>0</v>
      </c>
      <c r="N22" s="518"/>
      <c r="O22" s="514">
        <v>0</v>
      </c>
      <c r="P22" s="519"/>
      <c r="Q22" s="512">
        <v>0</v>
      </c>
      <c r="R22" s="519"/>
      <c r="S22" s="512"/>
      <c r="T22" s="519"/>
      <c r="U22" s="512"/>
      <c r="V22" s="518"/>
      <c r="W22" s="512"/>
      <c r="X22" s="519"/>
      <c r="Y22" s="512"/>
      <c r="Z22" s="518"/>
      <c r="AC22" s="47">
        <v>-682.14</v>
      </c>
      <c r="AD22" s="47">
        <v>-730.01</v>
      </c>
      <c r="AE22" s="47">
        <v>-1404.38</v>
      </c>
      <c r="AF22" s="47">
        <v>-75.87</v>
      </c>
      <c r="AH22">
        <v>-1235.18</v>
      </c>
      <c r="AI22" s="47">
        <f t="shared" si="0"/>
        <v>-2091.1800000000003</v>
      </c>
      <c r="AJ22" s="47">
        <v>856</v>
      </c>
    </row>
    <row r="23" spans="1:36" x14ac:dyDescent="0.25">
      <c r="A23" s="141">
        <v>13</v>
      </c>
      <c r="B23"/>
      <c r="C23"/>
      <c r="D23" s="500">
        <f t="shared" si="1"/>
        <v>0</v>
      </c>
      <c r="E23" s="501">
        <f t="shared" si="2"/>
        <v>0</v>
      </c>
      <c r="F23" s="501">
        <f t="shared" si="3"/>
        <v>0</v>
      </c>
      <c r="G23" s="501">
        <f t="shared" si="4"/>
        <v>0</v>
      </c>
      <c r="H23" s="501">
        <f t="shared" si="5"/>
        <v>0</v>
      </c>
      <c r="I23" s="501">
        <f t="shared" si="6"/>
        <v>0</v>
      </c>
      <c r="J23" s="501">
        <f t="shared" si="7"/>
        <v>0</v>
      </c>
      <c r="K23" s="502">
        <f t="shared" si="8"/>
        <v>0</v>
      </c>
      <c r="L23" s="493">
        <v>13</v>
      </c>
      <c r="M23" s="512">
        <v>0</v>
      </c>
      <c r="N23" s="518"/>
      <c r="O23" s="514">
        <v>0</v>
      </c>
      <c r="P23" s="519"/>
      <c r="Q23" s="512">
        <v>0</v>
      </c>
      <c r="R23" s="519"/>
      <c r="S23" s="512"/>
      <c r="T23" s="519"/>
      <c r="U23" s="512"/>
      <c r="V23" s="518"/>
      <c r="W23" s="512"/>
      <c r="X23" s="519"/>
      <c r="Y23" s="512"/>
      <c r="Z23" s="518"/>
      <c r="AC23" s="47">
        <v>-683.28</v>
      </c>
      <c r="AD23" s="47">
        <v>-733.13</v>
      </c>
      <c r="AE23" s="47">
        <v>-1406.46</v>
      </c>
      <c r="AF23" s="47">
        <v>-89.74</v>
      </c>
      <c r="AH23">
        <v>-1231.24</v>
      </c>
      <c r="AI23" s="47">
        <f t="shared" si="0"/>
        <v>-2087.2399999999998</v>
      </c>
      <c r="AJ23" s="47">
        <v>856</v>
      </c>
    </row>
    <row r="24" spans="1:36" x14ac:dyDescent="0.25">
      <c r="A24" s="141">
        <v>14</v>
      </c>
      <c r="B24"/>
      <c r="C24"/>
      <c r="D24" s="500">
        <f t="shared" si="1"/>
        <v>0</v>
      </c>
      <c r="E24" s="501">
        <f t="shared" si="2"/>
        <v>0</v>
      </c>
      <c r="F24" s="501">
        <f t="shared" si="3"/>
        <v>0</v>
      </c>
      <c r="G24" s="501">
        <f t="shared" si="4"/>
        <v>0</v>
      </c>
      <c r="H24" s="501">
        <f t="shared" si="5"/>
        <v>0</v>
      </c>
      <c r="I24" s="501">
        <f t="shared" si="6"/>
        <v>0</v>
      </c>
      <c r="J24" s="501">
        <f t="shared" si="7"/>
        <v>0</v>
      </c>
      <c r="K24" s="502">
        <f t="shared" si="8"/>
        <v>0</v>
      </c>
      <c r="L24" s="432">
        <v>14</v>
      </c>
      <c r="M24" s="512">
        <v>0</v>
      </c>
      <c r="N24" s="518"/>
      <c r="O24" s="514">
        <v>0</v>
      </c>
      <c r="P24" s="519"/>
      <c r="Q24" s="512">
        <v>0</v>
      </c>
      <c r="R24" s="519"/>
      <c r="S24" s="512"/>
      <c r="T24" s="519"/>
      <c r="U24" s="512"/>
      <c r="V24" s="518"/>
      <c r="W24" s="512"/>
      <c r="X24" s="519"/>
      <c r="Y24" s="512"/>
      <c r="Z24" s="518"/>
      <c r="AC24" s="47">
        <v>-683.98</v>
      </c>
      <c r="AD24" s="47">
        <v>-733.62</v>
      </c>
      <c r="AE24" s="47">
        <v>-1406.69</v>
      </c>
      <c r="AF24" s="47">
        <v>-101.27</v>
      </c>
      <c r="AH24">
        <v>-1231.8599999999999</v>
      </c>
      <c r="AI24" s="47">
        <f t="shared" si="0"/>
        <v>-2087.8599999999997</v>
      </c>
      <c r="AJ24" s="47">
        <v>856</v>
      </c>
    </row>
    <row r="25" spans="1:36" x14ac:dyDescent="0.25">
      <c r="A25" s="141">
        <v>15</v>
      </c>
      <c r="B25"/>
      <c r="C25"/>
      <c r="D25" s="500">
        <f t="shared" si="1"/>
        <v>0</v>
      </c>
      <c r="E25" s="501">
        <f t="shared" si="2"/>
        <v>0</v>
      </c>
      <c r="F25" s="501">
        <f t="shared" si="3"/>
        <v>0</v>
      </c>
      <c r="G25" s="501">
        <f t="shared" si="4"/>
        <v>0</v>
      </c>
      <c r="H25" s="501">
        <f t="shared" si="5"/>
        <v>0</v>
      </c>
      <c r="I25" s="501">
        <f t="shared" si="6"/>
        <v>0</v>
      </c>
      <c r="J25" s="501">
        <f t="shared" si="7"/>
        <v>0</v>
      </c>
      <c r="K25" s="502">
        <f t="shared" si="8"/>
        <v>0</v>
      </c>
      <c r="L25" s="493">
        <v>15</v>
      </c>
      <c r="M25" s="512">
        <v>0</v>
      </c>
      <c r="N25" s="518"/>
      <c r="O25" s="514">
        <v>0</v>
      </c>
      <c r="P25" s="519"/>
      <c r="Q25" s="512">
        <v>0</v>
      </c>
      <c r="R25" s="519"/>
      <c r="S25" s="512"/>
      <c r="T25" s="519"/>
      <c r="U25" s="512"/>
      <c r="V25" s="518"/>
      <c r="W25" s="512"/>
      <c r="X25" s="519"/>
      <c r="Y25" s="512"/>
      <c r="Z25" s="518"/>
      <c r="AC25" s="47">
        <v>-685.15</v>
      </c>
      <c r="AD25" s="47">
        <v>-731.45</v>
      </c>
      <c r="AE25" s="47">
        <v>-1405.76</v>
      </c>
      <c r="AF25" s="47">
        <v>-102.72</v>
      </c>
      <c r="AH25">
        <v>-1250.27</v>
      </c>
      <c r="AI25" s="47">
        <f t="shared" si="0"/>
        <v>-2106.27</v>
      </c>
      <c r="AJ25" s="47">
        <v>856</v>
      </c>
    </row>
    <row r="26" spans="1:36" x14ac:dyDescent="0.25">
      <c r="A26" s="141">
        <v>16</v>
      </c>
      <c r="B26"/>
      <c r="C26"/>
      <c r="D26" s="500">
        <f t="shared" si="1"/>
        <v>0</v>
      </c>
      <c r="E26" s="501">
        <f t="shared" si="2"/>
        <v>0</v>
      </c>
      <c r="F26" s="501">
        <f t="shared" si="3"/>
        <v>0</v>
      </c>
      <c r="G26" s="501">
        <f t="shared" si="4"/>
        <v>0</v>
      </c>
      <c r="H26" s="501">
        <f t="shared" si="5"/>
        <v>0</v>
      </c>
      <c r="I26" s="501">
        <f t="shared" si="6"/>
        <v>0</v>
      </c>
      <c r="J26" s="501">
        <f t="shared" si="7"/>
        <v>0</v>
      </c>
      <c r="K26" s="502">
        <f t="shared" si="8"/>
        <v>0</v>
      </c>
      <c r="L26" s="432">
        <v>16</v>
      </c>
      <c r="M26" s="512">
        <v>0</v>
      </c>
      <c r="N26" s="518"/>
      <c r="O26" s="514">
        <v>0</v>
      </c>
      <c r="P26" s="519"/>
      <c r="Q26" s="512">
        <v>0</v>
      </c>
      <c r="R26" s="519"/>
      <c r="S26" s="512"/>
      <c r="T26" s="519"/>
      <c r="U26" s="512"/>
      <c r="V26" s="518"/>
      <c r="W26" s="512"/>
      <c r="X26" s="519"/>
      <c r="Y26" s="512"/>
      <c r="Z26" s="518"/>
      <c r="AC26" s="47">
        <v>-383.51</v>
      </c>
      <c r="AD26" s="47">
        <v>-430.78</v>
      </c>
      <c r="AE26" s="47">
        <v>-1407.25</v>
      </c>
      <c r="AF26" s="47">
        <v>-112.77</v>
      </c>
      <c r="AH26">
        <v>-1252.7</v>
      </c>
      <c r="AI26" s="47">
        <f t="shared" si="0"/>
        <v>-2108.6999999999998</v>
      </c>
      <c r="AJ26" s="47">
        <v>856</v>
      </c>
    </row>
    <row r="27" spans="1:36" x14ac:dyDescent="0.25">
      <c r="A27" s="141">
        <v>17</v>
      </c>
      <c r="B27"/>
      <c r="C27"/>
      <c r="D27" s="500">
        <f t="shared" si="1"/>
        <v>0</v>
      </c>
      <c r="E27" s="501">
        <f t="shared" si="2"/>
        <v>0</v>
      </c>
      <c r="F27" s="501">
        <f t="shared" si="3"/>
        <v>0</v>
      </c>
      <c r="G27" s="501">
        <f t="shared" si="4"/>
        <v>0</v>
      </c>
      <c r="H27" s="501">
        <f t="shared" si="5"/>
        <v>0</v>
      </c>
      <c r="I27" s="501">
        <f t="shared" si="6"/>
        <v>0</v>
      </c>
      <c r="J27" s="501">
        <f t="shared" si="7"/>
        <v>0</v>
      </c>
      <c r="K27" s="502">
        <f t="shared" si="8"/>
        <v>0</v>
      </c>
      <c r="L27" s="493">
        <v>17</v>
      </c>
      <c r="M27" s="512">
        <v>0</v>
      </c>
      <c r="N27" s="518"/>
      <c r="O27" s="514">
        <v>0</v>
      </c>
      <c r="P27" s="519"/>
      <c r="Q27" s="512">
        <v>0</v>
      </c>
      <c r="R27" s="519"/>
      <c r="S27" s="512"/>
      <c r="T27" s="519"/>
      <c r="U27" s="512"/>
      <c r="V27" s="518"/>
      <c r="W27" s="512"/>
      <c r="X27" s="519"/>
      <c r="Y27" s="512"/>
      <c r="Z27" s="518"/>
      <c r="AC27" s="47">
        <v>-384.44</v>
      </c>
      <c r="AD27" s="47">
        <v>-432.57</v>
      </c>
      <c r="AE27" s="47">
        <v>-1408.37</v>
      </c>
      <c r="AF27" s="47">
        <v>52.92</v>
      </c>
      <c r="AH27">
        <v>-1120.71</v>
      </c>
      <c r="AI27" s="47">
        <f t="shared" si="0"/>
        <v>-1976.71</v>
      </c>
      <c r="AJ27" s="47">
        <v>856</v>
      </c>
    </row>
    <row r="28" spans="1:36" x14ac:dyDescent="0.25">
      <c r="A28" s="141">
        <v>18</v>
      </c>
      <c r="B28"/>
      <c r="C28"/>
      <c r="D28" s="500">
        <f t="shared" si="1"/>
        <v>0</v>
      </c>
      <c r="E28" s="501">
        <f t="shared" si="2"/>
        <v>0</v>
      </c>
      <c r="F28" s="501">
        <f t="shared" si="3"/>
        <v>0</v>
      </c>
      <c r="G28" s="501">
        <f t="shared" si="4"/>
        <v>0</v>
      </c>
      <c r="H28" s="501">
        <f t="shared" si="5"/>
        <v>0</v>
      </c>
      <c r="I28" s="501">
        <f t="shared" si="6"/>
        <v>0</v>
      </c>
      <c r="J28" s="501">
        <f t="shared" si="7"/>
        <v>0</v>
      </c>
      <c r="K28" s="502">
        <f t="shared" si="8"/>
        <v>0</v>
      </c>
      <c r="L28" s="432">
        <v>18</v>
      </c>
      <c r="M28" s="512">
        <v>0</v>
      </c>
      <c r="N28" s="518"/>
      <c r="O28" s="514">
        <v>0</v>
      </c>
      <c r="P28" s="519"/>
      <c r="Q28" s="512">
        <v>0</v>
      </c>
      <c r="R28" s="519"/>
      <c r="S28" s="512"/>
      <c r="T28" s="519"/>
      <c r="U28" s="512"/>
      <c r="V28" s="518"/>
      <c r="W28" s="512"/>
      <c r="X28" s="519"/>
      <c r="Y28" s="512"/>
      <c r="Z28" s="518"/>
      <c r="AC28" s="47">
        <v>-202.87</v>
      </c>
      <c r="AD28" s="47">
        <v>-251.33</v>
      </c>
      <c r="AE28" s="47">
        <v>-1427.99</v>
      </c>
      <c r="AF28" s="47">
        <v>263.58999999999997</v>
      </c>
      <c r="AH28">
        <v>-911.16</v>
      </c>
      <c r="AI28" s="47">
        <f t="shared" si="0"/>
        <v>-1767.1599999999999</v>
      </c>
      <c r="AJ28" s="47">
        <v>856</v>
      </c>
    </row>
    <row r="29" spans="1:36" x14ac:dyDescent="0.25">
      <c r="A29" s="141">
        <v>19</v>
      </c>
      <c r="B29"/>
      <c r="C29"/>
      <c r="D29" s="500">
        <f t="shared" si="1"/>
        <v>0</v>
      </c>
      <c r="E29" s="501">
        <f t="shared" si="2"/>
        <v>0</v>
      </c>
      <c r="F29" s="501">
        <f t="shared" si="3"/>
        <v>0</v>
      </c>
      <c r="G29" s="501">
        <f t="shared" si="4"/>
        <v>0</v>
      </c>
      <c r="H29" s="501">
        <f t="shared" si="5"/>
        <v>0</v>
      </c>
      <c r="I29" s="501">
        <f t="shared" si="6"/>
        <v>0</v>
      </c>
      <c r="J29" s="501">
        <f t="shared" si="7"/>
        <v>0</v>
      </c>
      <c r="K29" s="502">
        <f t="shared" si="8"/>
        <v>0</v>
      </c>
      <c r="L29" s="493">
        <v>19</v>
      </c>
      <c r="M29" s="512">
        <v>0</v>
      </c>
      <c r="N29" s="518"/>
      <c r="O29" s="514">
        <v>0</v>
      </c>
      <c r="P29" s="519"/>
      <c r="Q29" s="512">
        <v>0</v>
      </c>
      <c r="R29" s="519"/>
      <c r="S29" s="512"/>
      <c r="T29" s="519"/>
      <c r="U29" s="512"/>
      <c r="V29" s="518"/>
      <c r="W29" s="512"/>
      <c r="X29" s="519"/>
      <c r="Y29" s="512"/>
      <c r="Z29" s="518"/>
      <c r="AC29" s="47">
        <v>-186.56</v>
      </c>
      <c r="AD29" s="47">
        <v>-234.25</v>
      </c>
      <c r="AE29" s="47">
        <v>-909.91</v>
      </c>
      <c r="AF29" s="47">
        <v>492.99</v>
      </c>
      <c r="AH29">
        <v>-707.71</v>
      </c>
      <c r="AI29" s="47">
        <f t="shared" si="0"/>
        <v>-1563.71</v>
      </c>
      <c r="AJ29" s="47">
        <v>856</v>
      </c>
    </row>
    <row r="30" spans="1:36" x14ac:dyDescent="0.25">
      <c r="A30" s="141">
        <v>20</v>
      </c>
      <c r="B30"/>
      <c r="C30"/>
      <c r="D30" s="500">
        <f t="shared" si="1"/>
        <v>0</v>
      </c>
      <c r="E30" s="501">
        <f t="shared" si="2"/>
        <v>0</v>
      </c>
      <c r="F30" s="501">
        <f t="shared" si="3"/>
        <v>0</v>
      </c>
      <c r="G30" s="501">
        <f t="shared" si="4"/>
        <v>0</v>
      </c>
      <c r="H30" s="501">
        <f t="shared" si="5"/>
        <v>0</v>
      </c>
      <c r="I30" s="501">
        <f t="shared" si="6"/>
        <v>0</v>
      </c>
      <c r="J30" s="501">
        <f t="shared" si="7"/>
        <v>0</v>
      </c>
      <c r="K30" s="502">
        <f t="shared" si="8"/>
        <v>0</v>
      </c>
      <c r="L30" s="432">
        <v>20</v>
      </c>
      <c r="M30" s="512">
        <v>0</v>
      </c>
      <c r="N30" s="518"/>
      <c r="O30" s="514">
        <v>0</v>
      </c>
      <c r="P30" s="519"/>
      <c r="Q30" s="512">
        <v>0</v>
      </c>
      <c r="R30" s="519"/>
      <c r="S30" s="512"/>
      <c r="T30" s="519"/>
      <c r="U30" s="512"/>
      <c r="V30" s="518"/>
      <c r="W30" s="512"/>
      <c r="X30" s="519"/>
      <c r="Y30" s="512"/>
      <c r="Z30" s="518"/>
      <c r="AC30" s="47">
        <v>-313.77999999999997</v>
      </c>
      <c r="AD30" s="47">
        <v>-370.66</v>
      </c>
      <c r="AE30" s="47">
        <v>-1046.04</v>
      </c>
      <c r="AF30" s="47">
        <v>270.98</v>
      </c>
      <c r="AH30">
        <v>-862.25</v>
      </c>
      <c r="AI30" s="47">
        <f t="shared" si="0"/>
        <v>-1718.25</v>
      </c>
      <c r="AJ30" s="47">
        <v>856</v>
      </c>
    </row>
    <row r="31" spans="1:36" x14ac:dyDescent="0.25">
      <c r="A31" s="141">
        <v>21</v>
      </c>
      <c r="B31"/>
      <c r="C31"/>
      <c r="D31" s="500">
        <f t="shared" si="1"/>
        <v>0</v>
      </c>
      <c r="E31" s="501">
        <f t="shared" si="2"/>
        <v>0</v>
      </c>
      <c r="F31" s="501">
        <f t="shared" si="3"/>
        <v>0</v>
      </c>
      <c r="G31" s="501">
        <f t="shared" si="4"/>
        <v>0</v>
      </c>
      <c r="H31" s="501">
        <f t="shared" si="5"/>
        <v>0</v>
      </c>
      <c r="I31" s="501">
        <f t="shared" si="6"/>
        <v>0</v>
      </c>
      <c r="J31" s="501">
        <f t="shared" si="7"/>
        <v>0</v>
      </c>
      <c r="K31" s="502">
        <f t="shared" si="8"/>
        <v>0</v>
      </c>
      <c r="L31" s="493">
        <v>21</v>
      </c>
      <c r="M31" s="512">
        <v>0</v>
      </c>
      <c r="N31" s="518"/>
      <c r="O31" s="510">
        <v>0</v>
      </c>
      <c r="P31" s="519"/>
      <c r="Q31" s="512">
        <v>0</v>
      </c>
      <c r="R31" s="519"/>
      <c r="S31" s="508"/>
      <c r="T31" s="519"/>
      <c r="U31" s="512"/>
      <c r="V31" s="518"/>
      <c r="W31" s="512"/>
      <c r="X31" s="519"/>
      <c r="Y31" s="508"/>
      <c r="Z31" s="518"/>
      <c r="AC31" s="47">
        <v>-375.18</v>
      </c>
      <c r="AD31" s="47">
        <v>-438.5</v>
      </c>
      <c r="AE31" s="47">
        <v>-1151.9000000000001</v>
      </c>
      <c r="AF31" s="47">
        <v>108.71</v>
      </c>
      <c r="AH31">
        <v>-869.96</v>
      </c>
      <c r="AI31" s="47">
        <f t="shared" si="0"/>
        <v>-1725.96</v>
      </c>
      <c r="AJ31" s="47">
        <v>856</v>
      </c>
    </row>
    <row r="32" spans="1:36" x14ac:dyDescent="0.25">
      <c r="A32" s="141">
        <v>22</v>
      </c>
      <c r="B32"/>
      <c r="C32"/>
      <c r="D32" s="500">
        <f t="shared" si="1"/>
        <v>0</v>
      </c>
      <c r="E32" s="501">
        <f t="shared" si="2"/>
        <v>0</v>
      </c>
      <c r="F32" s="501">
        <f t="shared" si="3"/>
        <v>0</v>
      </c>
      <c r="G32" s="501">
        <f t="shared" si="4"/>
        <v>0</v>
      </c>
      <c r="H32" s="501">
        <f t="shared" si="5"/>
        <v>0</v>
      </c>
      <c r="I32" s="501">
        <f t="shared" si="6"/>
        <v>0</v>
      </c>
      <c r="J32" s="501">
        <f t="shared" si="7"/>
        <v>0</v>
      </c>
      <c r="K32" s="502">
        <f t="shared" si="8"/>
        <v>0</v>
      </c>
      <c r="L32" s="432">
        <v>22</v>
      </c>
      <c r="M32" s="512">
        <v>0</v>
      </c>
      <c r="N32" s="518"/>
      <c r="O32" s="510">
        <v>0</v>
      </c>
      <c r="P32" s="519"/>
      <c r="Q32" s="512">
        <v>0</v>
      </c>
      <c r="R32" s="519"/>
      <c r="S32" s="508"/>
      <c r="T32" s="519"/>
      <c r="U32" s="512"/>
      <c r="V32" s="518"/>
      <c r="W32" s="512"/>
      <c r="X32" s="519"/>
      <c r="Y32" s="508"/>
      <c r="Z32" s="518"/>
      <c r="AC32" s="47">
        <v>335.36</v>
      </c>
      <c r="AD32" s="47">
        <v>758.68</v>
      </c>
      <c r="AE32" s="47">
        <v>789.41</v>
      </c>
      <c r="AF32" s="47">
        <v>1622.03</v>
      </c>
      <c r="AH32">
        <v>1177.24</v>
      </c>
      <c r="AI32" s="47">
        <f t="shared" si="0"/>
        <v>321.24</v>
      </c>
      <c r="AJ32" s="47">
        <v>856</v>
      </c>
    </row>
    <row r="33" spans="1:52" x14ac:dyDescent="0.25">
      <c r="A33" s="141">
        <v>23</v>
      </c>
      <c r="B33"/>
      <c r="C33"/>
      <c r="D33" s="500">
        <f t="shared" si="1"/>
        <v>0</v>
      </c>
      <c r="E33" s="501">
        <f t="shared" si="2"/>
        <v>0</v>
      </c>
      <c r="F33" s="501">
        <f t="shared" si="3"/>
        <v>0</v>
      </c>
      <c r="G33" s="501">
        <f t="shared" si="4"/>
        <v>0</v>
      </c>
      <c r="H33" s="501">
        <f t="shared" si="5"/>
        <v>0</v>
      </c>
      <c r="I33" s="501">
        <f t="shared" si="6"/>
        <v>0</v>
      </c>
      <c r="J33" s="501">
        <f t="shared" si="7"/>
        <v>0</v>
      </c>
      <c r="K33" s="502">
        <f t="shared" si="8"/>
        <v>0</v>
      </c>
      <c r="L33" s="493">
        <v>23</v>
      </c>
      <c r="M33" s="512">
        <v>0</v>
      </c>
      <c r="N33" s="518"/>
      <c r="O33" s="510">
        <v>249.91025999999999</v>
      </c>
      <c r="P33" s="519"/>
      <c r="Q33" s="512">
        <v>0</v>
      </c>
      <c r="R33" s="519"/>
      <c r="S33" s="508"/>
      <c r="T33" s="519"/>
      <c r="U33" s="512"/>
      <c r="V33" s="518"/>
      <c r="W33" s="512"/>
      <c r="X33" s="519"/>
      <c r="Y33" s="508"/>
      <c r="Z33" s="518"/>
      <c r="AC33" s="47">
        <v>483.48</v>
      </c>
      <c r="AD33" s="47">
        <v>863.16</v>
      </c>
      <c r="AE33" s="47">
        <v>854.34</v>
      </c>
      <c r="AF33" s="47">
        <v>1735.03</v>
      </c>
      <c r="AH33">
        <v>1146.03</v>
      </c>
      <c r="AI33" s="47">
        <f t="shared" si="0"/>
        <v>290.02999999999997</v>
      </c>
      <c r="AJ33" s="47">
        <v>856</v>
      </c>
    </row>
    <row r="34" spans="1:52" x14ac:dyDescent="0.25">
      <c r="A34" s="141">
        <v>24</v>
      </c>
      <c r="B34"/>
      <c r="C34"/>
      <c r="D34" s="500">
        <f t="shared" si="1"/>
        <v>0</v>
      </c>
      <c r="E34" s="501">
        <f t="shared" si="2"/>
        <v>0</v>
      </c>
      <c r="F34" s="501">
        <f t="shared" si="3"/>
        <v>0</v>
      </c>
      <c r="G34" s="501">
        <f t="shared" si="4"/>
        <v>0</v>
      </c>
      <c r="H34" s="501">
        <f t="shared" si="5"/>
        <v>0</v>
      </c>
      <c r="I34" s="501">
        <f t="shared" si="6"/>
        <v>0</v>
      </c>
      <c r="J34" s="501">
        <f t="shared" si="7"/>
        <v>0</v>
      </c>
      <c r="K34" s="502">
        <f t="shared" si="8"/>
        <v>0</v>
      </c>
      <c r="L34" s="432">
        <v>24</v>
      </c>
      <c r="M34" s="512">
        <v>0</v>
      </c>
      <c r="N34" s="518"/>
      <c r="O34" s="510">
        <v>249.91025999999999</v>
      </c>
      <c r="P34" s="519"/>
      <c r="Q34" s="512">
        <v>0</v>
      </c>
      <c r="R34" s="519"/>
      <c r="S34" s="508"/>
      <c r="T34" s="519"/>
      <c r="U34" s="512"/>
      <c r="V34" s="518"/>
      <c r="W34" s="512"/>
      <c r="X34" s="519"/>
      <c r="Y34" s="508"/>
      <c r="Z34" s="518"/>
      <c r="AD34" s="47" t="s">
        <v>521</v>
      </c>
      <c r="AF34" s="47" t="s">
        <v>501</v>
      </c>
      <c r="AJ34" s="47">
        <v>-3000</v>
      </c>
    </row>
    <row r="35" spans="1:52" x14ac:dyDescent="0.25">
      <c r="A35" s="141"/>
      <c r="B35" s="52"/>
      <c r="C35" s="142"/>
      <c r="D35" s="143"/>
      <c r="E35" s="130"/>
      <c r="F35" s="130"/>
      <c r="G35" s="130"/>
      <c r="H35" s="130"/>
      <c r="I35" s="130"/>
      <c r="J35" s="130"/>
      <c r="K35" s="142"/>
      <c r="M35" s="508"/>
      <c r="N35" s="509"/>
      <c r="O35" s="510"/>
      <c r="P35" s="511"/>
      <c r="Q35" s="508"/>
      <c r="R35" s="511"/>
      <c r="S35" s="508"/>
      <c r="T35" s="511"/>
      <c r="U35" s="508"/>
      <c r="V35" s="509"/>
      <c r="W35" s="508"/>
      <c r="X35" s="511"/>
      <c r="Y35" s="508"/>
      <c r="Z35" s="509"/>
      <c r="AF35" s="47" t="s">
        <v>502</v>
      </c>
      <c r="AJ35" s="47">
        <v>-2295</v>
      </c>
    </row>
    <row r="36" spans="1:52" ht="13.8" thickBot="1" x14ac:dyDescent="0.3">
      <c r="A36" s="131"/>
      <c r="B36" s="132"/>
      <c r="C36" s="133"/>
      <c r="D36" s="131"/>
      <c r="E36" s="132"/>
      <c r="F36" s="132"/>
      <c r="G36" s="132"/>
      <c r="H36" s="132"/>
      <c r="I36" s="132"/>
      <c r="J36" s="132"/>
      <c r="K36" s="133"/>
      <c r="M36" s="508"/>
      <c r="N36" s="509"/>
      <c r="O36" s="510"/>
      <c r="P36" s="511"/>
      <c r="Q36" s="508"/>
      <c r="R36" s="511"/>
      <c r="S36" s="508"/>
      <c r="T36" s="511"/>
      <c r="U36" s="508"/>
      <c r="V36" s="509"/>
      <c r="W36" s="508"/>
      <c r="X36" s="511"/>
      <c r="Y36" s="508"/>
      <c r="Z36" s="509"/>
      <c r="AF36" s="47">
        <v>1147.03</v>
      </c>
      <c r="AJ36" s="47">
        <v>-3000</v>
      </c>
    </row>
    <row r="37" spans="1:52" ht="13.8" thickBot="1" x14ac:dyDescent="0.3">
      <c r="A37" s="75" t="s">
        <v>117</v>
      </c>
      <c r="B37" s="78">
        <f>MAX(B11:B34)</f>
        <v>0</v>
      </c>
      <c r="C37" s="117">
        <f>MAX(C11:C34)</f>
        <v>0</v>
      </c>
      <c r="D37" s="121"/>
      <c r="E37" s="122"/>
      <c r="F37" s="122"/>
      <c r="G37" s="123"/>
      <c r="H37" s="123"/>
      <c r="I37" s="157"/>
      <c r="J37" s="160"/>
      <c r="K37" s="161"/>
      <c r="M37" s="520"/>
      <c r="N37" s="521"/>
      <c r="O37" s="510"/>
      <c r="P37" s="511"/>
      <c r="Q37" s="508"/>
      <c r="R37" s="511"/>
      <c r="S37" s="508"/>
      <c r="T37" s="511"/>
      <c r="U37" s="508"/>
      <c r="V37" s="509"/>
      <c r="W37" s="508"/>
      <c r="X37" s="511"/>
      <c r="Y37" s="508"/>
      <c r="Z37" s="509"/>
      <c r="AF37" s="47">
        <v>1147.03</v>
      </c>
      <c r="AJ37" s="47">
        <v>-2295</v>
      </c>
    </row>
    <row r="38" spans="1:52" ht="13.8" thickBot="1" x14ac:dyDescent="0.3">
      <c r="A38" s="532" t="s">
        <v>118</v>
      </c>
      <c r="B38" s="79" t="e">
        <f>AVERAGE(B17:B32)</f>
        <v>#DIV/0!</v>
      </c>
      <c r="C38" s="118" t="e">
        <f t="shared" ref="C38:I38" si="9">AVERAGE(C17:C32)</f>
        <v>#DIV/0!</v>
      </c>
      <c r="D38" s="124">
        <f t="shared" si="9"/>
        <v>0</v>
      </c>
      <c r="E38" s="120">
        <f t="shared" si="9"/>
        <v>0</v>
      </c>
      <c r="F38" s="120">
        <f t="shared" si="9"/>
        <v>0</v>
      </c>
      <c r="G38" s="120">
        <f t="shared" si="9"/>
        <v>0</v>
      </c>
      <c r="H38" s="120">
        <f t="shared" si="9"/>
        <v>0</v>
      </c>
      <c r="I38" s="120">
        <f t="shared" si="9"/>
        <v>0</v>
      </c>
      <c r="J38" s="158">
        <f>AVERAGE(J17:J32)</f>
        <v>0</v>
      </c>
      <c r="K38" s="162">
        <f>AVERAGE(K17:K32)</f>
        <v>0</v>
      </c>
      <c r="L38" s="532" t="s">
        <v>484</v>
      </c>
      <c r="M38" s="522">
        <f t="shared" ref="M38:T38" si="10">AVERAGE(M17:M32)</f>
        <v>0</v>
      </c>
      <c r="N38" s="523" t="e">
        <f t="shared" si="10"/>
        <v>#DIV/0!</v>
      </c>
      <c r="O38" s="522">
        <f t="shared" si="10"/>
        <v>15.61939125</v>
      </c>
      <c r="P38" s="522" t="e">
        <f t="shared" si="10"/>
        <v>#DIV/0!</v>
      </c>
      <c r="Q38" s="522">
        <f t="shared" si="10"/>
        <v>0</v>
      </c>
      <c r="R38" s="522" t="e">
        <f t="shared" si="10"/>
        <v>#DIV/0!</v>
      </c>
      <c r="S38" s="522" t="e">
        <f t="shared" si="10"/>
        <v>#DIV/0!</v>
      </c>
      <c r="T38" s="522" t="e">
        <f t="shared" si="10"/>
        <v>#DIV/0!</v>
      </c>
      <c r="U38" s="522" t="e">
        <f t="shared" ref="U38:Z38" si="11">AVERAGE(U17:U32)</f>
        <v>#DIV/0!</v>
      </c>
      <c r="V38" s="522" t="e">
        <f t="shared" si="11"/>
        <v>#DIV/0!</v>
      </c>
      <c r="W38" s="522" t="e">
        <f t="shared" si="11"/>
        <v>#DIV/0!</v>
      </c>
      <c r="X38" s="523" t="e">
        <f t="shared" si="11"/>
        <v>#DIV/0!</v>
      </c>
      <c r="Y38" s="522" t="e">
        <f t="shared" si="11"/>
        <v>#DIV/0!</v>
      </c>
      <c r="Z38" s="524" t="e">
        <f t="shared" si="11"/>
        <v>#DIV/0!</v>
      </c>
      <c r="AA38" s="532" t="s">
        <v>484</v>
      </c>
      <c r="AF38" s="47">
        <v>1146.03</v>
      </c>
      <c r="AJ38" s="47">
        <v>-3000</v>
      </c>
    </row>
    <row r="39" spans="1:52" ht="13.8" thickBot="1" x14ac:dyDescent="0.3">
      <c r="A39" s="532" t="s">
        <v>119</v>
      </c>
      <c r="B39" s="79" t="e">
        <f t="shared" ref="B39:I39" si="12">AVERAGE(B11:B16,B33:B34)</f>
        <v>#DIV/0!</v>
      </c>
      <c r="C39" s="118" t="e">
        <f t="shared" si="12"/>
        <v>#DIV/0!</v>
      </c>
      <c r="D39" s="124">
        <f t="shared" si="12"/>
        <v>0</v>
      </c>
      <c r="E39" s="120">
        <f t="shared" si="12"/>
        <v>0</v>
      </c>
      <c r="F39" s="120">
        <f t="shared" si="12"/>
        <v>0</v>
      </c>
      <c r="G39" s="120">
        <f t="shared" si="12"/>
        <v>0</v>
      </c>
      <c r="H39" s="120">
        <f t="shared" si="12"/>
        <v>0</v>
      </c>
      <c r="I39" s="120">
        <f t="shared" si="12"/>
        <v>0</v>
      </c>
      <c r="J39" s="120">
        <f>AVERAGE(J11:J16,J33:J34)</f>
        <v>0</v>
      </c>
      <c r="K39" s="125">
        <f>AVERAGE(K11:K16,K33:K34)</f>
        <v>0</v>
      </c>
      <c r="L39" s="532" t="s">
        <v>485</v>
      </c>
      <c r="M39" s="525">
        <f>AVERAGE(M11:M16,M33:M34)</f>
        <v>3.75</v>
      </c>
      <c r="N39" s="526" t="e">
        <f>AVERAGE(N11:N16,N33:N34)</f>
        <v>#DIV/0!</v>
      </c>
      <c r="O39" s="525">
        <f>AVERAGE(O33:O34,O11:O16)</f>
        <v>246.1675875</v>
      </c>
      <c r="P39" s="525" t="e">
        <f>AVERAGE(P33:P34,P11:P16)</f>
        <v>#DIV/0!</v>
      </c>
      <c r="Q39" s="525">
        <f>AVERAGE(Q33:Q34,Q11:Q16)</f>
        <v>7.3650000000000009E-3</v>
      </c>
      <c r="R39" s="525" t="e">
        <f>AVERAGE(R33:R34,R11:R16)</f>
        <v>#DIV/0!</v>
      </c>
      <c r="S39" s="525" t="e">
        <f>AVERAGE(S11:S16,S33:S34)</f>
        <v>#DIV/0!</v>
      </c>
      <c r="T39" s="525" t="e">
        <f>AVERAGE(T11:T16,T33:T34)</f>
        <v>#DIV/0!</v>
      </c>
      <c r="U39" s="522" t="e">
        <f t="shared" ref="U39:Z39" si="13">AVERAGE(U11:U16,U33:U34)</f>
        <v>#DIV/0!</v>
      </c>
      <c r="V39" s="522" t="e">
        <f t="shared" si="13"/>
        <v>#DIV/0!</v>
      </c>
      <c r="W39" s="525" t="e">
        <f t="shared" si="13"/>
        <v>#DIV/0!</v>
      </c>
      <c r="X39" s="526" t="e">
        <f t="shared" si="13"/>
        <v>#DIV/0!</v>
      </c>
      <c r="Y39" s="525" t="e">
        <f t="shared" si="13"/>
        <v>#DIV/0!</v>
      </c>
      <c r="Z39" s="527" t="e">
        <f t="shared" si="13"/>
        <v>#DIV/0!</v>
      </c>
      <c r="AA39" s="532" t="s">
        <v>485</v>
      </c>
      <c r="AF39" s="47">
        <v>1146.03</v>
      </c>
      <c r="AJ39" s="47">
        <v>-2295</v>
      </c>
    </row>
    <row r="40" spans="1:52" x14ac:dyDescent="0.25">
      <c r="A40" s="76" t="s">
        <v>120</v>
      </c>
      <c r="B40" s="79" t="e">
        <f t="shared" ref="B40:I40" si="14">AVERAGE(B11:B34)</f>
        <v>#DIV/0!</v>
      </c>
      <c r="C40" s="118" t="e">
        <f t="shared" si="14"/>
        <v>#DIV/0!</v>
      </c>
      <c r="D40" s="124">
        <f t="shared" si="14"/>
        <v>0</v>
      </c>
      <c r="E40" s="120">
        <f t="shared" si="14"/>
        <v>0</v>
      </c>
      <c r="F40" s="120">
        <f t="shared" si="14"/>
        <v>0</v>
      </c>
      <c r="G40" s="120">
        <f t="shared" si="14"/>
        <v>0</v>
      </c>
      <c r="H40" s="120">
        <f t="shared" si="14"/>
        <v>0</v>
      </c>
      <c r="I40" s="120">
        <f t="shared" si="14"/>
        <v>0</v>
      </c>
      <c r="J40" s="120">
        <f>AVERAGE(J11:J34)</f>
        <v>0</v>
      </c>
      <c r="K40" s="163">
        <f>AVERAGE(K11:K34)</f>
        <v>0</v>
      </c>
      <c r="AF40" s="47">
        <v>1146.03</v>
      </c>
      <c r="AJ40" s="47" t="s">
        <v>503</v>
      </c>
    </row>
    <row r="41" spans="1:52" ht="13.8" thickBot="1" x14ac:dyDescent="0.3">
      <c r="A41" s="77" t="s">
        <v>121</v>
      </c>
      <c r="B41" s="80"/>
      <c r="C41" s="119">
        <f>SUM(C11:C34)</f>
        <v>0</v>
      </c>
      <c r="D41" s="126"/>
      <c r="E41" s="127"/>
      <c r="F41" s="127"/>
      <c r="G41" s="128"/>
      <c r="H41" s="129"/>
      <c r="I41" s="129"/>
      <c r="J41" s="159"/>
      <c r="K41" s="133"/>
      <c r="AF41" s="47">
        <v>1091.03</v>
      </c>
      <c r="AJ41" s="47" t="s">
        <v>504</v>
      </c>
    </row>
    <row r="42" spans="1:52" x14ac:dyDescent="0.25">
      <c r="A42" s="49"/>
      <c r="E42" s="48"/>
      <c r="F42" s="48"/>
      <c r="G42" s="49"/>
      <c r="AF42" s="47">
        <v>-183.34</v>
      </c>
      <c r="AJ42" s="47" t="s">
        <v>505</v>
      </c>
    </row>
    <row r="43" spans="1:52" x14ac:dyDescent="0.25">
      <c r="A43" s="49"/>
      <c r="E43" s="48"/>
      <c r="F43" s="48"/>
      <c r="G43" s="49"/>
      <c r="L43" s="165"/>
      <c r="M43" s="165"/>
      <c r="N43" s="165"/>
      <c r="O43" s="165"/>
      <c r="P43" s="165"/>
      <c r="Q43" s="165"/>
      <c r="R43" s="165"/>
      <c r="S43" s="165"/>
      <c r="T43" s="165"/>
      <c r="V43" s="165"/>
      <c r="W43" s="165"/>
      <c r="X43" s="165"/>
      <c r="Y43" s="165"/>
      <c r="AF43" s="47">
        <v>-671.88</v>
      </c>
      <c r="AJ43" s="47" t="s">
        <v>506</v>
      </c>
    </row>
    <row r="44" spans="1:52" x14ac:dyDescent="0.25">
      <c r="A44" t="s">
        <v>235</v>
      </c>
      <c r="B44" s="165" t="s">
        <v>460</v>
      </c>
      <c r="C44" s="165" t="s">
        <v>461</v>
      </c>
      <c r="D44" s="165" t="s">
        <v>61</v>
      </c>
      <c r="E44" s="165" t="s">
        <v>462</v>
      </c>
      <c r="F44" s="165" t="s">
        <v>126</v>
      </c>
      <c r="G44" s="165" t="s">
        <v>463</v>
      </c>
      <c r="H44" s="165" t="s">
        <v>125</v>
      </c>
      <c r="I44" s="165" t="s">
        <v>464</v>
      </c>
      <c r="J44" s="165" t="s">
        <v>465</v>
      </c>
      <c r="K44" s="165" t="s">
        <v>62</v>
      </c>
      <c r="L44" s="165" t="s">
        <v>466</v>
      </c>
      <c r="M44" s="165" t="s">
        <v>478</v>
      </c>
      <c r="N44" s="165" t="s">
        <v>467</v>
      </c>
      <c r="O44" s="165" t="s">
        <v>124</v>
      </c>
      <c r="P44" s="165" t="s">
        <v>468</v>
      </c>
      <c r="Q44" s="165" t="s">
        <v>469</v>
      </c>
      <c r="R44" s="165" t="s">
        <v>470</v>
      </c>
      <c r="S44" s="165" t="s">
        <v>471</v>
      </c>
      <c r="T44" s="165" t="s">
        <v>472</v>
      </c>
      <c r="U44" s="47" t="s">
        <v>473</v>
      </c>
      <c r="V44" s="165" t="s">
        <v>474</v>
      </c>
      <c r="W44" s="165" t="s">
        <v>475</v>
      </c>
      <c r="X44" s="165" t="s">
        <v>123</v>
      </c>
      <c r="Y44" s="165" t="s">
        <v>122</v>
      </c>
      <c r="Z44" s="165"/>
      <c r="AF44" s="47">
        <v>-644.91</v>
      </c>
      <c r="AJ44" s="47" t="s">
        <v>507</v>
      </c>
    </row>
    <row r="45" spans="1:52" ht="17.25" customHeight="1" x14ac:dyDescent="0.25">
      <c r="A45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/>
      <c r="M45"/>
      <c r="N45"/>
      <c r="O45"/>
      <c r="P45"/>
      <c r="Q45"/>
      <c r="R45"/>
      <c r="S45"/>
      <c r="T45"/>
      <c r="V45"/>
      <c r="W45"/>
      <c r="X45"/>
      <c r="Y45"/>
      <c r="Z45"/>
      <c r="AA45"/>
      <c r="AF45" s="47">
        <v>-647.47</v>
      </c>
      <c r="AJ45" s="47" t="s">
        <v>508</v>
      </c>
    </row>
    <row r="46" spans="1:5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V46"/>
      <c r="W46"/>
      <c r="X46"/>
      <c r="Y46"/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-589.62</v>
      </c>
      <c r="AG46">
        <v>0</v>
      </c>
      <c r="AH46">
        <v>0</v>
      </c>
      <c r="AI46">
        <v>0</v>
      </c>
      <c r="AJ46" t="s">
        <v>509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/>
      <c r="AZ46"/>
    </row>
    <row r="47" spans="1:52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V47"/>
      <c r="W47"/>
      <c r="X47"/>
      <c r="Y47"/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-1223.69</v>
      </c>
      <c r="AG47">
        <v>0</v>
      </c>
      <c r="AH47">
        <v>0</v>
      </c>
      <c r="AI47">
        <v>0</v>
      </c>
      <c r="AJ47" t="s">
        <v>510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/>
      <c r="AZ47"/>
    </row>
    <row r="48" spans="1:5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V48"/>
      <c r="W48"/>
      <c r="X48"/>
      <c r="Y48"/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-1235.18</v>
      </c>
      <c r="AG48">
        <v>0</v>
      </c>
      <c r="AH48">
        <v>0</v>
      </c>
      <c r="AI48">
        <v>0</v>
      </c>
      <c r="AJ48" t="s">
        <v>511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/>
      <c r="AZ48"/>
    </row>
    <row r="49" spans="1:5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V49"/>
      <c r="W49"/>
      <c r="X49"/>
      <c r="Y49"/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-1231.24</v>
      </c>
      <c r="AG49">
        <v>0</v>
      </c>
      <c r="AH49">
        <v>0</v>
      </c>
      <c r="AI49">
        <v>0</v>
      </c>
      <c r="AJ49" t="s">
        <v>512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/>
      <c r="AZ49"/>
    </row>
    <row r="50" spans="1:5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V50"/>
      <c r="W50"/>
      <c r="X50"/>
      <c r="Y50"/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-1231.8599999999999</v>
      </c>
      <c r="AG50">
        <v>0</v>
      </c>
      <c r="AH50">
        <v>0</v>
      </c>
      <c r="AI50">
        <v>0</v>
      </c>
      <c r="AJ50" t="s">
        <v>513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/>
      <c r="AZ50"/>
    </row>
    <row r="51" spans="1:5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V51"/>
      <c r="W51"/>
      <c r="X51"/>
      <c r="Y51"/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-1250.27</v>
      </c>
      <c r="AG51">
        <v>0</v>
      </c>
      <c r="AH51">
        <v>0</v>
      </c>
      <c r="AI51">
        <v>0</v>
      </c>
      <c r="AJ51" t="s">
        <v>514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/>
      <c r="AZ51"/>
    </row>
    <row r="52" spans="1:5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V52"/>
      <c r="W52"/>
      <c r="X52"/>
      <c r="Y52"/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-1252.7</v>
      </c>
      <c r="AG52">
        <v>0</v>
      </c>
      <c r="AH52">
        <v>0</v>
      </c>
      <c r="AI52">
        <v>0</v>
      </c>
      <c r="AJ52" t="s">
        <v>515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/>
      <c r="AZ52"/>
    </row>
    <row r="53" spans="1:5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/>
      <c r="W53"/>
      <c r="X53"/>
      <c r="Y53"/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-1120.71</v>
      </c>
      <c r="AG53">
        <v>0</v>
      </c>
      <c r="AH53">
        <v>0</v>
      </c>
      <c r="AI53">
        <v>0</v>
      </c>
      <c r="AJ53" t="s">
        <v>516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/>
      <c r="AZ53"/>
    </row>
    <row r="54" spans="1:5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/>
      <c r="W54"/>
      <c r="X54"/>
      <c r="Y54"/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-911.16</v>
      </c>
      <c r="AG54">
        <v>0</v>
      </c>
      <c r="AH54">
        <v>0</v>
      </c>
      <c r="AI54">
        <v>0</v>
      </c>
      <c r="AJ54" t="s">
        <v>517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/>
      <c r="AZ54"/>
    </row>
    <row r="55" spans="1:5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V55"/>
      <c r="W55"/>
      <c r="X55"/>
      <c r="Y55"/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-707.71</v>
      </c>
      <c r="AG55">
        <v>0</v>
      </c>
      <c r="AH55">
        <v>0</v>
      </c>
      <c r="AI55">
        <v>0</v>
      </c>
      <c r="AJ55" t="s">
        <v>518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/>
      <c r="AZ55"/>
    </row>
    <row r="56" spans="1:5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V56"/>
      <c r="W56"/>
      <c r="X56"/>
      <c r="Y56"/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-862.25</v>
      </c>
      <c r="AG56">
        <v>0</v>
      </c>
      <c r="AH56">
        <v>0</v>
      </c>
      <c r="AI56">
        <v>0</v>
      </c>
      <c r="AJ56" t="s">
        <v>519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/>
      <c r="AZ56"/>
    </row>
    <row r="57" spans="1:5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V57"/>
      <c r="W57"/>
      <c r="X57"/>
      <c r="Y57"/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-869.96</v>
      </c>
      <c r="AG57">
        <v>0</v>
      </c>
      <c r="AH57">
        <v>0</v>
      </c>
      <c r="AI57">
        <v>0</v>
      </c>
      <c r="AJ57" t="s">
        <v>520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/>
      <c r="AZ57"/>
    </row>
    <row r="58" spans="1:5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V58"/>
      <c r="W58"/>
      <c r="X58"/>
      <c r="Y58"/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1177.24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/>
      <c r="AZ58"/>
    </row>
    <row r="59" spans="1:5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V59"/>
      <c r="W59"/>
      <c r="X59"/>
      <c r="Y59"/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1146.03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/>
      <c r="AZ59"/>
    </row>
    <row r="60" spans="1:5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501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/>
      <c r="AZ60"/>
    </row>
    <row r="61" spans="1:52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/>
      <c r="AZ61"/>
    </row>
    <row r="62" spans="1:52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/>
      <c r="AZ62"/>
    </row>
    <row r="63" spans="1:52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/>
      <c r="AZ63"/>
    </row>
    <row r="64" spans="1:52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/>
      <c r="AZ64"/>
    </row>
    <row r="65" spans="1:52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/>
      <c r="AZ65"/>
    </row>
    <row r="66" spans="1:52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/>
      <c r="AZ66"/>
    </row>
    <row r="67" spans="1:52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/>
      <c r="AZ67"/>
    </row>
    <row r="68" spans="1:5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/>
      <c r="AZ68"/>
    </row>
    <row r="69" spans="1:52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/>
      <c r="AZ69"/>
    </row>
    <row r="70" spans="1:52" x14ac:dyDescent="0.25">
      <c r="A70"/>
      <c r="B70"/>
      <c r="C70"/>
      <c r="D70"/>
      <c r="E70"/>
      <c r="F70"/>
      <c r="G70"/>
      <c r="H70"/>
      <c r="I70"/>
      <c r="J70"/>
      <c r="K70"/>
      <c r="Z70" s="47">
        <v>0</v>
      </c>
      <c r="AB70"/>
      <c r="AC70"/>
      <c r="AD70"/>
      <c r="AE70"/>
      <c r="AF70"/>
      <c r="AG70">
        <v>572.84249999999997</v>
      </c>
      <c r="AH70">
        <v>572.84249999999997</v>
      </c>
      <c r="AI70"/>
      <c r="AJ70">
        <v>572.84249999999997</v>
      </c>
      <c r="AK70">
        <v>609.17579999999998</v>
      </c>
      <c r="AL70">
        <v>573.27919999999995</v>
      </c>
      <c r="AM70"/>
      <c r="AN70">
        <v>640.13750000000005</v>
      </c>
      <c r="AO70"/>
      <c r="AP70"/>
      <c r="AQ70">
        <v>609.17579999999998</v>
      </c>
      <c r="AR70"/>
      <c r="AS70"/>
      <c r="AT70">
        <v>572.84249999999997</v>
      </c>
      <c r="AU70">
        <v>572.84249999999997</v>
      </c>
      <c r="AV70">
        <v>572.84249999999997</v>
      </c>
      <c r="AW70"/>
      <c r="AX70"/>
      <c r="AY70"/>
      <c r="AZ70"/>
    </row>
  </sheetData>
  <mergeCells count="4">
    <mergeCell ref="A5:C5"/>
    <mergeCell ref="A2:K2"/>
    <mergeCell ref="A4:K4"/>
    <mergeCell ref="D8:K8"/>
  </mergeCells>
  <phoneticPr fontId="0" type="noConversion"/>
  <printOptions horizontalCentered="1"/>
  <pageMargins left="0.5" right="0.5" top="0.5" bottom="0.5" header="0.5" footer="0.5"/>
  <pageSetup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B17"/>
  <sheetViews>
    <sheetView workbookViewId="0">
      <selection activeCell="C11" sqref="C11"/>
    </sheetView>
  </sheetViews>
  <sheetFormatPr defaultRowHeight="13.2" x14ac:dyDescent="0.25"/>
  <cols>
    <col min="1" max="1" width="11.33203125" bestFit="1" customWidth="1"/>
    <col min="2" max="2" width="9.6640625" customWidth="1"/>
    <col min="3" max="3" width="7.5546875" bestFit="1" customWidth="1"/>
    <col min="4" max="8" width="6.5546875" bestFit="1" customWidth="1"/>
    <col min="9" max="9" width="6.109375" bestFit="1" customWidth="1"/>
    <col min="10" max="12" width="6" bestFit="1" customWidth="1"/>
    <col min="13" max="13" width="5.44140625" bestFit="1" customWidth="1"/>
    <col min="14" max="21" width="6.109375" bestFit="1" customWidth="1"/>
    <col min="22" max="23" width="5.44140625" bestFit="1" customWidth="1"/>
    <col min="24" max="24" width="5.5546875" bestFit="1" customWidth="1"/>
    <col min="25" max="25" width="5.44140625" bestFit="1" customWidth="1"/>
    <col min="26" max="27" width="6.109375" bestFit="1" customWidth="1"/>
  </cols>
  <sheetData>
    <row r="1" spans="1:28" x14ac:dyDescent="0.25">
      <c r="A1" s="8" t="s">
        <v>526</v>
      </c>
    </row>
    <row r="2" spans="1:28" s="7" customFormat="1" ht="15.6" x14ac:dyDescent="0.3">
      <c r="A2" s="481">
        <v>37062</v>
      </c>
      <c r="B2" s="325"/>
      <c r="C2" s="326" t="s">
        <v>0</v>
      </c>
      <c r="D2" s="84" t="s">
        <v>2</v>
      </c>
      <c r="E2" s="84" t="s">
        <v>3</v>
      </c>
      <c r="F2" s="84" t="s">
        <v>4</v>
      </c>
      <c r="G2" s="84" t="s">
        <v>5</v>
      </c>
      <c r="H2" s="84" t="s">
        <v>6</v>
      </c>
      <c r="I2" s="84" t="s">
        <v>7</v>
      </c>
      <c r="J2" s="84" t="s">
        <v>8</v>
      </c>
      <c r="K2" s="84" t="s">
        <v>9</v>
      </c>
      <c r="L2" s="84" t="s">
        <v>10</v>
      </c>
      <c r="M2" s="84" t="s">
        <v>11</v>
      </c>
      <c r="N2" s="84" t="s">
        <v>12</v>
      </c>
      <c r="O2" s="84" t="s">
        <v>13</v>
      </c>
      <c r="P2" s="84" t="s">
        <v>14</v>
      </c>
      <c r="Q2" s="84" t="s">
        <v>15</v>
      </c>
      <c r="R2" s="84" t="s">
        <v>16</v>
      </c>
      <c r="S2" s="84" t="s">
        <v>17</v>
      </c>
      <c r="T2" s="84" t="s">
        <v>18</v>
      </c>
      <c r="U2" s="84" t="s">
        <v>19</v>
      </c>
      <c r="V2" s="84" t="s">
        <v>20</v>
      </c>
      <c r="W2" s="84" t="s">
        <v>21</v>
      </c>
      <c r="X2" s="84" t="s">
        <v>22</v>
      </c>
      <c r="Y2" s="84" t="s">
        <v>23</v>
      </c>
      <c r="Z2" s="84" t="s">
        <v>24</v>
      </c>
      <c r="AA2" s="84" t="s">
        <v>25</v>
      </c>
      <c r="AB2" s="5"/>
    </row>
    <row r="3" spans="1:28" x14ac:dyDescent="0.25">
      <c r="A3" t="s">
        <v>62</v>
      </c>
      <c r="B3" t="s">
        <v>527</v>
      </c>
      <c r="C3">
        <f>SUM(D3:AA3)</f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</row>
    <row r="4" spans="1:28" x14ac:dyDescent="0.25">
      <c r="A4" t="s">
        <v>62</v>
      </c>
      <c r="B4" t="s">
        <v>537</v>
      </c>
      <c r="C4">
        <f>SUM(D4:AA4)</f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8" s="8" customFormat="1" x14ac:dyDescent="0.25">
      <c r="A5" s="8" t="s">
        <v>528</v>
      </c>
      <c r="C5" s="8">
        <f>SUM(D5:AA5)</f>
        <v>0</v>
      </c>
      <c r="D5" s="558">
        <f>SUM(D3:D4)</f>
        <v>0</v>
      </c>
      <c r="E5" s="558">
        <f t="shared" ref="E5:AA5" si="0">SUM(E3:E4)</f>
        <v>0</v>
      </c>
      <c r="F5" s="558">
        <f t="shared" si="0"/>
        <v>0</v>
      </c>
      <c r="G5" s="558">
        <f t="shared" si="0"/>
        <v>0</v>
      </c>
      <c r="H5" s="558">
        <f t="shared" si="0"/>
        <v>0</v>
      </c>
      <c r="I5" s="558">
        <f t="shared" si="0"/>
        <v>0</v>
      </c>
      <c r="J5" s="558">
        <f t="shared" si="0"/>
        <v>0</v>
      </c>
      <c r="K5" s="558">
        <f t="shared" si="0"/>
        <v>0</v>
      </c>
      <c r="L5" s="558">
        <f t="shared" si="0"/>
        <v>0</v>
      </c>
      <c r="M5" s="558">
        <f t="shared" si="0"/>
        <v>0</v>
      </c>
      <c r="N5" s="558">
        <f t="shared" si="0"/>
        <v>0</v>
      </c>
      <c r="O5" s="558">
        <f t="shared" si="0"/>
        <v>0</v>
      </c>
      <c r="P5" s="558">
        <f t="shared" si="0"/>
        <v>0</v>
      </c>
      <c r="Q5" s="558">
        <f t="shared" si="0"/>
        <v>0</v>
      </c>
      <c r="R5" s="558">
        <f t="shared" si="0"/>
        <v>0</v>
      </c>
      <c r="S5" s="558">
        <f t="shared" si="0"/>
        <v>0</v>
      </c>
      <c r="T5" s="558">
        <f t="shared" si="0"/>
        <v>0</v>
      </c>
      <c r="U5" s="558">
        <f t="shared" si="0"/>
        <v>0</v>
      </c>
      <c r="V5" s="558">
        <f t="shared" si="0"/>
        <v>0</v>
      </c>
      <c r="W5" s="558">
        <f t="shared" si="0"/>
        <v>0</v>
      </c>
      <c r="X5" s="558">
        <f t="shared" si="0"/>
        <v>0</v>
      </c>
      <c r="Y5" s="558">
        <f t="shared" si="0"/>
        <v>0</v>
      </c>
      <c r="Z5" s="558">
        <f t="shared" si="0"/>
        <v>0</v>
      </c>
      <c r="AA5" s="558">
        <f t="shared" si="0"/>
        <v>0</v>
      </c>
    </row>
    <row r="7" spans="1:28" x14ac:dyDescent="0.25">
      <c r="A7" t="s">
        <v>61</v>
      </c>
      <c r="B7" t="s">
        <v>527</v>
      </c>
      <c r="C7">
        <f>(SUM(D7:AA7))-0</f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x14ac:dyDescent="0.25">
      <c r="A8" t="s">
        <v>61</v>
      </c>
      <c r="B8" t="s">
        <v>529</v>
      </c>
      <c r="C8">
        <f>SUM(D8:AA8)</f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8" s="8" customFormat="1" x14ac:dyDescent="0.25">
      <c r="A9" s="8" t="s">
        <v>530</v>
      </c>
      <c r="C9" s="8">
        <f>SUM(C7:C8)</f>
        <v>0</v>
      </c>
      <c r="D9" s="558">
        <f>SUM(D7:D8)</f>
        <v>0</v>
      </c>
      <c r="E9" s="558">
        <f t="shared" ref="E9:AA9" si="1">SUM(E7:E8)</f>
        <v>0</v>
      </c>
      <c r="F9" s="558">
        <f t="shared" si="1"/>
        <v>0</v>
      </c>
      <c r="G9" s="558">
        <f t="shared" si="1"/>
        <v>0</v>
      </c>
      <c r="H9" s="558">
        <f t="shared" si="1"/>
        <v>0</v>
      </c>
      <c r="I9" s="558">
        <f t="shared" si="1"/>
        <v>0</v>
      </c>
      <c r="J9" s="558">
        <f t="shared" si="1"/>
        <v>0</v>
      </c>
      <c r="K9" s="558">
        <f t="shared" si="1"/>
        <v>0</v>
      </c>
      <c r="L9" s="558">
        <f t="shared" si="1"/>
        <v>0</v>
      </c>
      <c r="M9" s="558">
        <f t="shared" si="1"/>
        <v>0</v>
      </c>
      <c r="N9" s="558">
        <f t="shared" si="1"/>
        <v>0</v>
      </c>
      <c r="O9" s="558">
        <f t="shared" si="1"/>
        <v>0</v>
      </c>
      <c r="P9" s="558">
        <f t="shared" si="1"/>
        <v>0</v>
      </c>
      <c r="Q9" s="558">
        <f t="shared" si="1"/>
        <v>0</v>
      </c>
      <c r="R9" s="558">
        <f t="shared" si="1"/>
        <v>0</v>
      </c>
      <c r="S9" s="558">
        <f t="shared" si="1"/>
        <v>0</v>
      </c>
      <c r="T9" s="558">
        <f t="shared" si="1"/>
        <v>0</v>
      </c>
      <c r="U9" s="558">
        <f t="shared" si="1"/>
        <v>0</v>
      </c>
      <c r="V9" s="558">
        <f t="shared" si="1"/>
        <v>0</v>
      </c>
      <c r="W9" s="558">
        <f t="shared" si="1"/>
        <v>0</v>
      </c>
      <c r="X9" s="558">
        <f t="shared" si="1"/>
        <v>0</v>
      </c>
      <c r="Y9" s="558">
        <f t="shared" si="1"/>
        <v>0</v>
      </c>
      <c r="Z9" s="558">
        <f t="shared" si="1"/>
        <v>0</v>
      </c>
      <c r="AA9" s="558">
        <f t="shared" si="1"/>
        <v>0</v>
      </c>
    </row>
    <row r="12" spans="1:28" x14ac:dyDescent="0.25">
      <c r="A12" t="s">
        <v>531</v>
      </c>
      <c r="B12" t="s">
        <v>532</v>
      </c>
      <c r="C12" t="s">
        <v>539</v>
      </c>
      <c r="G12" t="s">
        <v>533</v>
      </c>
    </row>
    <row r="13" spans="1:28" x14ac:dyDescent="0.25">
      <c r="C13" t="s">
        <v>540</v>
      </c>
    </row>
    <row r="16" spans="1:28" x14ac:dyDescent="0.25">
      <c r="B16" t="s">
        <v>535</v>
      </c>
      <c r="C16" t="s">
        <v>541</v>
      </c>
      <c r="G16" t="s">
        <v>534</v>
      </c>
    </row>
    <row r="17" spans="7:7" x14ac:dyDescent="0.25">
      <c r="G17" t="s">
        <v>536</v>
      </c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Y224"/>
  <sheetViews>
    <sheetView tabSelected="1" topLeftCell="A123" zoomScale="65" workbookViewId="0">
      <selection activeCell="E164" sqref="E164"/>
    </sheetView>
  </sheetViews>
  <sheetFormatPr defaultColWidth="9.109375" defaultRowHeight="13.2" outlineLevelRow="1" x14ac:dyDescent="0.25"/>
  <cols>
    <col min="1" max="1" width="13.33203125" style="5" bestFit="1" customWidth="1"/>
    <col min="2" max="2" width="41.109375" style="7" customWidth="1"/>
    <col min="3" max="3" width="13.109375" style="7" bestFit="1" customWidth="1"/>
    <col min="4" max="4" width="13.6640625" style="7" customWidth="1"/>
    <col min="5" max="5" width="10.44140625" style="7" customWidth="1"/>
    <col min="6" max="6" width="11.6640625" style="7" bestFit="1" customWidth="1"/>
    <col min="7" max="9" width="10.44140625" style="7" customWidth="1"/>
    <col min="10" max="10" width="11.6640625" style="7" bestFit="1" customWidth="1"/>
    <col min="11" max="11" width="10.44140625" style="7" customWidth="1"/>
    <col min="12" max="13" width="11.6640625" style="7" bestFit="1" customWidth="1"/>
    <col min="14" max="14" width="11.33203125" style="7" bestFit="1" customWidth="1"/>
    <col min="15" max="15" width="16.44140625" style="7" bestFit="1" customWidth="1"/>
    <col min="16" max="18" width="11.6640625" style="7" bestFit="1" customWidth="1"/>
    <col min="19" max="20" width="11.109375" style="7" bestFit="1" customWidth="1"/>
    <col min="21" max="21" width="10.44140625" style="7" customWidth="1"/>
    <col min="22" max="23" width="11.6640625" style="7" bestFit="1" customWidth="1"/>
    <col min="24" max="24" width="11.33203125" style="7" bestFit="1" customWidth="1"/>
    <col min="25" max="25" width="11.6640625" style="7" bestFit="1" customWidth="1"/>
    <col min="26" max="27" width="10.44140625" style="7" customWidth="1"/>
    <col min="28" max="16384" width="9.109375" style="7"/>
  </cols>
  <sheetData>
    <row r="1" spans="1:27" s="5" customFormat="1" x14ac:dyDescent="0.25">
      <c r="A1" s="409">
        <v>37146</v>
      </c>
      <c r="B1" s="410" t="s">
        <v>362</v>
      </c>
      <c r="D1" s="317" t="s">
        <v>2</v>
      </c>
      <c r="E1" s="317" t="s">
        <v>3</v>
      </c>
      <c r="F1" s="317" t="s">
        <v>4</v>
      </c>
      <c r="G1" s="317" t="s">
        <v>5</v>
      </c>
      <c r="H1" s="317" t="s">
        <v>6</v>
      </c>
      <c r="I1" s="317" t="s">
        <v>7</v>
      </c>
      <c r="J1" s="317" t="s">
        <v>8</v>
      </c>
      <c r="K1" s="317" t="s">
        <v>9</v>
      </c>
      <c r="L1" s="317" t="s">
        <v>10</v>
      </c>
      <c r="M1" s="317" t="s">
        <v>11</v>
      </c>
      <c r="N1" s="317" t="s">
        <v>12</v>
      </c>
      <c r="O1" s="317" t="s">
        <v>13</v>
      </c>
      <c r="P1" s="317" t="s">
        <v>14</v>
      </c>
      <c r="Q1" s="317" t="s">
        <v>15</v>
      </c>
      <c r="R1" s="317" t="s">
        <v>16</v>
      </c>
      <c r="S1" s="317" t="s">
        <v>17</v>
      </c>
      <c r="T1" s="317" t="s">
        <v>18</v>
      </c>
      <c r="U1" s="317" t="s">
        <v>19</v>
      </c>
      <c r="V1" s="317" t="s">
        <v>20</v>
      </c>
      <c r="W1" s="317" t="s">
        <v>21</v>
      </c>
      <c r="X1" s="317" t="s">
        <v>22</v>
      </c>
      <c r="Y1" s="317" t="s">
        <v>23</v>
      </c>
      <c r="Z1" s="317" t="s">
        <v>24</v>
      </c>
      <c r="AA1" s="317" t="s">
        <v>25</v>
      </c>
    </row>
    <row r="2" spans="1:27" s="5" customFormat="1" x14ac:dyDescent="0.25"/>
    <row r="3" spans="1:27" x14ac:dyDescent="0.25">
      <c r="B3" s="318" t="s">
        <v>1</v>
      </c>
      <c r="C3" s="319"/>
      <c r="D3" s="319"/>
      <c r="E3" s="319"/>
      <c r="F3" s="319"/>
      <c r="G3" s="319"/>
      <c r="H3" s="319"/>
      <c r="I3" s="319"/>
      <c r="J3" s="319"/>
      <c r="K3" s="319"/>
      <c r="L3" s="319"/>
      <c r="M3" s="319"/>
      <c r="N3" s="319"/>
      <c r="O3" s="319"/>
      <c r="P3" s="319"/>
      <c r="Q3" s="319"/>
      <c r="R3" s="319"/>
      <c r="S3" s="319"/>
      <c r="T3" s="319"/>
      <c r="U3" s="319"/>
      <c r="V3" s="319"/>
      <c r="W3" s="319"/>
      <c r="X3" s="319"/>
      <c r="Y3" s="319"/>
      <c r="Z3" s="319"/>
      <c r="AA3" s="319"/>
    </row>
    <row r="4" spans="1:27" x14ac:dyDescent="0.25">
      <c r="B4" s="320" t="s">
        <v>32</v>
      </c>
      <c r="C4" s="321">
        <f t="shared" ref="C4:C9" si="0">SUM(D4:AA4)</f>
        <v>0</v>
      </c>
      <c r="D4" s="321">
        <f>MALIN_5_RNDMTN!F15+MALIN_5_RNDMTN!F29</f>
        <v>0</v>
      </c>
      <c r="E4" s="321">
        <f>MALIN_5_RNDMTN!G15+MALIN_5_RNDMTN!G29</f>
        <v>0</v>
      </c>
      <c r="F4" s="321">
        <f>MALIN_5_RNDMTN!H15+MALIN_5_RNDMTN!H29</f>
        <v>0</v>
      </c>
      <c r="G4" s="321">
        <f>MALIN_5_RNDMTN!I15+MALIN_5_RNDMTN!I29</f>
        <v>0</v>
      </c>
      <c r="H4" s="321">
        <f>MALIN_5_RNDMTN!J15+MALIN_5_RNDMTN!J29</f>
        <v>0</v>
      </c>
      <c r="I4" s="321">
        <f>MALIN_5_RNDMTN!K15+MALIN_5_RNDMTN!K29</f>
        <v>0</v>
      </c>
      <c r="J4" s="321">
        <f>MALIN_5_RNDMTN!L15+MALIN_5_RNDMTN!L29</f>
        <v>0</v>
      </c>
      <c r="K4" s="321">
        <f>MALIN_5_RNDMTN!M15+MALIN_5_RNDMTN!M29</f>
        <v>0</v>
      </c>
      <c r="L4" s="321">
        <f>MALIN_5_RNDMTN!N15+MALIN_5_RNDMTN!N29</f>
        <v>0</v>
      </c>
      <c r="M4" s="321">
        <f>MALIN_5_RNDMTN!O15+MALIN_5_RNDMTN!O29</f>
        <v>0</v>
      </c>
      <c r="N4" s="321">
        <f>MALIN_5_RNDMTN!P15+MALIN_5_RNDMTN!P29</f>
        <v>0</v>
      </c>
      <c r="O4" s="321">
        <f>MALIN_5_RNDMTN!Q15+MALIN_5_RNDMTN!Q29</f>
        <v>0</v>
      </c>
      <c r="P4" s="321">
        <f>MALIN_5_RNDMTN!R15+MALIN_5_RNDMTN!R29</f>
        <v>0</v>
      </c>
      <c r="Q4" s="321">
        <f>MALIN_5_RNDMTN!S15+MALIN_5_RNDMTN!S29</f>
        <v>0</v>
      </c>
      <c r="R4" s="321">
        <f>MALIN_5_RNDMTN!T15+MALIN_5_RNDMTN!T29</f>
        <v>0</v>
      </c>
      <c r="S4" s="321">
        <f>MALIN_5_RNDMTN!U15+MALIN_5_RNDMTN!U29</f>
        <v>0</v>
      </c>
      <c r="T4" s="321">
        <f>MALIN_5_RNDMTN!V15+MALIN_5_RNDMTN!V29</f>
        <v>0</v>
      </c>
      <c r="U4" s="321">
        <f>MALIN_5_RNDMTN!W15+MALIN_5_RNDMTN!W29</f>
        <v>0</v>
      </c>
      <c r="V4" s="321">
        <f>MALIN_5_RNDMTN!X15+MALIN_5_RNDMTN!X29</f>
        <v>0</v>
      </c>
      <c r="W4" s="321">
        <f>MALIN_5_RNDMTN!Y15+MALIN_5_RNDMTN!Y29</f>
        <v>0</v>
      </c>
      <c r="X4" s="321">
        <f>MALIN_5_RNDMTN!Z15+MALIN_5_RNDMTN!Z29</f>
        <v>0</v>
      </c>
      <c r="Y4" s="321">
        <f>MALIN_5_RNDMTN!AA15+MALIN_5_RNDMTN!AA29</f>
        <v>0</v>
      </c>
      <c r="Z4" s="321">
        <f>MALIN_5_RNDMTN!AB15+MALIN_5_RNDMTN!AB29</f>
        <v>0</v>
      </c>
      <c r="AA4" s="321">
        <f>MALIN_5_RNDMTN!AC15+MALIN_5_RNDMTN!AC29</f>
        <v>0</v>
      </c>
    </row>
    <row r="5" spans="1:27" x14ac:dyDescent="0.25">
      <c r="B5" s="320" t="s">
        <v>65</v>
      </c>
      <c r="C5" s="321">
        <f t="shared" si="0"/>
        <v>0</v>
      </c>
      <c r="D5" s="321">
        <f>-MALIN_5_RNDMTN!F29</f>
        <v>0</v>
      </c>
      <c r="E5" s="321">
        <f>-MALIN_5_RNDMTN!G29</f>
        <v>0</v>
      </c>
      <c r="F5" s="321">
        <f>-MALIN_5_RNDMTN!H29</f>
        <v>0</v>
      </c>
      <c r="G5" s="321">
        <f>-MALIN_5_RNDMTN!I29</f>
        <v>0</v>
      </c>
      <c r="H5" s="321">
        <f>-MALIN_5_RNDMTN!J29</f>
        <v>0</v>
      </c>
      <c r="I5" s="321">
        <f>-MALIN_5_RNDMTN!K29</f>
        <v>0</v>
      </c>
      <c r="J5" s="321">
        <f>-MALIN_5_RNDMTN!L29</f>
        <v>0</v>
      </c>
      <c r="K5" s="321">
        <f>-MALIN_5_RNDMTN!M29</f>
        <v>0</v>
      </c>
      <c r="L5" s="321">
        <f>-MALIN_5_RNDMTN!N29</f>
        <v>0</v>
      </c>
      <c r="M5" s="321">
        <f>-MALIN_5_RNDMTN!O29</f>
        <v>0</v>
      </c>
      <c r="N5" s="321">
        <f>-MALIN_5_RNDMTN!P29</f>
        <v>0</v>
      </c>
      <c r="O5" s="321">
        <f>-MALIN_5_RNDMTN!Q29</f>
        <v>0</v>
      </c>
      <c r="P5" s="321">
        <f>-MALIN_5_RNDMTN!R29</f>
        <v>0</v>
      </c>
      <c r="Q5" s="321">
        <f>-MALIN_5_RNDMTN!S29</f>
        <v>0</v>
      </c>
      <c r="R5" s="321">
        <f>-MALIN_5_RNDMTN!T29</f>
        <v>0</v>
      </c>
      <c r="S5" s="321">
        <f>-MALIN_5_RNDMTN!U29</f>
        <v>0</v>
      </c>
      <c r="T5" s="321">
        <f>-MALIN_5_RNDMTN!V29</f>
        <v>0</v>
      </c>
      <c r="U5" s="321">
        <f>-MALIN_5_RNDMTN!W29</f>
        <v>0</v>
      </c>
      <c r="V5" s="321">
        <f>-MALIN_5_RNDMTN!X29</f>
        <v>0</v>
      </c>
      <c r="W5" s="321">
        <f>-MALIN_5_RNDMTN!Y29</f>
        <v>0</v>
      </c>
      <c r="X5" s="321">
        <f>-MALIN_5_RNDMTN!Z29</f>
        <v>0</v>
      </c>
      <c r="Y5" s="321">
        <f>-MALIN_5_RNDMTN!AA29</f>
        <v>0</v>
      </c>
      <c r="Z5" s="321">
        <f>-MALIN_5_RNDMTN!AB29</f>
        <v>0</v>
      </c>
      <c r="AA5" s="321">
        <f>-MALIN_5_RNDMTN!AC29</f>
        <v>0</v>
      </c>
    </row>
    <row r="6" spans="1:27" x14ac:dyDescent="0.25">
      <c r="B6" s="320" t="s">
        <v>33</v>
      </c>
      <c r="C6" s="321">
        <f t="shared" si="0"/>
        <v>0</v>
      </c>
      <c r="D6" s="322">
        <v>0</v>
      </c>
      <c r="E6" s="322">
        <v>0</v>
      </c>
      <c r="F6" s="322">
        <v>0</v>
      </c>
      <c r="G6" s="322">
        <v>0</v>
      </c>
      <c r="H6" s="322">
        <v>0</v>
      </c>
      <c r="I6" s="322">
        <v>0</v>
      </c>
      <c r="J6" s="322">
        <v>0</v>
      </c>
      <c r="K6" s="322">
        <v>0</v>
      </c>
      <c r="L6" s="322">
        <v>0</v>
      </c>
      <c r="M6" s="322">
        <v>0</v>
      </c>
      <c r="N6" s="322">
        <v>0</v>
      </c>
      <c r="O6" s="322">
        <v>0</v>
      </c>
      <c r="P6" s="322">
        <v>0</v>
      </c>
      <c r="Q6" s="322">
        <v>0</v>
      </c>
      <c r="R6" s="322">
        <v>0</v>
      </c>
      <c r="S6" s="322">
        <v>0</v>
      </c>
      <c r="T6" s="322">
        <v>0</v>
      </c>
      <c r="U6" s="322">
        <v>0</v>
      </c>
      <c r="V6" s="322">
        <v>0</v>
      </c>
      <c r="W6" s="322">
        <v>0</v>
      </c>
      <c r="X6" s="322">
        <v>0</v>
      </c>
      <c r="Y6" s="322">
        <v>0</v>
      </c>
      <c r="Z6" s="322">
        <v>0</v>
      </c>
      <c r="AA6" s="322">
        <v>0</v>
      </c>
    </row>
    <row r="7" spans="1:27" x14ac:dyDescent="0.25">
      <c r="B7" s="320" t="s">
        <v>66</v>
      </c>
      <c r="C7" s="321">
        <f t="shared" si="0"/>
        <v>0</v>
      </c>
      <c r="D7" s="321">
        <v>0</v>
      </c>
      <c r="E7" s="321">
        <v>0</v>
      </c>
      <c r="F7" s="321">
        <v>0</v>
      </c>
      <c r="G7" s="321">
        <v>0</v>
      </c>
      <c r="H7" s="321">
        <v>0</v>
      </c>
      <c r="I7" s="321">
        <v>0</v>
      </c>
      <c r="J7" s="321">
        <v>0</v>
      </c>
      <c r="K7" s="321">
        <v>0</v>
      </c>
      <c r="L7" s="321">
        <v>0</v>
      </c>
      <c r="M7" s="321">
        <v>0</v>
      </c>
      <c r="N7" s="321">
        <v>0</v>
      </c>
      <c r="O7" s="321">
        <v>0</v>
      </c>
      <c r="P7" s="321">
        <v>0</v>
      </c>
      <c r="Q7" s="321">
        <v>0</v>
      </c>
      <c r="R7" s="321">
        <v>0</v>
      </c>
      <c r="S7" s="321">
        <v>0</v>
      </c>
      <c r="T7" s="321">
        <v>0</v>
      </c>
      <c r="U7" s="321">
        <v>0</v>
      </c>
      <c r="V7" s="321">
        <v>0</v>
      </c>
      <c r="W7" s="321">
        <v>0</v>
      </c>
      <c r="X7" s="321">
        <v>0</v>
      </c>
      <c r="Y7" s="321">
        <v>0</v>
      </c>
      <c r="Z7" s="321">
        <v>0</v>
      </c>
      <c r="AA7" s="321">
        <v>0</v>
      </c>
    </row>
    <row r="8" spans="1:27" x14ac:dyDescent="0.25">
      <c r="B8" s="320" t="s">
        <v>67</v>
      </c>
      <c r="C8" s="321">
        <f t="shared" si="0"/>
        <v>0</v>
      </c>
      <c r="D8" s="321">
        <f>-MALIN_5_RNDMTN!F15</f>
        <v>0</v>
      </c>
      <c r="E8" s="321">
        <f>-MALIN_5_RNDMTN!G15</f>
        <v>0</v>
      </c>
      <c r="F8" s="321">
        <f>-MALIN_5_RNDMTN!H15</f>
        <v>0</v>
      </c>
      <c r="G8" s="321">
        <f>-MALIN_5_RNDMTN!I15</f>
        <v>0</v>
      </c>
      <c r="H8" s="321">
        <f>-MALIN_5_RNDMTN!J15</f>
        <v>0</v>
      </c>
      <c r="I8" s="321">
        <f>-MALIN_5_RNDMTN!K15</f>
        <v>0</v>
      </c>
      <c r="J8" s="321">
        <f>-MALIN_5_RNDMTN!L15</f>
        <v>0</v>
      </c>
      <c r="K8" s="321">
        <f>-MALIN_5_RNDMTN!M15</f>
        <v>0</v>
      </c>
      <c r="L8" s="321">
        <f>-MALIN_5_RNDMTN!N15</f>
        <v>0</v>
      </c>
      <c r="M8" s="321">
        <f>-MALIN_5_RNDMTN!O15</f>
        <v>0</v>
      </c>
      <c r="N8" s="321">
        <f>-MALIN_5_RNDMTN!P15</f>
        <v>0</v>
      </c>
      <c r="O8" s="321">
        <f>-MALIN_5_RNDMTN!Q15</f>
        <v>0</v>
      </c>
      <c r="P8" s="321">
        <f>-MALIN_5_RNDMTN!R15</f>
        <v>0</v>
      </c>
      <c r="Q8" s="321">
        <f>-MALIN_5_RNDMTN!S15</f>
        <v>0</v>
      </c>
      <c r="R8" s="321">
        <f>-MALIN_5_RNDMTN!T15</f>
        <v>0</v>
      </c>
      <c r="S8" s="321">
        <f>-MALIN_5_RNDMTN!U15</f>
        <v>0</v>
      </c>
      <c r="T8" s="321">
        <f>-MALIN_5_RNDMTN!V15</f>
        <v>0</v>
      </c>
      <c r="U8" s="321">
        <f>-MALIN_5_RNDMTN!W15</f>
        <v>0</v>
      </c>
      <c r="V8" s="321">
        <f>-MALIN_5_RNDMTN!X15</f>
        <v>0</v>
      </c>
      <c r="W8" s="321">
        <f>-MALIN_5_RNDMTN!Y15</f>
        <v>0</v>
      </c>
      <c r="X8" s="321">
        <f>-MALIN_5_RNDMTN!Z15</f>
        <v>0</v>
      </c>
      <c r="Y8" s="321">
        <f>-MALIN_5_RNDMTN!AA15</f>
        <v>0</v>
      </c>
      <c r="Z8" s="321">
        <f>-MALIN_5_RNDMTN!AB15</f>
        <v>0</v>
      </c>
      <c r="AA8" s="321">
        <f>-MALIN_5_RNDMTN!AC15</f>
        <v>0</v>
      </c>
    </row>
    <row r="9" spans="1:27" x14ac:dyDescent="0.25">
      <c r="B9" s="320" t="s">
        <v>34</v>
      </c>
      <c r="C9" s="321">
        <f t="shared" si="0"/>
        <v>0</v>
      </c>
      <c r="D9" s="321">
        <f t="shared" ref="D9:AA9" si="1">SUM(D4:D8)</f>
        <v>0</v>
      </c>
      <c r="E9" s="321">
        <f t="shared" si="1"/>
        <v>0</v>
      </c>
      <c r="F9" s="321">
        <f t="shared" si="1"/>
        <v>0</v>
      </c>
      <c r="G9" s="321">
        <f t="shared" si="1"/>
        <v>0</v>
      </c>
      <c r="H9" s="321">
        <f t="shared" si="1"/>
        <v>0</v>
      </c>
      <c r="I9" s="321">
        <f t="shared" si="1"/>
        <v>0</v>
      </c>
      <c r="J9" s="321">
        <f t="shared" si="1"/>
        <v>0</v>
      </c>
      <c r="K9" s="321">
        <f t="shared" si="1"/>
        <v>0</v>
      </c>
      <c r="L9" s="321">
        <f t="shared" si="1"/>
        <v>0</v>
      </c>
      <c r="M9" s="321">
        <f t="shared" si="1"/>
        <v>0</v>
      </c>
      <c r="N9" s="321">
        <f t="shared" si="1"/>
        <v>0</v>
      </c>
      <c r="O9" s="321">
        <f t="shared" si="1"/>
        <v>0</v>
      </c>
      <c r="P9" s="321">
        <f t="shared" si="1"/>
        <v>0</v>
      </c>
      <c r="Q9" s="321">
        <f t="shared" si="1"/>
        <v>0</v>
      </c>
      <c r="R9" s="321">
        <f t="shared" si="1"/>
        <v>0</v>
      </c>
      <c r="S9" s="321">
        <f t="shared" si="1"/>
        <v>0</v>
      </c>
      <c r="T9" s="321">
        <f t="shared" si="1"/>
        <v>0</v>
      </c>
      <c r="U9" s="321">
        <f t="shared" si="1"/>
        <v>0</v>
      </c>
      <c r="V9" s="321">
        <f t="shared" si="1"/>
        <v>0</v>
      </c>
      <c r="W9" s="321">
        <f t="shared" si="1"/>
        <v>0</v>
      </c>
      <c r="X9" s="321">
        <f t="shared" si="1"/>
        <v>0</v>
      </c>
      <c r="Y9" s="321">
        <f t="shared" si="1"/>
        <v>0</v>
      </c>
      <c r="Z9" s="321">
        <f t="shared" si="1"/>
        <v>0</v>
      </c>
      <c r="AA9" s="321">
        <f t="shared" si="1"/>
        <v>0</v>
      </c>
    </row>
    <row r="10" spans="1:27" s="5" customFormat="1" x14ac:dyDescent="0.25">
      <c r="B10" s="210"/>
      <c r="C10" s="372"/>
      <c r="D10" s="372"/>
      <c r="E10" s="372"/>
      <c r="F10" s="372"/>
      <c r="G10" s="372"/>
      <c r="H10" s="372"/>
      <c r="I10" s="372"/>
      <c r="J10" s="372"/>
      <c r="K10" s="372"/>
      <c r="L10" s="372"/>
      <c r="M10" s="372"/>
      <c r="N10" s="372"/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</row>
    <row r="11" spans="1:27" s="5" customFormat="1" x14ac:dyDescent="0.25">
      <c r="B11" s="210"/>
      <c r="C11" s="372"/>
      <c r="D11" s="373" t="b">
        <f>AND(D4=0,D6=0,D7=0,D8=0)</f>
        <v>1</v>
      </c>
      <c r="E11" s="373" t="b">
        <f t="shared" ref="E11:AA11" si="2">AND(E4=0,E6=0,E7=0,E8=0)</f>
        <v>1</v>
      </c>
      <c r="F11" s="373" t="b">
        <f t="shared" si="2"/>
        <v>1</v>
      </c>
      <c r="G11" s="373" t="b">
        <f t="shared" si="2"/>
        <v>1</v>
      </c>
      <c r="H11" s="373" t="b">
        <f t="shared" si="2"/>
        <v>1</v>
      </c>
      <c r="I11" s="373" t="b">
        <f t="shared" si="2"/>
        <v>1</v>
      </c>
      <c r="J11" s="373" t="b">
        <f t="shared" si="2"/>
        <v>1</v>
      </c>
      <c r="K11" s="373" t="b">
        <f t="shared" si="2"/>
        <v>1</v>
      </c>
      <c r="L11" s="373" t="b">
        <f t="shared" si="2"/>
        <v>1</v>
      </c>
      <c r="M11" s="373" t="b">
        <f t="shared" si="2"/>
        <v>1</v>
      </c>
      <c r="N11" s="373" t="b">
        <f t="shared" si="2"/>
        <v>1</v>
      </c>
      <c r="O11" s="373" t="b">
        <f t="shared" si="2"/>
        <v>1</v>
      </c>
      <c r="P11" s="373" t="b">
        <f t="shared" si="2"/>
        <v>1</v>
      </c>
      <c r="Q11" s="373" t="b">
        <f t="shared" si="2"/>
        <v>1</v>
      </c>
      <c r="R11" s="373" t="b">
        <f t="shared" si="2"/>
        <v>1</v>
      </c>
      <c r="S11" s="373" t="b">
        <f t="shared" si="2"/>
        <v>1</v>
      </c>
      <c r="T11" s="373" t="b">
        <f t="shared" si="2"/>
        <v>1</v>
      </c>
      <c r="U11" s="373" t="b">
        <f t="shared" si="2"/>
        <v>1</v>
      </c>
      <c r="V11" s="373" t="b">
        <f t="shared" si="2"/>
        <v>1</v>
      </c>
      <c r="W11" s="373" t="b">
        <f t="shared" si="2"/>
        <v>1</v>
      </c>
      <c r="X11" s="373" t="b">
        <f t="shared" si="2"/>
        <v>1</v>
      </c>
      <c r="Y11" s="373" t="b">
        <f t="shared" si="2"/>
        <v>1</v>
      </c>
      <c r="Z11" s="373" t="b">
        <f t="shared" si="2"/>
        <v>1</v>
      </c>
      <c r="AA11" s="373" t="b">
        <f t="shared" si="2"/>
        <v>1</v>
      </c>
    </row>
    <row r="12" spans="1:27" s="5" customFormat="1" x14ac:dyDescent="0.25">
      <c r="B12" s="374" t="s">
        <v>146</v>
      </c>
      <c r="C12" s="375"/>
      <c r="D12" s="375"/>
      <c r="E12" s="375"/>
      <c r="F12" s="375"/>
      <c r="G12" s="375"/>
      <c r="H12" s="375"/>
      <c r="I12" s="375"/>
      <c r="J12" s="375"/>
      <c r="K12" s="375"/>
      <c r="L12" s="375"/>
      <c r="M12" s="375"/>
      <c r="N12" s="375"/>
      <c r="O12" s="375"/>
      <c r="P12" s="375"/>
      <c r="Q12" s="375"/>
      <c r="R12" s="375"/>
      <c r="S12" s="375"/>
      <c r="T12" s="375"/>
      <c r="U12" s="375"/>
      <c r="V12" s="375"/>
      <c r="W12" s="375"/>
      <c r="X12" s="375"/>
      <c r="Y12" s="375"/>
      <c r="Z12" s="375"/>
      <c r="AA12" s="375"/>
    </row>
    <row r="13" spans="1:27" s="5" customFormat="1" x14ac:dyDescent="0.25">
      <c r="B13" s="376" t="s">
        <v>32</v>
      </c>
      <c r="C13" s="372"/>
      <c r="D13" s="372"/>
      <c r="E13" s="372"/>
      <c r="F13" s="372"/>
      <c r="G13" s="372"/>
      <c r="H13" s="372"/>
      <c r="I13" s="372"/>
      <c r="J13" s="372"/>
      <c r="K13" s="372"/>
      <c r="L13" s="372"/>
      <c r="M13" s="372"/>
      <c r="N13" s="372"/>
      <c r="O13" s="372"/>
      <c r="P13" s="372"/>
      <c r="Q13" s="372"/>
      <c r="R13" s="372"/>
      <c r="S13" s="372"/>
      <c r="T13" s="372"/>
      <c r="U13" s="372"/>
      <c r="V13" s="372"/>
      <c r="W13" s="372"/>
      <c r="X13" s="372"/>
      <c r="Y13" s="372"/>
      <c r="Z13" s="372"/>
      <c r="AA13" s="372"/>
    </row>
    <row r="14" spans="1:27" s="379" customFormat="1" x14ac:dyDescent="0.25">
      <c r="A14" s="5"/>
      <c r="B14" s="5" t="s">
        <v>65</v>
      </c>
      <c r="C14" s="377"/>
      <c r="D14" s="378"/>
      <c r="E14" s="378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  <c r="Z14" s="378"/>
      <c r="AA14" s="378"/>
    </row>
    <row r="15" spans="1:27" s="5" customFormat="1" x14ac:dyDescent="0.25">
      <c r="B15" s="5" t="s">
        <v>33</v>
      </c>
      <c r="C15" s="377"/>
      <c r="D15" s="380"/>
      <c r="E15" s="380"/>
      <c r="F15" s="380"/>
      <c r="G15" s="380"/>
      <c r="H15" s="380"/>
      <c r="I15" s="380"/>
      <c r="J15" s="380"/>
      <c r="K15" s="380"/>
      <c r="L15" s="380"/>
      <c r="M15" s="380"/>
      <c r="N15" s="380"/>
      <c r="O15" s="380"/>
      <c r="P15" s="380"/>
      <c r="Q15" s="380"/>
      <c r="R15" s="380"/>
      <c r="S15" s="380"/>
      <c r="T15" s="380"/>
      <c r="U15" s="380"/>
      <c r="V15" s="380"/>
      <c r="W15" s="380"/>
      <c r="X15" s="380"/>
      <c r="Y15" s="380"/>
      <c r="Z15" s="380"/>
      <c r="AA15" s="380"/>
    </row>
    <row r="16" spans="1:27" s="5" customFormat="1" x14ac:dyDescent="0.25">
      <c r="B16" s="5" t="s">
        <v>66</v>
      </c>
      <c r="C16" s="377"/>
      <c r="D16" s="380"/>
      <c r="E16" s="380"/>
      <c r="F16" s="380"/>
      <c r="G16" s="380"/>
      <c r="H16" s="380"/>
      <c r="I16" s="380"/>
      <c r="J16" s="380"/>
      <c r="K16" s="380"/>
      <c r="L16" s="380"/>
      <c r="M16" s="380"/>
      <c r="N16" s="380"/>
      <c r="O16" s="380"/>
      <c r="P16" s="380"/>
      <c r="Q16" s="380"/>
      <c r="R16" s="380"/>
      <c r="S16" s="380"/>
      <c r="T16" s="380"/>
      <c r="U16" s="380"/>
      <c r="V16" s="380"/>
      <c r="W16" s="380"/>
      <c r="X16" s="380"/>
      <c r="Y16" s="380"/>
      <c r="Z16" s="380"/>
      <c r="AA16" s="380"/>
    </row>
    <row r="17" spans="1:27" s="5" customFormat="1" x14ac:dyDescent="0.25">
      <c r="B17" s="5" t="s">
        <v>67</v>
      </c>
      <c r="C17" s="377"/>
      <c r="D17" s="380"/>
      <c r="E17" s="380"/>
      <c r="F17" s="380"/>
      <c r="G17" s="380"/>
      <c r="H17" s="380"/>
      <c r="I17" s="380"/>
      <c r="J17" s="380"/>
      <c r="K17" s="380"/>
      <c r="L17" s="380"/>
      <c r="M17" s="380"/>
      <c r="N17" s="380"/>
      <c r="O17" s="380"/>
      <c r="P17" s="380"/>
      <c r="Q17" s="380"/>
      <c r="R17" s="380"/>
      <c r="S17" s="380"/>
      <c r="T17" s="380"/>
      <c r="U17" s="380"/>
      <c r="V17" s="380"/>
      <c r="W17" s="380"/>
      <c r="X17" s="380"/>
      <c r="Y17" s="380"/>
      <c r="Z17" s="380"/>
      <c r="AA17" s="380"/>
    </row>
    <row r="18" spans="1:27" s="5" customFormat="1" x14ac:dyDescent="0.25">
      <c r="B18" s="210" t="s">
        <v>147</v>
      </c>
      <c r="C18" s="372"/>
      <c r="D18" s="372"/>
      <c r="E18" s="372"/>
      <c r="F18" s="372"/>
      <c r="G18" s="372"/>
      <c r="H18" s="372"/>
      <c r="I18" s="372"/>
      <c r="J18" s="372"/>
      <c r="K18" s="372"/>
      <c r="L18" s="372"/>
      <c r="M18" s="372"/>
      <c r="N18" s="372"/>
      <c r="O18" s="372"/>
      <c r="P18" s="372"/>
      <c r="Q18" s="372"/>
      <c r="R18" s="372"/>
      <c r="S18" s="372"/>
      <c r="T18" s="372"/>
      <c r="U18" s="372"/>
      <c r="V18" s="372"/>
      <c r="W18" s="372"/>
      <c r="X18" s="372"/>
      <c r="Y18" s="372"/>
      <c r="Z18" s="372"/>
      <c r="AA18" s="372"/>
    </row>
    <row r="19" spans="1:27" s="5" customFormat="1" x14ac:dyDescent="0.25">
      <c r="B19" s="210"/>
      <c r="C19" s="372"/>
      <c r="D19" s="372"/>
      <c r="E19" s="372"/>
      <c r="F19" s="372"/>
      <c r="G19" s="372"/>
      <c r="H19" s="372"/>
      <c r="I19" s="372"/>
      <c r="J19" s="372"/>
      <c r="K19" s="372"/>
      <c r="L19" s="372"/>
      <c r="M19" s="372"/>
      <c r="N19" s="372"/>
      <c r="O19" s="372"/>
      <c r="P19" s="372"/>
      <c r="Q19" s="372"/>
      <c r="R19" s="372"/>
      <c r="S19" s="372"/>
      <c r="T19" s="372"/>
      <c r="U19" s="372"/>
      <c r="V19" s="372"/>
      <c r="W19" s="372"/>
      <c r="X19" s="372"/>
      <c r="Y19" s="372"/>
      <c r="Z19" s="372"/>
      <c r="AA19" s="372"/>
    </row>
    <row r="20" spans="1:27" s="5" customFormat="1" x14ac:dyDescent="0.25">
      <c r="B20" s="210"/>
      <c r="C20" s="372"/>
      <c r="D20" s="373" t="b">
        <f>AND(D13=0,D15=0,D16=0,D17=0)</f>
        <v>1</v>
      </c>
      <c r="E20" s="373" t="b">
        <f t="shared" ref="E20:AA20" si="3">AND(E13=0,E15=0,E16=0,E17=0)</f>
        <v>1</v>
      </c>
      <c r="F20" s="373" t="b">
        <f t="shared" si="3"/>
        <v>1</v>
      </c>
      <c r="G20" s="373" t="b">
        <f t="shared" si="3"/>
        <v>1</v>
      </c>
      <c r="H20" s="373" t="b">
        <f t="shared" si="3"/>
        <v>1</v>
      </c>
      <c r="I20" s="373" t="b">
        <f t="shared" si="3"/>
        <v>1</v>
      </c>
      <c r="J20" s="373" t="b">
        <f t="shared" si="3"/>
        <v>1</v>
      </c>
      <c r="K20" s="373" t="b">
        <f t="shared" si="3"/>
        <v>1</v>
      </c>
      <c r="L20" s="373" t="b">
        <f t="shared" si="3"/>
        <v>1</v>
      </c>
      <c r="M20" s="373" t="b">
        <f t="shared" si="3"/>
        <v>1</v>
      </c>
      <c r="N20" s="373" t="b">
        <f t="shared" si="3"/>
        <v>1</v>
      </c>
      <c r="O20" s="373" t="b">
        <f t="shared" si="3"/>
        <v>1</v>
      </c>
      <c r="P20" s="373" t="b">
        <f t="shared" si="3"/>
        <v>1</v>
      </c>
      <c r="Q20" s="373" t="b">
        <f t="shared" si="3"/>
        <v>1</v>
      </c>
      <c r="R20" s="373" t="b">
        <f t="shared" si="3"/>
        <v>1</v>
      </c>
      <c r="S20" s="373" t="b">
        <f t="shared" si="3"/>
        <v>1</v>
      </c>
      <c r="T20" s="373" t="b">
        <f t="shared" si="3"/>
        <v>1</v>
      </c>
      <c r="U20" s="373" t="b">
        <f t="shared" si="3"/>
        <v>1</v>
      </c>
      <c r="V20" s="373" t="b">
        <f t="shared" si="3"/>
        <v>1</v>
      </c>
      <c r="W20" s="373" t="b">
        <f t="shared" si="3"/>
        <v>1</v>
      </c>
      <c r="X20" s="373" t="b">
        <f t="shared" si="3"/>
        <v>1</v>
      </c>
      <c r="Y20" s="373" t="b">
        <f t="shared" si="3"/>
        <v>1</v>
      </c>
      <c r="Z20" s="373" t="b">
        <f t="shared" si="3"/>
        <v>1</v>
      </c>
      <c r="AA20" s="373" t="b">
        <f t="shared" si="3"/>
        <v>1</v>
      </c>
    </row>
    <row r="21" spans="1:27" s="5" customFormat="1" x14ac:dyDescent="0.25">
      <c r="B21" s="374" t="s">
        <v>43</v>
      </c>
      <c r="C21" s="375"/>
      <c r="D21" s="375"/>
      <c r="E21" s="375"/>
      <c r="F21" s="375"/>
      <c r="G21" s="375"/>
      <c r="H21" s="375"/>
      <c r="I21" s="375"/>
      <c r="J21" s="375"/>
      <c r="K21" s="375"/>
      <c r="L21" s="375"/>
      <c r="M21" s="375"/>
      <c r="N21" s="375"/>
      <c r="O21" s="375"/>
      <c r="P21" s="375"/>
      <c r="Q21" s="375"/>
      <c r="R21" s="375"/>
      <c r="S21" s="375"/>
      <c r="T21" s="375"/>
      <c r="U21" s="375"/>
      <c r="V21" s="375"/>
      <c r="W21" s="375"/>
      <c r="X21" s="375"/>
      <c r="Y21" s="375"/>
      <c r="Z21" s="375"/>
      <c r="AA21" s="375"/>
    </row>
    <row r="22" spans="1:27" s="5" customFormat="1" x14ac:dyDescent="0.25">
      <c r="B22" s="376" t="s">
        <v>32</v>
      </c>
      <c r="C22" s="372"/>
      <c r="D22" s="372"/>
      <c r="E22" s="372"/>
      <c r="F22" s="372"/>
      <c r="G22" s="372"/>
      <c r="H22" s="372"/>
      <c r="I22" s="372"/>
      <c r="J22" s="372"/>
      <c r="K22" s="372"/>
      <c r="L22" s="372"/>
      <c r="M22" s="372"/>
      <c r="N22" s="372"/>
      <c r="O22" s="372"/>
      <c r="P22" s="372"/>
      <c r="Q22" s="372"/>
      <c r="R22" s="372"/>
      <c r="S22" s="372"/>
      <c r="T22" s="372"/>
      <c r="U22" s="372"/>
      <c r="V22" s="372"/>
      <c r="W22" s="372"/>
      <c r="X22" s="372"/>
      <c r="Y22" s="372"/>
      <c r="Z22" s="372"/>
      <c r="AA22" s="372"/>
    </row>
    <row r="23" spans="1:27" s="379" customFormat="1" x14ac:dyDescent="0.25">
      <c r="A23" s="5"/>
      <c r="B23" s="5" t="s">
        <v>65</v>
      </c>
      <c r="C23" s="377"/>
      <c r="D23" s="378"/>
      <c r="E23" s="378"/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  <c r="Z23" s="378"/>
      <c r="AA23" s="378"/>
    </row>
    <row r="24" spans="1:27" s="5" customFormat="1" x14ac:dyDescent="0.25">
      <c r="B24" s="5" t="s">
        <v>33</v>
      </c>
      <c r="C24" s="377"/>
      <c r="D24" s="380"/>
      <c r="E24" s="380"/>
      <c r="F24" s="380"/>
      <c r="G24" s="380"/>
      <c r="H24" s="380"/>
      <c r="I24" s="380"/>
      <c r="J24" s="380"/>
      <c r="K24" s="380"/>
      <c r="L24" s="380"/>
      <c r="M24" s="380"/>
      <c r="N24" s="380"/>
      <c r="O24" s="380"/>
      <c r="P24" s="380"/>
      <c r="Q24" s="380"/>
      <c r="R24" s="380"/>
      <c r="S24" s="380"/>
      <c r="T24" s="380"/>
      <c r="U24" s="380"/>
      <c r="V24" s="380"/>
      <c r="W24" s="380"/>
      <c r="X24" s="380"/>
      <c r="Y24" s="380"/>
      <c r="Z24" s="380"/>
      <c r="AA24" s="380"/>
    </row>
    <row r="25" spans="1:27" s="5" customFormat="1" x14ac:dyDescent="0.25">
      <c r="B25" s="5" t="s">
        <v>66</v>
      </c>
      <c r="C25" s="377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0"/>
      <c r="U25" s="380"/>
      <c r="V25" s="380"/>
      <c r="W25" s="380"/>
      <c r="X25" s="380"/>
      <c r="Y25" s="380"/>
      <c r="Z25" s="380"/>
      <c r="AA25" s="380"/>
    </row>
    <row r="26" spans="1:27" s="5" customFormat="1" x14ac:dyDescent="0.25">
      <c r="B26" s="5" t="s">
        <v>67</v>
      </c>
      <c r="C26" s="377"/>
      <c r="D26" s="380"/>
      <c r="E26" s="380"/>
      <c r="F26" s="380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80"/>
      <c r="U26" s="380"/>
      <c r="V26" s="380"/>
      <c r="W26" s="380"/>
      <c r="X26" s="380"/>
      <c r="Y26" s="380"/>
      <c r="Z26" s="380"/>
      <c r="AA26" s="380"/>
    </row>
    <row r="27" spans="1:27" s="5" customFormat="1" x14ac:dyDescent="0.25">
      <c r="B27" s="210" t="s">
        <v>43</v>
      </c>
      <c r="C27" s="372"/>
      <c r="D27" s="372"/>
      <c r="E27" s="372"/>
      <c r="F27" s="372"/>
      <c r="G27" s="372"/>
      <c r="H27" s="372"/>
      <c r="I27" s="372"/>
      <c r="J27" s="372"/>
      <c r="K27" s="372"/>
      <c r="L27" s="372"/>
      <c r="M27" s="372"/>
      <c r="N27" s="372"/>
      <c r="O27" s="372"/>
      <c r="P27" s="372"/>
      <c r="Q27" s="372"/>
      <c r="R27" s="372"/>
      <c r="S27" s="372"/>
      <c r="T27" s="372"/>
      <c r="U27" s="372"/>
      <c r="V27" s="372"/>
      <c r="W27" s="372"/>
      <c r="X27" s="372"/>
      <c r="Y27" s="372"/>
      <c r="Z27" s="372"/>
      <c r="AA27" s="372"/>
    </row>
    <row r="28" spans="1:27" s="5" customFormat="1" x14ac:dyDescent="0.25">
      <c r="B28" s="210"/>
      <c r="C28" s="372"/>
      <c r="D28" s="372"/>
      <c r="E28" s="372"/>
      <c r="F28" s="372"/>
      <c r="G28" s="372"/>
      <c r="H28" s="372"/>
      <c r="I28" s="372"/>
      <c r="J28" s="372"/>
      <c r="K28" s="372"/>
      <c r="L28" s="372"/>
      <c r="M28" s="372"/>
      <c r="N28" s="372"/>
      <c r="O28" s="372"/>
      <c r="P28" s="372"/>
      <c r="Q28" s="372"/>
      <c r="R28" s="372"/>
      <c r="S28" s="372"/>
      <c r="T28" s="372"/>
      <c r="U28" s="372"/>
      <c r="V28" s="372"/>
      <c r="W28" s="372"/>
      <c r="X28" s="372"/>
      <c r="Y28" s="372"/>
      <c r="Z28" s="372"/>
      <c r="AA28" s="372"/>
    </row>
    <row r="29" spans="1:27" s="5" customFormat="1" x14ac:dyDescent="0.25">
      <c r="B29" s="210"/>
      <c r="C29" s="372"/>
      <c r="D29" s="373" t="b">
        <f t="shared" ref="D29:AA29" si="4">AND(D22=0,D24=0,D25=0,D26=0)</f>
        <v>1</v>
      </c>
      <c r="E29" s="373" t="b">
        <f t="shared" si="4"/>
        <v>1</v>
      </c>
      <c r="F29" s="373" t="b">
        <f t="shared" si="4"/>
        <v>1</v>
      </c>
      <c r="G29" s="373" t="b">
        <f t="shared" si="4"/>
        <v>1</v>
      </c>
      <c r="H29" s="373" t="b">
        <f t="shared" si="4"/>
        <v>1</v>
      </c>
      <c r="I29" s="373" t="b">
        <f t="shared" si="4"/>
        <v>1</v>
      </c>
      <c r="J29" s="373" t="b">
        <f t="shared" si="4"/>
        <v>1</v>
      </c>
      <c r="K29" s="373" t="b">
        <f t="shared" si="4"/>
        <v>1</v>
      </c>
      <c r="L29" s="373" t="b">
        <f t="shared" si="4"/>
        <v>1</v>
      </c>
      <c r="M29" s="373" t="b">
        <f t="shared" si="4"/>
        <v>1</v>
      </c>
      <c r="N29" s="373" t="b">
        <f t="shared" si="4"/>
        <v>1</v>
      </c>
      <c r="O29" s="373" t="b">
        <f t="shared" si="4"/>
        <v>1</v>
      </c>
      <c r="P29" s="373" t="b">
        <f t="shared" si="4"/>
        <v>1</v>
      </c>
      <c r="Q29" s="373" t="b">
        <f t="shared" si="4"/>
        <v>1</v>
      </c>
      <c r="R29" s="373" t="b">
        <f t="shared" si="4"/>
        <v>1</v>
      </c>
      <c r="S29" s="373" t="b">
        <f t="shared" si="4"/>
        <v>1</v>
      </c>
      <c r="T29" s="373" t="b">
        <f t="shared" si="4"/>
        <v>1</v>
      </c>
      <c r="U29" s="373" t="b">
        <f t="shared" si="4"/>
        <v>1</v>
      </c>
      <c r="V29" s="373" t="b">
        <f t="shared" si="4"/>
        <v>1</v>
      </c>
      <c r="W29" s="373" t="b">
        <f t="shared" si="4"/>
        <v>1</v>
      </c>
      <c r="X29" s="373" t="b">
        <f t="shared" si="4"/>
        <v>1</v>
      </c>
      <c r="Y29" s="373" t="b">
        <f t="shared" si="4"/>
        <v>1</v>
      </c>
      <c r="Z29" s="373" t="b">
        <f t="shared" si="4"/>
        <v>1</v>
      </c>
      <c r="AA29" s="373" t="b">
        <f t="shared" si="4"/>
        <v>1</v>
      </c>
    </row>
    <row r="30" spans="1:27" x14ac:dyDescent="0.25">
      <c r="B30" s="318" t="s">
        <v>40</v>
      </c>
      <c r="C30" s="319"/>
      <c r="D30" s="319"/>
      <c r="E30" s="319"/>
      <c r="F30" s="319"/>
      <c r="G30" s="319"/>
      <c r="H30" s="319"/>
      <c r="I30" s="319"/>
      <c r="J30" s="319"/>
      <c r="K30" s="319"/>
      <c r="L30" s="319"/>
      <c r="M30" s="319"/>
      <c r="N30" s="319"/>
      <c r="O30" s="319"/>
      <c r="P30" s="319"/>
      <c r="Q30" s="319"/>
      <c r="R30" s="319"/>
      <c r="S30" s="319"/>
      <c r="T30" s="319"/>
      <c r="U30" s="319"/>
      <c r="V30" s="319"/>
      <c r="W30" s="319"/>
      <c r="X30" s="319"/>
      <c r="Y30" s="319"/>
      <c r="Z30" s="319"/>
      <c r="AA30" s="319"/>
    </row>
    <row r="31" spans="1:27" x14ac:dyDescent="0.25">
      <c r="B31" s="320" t="s">
        <v>32</v>
      </c>
      <c r="C31" s="321">
        <f t="shared" ref="C31:C36" si="5">SUM(D31:AA31)</f>
        <v>0</v>
      </c>
      <c r="D31" s="321">
        <f>SYLMAR_2_NOB!F15+SYLMAR_2_NOB!F29</f>
        <v>0</v>
      </c>
      <c r="E31" s="321">
        <f>SYLMAR_2_NOB!G15+SYLMAR_2_NOB!G29</f>
        <v>0</v>
      </c>
      <c r="F31" s="321">
        <f>SYLMAR_2_NOB!H15+SYLMAR_2_NOB!H29</f>
        <v>0</v>
      </c>
      <c r="G31" s="321">
        <f>SYLMAR_2_NOB!I15+SYLMAR_2_NOB!I29</f>
        <v>0</v>
      </c>
      <c r="H31" s="321">
        <f>SYLMAR_2_NOB!J15+SYLMAR_2_NOB!J29</f>
        <v>0</v>
      </c>
      <c r="I31" s="321">
        <f>SYLMAR_2_NOB!K15+SYLMAR_2_NOB!K29</f>
        <v>0</v>
      </c>
      <c r="J31" s="321">
        <f>SYLMAR_2_NOB!L15+SYLMAR_2_NOB!L29</f>
        <v>0</v>
      </c>
      <c r="K31" s="321">
        <f>SYLMAR_2_NOB!M15+SYLMAR_2_NOB!M29</f>
        <v>0</v>
      </c>
      <c r="L31" s="321">
        <f>SYLMAR_2_NOB!N15+SYLMAR_2_NOB!N29</f>
        <v>0</v>
      </c>
      <c r="M31" s="321">
        <f>SYLMAR_2_NOB!O15+SYLMAR_2_NOB!O29</f>
        <v>0</v>
      </c>
      <c r="N31" s="321">
        <f>SYLMAR_2_NOB!P15+SYLMAR_2_NOB!P29</f>
        <v>0</v>
      </c>
      <c r="O31" s="321">
        <f>SYLMAR_2_NOB!Q15+SYLMAR_2_NOB!Q29</f>
        <v>0</v>
      </c>
      <c r="P31" s="321">
        <f>SYLMAR_2_NOB!R15+SYLMAR_2_NOB!R29</f>
        <v>0</v>
      </c>
      <c r="Q31" s="321">
        <f>SYLMAR_2_NOB!S15+SYLMAR_2_NOB!S29</f>
        <v>0</v>
      </c>
      <c r="R31" s="321">
        <f>SYLMAR_2_NOB!T15+SYLMAR_2_NOB!T29</f>
        <v>0</v>
      </c>
      <c r="S31" s="321">
        <f>SYLMAR_2_NOB!U15+SYLMAR_2_NOB!U29</f>
        <v>0</v>
      </c>
      <c r="T31" s="321">
        <f>SYLMAR_2_NOB!V15+SYLMAR_2_NOB!V29</f>
        <v>0</v>
      </c>
      <c r="U31" s="321">
        <f>SYLMAR_2_NOB!W15+SYLMAR_2_NOB!W29</f>
        <v>0</v>
      </c>
      <c r="V31" s="321">
        <f>SYLMAR_2_NOB!X15+SYLMAR_2_NOB!X29</f>
        <v>0</v>
      </c>
      <c r="W31" s="321">
        <f>SYLMAR_2_NOB!Y15+SYLMAR_2_NOB!Y29</f>
        <v>0</v>
      </c>
      <c r="X31" s="321">
        <f>SYLMAR_2_NOB!Z15+SYLMAR_2_NOB!Z29</f>
        <v>0</v>
      </c>
      <c r="Y31" s="321">
        <f>SYLMAR_2_NOB!AA15+SYLMAR_2_NOB!AA29</f>
        <v>0</v>
      </c>
      <c r="Z31" s="321">
        <f>SYLMAR_2_NOB!AB15+SYLMAR_2_NOB!AB29</f>
        <v>0</v>
      </c>
      <c r="AA31" s="321">
        <f>SYLMAR_2_NOB!AC15+SYLMAR_2_NOB!AC29</f>
        <v>0</v>
      </c>
    </row>
    <row r="32" spans="1:27" x14ac:dyDescent="0.25">
      <c r="B32" s="320" t="s">
        <v>65</v>
      </c>
      <c r="C32" s="321">
        <f t="shared" si="5"/>
        <v>0</v>
      </c>
      <c r="D32" s="321">
        <f>-SYLMAR_2_NOB!F29</f>
        <v>0</v>
      </c>
      <c r="E32" s="321">
        <f>-SYLMAR_2_NOB!G29</f>
        <v>0</v>
      </c>
      <c r="F32" s="321">
        <f>-SYLMAR_2_NOB!H29</f>
        <v>0</v>
      </c>
      <c r="G32" s="321">
        <f>-SYLMAR_2_NOB!I29</f>
        <v>0</v>
      </c>
      <c r="H32" s="321">
        <f>-SYLMAR_2_NOB!J29</f>
        <v>0</v>
      </c>
      <c r="I32" s="321">
        <f>-SYLMAR_2_NOB!K29</f>
        <v>0</v>
      </c>
      <c r="J32" s="321">
        <f>-SYLMAR_2_NOB!L29</f>
        <v>0</v>
      </c>
      <c r="K32" s="321">
        <f>-SYLMAR_2_NOB!M29</f>
        <v>0</v>
      </c>
      <c r="L32" s="321">
        <f>-SYLMAR_2_NOB!N29</f>
        <v>0</v>
      </c>
      <c r="M32" s="321">
        <f>-SYLMAR_2_NOB!O29</f>
        <v>0</v>
      </c>
      <c r="N32" s="321">
        <f>-SYLMAR_2_NOB!P29</f>
        <v>0</v>
      </c>
      <c r="O32" s="321">
        <f>-SYLMAR_2_NOB!Q29</f>
        <v>0</v>
      </c>
      <c r="P32" s="321">
        <f>-SYLMAR_2_NOB!R29</f>
        <v>0</v>
      </c>
      <c r="Q32" s="321">
        <f>-SYLMAR_2_NOB!S29</f>
        <v>0</v>
      </c>
      <c r="R32" s="321">
        <f>-SYLMAR_2_NOB!T29</f>
        <v>0</v>
      </c>
      <c r="S32" s="321">
        <f>-SYLMAR_2_NOB!U29</f>
        <v>0</v>
      </c>
      <c r="T32" s="321">
        <f>-SYLMAR_2_NOB!V29</f>
        <v>0</v>
      </c>
      <c r="U32" s="321">
        <f>-SYLMAR_2_NOB!W29</f>
        <v>0</v>
      </c>
      <c r="V32" s="321">
        <f>-SYLMAR_2_NOB!X29</f>
        <v>0</v>
      </c>
      <c r="W32" s="321">
        <f>-SYLMAR_2_NOB!Y29</f>
        <v>0</v>
      </c>
      <c r="X32" s="321">
        <f>-SYLMAR_2_NOB!Z29</f>
        <v>0</v>
      </c>
      <c r="Y32" s="321">
        <f>-SYLMAR_2_NOB!AA29</f>
        <v>0</v>
      </c>
      <c r="Z32" s="321">
        <f>-SYLMAR_2_NOB!AB29</f>
        <v>0</v>
      </c>
      <c r="AA32" s="321">
        <f>-SYLMAR_2_NOB!AC29</f>
        <v>0</v>
      </c>
    </row>
    <row r="33" spans="1:27" x14ac:dyDescent="0.25">
      <c r="B33" s="320" t="s">
        <v>33</v>
      </c>
      <c r="C33" s="321">
        <f t="shared" si="5"/>
        <v>0</v>
      </c>
      <c r="D33" s="322">
        <v>0</v>
      </c>
      <c r="E33" s="322">
        <v>0</v>
      </c>
      <c r="F33" s="322">
        <v>0</v>
      </c>
      <c r="G33" s="322">
        <v>0</v>
      </c>
      <c r="H33" s="322">
        <v>0</v>
      </c>
      <c r="I33" s="322">
        <v>0</v>
      </c>
      <c r="J33" s="322">
        <v>0</v>
      </c>
      <c r="K33" s="322">
        <v>0</v>
      </c>
      <c r="L33" s="322">
        <v>0</v>
      </c>
      <c r="M33" s="322">
        <v>0</v>
      </c>
      <c r="N33" s="322">
        <v>0</v>
      </c>
      <c r="O33" s="322">
        <v>0</v>
      </c>
      <c r="P33" s="322">
        <v>0</v>
      </c>
      <c r="Q33" s="322">
        <v>0</v>
      </c>
      <c r="R33" s="322">
        <v>0</v>
      </c>
      <c r="S33" s="322">
        <v>0</v>
      </c>
      <c r="T33" s="322">
        <v>0</v>
      </c>
      <c r="U33" s="322">
        <v>0</v>
      </c>
      <c r="V33" s="322">
        <v>0</v>
      </c>
      <c r="W33" s="322">
        <v>0</v>
      </c>
      <c r="X33" s="322">
        <v>0</v>
      </c>
      <c r="Y33" s="322">
        <v>0</v>
      </c>
      <c r="Z33" s="322">
        <v>0</v>
      </c>
      <c r="AA33" s="322">
        <v>0</v>
      </c>
    </row>
    <row r="34" spans="1:27" x14ac:dyDescent="0.25">
      <c r="B34" s="320" t="s">
        <v>66</v>
      </c>
      <c r="C34" s="321">
        <f t="shared" si="5"/>
        <v>0</v>
      </c>
      <c r="D34" s="321">
        <v>0</v>
      </c>
      <c r="E34" s="321">
        <v>0</v>
      </c>
      <c r="F34" s="321">
        <v>0</v>
      </c>
      <c r="G34" s="321">
        <v>0</v>
      </c>
      <c r="H34" s="321">
        <v>0</v>
      </c>
      <c r="I34" s="321">
        <v>0</v>
      </c>
      <c r="J34" s="321">
        <v>0</v>
      </c>
      <c r="K34" s="321">
        <v>0</v>
      </c>
      <c r="L34" s="321">
        <v>0</v>
      </c>
      <c r="M34" s="321">
        <v>0</v>
      </c>
      <c r="N34" s="321">
        <v>0</v>
      </c>
      <c r="O34" s="321">
        <v>0</v>
      </c>
      <c r="P34" s="321">
        <v>0</v>
      </c>
      <c r="Q34" s="321">
        <v>0</v>
      </c>
      <c r="R34" s="321">
        <v>0</v>
      </c>
      <c r="S34" s="321">
        <v>0</v>
      </c>
      <c r="T34" s="321">
        <v>0</v>
      </c>
      <c r="U34" s="321">
        <v>0</v>
      </c>
      <c r="V34" s="321">
        <v>0</v>
      </c>
      <c r="W34" s="321">
        <v>0</v>
      </c>
      <c r="X34" s="321">
        <v>0</v>
      </c>
      <c r="Y34" s="321">
        <v>0</v>
      </c>
      <c r="Z34" s="321">
        <v>0</v>
      </c>
      <c r="AA34" s="321">
        <v>0</v>
      </c>
    </row>
    <row r="35" spans="1:27" x14ac:dyDescent="0.25">
      <c r="B35" s="320" t="s">
        <v>67</v>
      </c>
      <c r="C35" s="321">
        <f t="shared" si="5"/>
        <v>0</v>
      </c>
      <c r="D35" s="321">
        <f>-SYLMAR_2_NOB!F15</f>
        <v>0</v>
      </c>
      <c r="E35" s="321">
        <f>-SYLMAR_2_NOB!G15</f>
        <v>0</v>
      </c>
      <c r="F35" s="321">
        <f>-SYLMAR_2_NOB!H15</f>
        <v>0</v>
      </c>
      <c r="G35" s="321">
        <f>-SYLMAR_2_NOB!I15</f>
        <v>0</v>
      </c>
      <c r="H35" s="321">
        <f>-SYLMAR_2_NOB!J15</f>
        <v>0</v>
      </c>
      <c r="I35" s="321">
        <f>-SYLMAR_2_NOB!K15</f>
        <v>0</v>
      </c>
      <c r="J35" s="321">
        <f>-SYLMAR_2_NOB!L15</f>
        <v>0</v>
      </c>
      <c r="K35" s="321">
        <f>-SYLMAR_2_NOB!M15</f>
        <v>0</v>
      </c>
      <c r="L35" s="321">
        <f>-SYLMAR_2_NOB!N15</f>
        <v>0</v>
      </c>
      <c r="M35" s="321">
        <f>-SYLMAR_2_NOB!O15</f>
        <v>0</v>
      </c>
      <c r="N35" s="321">
        <f>-SYLMAR_2_NOB!P15</f>
        <v>0</v>
      </c>
      <c r="O35" s="321">
        <f>-SYLMAR_2_NOB!Q15</f>
        <v>0</v>
      </c>
      <c r="P35" s="321">
        <f>-SYLMAR_2_NOB!R15</f>
        <v>0</v>
      </c>
      <c r="Q35" s="321">
        <f>-SYLMAR_2_NOB!S15</f>
        <v>0</v>
      </c>
      <c r="R35" s="321">
        <f>-SYLMAR_2_NOB!T15</f>
        <v>0</v>
      </c>
      <c r="S35" s="321">
        <f>-SYLMAR_2_NOB!U15</f>
        <v>0</v>
      </c>
      <c r="T35" s="321">
        <f>-SYLMAR_2_NOB!V15</f>
        <v>0</v>
      </c>
      <c r="U35" s="321">
        <f>-SYLMAR_2_NOB!W15</f>
        <v>0</v>
      </c>
      <c r="V35" s="321">
        <f>-SYLMAR_2_NOB!X15</f>
        <v>0</v>
      </c>
      <c r="W35" s="321">
        <f>-SYLMAR_2_NOB!Y15</f>
        <v>0</v>
      </c>
      <c r="X35" s="321">
        <f>-SYLMAR_2_NOB!Z15</f>
        <v>0</v>
      </c>
      <c r="Y35" s="321">
        <f>-SYLMAR_2_NOB!AA15</f>
        <v>0</v>
      </c>
      <c r="Z35" s="321">
        <f>-SYLMAR_2_NOB!AB15</f>
        <v>0</v>
      </c>
      <c r="AA35" s="321">
        <f>-SYLMAR_2_NOB!AC15</f>
        <v>0</v>
      </c>
    </row>
    <row r="36" spans="1:27" x14ac:dyDescent="0.25">
      <c r="A36" s="5" t="s">
        <v>51</v>
      </c>
      <c r="B36" s="320" t="s">
        <v>41</v>
      </c>
      <c r="C36" s="321">
        <f t="shared" si="5"/>
        <v>0</v>
      </c>
      <c r="D36" s="321">
        <f t="shared" ref="D36:AA36" si="6">SUM(D31:D35)</f>
        <v>0</v>
      </c>
      <c r="E36" s="321">
        <f t="shared" si="6"/>
        <v>0</v>
      </c>
      <c r="F36" s="321">
        <f t="shared" si="6"/>
        <v>0</v>
      </c>
      <c r="G36" s="321">
        <f t="shared" si="6"/>
        <v>0</v>
      </c>
      <c r="H36" s="321">
        <f t="shared" si="6"/>
        <v>0</v>
      </c>
      <c r="I36" s="321">
        <f t="shared" si="6"/>
        <v>0</v>
      </c>
      <c r="J36" s="321">
        <f t="shared" si="6"/>
        <v>0</v>
      </c>
      <c r="K36" s="321">
        <f t="shared" si="6"/>
        <v>0</v>
      </c>
      <c r="L36" s="321">
        <f t="shared" si="6"/>
        <v>0</v>
      </c>
      <c r="M36" s="321">
        <f t="shared" si="6"/>
        <v>0</v>
      </c>
      <c r="N36" s="321">
        <f t="shared" si="6"/>
        <v>0</v>
      </c>
      <c r="O36" s="321">
        <f t="shared" si="6"/>
        <v>0</v>
      </c>
      <c r="P36" s="321">
        <f t="shared" si="6"/>
        <v>0</v>
      </c>
      <c r="Q36" s="321">
        <f t="shared" si="6"/>
        <v>0</v>
      </c>
      <c r="R36" s="321">
        <f t="shared" si="6"/>
        <v>0</v>
      </c>
      <c r="S36" s="321">
        <f t="shared" si="6"/>
        <v>0</v>
      </c>
      <c r="T36" s="321">
        <f t="shared" si="6"/>
        <v>0</v>
      </c>
      <c r="U36" s="321">
        <f t="shared" si="6"/>
        <v>0</v>
      </c>
      <c r="V36" s="321">
        <f t="shared" si="6"/>
        <v>0</v>
      </c>
      <c r="W36" s="321">
        <f t="shared" si="6"/>
        <v>0</v>
      </c>
      <c r="X36" s="321">
        <f t="shared" si="6"/>
        <v>0</v>
      </c>
      <c r="Y36" s="321">
        <f t="shared" si="6"/>
        <v>0</v>
      </c>
      <c r="Z36" s="321">
        <f t="shared" si="6"/>
        <v>0</v>
      </c>
      <c r="AA36" s="321">
        <f t="shared" si="6"/>
        <v>0</v>
      </c>
    </row>
    <row r="37" spans="1:27" s="5" customFormat="1" x14ac:dyDescent="0.25">
      <c r="B37" s="210"/>
      <c r="C37" s="372"/>
      <c r="D37" s="372"/>
      <c r="E37" s="372"/>
      <c r="F37" s="372"/>
      <c r="G37" s="372"/>
      <c r="H37" s="372"/>
      <c r="I37" s="372"/>
      <c r="J37" s="372"/>
      <c r="K37" s="372"/>
      <c r="L37" s="372"/>
      <c r="M37" s="372"/>
      <c r="N37" s="372"/>
      <c r="O37" s="372"/>
      <c r="P37" s="372"/>
      <c r="Q37" s="372"/>
      <c r="R37" s="372"/>
      <c r="S37" s="372"/>
      <c r="T37" s="372"/>
      <c r="U37" s="372"/>
      <c r="V37" s="372"/>
      <c r="W37" s="372"/>
      <c r="X37" s="372"/>
      <c r="Y37" s="372"/>
      <c r="Z37" s="372"/>
      <c r="AA37" s="372"/>
    </row>
    <row r="38" spans="1:27" s="5" customFormat="1" x14ac:dyDescent="0.25">
      <c r="B38" s="210"/>
      <c r="C38" s="372"/>
      <c r="D38" s="373" t="b">
        <f t="shared" ref="D38:AA38" si="7">AND(D31=0,D33=0,D34=0,D35=0)</f>
        <v>1</v>
      </c>
      <c r="E38" s="373" t="b">
        <f t="shared" si="7"/>
        <v>1</v>
      </c>
      <c r="F38" s="373" t="b">
        <f t="shared" si="7"/>
        <v>1</v>
      </c>
      <c r="G38" s="373" t="b">
        <f t="shared" si="7"/>
        <v>1</v>
      </c>
      <c r="H38" s="373" t="b">
        <f t="shared" si="7"/>
        <v>1</v>
      </c>
      <c r="I38" s="373" t="b">
        <f t="shared" si="7"/>
        <v>1</v>
      </c>
      <c r="J38" s="373" t="b">
        <f t="shared" si="7"/>
        <v>1</v>
      </c>
      <c r="K38" s="373" t="b">
        <f t="shared" si="7"/>
        <v>1</v>
      </c>
      <c r="L38" s="373" t="b">
        <f t="shared" si="7"/>
        <v>1</v>
      </c>
      <c r="M38" s="373" t="b">
        <f t="shared" si="7"/>
        <v>1</v>
      </c>
      <c r="N38" s="373" t="b">
        <f t="shared" si="7"/>
        <v>1</v>
      </c>
      <c r="O38" s="373" t="b">
        <f t="shared" si="7"/>
        <v>1</v>
      </c>
      <c r="P38" s="373" t="b">
        <f t="shared" si="7"/>
        <v>1</v>
      </c>
      <c r="Q38" s="373" t="b">
        <f t="shared" si="7"/>
        <v>1</v>
      </c>
      <c r="R38" s="373" t="b">
        <f t="shared" si="7"/>
        <v>1</v>
      </c>
      <c r="S38" s="373" t="b">
        <f t="shared" si="7"/>
        <v>1</v>
      </c>
      <c r="T38" s="373" t="b">
        <f t="shared" si="7"/>
        <v>1</v>
      </c>
      <c r="U38" s="373" t="b">
        <f t="shared" si="7"/>
        <v>1</v>
      </c>
      <c r="V38" s="373" t="b">
        <f t="shared" si="7"/>
        <v>1</v>
      </c>
      <c r="W38" s="373" t="b">
        <f t="shared" si="7"/>
        <v>1</v>
      </c>
      <c r="X38" s="373" t="b">
        <f t="shared" si="7"/>
        <v>1</v>
      </c>
      <c r="Y38" s="373" t="b">
        <f t="shared" si="7"/>
        <v>1</v>
      </c>
      <c r="Z38" s="373" t="b">
        <f t="shared" si="7"/>
        <v>1</v>
      </c>
      <c r="AA38" s="373" t="b">
        <f t="shared" si="7"/>
        <v>1</v>
      </c>
    </row>
    <row r="39" spans="1:27" x14ac:dyDescent="0.25">
      <c r="B39" s="318" t="s">
        <v>26</v>
      </c>
      <c r="C39" s="319"/>
      <c r="D39" s="319"/>
      <c r="E39" s="319"/>
      <c r="F39" s="319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  <c r="AA39" s="319"/>
    </row>
    <row r="40" spans="1:27" x14ac:dyDescent="0.25">
      <c r="B40" s="320" t="s">
        <v>32</v>
      </c>
      <c r="C40" s="321">
        <f t="shared" ref="C40:C45" si="8">SUM(D40:AA40)</f>
        <v>0</v>
      </c>
      <c r="D40" s="321">
        <f>PVERDE_5_DEVERS!F15+PVERDE_5_DEVERS!F29</f>
        <v>0</v>
      </c>
      <c r="E40" s="321">
        <f>PVERDE_5_DEVERS!G15+PVERDE_5_DEVERS!G29</f>
        <v>0</v>
      </c>
      <c r="F40" s="321">
        <f>PVERDE_5_DEVERS!H15+PVERDE_5_DEVERS!H29</f>
        <v>0</v>
      </c>
      <c r="G40" s="321">
        <f>PVERDE_5_DEVERS!I15+PVERDE_5_DEVERS!I29</f>
        <v>0</v>
      </c>
      <c r="H40" s="321">
        <f>PVERDE_5_DEVERS!J15+PVERDE_5_DEVERS!J29</f>
        <v>0</v>
      </c>
      <c r="I40" s="321">
        <f>PVERDE_5_DEVERS!K15+PVERDE_5_DEVERS!K29</f>
        <v>0</v>
      </c>
      <c r="J40" s="321">
        <f>PVERDE_5_DEVERS!L15+PVERDE_5_DEVERS!L29</f>
        <v>0</v>
      </c>
      <c r="K40" s="321">
        <f>PVERDE_5_DEVERS!M15+PVERDE_5_DEVERS!M29</f>
        <v>0</v>
      </c>
      <c r="L40" s="321">
        <f>PVERDE_5_DEVERS!N15+PVERDE_5_DEVERS!N29</f>
        <v>0</v>
      </c>
      <c r="M40" s="321">
        <f>PVERDE_5_DEVERS!O15+PVERDE_5_DEVERS!O29</f>
        <v>0</v>
      </c>
      <c r="N40" s="321">
        <f>PVERDE_5_DEVERS!P15+PVERDE_5_DEVERS!P29</f>
        <v>0</v>
      </c>
      <c r="O40" s="321">
        <f>PVERDE_5_DEVERS!Q15+PVERDE_5_DEVERS!Q29</f>
        <v>0</v>
      </c>
      <c r="P40" s="321">
        <f>PVERDE_5_DEVERS!R15+PVERDE_5_DEVERS!R29</f>
        <v>0</v>
      </c>
      <c r="Q40" s="321">
        <f>PVERDE_5_DEVERS!S15+PVERDE_5_DEVERS!S29</f>
        <v>0</v>
      </c>
      <c r="R40" s="321">
        <f>PVERDE_5_DEVERS!T15+PVERDE_5_DEVERS!T29</f>
        <v>0</v>
      </c>
      <c r="S40" s="321">
        <f>PVERDE_5_DEVERS!U15+PVERDE_5_DEVERS!U29</f>
        <v>0</v>
      </c>
      <c r="T40" s="321">
        <f>PVERDE_5_DEVERS!V15+PVERDE_5_DEVERS!V29</f>
        <v>0</v>
      </c>
      <c r="U40" s="321">
        <f>PVERDE_5_DEVERS!W15+PVERDE_5_DEVERS!W29</f>
        <v>0</v>
      </c>
      <c r="V40" s="321">
        <f>PVERDE_5_DEVERS!X15+PVERDE_5_DEVERS!X29</f>
        <v>0</v>
      </c>
      <c r="W40" s="321">
        <f>PVERDE_5_DEVERS!Y15+PVERDE_5_DEVERS!Y29</f>
        <v>0</v>
      </c>
      <c r="X40" s="321">
        <f>PVERDE_5_DEVERS!Z15+PVERDE_5_DEVERS!Z29</f>
        <v>0</v>
      </c>
      <c r="Y40" s="321">
        <f>PVERDE_5_DEVERS!AA15+PVERDE_5_DEVERS!AA29</f>
        <v>0</v>
      </c>
      <c r="Z40" s="321">
        <f>PVERDE_5_DEVERS!AB15+PVERDE_5_DEVERS!AB29</f>
        <v>0</v>
      </c>
      <c r="AA40" s="321">
        <f>PVERDE_5_DEVERS!AC15+PVERDE_5_DEVERS!AC29</f>
        <v>0</v>
      </c>
    </row>
    <row r="41" spans="1:27" x14ac:dyDescent="0.25">
      <c r="B41" s="320" t="s">
        <v>65</v>
      </c>
      <c r="C41" s="321">
        <f t="shared" si="8"/>
        <v>0</v>
      </c>
      <c r="D41" s="321">
        <f>-PVERDE_5_DEVERS!F29</f>
        <v>0</v>
      </c>
      <c r="E41" s="321">
        <f>-PVERDE_5_DEVERS!G29</f>
        <v>0</v>
      </c>
      <c r="F41" s="321">
        <f>-PVERDE_5_DEVERS!H29</f>
        <v>0</v>
      </c>
      <c r="G41" s="321">
        <f>-PVERDE_5_DEVERS!I29</f>
        <v>0</v>
      </c>
      <c r="H41" s="321">
        <f>-PVERDE_5_DEVERS!J29</f>
        <v>0</v>
      </c>
      <c r="I41" s="321">
        <f>-PVERDE_5_DEVERS!K29</f>
        <v>0</v>
      </c>
      <c r="J41" s="321">
        <f>-PVERDE_5_DEVERS!L29</f>
        <v>0</v>
      </c>
      <c r="K41" s="321">
        <f>-PVERDE_5_DEVERS!M29</f>
        <v>0</v>
      </c>
      <c r="L41" s="321">
        <f>-PVERDE_5_DEVERS!N29</f>
        <v>0</v>
      </c>
      <c r="M41" s="321">
        <f>-PVERDE_5_DEVERS!O29</f>
        <v>0</v>
      </c>
      <c r="N41" s="321">
        <f>-PVERDE_5_DEVERS!P29</f>
        <v>0</v>
      </c>
      <c r="O41" s="321">
        <f>-PVERDE_5_DEVERS!Q29</f>
        <v>0</v>
      </c>
      <c r="P41" s="321">
        <f>-PVERDE_5_DEVERS!R29</f>
        <v>0</v>
      </c>
      <c r="Q41" s="321">
        <f>-PVERDE_5_DEVERS!S29</f>
        <v>0</v>
      </c>
      <c r="R41" s="321">
        <f>-PVERDE_5_DEVERS!T29</f>
        <v>0</v>
      </c>
      <c r="S41" s="321">
        <f>-PVERDE_5_DEVERS!U29</f>
        <v>0</v>
      </c>
      <c r="T41" s="321">
        <f>-PVERDE_5_DEVERS!V29</f>
        <v>0</v>
      </c>
      <c r="U41" s="321">
        <f>-PVERDE_5_DEVERS!W29</f>
        <v>0</v>
      </c>
      <c r="V41" s="321">
        <f>-PVERDE_5_DEVERS!X29</f>
        <v>0</v>
      </c>
      <c r="W41" s="321">
        <f>-PVERDE_5_DEVERS!Y29</f>
        <v>0</v>
      </c>
      <c r="X41" s="321">
        <f>-PVERDE_5_DEVERS!Z29</f>
        <v>0</v>
      </c>
      <c r="Y41" s="321">
        <f>-PVERDE_5_DEVERS!AA29</f>
        <v>0</v>
      </c>
      <c r="Z41" s="321">
        <f>-PVERDE_5_DEVERS!AB29</f>
        <v>0</v>
      </c>
      <c r="AA41" s="321">
        <f>-PVERDE_5_DEVERS!AC29</f>
        <v>0</v>
      </c>
    </row>
    <row r="42" spans="1:27" x14ac:dyDescent="0.25">
      <c r="B42" s="320" t="s">
        <v>33</v>
      </c>
      <c r="C42" s="321">
        <f t="shared" si="8"/>
        <v>0</v>
      </c>
      <c r="D42" s="322">
        <v>0</v>
      </c>
      <c r="E42" s="322">
        <v>0</v>
      </c>
      <c r="F42" s="322">
        <v>0</v>
      </c>
      <c r="G42" s="322">
        <v>0</v>
      </c>
      <c r="H42" s="322">
        <v>0</v>
      </c>
      <c r="I42" s="322">
        <v>0</v>
      </c>
      <c r="J42" s="322">
        <v>0</v>
      </c>
      <c r="K42" s="322">
        <v>0</v>
      </c>
      <c r="L42" s="322">
        <v>0</v>
      </c>
      <c r="M42" s="322">
        <v>0</v>
      </c>
      <c r="N42" s="322">
        <v>0</v>
      </c>
      <c r="O42" s="322">
        <v>0</v>
      </c>
      <c r="P42" s="322">
        <v>0</v>
      </c>
      <c r="Q42" s="322">
        <v>0</v>
      </c>
      <c r="R42" s="322">
        <v>0</v>
      </c>
      <c r="S42" s="322">
        <v>0</v>
      </c>
      <c r="T42" s="322">
        <v>0</v>
      </c>
      <c r="U42" s="322">
        <v>0</v>
      </c>
      <c r="V42" s="322">
        <v>0</v>
      </c>
      <c r="W42" s="322">
        <v>0</v>
      </c>
      <c r="X42" s="322">
        <v>0</v>
      </c>
      <c r="Y42" s="322">
        <v>0</v>
      </c>
      <c r="Z42" s="322">
        <v>0</v>
      </c>
      <c r="AA42" s="322">
        <v>0</v>
      </c>
    </row>
    <row r="43" spans="1:27" x14ac:dyDescent="0.25">
      <c r="B43" s="320" t="s">
        <v>66</v>
      </c>
      <c r="C43" s="321">
        <f t="shared" si="8"/>
        <v>0</v>
      </c>
      <c r="D43" s="321">
        <v>0</v>
      </c>
      <c r="E43" s="321">
        <v>0</v>
      </c>
      <c r="F43" s="321">
        <v>0</v>
      </c>
      <c r="G43" s="321">
        <v>0</v>
      </c>
      <c r="H43" s="321">
        <v>0</v>
      </c>
      <c r="I43" s="321">
        <v>0</v>
      </c>
      <c r="J43" s="321">
        <v>0</v>
      </c>
      <c r="K43" s="321">
        <v>0</v>
      </c>
      <c r="L43" s="321">
        <v>0</v>
      </c>
      <c r="M43" s="321">
        <v>0</v>
      </c>
      <c r="N43" s="321">
        <v>0</v>
      </c>
      <c r="O43" s="321">
        <v>0</v>
      </c>
      <c r="P43" s="321">
        <v>0</v>
      </c>
      <c r="Q43" s="321">
        <v>0</v>
      </c>
      <c r="R43" s="321">
        <v>0</v>
      </c>
      <c r="S43" s="321">
        <v>0</v>
      </c>
      <c r="T43" s="321">
        <v>0</v>
      </c>
      <c r="U43" s="321">
        <v>0</v>
      </c>
      <c r="V43" s="321">
        <v>0</v>
      </c>
      <c r="W43" s="321">
        <v>0</v>
      </c>
      <c r="X43" s="321">
        <v>0</v>
      </c>
      <c r="Y43" s="321">
        <v>0</v>
      </c>
      <c r="Z43" s="321">
        <v>0</v>
      </c>
      <c r="AA43" s="321">
        <v>0</v>
      </c>
    </row>
    <row r="44" spans="1:27" x14ac:dyDescent="0.25">
      <c r="B44" s="320" t="s">
        <v>67</v>
      </c>
      <c r="C44" s="321">
        <f t="shared" si="8"/>
        <v>0</v>
      </c>
      <c r="D44" s="321">
        <f>-PVERDE_5_DEVERS!F15</f>
        <v>0</v>
      </c>
      <c r="E44" s="321">
        <f>-PVERDE_5_DEVERS!G15</f>
        <v>0</v>
      </c>
      <c r="F44" s="321">
        <f>-PVERDE_5_DEVERS!H15</f>
        <v>0</v>
      </c>
      <c r="G44" s="321">
        <f>-PVERDE_5_DEVERS!I15</f>
        <v>0</v>
      </c>
      <c r="H44" s="321">
        <f>-PVERDE_5_DEVERS!J15</f>
        <v>0</v>
      </c>
      <c r="I44" s="321">
        <f>-PVERDE_5_DEVERS!K15</f>
        <v>0</v>
      </c>
      <c r="J44" s="321">
        <f>-PVERDE_5_DEVERS!L15</f>
        <v>0</v>
      </c>
      <c r="K44" s="321">
        <f>-PVERDE_5_DEVERS!M15</f>
        <v>0</v>
      </c>
      <c r="L44" s="321">
        <f>-PVERDE_5_DEVERS!N15</f>
        <v>0</v>
      </c>
      <c r="M44" s="321">
        <f>-PVERDE_5_DEVERS!O15</f>
        <v>0</v>
      </c>
      <c r="N44" s="321">
        <f>-PVERDE_5_DEVERS!P15</f>
        <v>0</v>
      </c>
      <c r="O44" s="321">
        <f>-PVERDE_5_DEVERS!Q15</f>
        <v>0</v>
      </c>
      <c r="P44" s="321">
        <f>-PVERDE_5_DEVERS!R15</f>
        <v>0</v>
      </c>
      <c r="Q44" s="321">
        <f>-PVERDE_5_DEVERS!S15</f>
        <v>0</v>
      </c>
      <c r="R44" s="321">
        <f>-PVERDE_5_DEVERS!T15</f>
        <v>0</v>
      </c>
      <c r="S44" s="321">
        <f>-PVERDE_5_DEVERS!U15</f>
        <v>0</v>
      </c>
      <c r="T44" s="321">
        <f>-PVERDE_5_DEVERS!V15</f>
        <v>0</v>
      </c>
      <c r="U44" s="321">
        <f>-PVERDE_5_DEVERS!W15</f>
        <v>0</v>
      </c>
      <c r="V44" s="321">
        <f>-PVERDE_5_DEVERS!X15</f>
        <v>0</v>
      </c>
      <c r="W44" s="321">
        <f>-PVERDE_5_DEVERS!Y15</f>
        <v>0</v>
      </c>
      <c r="X44" s="321">
        <f>-PVERDE_5_DEVERS!Z15</f>
        <v>0</v>
      </c>
      <c r="Y44" s="321">
        <f>-PVERDE_5_DEVERS!AA15</f>
        <v>0</v>
      </c>
      <c r="Z44" s="321">
        <f>-PVERDE_5_DEVERS!AB15</f>
        <v>0</v>
      </c>
      <c r="AA44" s="321">
        <f>-PVERDE_5_DEVERS!AC15</f>
        <v>0</v>
      </c>
    </row>
    <row r="45" spans="1:27" x14ac:dyDescent="0.25">
      <c r="A45" s="5" t="s">
        <v>51</v>
      </c>
      <c r="B45" s="320" t="s">
        <v>35</v>
      </c>
      <c r="C45" s="321">
        <f t="shared" si="8"/>
        <v>0</v>
      </c>
      <c r="D45" s="321">
        <f t="shared" ref="D45:AA45" si="9">SUM(D40:D44)</f>
        <v>0</v>
      </c>
      <c r="E45" s="321">
        <f t="shared" si="9"/>
        <v>0</v>
      </c>
      <c r="F45" s="321">
        <f t="shared" si="9"/>
        <v>0</v>
      </c>
      <c r="G45" s="321">
        <f t="shared" si="9"/>
        <v>0</v>
      </c>
      <c r="H45" s="321">
        <f t="shared" si="9"/>
        <v>0</v>
      </c>
      <c r="I45" s="321">
        <f t="shared" si="9"/>
        <v>0</v>
      </c>
      <c r="J45" s="321">
        <f t="shared" si="9"/>
        <v>0</v>
      </c>
      <c r="K45" s="321">
        <f t="shared" si="9"/>
        <v>0</v>
      </c>
      <c r="L45" s="321">
        <f t="shared" si="9"/>
        <v>0</v>
      </c>
      <c r="M45" s="321">
        <f t="shared" si="9"/>
        <v>0</v>
      </c>
      <c r="N45" s="321">
        <f t="shared" si="9"/>
        <v>0</v>
      </c>
      <c r="O45" s="321">
        <f t="shared" si="9"/>
        <v>0</v>
      </c>
      <c r="P45" s="321">
        <f t="shared" si="9"/>
        <v>0</v>
      </c>
      <c r="Q45" s="321">
        <f t="shared" si="9"/>
        <v>0</v>
      </c>
      <c r="R45" s="321">
        <f t="shared" si="9"/>
        <v>0</v>
      </c>
      <c r="S45" s="321">
        <f t="shared" si="9"/>
        <v>0</v>
      </c>
      <c r="T45" s="321">
        <f t="shared" si="9"/>
        <v>0</v>
      </c>
      <c r="U45" s="321">
        <f t="shared" si="9"/>
        <v>0</v>
      </c>
      <c r="V45" s="321">
        <f t="shared" si="9"/>
        <v>0</v>
      </c>
      <c r="W45" s="321">
        <f t="shared" si="9"/>
        <v>0</v>
      </c>
      <c r="X45" s="321">
        <f t="shared" si="9"/>
        <v>0</v>
      </c>
      <c r="Y45" s="321">
        <f t="shared" si="9"/>
        <v>0</v>
      </c>
      <c r="Z45" s="321">
        <f t="shared" si="9"/>
        <v>0</v>
      </c>
      <c r="AA45" s="321">
        <f t="shared" si="9"/>
        <v>0</v>
      </c>
    </row>
    <row r="46" spans="1:27" s="5" customFormat="1" x14ac:dyDescent="0.25">
      <c r="B46" s="210"/>
      <c r="C46" s="372"/>
      <c r="D46" s="372"/>
      <c r="E46" s="372"/>
      <c r="F46" s="372"/>
      <c r="G46" s="372"/>
      <c r="H46" s="372"/>
      <c r="I46" s="372"/>
      <c r="J46" s="372"/>
      <c r="K46" s="372"/>
      <c r="L46" s="372"/>
      <c r="M46" s="372"/>
      <c r="N46" s="372"/>
      <c r="O46" s="372"/>
      <c r="P46" s="372"/>
      <c r="Q46" s="372"/>
      <c r="R46" s="372"/>
      <c r="S46" s="372"/>
      <c r="T46" s="372"/>
      <c r="U46" s="372"/>
      <c r="V46" s="372"/>
      <c r="W46" s="372"/>
      <c r="X46" s="372"/>
      <c r="Y46" s="372"/>
      <c r="Z46" s="372"/>
      <c r="AA46" s="372"/>
    </row>
    <row r="47" spans="1:27" s="5" customFormat="1" x14ac:dyDescent="0.25">
      <c r="B47" s="210"/>
      <c r="C47" s="372"/>
      <c r="D47" s="373" t="b">
        <f t="shared" ref="D47:AA47" si="10">AND(D40=0,D42=0,D43=0,D44=0)</f>
        <v>1</v>
      </c>
      <c r="E47" s="373" t="b">
        <f t="shared" si="10"/>
        <v>1</v>
      </c>
      <c r="F47" s="373" t="b">
        <f t="shared" si="10"/>
        <v>1</v>
      </c>
      <c r="G47" s="373" t="b">
        <f t="shared" si="10"/>
        <v>1</v>
      </c>
      <c r="H47" s="373" t="b">
        <f t="shared" si="10"/>
        <v>1</v>
      </c>
      <c r="I47" s="373" t="b">
        <f t="shared" si="10"/>
        <v>1</v>
      </c>
      <c r="J47" s="373" t="b">
        <f t="shared" si="10"/>
        <v>1</v>
      </c>
      <c r="K47" s="373" t="b">
        <f t="shared" si="10"/>
        <v>1</v>
      </c>
      <c r="L47" s="373" t="b">
        <f t="shared" si="10"/>
        <v>1</v>
      </c>
      <c r="M47" s="373" t="b">
        <f t="shared" si="10"/>
        <v>1</v>
      </c>
      <c r="N47" s="373" t="b">
        <f t="shared" si="10"/>
        <v>1</v>
      </c>
      <c r="O47" s="373" t="b">
        <f t="shared" si="10"/>
        <v>1</v>
      </c>
      <c r="P47" s="373" t="b">
        <f t="shared" si="10"/>
        <v>1</v>
      </c>
      <c r="Q47" s="373" t="b">
        <f t="shared" si="10"/>
        <v>1</v>
      </c>
      <c r="R47" s="373" t="b">
        <f t="shared" si="10"/>
        <v>1</v>
      </c>
      <c r="S47" s="373" t="b">
        <f t="shared" si="10"/>
        <v>1</v>
      </c>
      <c r="T47" s="373" t="b">
        <f t="shared" si="10"/>
        <v>1</v>
      </c>
      <c r="U47" s="373" t="b">
        <f t="shared" si="10"/>
        <v>1</v>
      </c>
      <c r="V47" s="373" t="b">
        <f t="shared" si="10"/>
        <v>1</v>
      </c>
      <c r="W47" s="373" t="b">
        <f t="shared" si="10"/>
        <v>1</v>
      </c>
      <c r="X47" s="373" t="b">
        <f t="shared" si="10"/>
        <v>1</v>
      </c>
      <c r="Y47" s="373" t="b">
        <f t="shared" si="10"/>
        <v>1</v>
      </c>
      <c r="Z47" s="373" t="b">
        <f t="shared" si="10"/>
        <v>1</v>
      </c>
      <c r="AA47" s="373" t="b">
        <f t="shared" si="10"/>
        <v>1</v>
      </c>
    </row>
    <row r="48" spans="1:27" ht="12.75" customHeight="1" x14ac:dyDescent="0.25">
      <c r="B48" s="318" t="s">
        <v>42</v>
      </c>
      <c r="C48" s="319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19"/>
      <c r="Y48" s="319"/>
      <c r="Z48" s="319"/>
      <c r="AA48" s="319"/>
    </row>
    <row r="49" spans="1:27" x14ac:dyDescent="0.25">
      <c r="B49" s="320" t="s">
        <v>32</v>
      </c>
      <c r="C49" s="321">
        <f t="shared" ref="C49:C54" si="11">SUM(D49:AA49)</f>
        <v>0</v>
      </c>
      <c r="D49" s="321">
        <f>MEAD_2_WALC!F15+MEAD_2_WALC!F29</f>
        <v>0</v>
      </c>
      <c r="E49" s="321">
        <f>MEAD_2_WALC!G15+MEAD_2_WALC!G29</f>
        <v>0</v>
      </c>
      <c r="F49" s="321">
        <f>MEAD_2_WALC!H15+MEAD_2_WALC!H29</f>
        <v>0</v>
      </c>
      <c r="G49" s="321">
        <f>MEAD_2_WALC!I15+MEAD_2_WALC!I29</f>
        <v>0</v>
      </c>
      <c r="H49" s="321">
        <f>MEAD_2_WALC!J15+MEAD_2_WALC!J29</f>
        <v>0</v>
      </c>
      <c r="I49" s="321">
        <f>MEAD_2_WALC!K15+MEAD_2_WALC!K29</f>
        <v>0</v>
      </c>
      <c r="J49" s="321">
        <f>MEAD_2_WALC!L15+MEAD_2_WALC!L29</f>
        <v>0</v>
      </c>
      <c r="K49" s="321">
        <f>MEAD_2_WALC!M15+MEAD_2_WALC!M29</f>
        <v>0</v>
      </c>
      <c r="L49" s="321">
        <f>MEAD_2_WALC!N15+MEAD_2_WALC!N29</f>
        <v>0</v>
      </c>
      <c r="M49" s="321">
        <f>MEAD_2_WALC!O15+MEAD_2_WALC!O29</f>
        <v>0</v>
      </c>
      <c r="N49" s="321">
        <f>MEAD_2_WALC!P15+MEAD_2_WALC!P29</f>
        <v>0</v>
      </c>
      <c r="O49" s="321">
        <f>MEAD_2_WALC!Q15+MEAD_2_WALC!Q29</f>
        <v>0</v>
      </c>
      <c r="P49" s="321">
        <f>MEAD_2_WALC!R15+MEAD_2_WALC!R29</f>
        <v>0</v>
      </c>
      <c r="Q49" s="321">
        <f>MEAD_2_WALC!S15+MEAD_2_WALC!S29</f>
        <v>0</v>
      </c>
      <c r="R49" s="321">
        <f>MEAD_2_WALC!T15+MEAD_2_WALC!T29</f>
        <v>0</v>
      </c>
      <c r="S49" s="321">
        <f>MEAD_2_WALC!U15+MEAD_2_WALC!U29</f>
        <v>0</v>
      </c>
      <c r="T49" s="321">
        <f>MEAD_2_WALC!V15+MEAD_2_WALC!V29</f>
        <v>0</v>
      </c>
      <c r="U49" s="321">
        <f>MEAD_2_WALC!W15+MEAD_2_WALC!W29</f>
        <v>0</v>
      </c>
      <c r="V49" s="321">
        <f>MEAD_2_WALC!X15+MEAD_2_WALC!X29</f>
        <v>0</v>
      </c>
      <c r="W49" s="321">
        <f>MEAD_2_WALC!Y15+MEAD_2_WALC!Y29</f>
        <v>0</v>
      </c>
      <c r="X49" s="321">
        <f>MEAD_2_WALC!Z15+MEAD_2_WALC!Z29</f>
        <v>0</v>
      </c>
      <c r="Y49" s="321">
        <f>MEAD_2_WALC!AA15+MEAD_2_WALC!AA29</f>
        <v>0</v>
      </c>
      <c r="Z49" s="321">
        <f>MEAD_2_WALC!AB15+MEAD_2_WALC!AB29</f>
        <v>0</v>
      </c>
      <c r="AA49" s="321">
        <f>MEAD_2_WALC!AC15+MEAD_2_WALC!AC29</f>
        <v>0</v>
      </c>
    </row>
    <row r="50" spans="1:27" x14ac:dyDescent="0.25">
      <c r="B50" s="320" t="s">
        <v>65</v>
      </c>
      <c r="C50" s="321">
        <f t="shared" si="11"/>
        <v>0</v>
      </c>
      <c r="D50" s="321">
        <f>-MEAD_2_WALC!F29</f>
        <v>0</v>
      </c>
      <c r="E50" s="321">
        <f>-MEAD_2_WALC!G29</f>
        <v>0</v>
      </c>
      <c r="F50" s="321">
        <f>-MEAD_2_WALC!H29</f>
        <v>0</v>
      </c>
      <c r="G50" s="321">
        <f>-MEAD_2_WALC!I29</f>
        <v>0</v>
      </c>
      <c r="H50" s="321">
        <f>-MEAD_2_WALC!J29</f>
        <v>0</v>
      </c>
      <c r="I50" s="321">
        <f>-MEAD_2_WALC!K29</f>
        <v>0</v>
      </c>
      <c r="J50" s="321">
        <f>-MEAD_2_WALC!L29</f>
        <v>0</v>
      </c>
      <c r="K50" s="321">
        <f>-MEAD_2_WALC!M29</f>
        <v>0</v>
      </c>
      <c r="L50" s="321">
        <f>-MEAD_2_WALC!N29</f>
        <v>0</v>
      </c>
      <c r="M50" s="321">
        <f>-MEAD_2_WALC!O29</f>
        <v>0</v>
      </c>
      <c r="N50" s="321">
        <f>-MEAD_2_WALC!P29</f>
        <v>0</v>
      </c>
      <c r="O50" s="321">
        <f>-MEAD_2_WALC!Q29</f>
        <v>0</v>
      </c>
      <c r="P50" s="321">
        <f>-MEAD_2_WALC!R29</f>
        <v>0</v>
      </c>
      <c r="Q50" s="321">
        <f>-MEAD_2_WALC!S29</f>
        <v>0</v>
      </c>
      <c r="R50" s="321">
        <f>-MEAD_2_WALC!T29</f>
        <v>0</v>
      </c>
      <c r="S50" s="321">
        <f>-MEAD_2_WALC!U29</f>
        <v>0</v>
      </c>
      <c r="T50" s="321">
        <f>-MEAD_2_WALC!V29</f>
        <v>0</v>
      </c>
      <c r="U50" s="321">
        <f>-MEAD_2_WALC!W29</f>
        <v>0</v>
      </c>
      <c r="V50" s="321">
        <f>-MEAD_2_WALC!X29</f>
        <v>0</v>
      </c>
      <c r="W50" s="321">
        <f>-MEAD_2_WALC!Y29</f>
        <v>0</v>
      </c>
      <c r="X50" s="321">
        <f>-MEAD_2_WALC!Z29</f>
        <v>0</v>
      </c>
      <c r="Y50" s="321">
        <f>-MEAD_2_WALC!AA29</f>
        <v>0</v>
      </c>
      <c r="Z50" s="321">
        <f>-MEAD_2_WALC!AB29</f>
        <v>0</v>
      </c>
      <c r="AA50" s="321">
        <f>-MEAD_2_WALC!AC29</f>
        <v>0</v>
      </c>
    </row>
    <row r="51" spans="1:27" x14ac:dyDescent="0.25">
      <c r="B51" s="320" t="s">
        <v>33</v>
      </c>
      <c r="C51" s="321">
        <f t="shared" si="11"/>
        <v>0</v>
      </c>
      <c r="D51" s="322">
        <v>0</v>
      </c>
      <c r="E51" s="322">
        <v>0</v>
      </c>
      <c r="F51" s="322">
        <v>0</v>
      </c>
      <c r="G51" s="322">
        <v>0</v>
      </c>
      <c r="H51" s="322">
        <v>0</v>
      </c>
      <c r="I51" s="322">
        <v>0</v>
      </c>
      <c r="J51" s="322">
        <v>0</v>
      </c>
      <c r="K51" s="322">
        <v>0</v>
      </c>
      <c r="L51" s="322">
        <v>0</v>
      </c>
      <c r="M51" s="322">
        <v>0</v>
      </c>
      <c r="N51" s="322">
        <v>0</v>
      </c>
      <c r="O51" s="322">
        <v>0</v>
      </c>
      <c r="P51" s="322">
        <v>0</v>
      </c>
      <c r="Q51" s="322">
        <v>0</v>
      </c>
      <c r="R51" s="322">
        <v>0</v>
      </c>
      <c r="S51" s="322">
        <v>0</v>
      </c>
      <c r="T51" s="322">
        <v>0</v>
      </c>
      <c r="U51" s="322">
        <v>0</v>
      </c>
      <c r="V51" s="322">
        <v>0</v>
      </c>
      <c r="W51" s="322">
        <v>0</v>
      </c>
      <c r="X51" s="322">
        <v>0</v>
      </c>
      <c r="Y51" s="322">
        <v>0</v>
      </c>
      <c r="Z51" s="322">
        <v>0</v>
      </c>
      <c r="AA51" s="322">
        <v>0</v>
      </c>
    </row>
    <row r="52" spans="1:27" x14ac:dyDescent="0.25">
      <c r="B52" s="320" t="s">
        <v>66</v>
      </c>
      <c r="C52" s="321">
        <f t="shared" si="11"/>
        <v>0</v>
      </c>
      <c r="D52" s="321">
        <v>0</v>
      </c>
      <c r="E52" s="321">
        <v>0</v>
      </c>
      <c r="F52" s="321">
        <v>0</v>
      </c>
      <c r="G52" s="321">
        <v>0</v>
      </c>
      <c r="H52" s="321">
        <v>0</v>
      </c>
      <c r="I52" s="321">
        <v>0</v>
      </c>
      <c r="J52" s="321">
        <v>0</v>
      </c>
      <c r="K52" s="321">
        <v>0</v>
      </c>
      <c r="L52" s="321">
        <v>0</v>
      </c>
      <c r="M52" s="321">
        <v>0</v>
      </c>
      <c r="N52" s="321">
        <v>0</v>
      </c>
      <c r="O52" s="321">
        <v>0</v>
      </c>
      <c r="P52" s="321">
        <v>0</v>
      </c>
      <c r="Q52" s="321">
        <v>0</v>
      </c>
      <c r="R52" s="321">
        <v>0</v>
      </c>
      <c r="S52" s="321">
        <v>0</v>
      </c>
      <c r="T52" s="321">
        <v>0</v>
      </c>
      <c r="U52" s="321">
        <v>0</v>
      </c>
      <c r="V52" s="321">
        <v>0</v>
      </c>
      <c r="W52" s="321">
        <v>0</v>
      </c>
      <c r="X52" s="321">
        <v>0</v>
      </c>
      <c r="Y52" s="321">
        <v>0</v>
      </c>
      <c r="Z52" s="321">
        <v>0</v>
      </c>
      <c r="AA52" s="321">
        <v>0</v>
      </c>
    </row>
    <row r="53" spans="1:27" x14ac:dyDescent="0.25">
      <c r="B53" s="320" t="s">
        <v>67</v>
      </c>
      <c r="C53" s="321">
        <f t="shared" si="11"/>
        <v>0</v>
      </c>
      <c r="D53" s="321">
        <f>-MEAD_2_WALC!F15</f>
        <v>0</v>
      </c>
      <c r="E53" s="321">
        <f>-MEAD_2_WALC!G15</f>
        <v>0</v>
      </c>
      <c r="F53" s="321">
        <f>-MEAD_2_WALC!H15</f>
        <v>0</v>
      </c>
      <c r="G53" s="321">
        <f>-MEAD_2_WALC!I15</f>
        <v>0</v>
      </c>
      <c r="H53" s="321">
        <f>-MEAD_2_WALC!J15</f>
        <v>0</v>
      </c>
      <c r="I53" s="321">
        <f>-MEAD_2_WALC!K15</f>
        <v>0</v>
      </c>
      <c r="J53" s="321">
        <f>-MEAD_2_WALC!L15</f>
        <v>0</v>
      </c>
      <c r="K53" s="321">
        <f>-MEAD_2_WALC!M15</f>
        <v>0</v>
      </c>
      <c r="L53" s="321">
        <f>-MEAD_2_WALC!N15</f>
        <v>0</v>
      </c>
      <c r="M53" s="321">
        <f>-MEAD_2_WALC!O15</f>
        <v>0</v>
      </c>
      <c r="N53" s="321">
        <f>-MEAD_2_WALC!P15</f>
        <v>0</v>
      </c>
      <c r="O53" s="321">
        <f>-MEAD_2_WALC!Q15</f>
        <v>0</v>
      </c>
      <c r="P53" s="321">
        <f>-MEAD_2_WALC!R15</f>
        <v>0</v>
      </c>
      <c r="Q53" s="321">
        <f>-MEAD_2_WALC!S15</f>
        <v>0</v>
      </c>
      <c r="R53" s="321">
        <f>-MEAD_2_WALC!T15</f>
        <v>0</v>
      </c>
      <c r="S53" s="321">
        <f>-MEAD_2_WALC!U15</f>
        <v>0</v>
      </c>
      <c r="T53" s="321">
        <f>-MEAD_2_WALC!V15</f>
        <v>0</v>
      </c>
      <c r="U53" s="321">
        <f>-MEAD_2_WALC!W15</f>
        <v>0</v>
      </c>
      <c r="V53" s="321">
        <f>-MEAD_2_WALC!X15</f>
        <v>0</v>
      </c>
      <c r="W53" s="321">
        <f>-MEAD_2_WALC!Y15</f>
        <v>0</v>
      </c>
      <c r="X53" s="321">
        <f>-MEAD_2_WALC!Z15</f>
        <v>0</v>
      </c>
      <c r="Y53" s="321">
        <f>-MEAD_2_WALC!AA15</f>
        <v>0</v>
      </c>
      <c r="Z53" s="321">
        <f>-MEAD_2_WALC!AB15</f>
        <v>0</v>
      </c>
      <c r="AA53" s="321">
        <f>-MEAD_2_WALC!AC15</f>
        <v>0</v>
      </c>
    </row>
    <row r="54" spans="1:27" x14ac:dyDescent="0.25">
      <c r="A54" s="5" t="s">
        <v>51</v>
      </c>
      <c r="B54" s="320" t="s">
        <v>38</v>
      </c>
      <c r="C54" s="321">
        <f t="shared" si="11"/>
        <v>0</v>
      </c>
      <c r="D54" s="321">
        <f t="shared" ref="D54:AA54" si="12">SUM(D49:D53)</f>
        <v>0</v>
      </c>
      <c r="E54" s="321">
        <f t="shared" si="12"/>
        <v>0</v>
      </c>
      <c r="F54" s="321">
        <f t="shared" si="12"/>
        <v>0</v>
      </c>
      <c r="G54" s="321">
        <f t="shared" si="12"/>
        <v>0</v>
      </c>
      <c r="H54" s="321">
        <f t="shared" si="12"/>
        <v>0</v>
      </c>
      <c r="I54" s="321">
        <f t="shared" si="12"/>
        <v>0</v>
      </c>
      <c r="J54" s="321">
        <f t="shared" si="12"/>
        <v>0</v>
      </c>
      <c r="K54" s="321">
        <f t="shared" si="12"/>
        <v>0</v>
      </c>
      <c r="L54" s="321">
        <f t="shared" si="12"/>
        <v>0</v>
      </c>
      <c r="M54" s="321">
        <f t="shared" si="12"/>
        <v>0</v>
      </c>
      <c r="N54" s="321">
        <f t="shared" si="12"/>
        <v>0</v>
      </c>
      <c r="O54" s="321">
        <f t="shared" si="12"/>
        <v>0</v>
      </c>
      <c r="P54" s="321">
        <f t="shared" si="12"/>
        <v>0</v>
      </c>
      <c r="Q54" s="321">
        <f t="shared" si="12"/>
        <v>0</v>
      </c>
      <c r="R54" s="321">
        <f t="shared" si="12"/>
        <v>0</v>
      </c>
      <c r="S54" s="321">
        <f t="shared" si="12"/>
        <v>0</v>
      </c>
      <c r="T54" s="321">
        <f t="shared" si="12"/>
        <v>0</v>
      </c>
      <c r="U54" s="321">
        <f t="shared" si="12"/>
        <v>0</v>
      </c>
      <c r="V54" s="321">
        <f t="shared" si="12"/>
        <v>0</v>
      </c>
      <c r="W54" s="321">
        <f t="shared" si="12"/>
        <v>0</v>
      </c>
      <c r="X54" s="321">
        <f t="shared" si="12"/>
        <v>0</v>
      </c>
      <c r="Y54" s="321">
        <f t="shared" si="12"/>
        <v>0</v>
      </c>
      <c r="Z54" s="321">
        <f t="shared" si="12"/>
        <v>0</v>
      </c>
      <c r="AA54" s="321">
        <f t="shared" si="12"/>
        <v>0</v>
      </c>
    </row>
    <row r="55" spans="1:27" s="5" customFormat="1" x14ac:dyDescent="0.25">
      <c r="B55" s="210"/>
      <c r="C55" s="372"/>
      <c r="D55" s="372"/>
      <c r="E55" s="372"/>
      <c r="F55" s="372"/>
      <c r="G55" s="372"/>
      <c r="H55" s="372"/>
      <c r="I55" s="372"/>
      <c r="J55" s="372"/>
      <c r="K55" s="372"/>
      <c r="L55" s="372"/>
      <c r="M55" s="372"/>
      <c r="N55" s="372"/>
      <c r="O55" s="372"/>
      <c r="P55" s="372"/>
      <c r="Q55" s="372"/>
      <c r="R55" s="372"/>
      <c r="S55" s="372"/>
      <c r="T55" s="372"/>
      <c r="U55" s="372"/>
      <c r="V55" s="372"/>
      <c r="W55" s="372"/>
      <c r="X55" s="372"/>
      <c r="Y55" s="372"/>
      <c r="Z55" s="372"/>
      <c r="AA55" s="372"/>
    </row>
    <row r="56" spans="1:27" s="5" customFormat="1" x14ac:dyDescent="0.25">
      <c r="B56" s="210"/>
      <c r="C56" s="372"/>
      <c r="D56" s="373" t="b">
        <f t="shared" ref="D56:AA56" si="13">AND(D49=0,D51=0,D52=0,D53=0)</f>
        <v>1</v>
      </c>
      <c r="E56" s="373" t="b">
        <f t="shared" si="13"/>
        <v>1</v>
      </c>
      <c r="F56" s="373" t="b">
        <f t="shared" si="13"/>
        <v>1</v>
      </c>
      <c r="G56" s="373" t="b">
        <f t="shared" si="13"/>
        <v>1</v>
      </c>
      <c r="H56" s="373" t="b">
        <f t="shared" si="13"/>
        <v>1</v>
      </c>
      <c r="I56" s="373" t="b">
        <f t="shared" si="13"/>
        <v>1</v>
      </c>
      <c r="J56" s="373" t="b">
        <f t="shared" si="13"/>
        <v>1</v>
      </c>
      <c r="K56" s="373" t="b">
        <f t="shared" si="13"/>
        <v>1</v>
      </c>
      <c r="L56" s="373" t="b">
        <f t="shared" si="13"/>
        <v>1</v>
      </c>
      <c r="M56" s="373" t="b">
        <f t="shared" si="13"/>
        <v>1</v>
      </c>
      <c r="N56" s="373" t="b">
        <f t="shared" si="13"/>
        <v>1</v>
      </c>
      <c r="O56" s="373" t="b">
        <f t="shared" si="13"/>
        <v>1</v>
      </c>
      <c r="P56" s="373" t="b">
        <f t="shared" si="13"/>
        <v>1</v>
      </c>
      <c r="Q56" s="373" t="b">
        <f t="shared" si="13"/>
        <v>1</v>
      </c>
      <c r="R56" s="373" t="b">
        <f t="shared" si="13"/>
        <v>1</v>
      </c>
      <c r="S56" s="373" t="b">
        <f t="shared" si="13"/>
        <v>1</v>
      </c>
      <c r="T56" s="373" t="b">
        <f t="shared" si="13"/>
        <v>1</v>
      </c>
      <c r="U56" s="373" t="b">
        <f t="shared" si="13"/>
        <v>1</v>
      </c>
      <c r="V56" s="373" t="b">
        <f t="shared" si="13"/>
        <v>1</v>
      </c>
      <c r="W56" s="373" t="b">
        <f t="shared" si="13"/>
        <v>1</v>
      </c>
      <c r="X56" s="373" t="b">
        <f t="shared" si="13"/>
        <v>1</v>
      </c>
      <c r="Y56" s="373" t="b">
        <f t="shared" si="13"/>
        <v>1</v>
      </c>
      <c r="Z56" s="373" t="b">
        <f t="shared" si="13"/>
        <v>1</v>
      </c>
      <c r="AA56" s="373" t="b">
        <f t="shared" si="13"/>
        <v>1</v>
      </c>
    </row>
    <row r="57" spans="1:27" s="5" customFormat="1" x14ac:dyDescent="0.25">
      <c r="B57" s="374" t="s">
        <v>140</v>
      </c>
      <c r="C57" s="375"/>
      <c r="D57" s="375"/>
      <c r="E57" s="375"/>
      <c r="F57" s="375"/>
      <c r="G57" s="375"/>
      <c r="H57" s="375"/>
      <c r="I57" s="375"/>
      <c r="J57" s="375"/>
      <c r="K57" s="375"/>
      <c r="L57" s="375"/>
      <c r="M57" s="375"/>
      <c r="N57" s="375"/>
      <c r="O57" s="375"/>
      <c r="P57" s="375"/>
      <c r="Q57" s="375"/>
      <c r="R57" s="375"/>
      <c r="S57" s="375"/>
      <c r="T57" s="375"/>
      <c r="U57" s="375"/>
      <c r="V57" s="375"/>
      <c r="W57" s="375"/>
      <c r="X57" s="375"/>
      <c r="Y57" s="375"/>
      <c r="Z57" s="375"/>
      <c r="AA57" s="375"/>
    </row>
    <row r="58" spans="1:27" s="5" customFormat="1" x14ac:dyDescent="0.25">
      <c r="B58" s="376" t="s">
        <v>32</v>
      </c>
      <c r="C58" s="372"/>
      <c r="D58" s="372"/>
      <c r="E58" s="372"/>
      <c r="F58" s="372"/>
      <c r="G58" s="372"/>
      <c r="H58" s="372"/>
      <c r="I58" s="372"/>
      <c r="J58" s="372"/>
      <c r="K58" s="372"/>
      <c r="L58" s="372"/>
      <c r="M58" s="372"/>
      <c r="N58" s="372"/>
      <c r="O58" s="372"/>
      <c r="P58" s="372"/>
      <c r="Q58" s="372"/>
      <c r="R58" s="372"/>
      <c r="S58" s="372"/>
      <c r="T58" s="372"/>
      <c r="U58" s="372"/>
      <c r="V58" s="372"/>
      <c r="W58" s="372"/>
      <c r="X58" s="372"/>
      <c r="Y58" s="372"/>
      <c r="Z58" s="372"/>
      <c r="AA58" s="372"/>
    </row>
    <row r="59" spans="1:27" s="5" customFormat="1" x14ac:dyDescent="0.25">
      <c r="B59" s="5" t="s">
        <v>65</v>
      </c>
      <c r="C59" s="377"/>
      <c r="D59" s="378"/>
      <c r="E59" s="378"/>
      <c r="F59" s="378"/>
      <c r="G59" s="378"/>
      <c r="H59" s="378"/>
      <c r="I59" s="378"/>
      <c r="J59" s="378"/>
      <c r="K59" s="378"/>
      <c r="L59" s="378"/>
      <c r="M59" s="378"/>
      <c r="N59" s="378"/>
      <c r="O59" s="378"/>
      <c r="P59" s="378"/>
      <c r="Q59" s="378"/>
      <c r="R59" s="378"/>
      <c r="S59" s="378"/>
      <c r="T59" s="378"/>
      <c r="U59" s="378"/>
      <c r="V59" s="378"/>
      <c r="W59" s="378"/>
      <c r="X59" s="378"/>
      <c r="Y59" s="378"/>
      <c r="Z59" s="378"/>
      <c r="AA59" s="378"/>
    </row>
    <row r="60" spans="1:27" s="5" customFormat="1" x14ac:dyDescent="0.25">
      <c r="B60" s="5" t="s">
        <v>33</v>
      </c>
      <c r="C60" s="377"/>
      <c r="D60" s="380"/>
      <c r="E60" s="380"/>
      <c r="F60" s="380"/>
      <c r="G60" s="380"/>
      <c r="H60" s="380"/>
      <c r="I60" s="380"/>
      <c r="J60" s="380"/>
      <c r="K60" s="380"/>
      <c r="L60" s="380"/>
      <c r="M60" s="380"/>
      <c r="N60" s="380"/>
      <c r="O60" s="380"/>
      <c r="P60" s="380"/>
      <c r="Q60" s="380"/>
      <c r="R60" s="380"/>
      <c r="S60" s="380"/>
      <c r="T60" s="380"/>
      <c r="U60" s="380"/>
      <c r="V60" s="380"/>
      <c r="W60" s="380"/>
      <c r="X60" s="380"/>
      <c r="Y60" s="380"/>
      <c r="Z60" s="380"/>
      <c r="AA60" s="380"/>
    </row>
    <row r="61" spans="1:27" s="5" customFormat="1" x14ac:dyDescent="0.25">
      <c r="B61" s="5" t="s">
        <v>66</v>
      </c>
      <c r="C61" s="377"/>
      <c r="D61" s="380"/>
      <c r="E61" s="380"/>
      <c r="F61" s="380"/>
      <c r="G61" s="380"/>
      <c r="H61" s="380"/>
      <c r="I61" s="380"/>
      <c r="J61" s="380"/>
      <c r="K61" s="380"/>
      <c r="L61" s="380"/>
      <c r="M61" s="380"/>
      <c r="N61" s="380"/>
      <c r="O61" s="380"/>
      <c r="P61" s="380"/>
      <c r="Q61" s="380"/>
      <c r="R61" s="380"/>
      <c r="S61" s="380"/>
      <c r="T61" s="380"/>
      <c r="U61" s="380"/>
      <c r="V61" s="380"/>
      <c r="W61" s="380"/>
      <c r="X61" s="380"/>
      <c r="Y61" s="380"/>
      <c r="Z61" s="380"/>
      <c r="AA61" s="380"/>
    </row>
    <row r="62" spans="1:27" s="5" customFormat="1" x14ac:dyDescent="0.25">
      <c r="B62" s="5" t="s">
        <v>67</v>
      </c>
      <c r="C62" s="377"/>
      <c r="D62" s="380"/>
      <c r="E62" s="380"/>
      <c r="F62" s="380"/>
      <c r="G62" s="380"/>
      <c r="H62" s="380"/>
      <c r="I62" s="380"/>
      <c r="J62" s="380"/>
      <c r="K62" s="380"/>
      <c r="L62" s="380"/>
      <c r="M62" s="380"/>
      <c r="N62" s="380"/>
      <c r="O62" s="380"/>
      <c r="P62" s="380"/>
      <c r="Q62" s="380"/>
      <c r="R62" s="380"/>
      <c r="S62" s="380"/>
      <c r="T62" s="380"/>
      <c r="U62" s="380"/>
      <c r="V62" s="380"/>
      <c r="W62" s="380"/>
      <c r="X62" s="380"/>
      <c r="Y62" s="380"/>
      <c r="Z62" s="380"/>
      <c r="AA62" s="380"/>
    </row>
    <row r="63" spans="1:27" s="5" customFormat="1" x14ac:dyDescent="0.25">
      <c r="A63" s="5" t="s">
        <v>51</v>
      </c>
      <c r="B63" s="210" t="s">
        <v>39</v>
      </c>
      <c r="C63" s="372"/>
      <c r="D63" s="372"/>
      <c r="E63" s="372"/>
      <c r="F63" s="372"/>
      <c r="G63" s="372"/>
      <c r="H63" s="372"/>
      <c r="I63" s="372"/>
      <c r="J63" s="372"/>
      <c r="K63" s="372"/>
      <c r="L63" s="372"/>
      <c r="M63" s="372"/>
      <c r="N63" s="372"/>
      <c r="O63" s="372"/>
      <c r="P63" s="372"/>
      <c r="Q63" s="372"/>
      <c r="R63" s="372"/>
      <c r="S63" s="372"/>
      <c r="T63" s="372"/>
      <c r="U63" s="372"/>
      <c r="V63" s="372"/>
      <c r="W63" s="372"/>
      <c r="X63" s="372"/>
      <c r="Y63" s="372"/>
      <c r="Z63" s="372"/>
      <c r="AA63" s="372"/>
    </row>
    <row r="64" spans="1:27" s="5" customFormat="1" x14ac:dyDescent="0.25">
      <c r="B64" s="210"/>
      <c r="C64" s="372"/>
      <c r="D64" s="372"/>
      <c r="E64" s="372"/>
      <c r="F64" s="372"/>
      <c r="G64" s="372"/>
      <c r="H64" s="372"/>
      <c r="I64" s="372"/>
      <c r="J64" s="372"/>
      <c r="K64" s="372"/>
      <c r="L64" s="372"/>
      <c r="M64" s="372"/>
      <c r="N64" s="372"/>
      <c r="O64" s="372"/>
      <c r="P64" s="372"/>
      <c r="Q64" s="372"/>
      <c r="R64" s="372"/>
      <c r="S64" s="372"/>
      <c r="T64" s="372"/>
      <c r="U64" s="372"/>
      <c r="V64" s="372"/>
      <c r="W64" s="372"/>
      <c r="X64" s="372"/>
      <c r="Y64" s="372"/>
      <c r="Z64" s="372"/>
      <c r="AA64" s="372"/>
    </row>
    <row r="65" spans="1:27" s="5" customFormat="1" x14ac:dyDescent="0.25">
      <c r="B65" s="210"/>
      <c r="C65" s="372"/>
      <c r="D65" s="373" t="b">
        <f t="shared" ref="D65:AA65" si="14">AND(D58=0,D60=0,D61=0,D62=0)</f>
        <v>1</v>
      </c>
      <c r="E65" s="373" t="b">
        <f t="shared" si="14"/>
        <v>1</v>
      </c>
      <c r="F65" s="373" t="b">
        <f t="shared" si="14"/>
        <v>1</v>
      </c>
      <c r="G65" s="373" t="b">
        <f t="shared" si="14"/>
        <v>1</v>
      </c>
      <c r="H65" s="373" t="b">
        <f t="shared" si="14"/>
        <v>1</v>
      </c>
      <c r="I65" s="373" t="b">
        <f t="shared" si="14"/>
        <v>1</v>
      </c>
      <c r="J65" s="373" t="b">
        <f t="shared" si="14"/>
        <v>1</v>
      </c>
      <c r="K65" s="373" t="b">
        <f t="shared" si="14"/>
        <v>1</v>
      </c>
      <c r="L65" s="373" t="b">
        <f t="shared" si="14"/>
        <v>1</v>
      </c>
      <c r="M65" s="373" t="b">
        <f t="shared" si="14"/>
        <v>1</v>
      </c>
      <c r="N65" s="373" t="b">
        <f t="shared" si="14"/>
        <v>1</v>
      </c>
      <c r="O65" s="373" t="b">
        <f t="shared" si="14"/>
        <v>1</v>
      </c>
      <c r="P65" s="373" t="b">
        <f t="shared" si="14"/>
        <v>1</v>
      </c>
      <c r="Q65" s="373" t="b">
        <f t="shared" si="14"/>
        <v>1</v>
      </c>
      <c r="R65" s="373" t="b">
        <f t="shared" si="14"/>
        <v>1</v>
      </c>
      <c r="S65" s="373" t="b">
        <f t="shared" si="14"/>
        <v>1</v>
      </c>
      <c r="T65" s="373" t="b">
        <f t="shared" si="14"/>
        <v>1</v>
      </c>
      <c r="U65" s="373" t="b">
        <f t="shared" si="14"/>
        <v>1</v>
      </c>
      <c r="V65" s="373" t="b">
        <f t="shared" si="14"/>
        <v>1</v>
      </c>
      <c r="W65" s="373" t="b">
        <f t="shared" si="14"/>
        <v>1</v>
      </c>
      <c r="X65" s="373" t="b">
        <f t="shared" si="14"/>
        <v>1</v>
      </c>
      <c r="Y65" s="373" t="b">
        <f t="shared" si="14"/>
        <v>1</v>
      </c>
      <c r="Z65" s="373" t="b">
        <f t="shared" si="14"/>
        <v>1</v>
      </c>
      <c r="AA65" s="373" t="b">
        <f t="shared" si="14"/>
        <v>1</v>
      </c>
    </row>
    <row r="66" spans="1:27" s="5" customFormat="1" x14ac:dyDescent="0.25">
      <c r="B66" s="374" t="s">
        <v>131</v>
      </c>
      <c r="C66" s="375"/>
      <c r="D66" s="375"/>
      <c r="E66" s="375"/>
      <c r="F66" s="375"/>
      <c r="G66" s="375"/>
      <c r="H66" s="375"/>
      <c r="I66" s="375"/>
      <c r="J66" s="375"/>
      <c r="K66" s="375"/>
      <c r="L66" s="375"/>
      <c r="M66" s="375"/>
      <c r="N66" s="375"/>
      <c r="O66" s="375"/>
      <c r="P66" s="375"/>
      <c r="Q66" s="375"/>
      <c r="R66" s="375"/>
      <c r="S66" s="375"/>
      <c r="T66" s="375"/>
      <c r="U66" s="375"/>
      <c r="V66" s="375"/>
      <c r="W66" s="375"/>
      <c r="X66" s="375"/>
      <c r="Y66" s="375"/>
      <c r="Z66" s="375"/>
      <c r="AA66" s="375"/>
    </row>
    <row r="67" spans="1:27" s="5" customFormat="1" x14ac:dyDescent="0.25">
      <c r="B67" s="376" t="s">
        <v>32</v>
      </c>
      <c r="C67" s="372"/>
      <c r="D67" s="372"/>
      <c r="E67" s="372"/>
      <c r="F67" s="372"/>
      <c r="G67" s="372"/>
      <c r="H67" s="372"/>
      <c r="I67" s="372"/>
      <c r="J67" s="372"/>
      <c r="K67" s="372"/>
      <c r="L67" s="372"/>
      <c r="M67" s="372"/>
      <c r="N67" s="372"/>
      <c r="O67" s="372"/>
      <c r="P67" s="372"/>
      <c r="Q67" s="372"/>
      <c r="R67" s="372"/>
      <c r="S67" s="372"/>
      <c r="T67" s="372"/>
      <c r="U67" s="372"/>
      <c r="V67" s="372"/>
      <c r="W67" s="372"/>
      <c r="X67" s="372"/>
      <c r="Y67" s="372"/>
      <c r="Z67" s="372"/>
      <c r="AA67" s="372"/>
    </row>
    <row r="68" spans="1:27" s="5" customFormat="1" x14ac:dyDescent="0.25">
      <c r="B68" s="5" t="s">
        <v>65</v>
      </c>
      <c r="C68" s="377"/>
      <c r="D68" s="378"/>
      <c r="E68" s="378"/>
      <c r="F68" s="378"/>
      <c r="G68" s="378"/>
      <c r="H68" s="378"/>
      <c r="I68" s="378"/>
      <c r="J68" s="378"/>
      <c r="K68" s="378"/>
      <c r="L68" s="378"/>
      <c r="M68" s="378"/>
      <c r="N68" s="378"/>
      <c r="O68" s="378"/>
      <c r="P68" s="378"/>
      <c r="Q68" s="378"/>
      <c r="R68" s="378"/>
      <c r="S68" s="378"/>
      <c r="T68" s="378"/>
      <c r="U68" s="378"/>
      <c r="V68" s="378"/>
      <c r="W68" s="378"/>
      <c r="X68" s="378"/>
      <c r="Y68" s="378"/>
      <c r="Z68" s="378"/>
      <c r="AA68" s="378"/>
    </row>
    <row r="69" spans="1:27" s="5" customFormat="1" x14ac:dyDescent="0.25">
      <c r="B69" s="5" t="s">
        <v>33</v>
      </c>
      <c r="C69" s="377"/>
      <c r="D69" s="380"/>
      <c r="E69" s="380"/>
      <c r="F69" s="380"/>
      <c r="G69" s="380"/>
      <c r="H69" s="380"/>
      <c r="I69" s="380"/>
      <c r="J69" s="380"/>
      <c r="K69" s="380"/>
      <c r="L69" s="380"/>
      <c r="M69" s="380"/>
      <c r="N69" s="380"/>
      <c r="O69" s="380"/>
      <c r="P69" s="380"/>
      <c r="Q69" s="380"/>
      <c r="R69" s="380"/>
      <c r="S69" s="380"/>
      <c r="T69" s="380"/>
      <c r="U69" s="380"/>
      <c r="V69" s="380"/>
      <c r="W69" s="380"/>
      <c r="X69" s="380"/>
      <c r="Y69" s="380"/>
      <c r="Z69" s="380"/>
      <c r="AA69" s="380"/>
    </row>
    <row r="70" spans="1:27" s="5" customFormat="1" x14ac:dyDescent="0.25">
      <c r="B70" s="5" t="s">
        <v>66</v>
      </c>
      <c r="C70" s="377"/>
      <c r="D70" s="380"/>
      <c r="E70" s="380"/>
      <c r="F70" s="380"/>
      <c r="G70" s="380"/>
      <c r="H70" s="380"/>
      <c r="I70" s="380"/>
      <c r="J70" s="380"/>
      <c r="K70" s="380"/>
      <c r="L70" s="380"/>
      <c r="M70" s="380"/>
      <c r="N70" s="380"/>
      <c r="O70" s="380"/>
      <c r="P70" s="380"/>
      <c r="Q70" s="380"/>
      <c r="R70" s="380"/>
      <c r="S70" s="380"/>
      <c r="T70" s="380"/>
      <c r="U70" s="380"/>
      <c r="V70" s="380"/>
      <c r="W70" s="380"/>
      <c r="X70" s="380"/>
      <c r="Y70" s="380"/>
      <c r="Z70" s="380"/>
      <c r="AA70" s="380"/>
    </row>
    <row r="71" spans="1:27" s="5" customFormat="1" x14ac:dyDescent="0.25">
      <c r="B71" s="5" t="s">
        <v>67</v>
      </c>
      <c r="C71" s="377"/>
      <c r="D71" s="380"/>
      <c r="E71" s="380"/>
      <c r="F71" s="380"/>
      <c r="G71" s="380"/>
      <c r="H71" s="380"/>
      <c r="I71" s="380"/>
      <c r="J71" s="380"/>
      <c r="K71" s="380"/>
      <c r="L71" s="380"/>
      <c r="M71" s="380"/>
      <c r="N71" s="380"/>
      <c r="O71" s="380"/>
      <c r="P71" s="380"/>
      <c r="Q71" s="380"/>
      <c r="R71" s="380"/>
      <c r="S71" s="380"/>
      <c r="T71" s="380"/>
      <c r="U71" s="380"/>
      <c r="V71" s="380"/>
      <c r="W71" s="380"/>
      <c r="X71" s="380"/>
      <c r="Y71" s="380"/>
      <c r="Z71" s="380"/>
      <c r="AA71" s="380"/>
    </row>
    <row r="72" spans="1:27" s="5" customFormat="1" x14ac:dyDescent="0.25">
      <c r="A72" s="5" t="s">
        <v>51</v>
      </c>
      <c r="B72" s="210" t="s">
        <v>132</v>
      </c>
      <c r="C72" s="372"/>
      <c r="D72" s="372"/>
      <c r="E72" s="372"/>
      <c r="F72" s="372"/>
      <c r="G72" s="372"/>
      <c r="H72" s="372"/>
      <c r="I72" s="372"/>
      <c r="J72" s="372"/>
      <c r="K72" s="372"/>
      <c r="L72" s="372"/>
      <c r="M72" s="372"/>
      <c r="N72" s="372"/>
      <c r="O72" s="372"/>
      <c r="P72" s="372"/>
      <c r="Q72" s="372"/>
      <c r="R72" s="372"/>
      <c r="S72" s="372"/>
      <c r="T72" s="372"/>
      <c r="U72" s="372"/>
      <c r="V72" s="372"/>
      <c r="W72" s="372"/>
      <c r="X72" s="372"/>
      <c r="Y72" s="372"/>
      <c r="Z72" s="372"/>
      <c r="AA72" s="372"/>
    </row>
    <row r="73" spans="1:27" s="5" customFormat="1" x14ac:dyDescent="0.25">
      <c r="B73" s="210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2"/>
      <c r="Q73" s="372"/>
      <c r="R73" s="372"/>
      <c r="S73" s="372"/>
      <c r="T73" s="372"/>
      <c r="U73" s="372"/>
      <c r="V73" s="372"/>
      <c r="W73" s="372"/>
      <c r="X73" s="372"/>
      <c r="Y73" s="372"/>
      <c r="Z73" s="372"/>
      <c r="AA73" s="372"/>
    </row>
    <row r="74" spans="1:27" s="5" customFormat="1" x14ac:dyDescent="0.25">
      <c r="B74" s="210"/>
      <c r="C74" s="372"/>
      <c r="D74" s="373" t="b">
        <f t="shared" ref="D74:AA74" si="15">AND(D67=0,D69=0,D70=0,D71=0)</f>
        <v>1</v>
      </c>
      <c r="E74" s="373" t="b">
        <f t="shared" si="15"/>
        <v>1</v>
      </c>
      <c r="F74" s="373" t="b">
        <f t="shared" si="15"/>
        <v>1</v>
      </c>
      <c r="G74" s="373" t="b">
        <f t="shared" si="15"/>
        <v>1</v>
      </c>
      <c r="H74" s="373" t="b">
        <f t="shared" si="15"/>
        <v>1</v>
      </c>
      <c r="I74" s="373" t="b">
        <f t="shared" si="15"/>
        <v>1</v>
      </c>
      <c r="J74" s="373" t="b">
        <f t="shared" si="15"/>
        <v>1</v>
      </c>
      <c r="K74" s="373" t="b">
        <f t="shared" si="15"/>
        <v>1</v>
      </c>
      <c r="L74" s="373" t="b">
        <f t="shared" si="15"/>
        <v>1</v>
      </c>
      <c r="M74" s="373" t="b">
        <f t="shared" si="15"/>
        <v>1</v>
      </c>
      <c r="N74" s="373" t="b">
        <f t="shared" si="15"/>
        <v>1</v>
      </c>
      <c r="O74" s="373" t="b">
        <f t="shared" si="15"/>
        <v>1</v>
      </c>
      <c r="P74" s="373" t="b">
        <f t="shared" si="15"/>
        <v>1</v>
      </c>
      <c r="Q74" s="373" t="b">
        <f t="shared" si="15"/>
        <v>1</v>
      </c>
      <c r="R74" s="373" t="b">
        <f t="shared" si="15"/>
        <v>1</v>
      </c>
      <c r="S74" s="373" t="b">
        <f t="shared" si="15"/>
        <v>1</v>
      </c>
      <c r="T74" s="373" t="b">
        <f t="shared" si="15"/>
        <v>1</v>
      </c>
      <c r="U74" s="373" t="b">
        <f t="shared" si="15"/>
        <v>1</v>
      </c>
      <c r="V74" s="373" t="b">
        <f t="shared" si="15"/>
        <v>1</v>
      </c>
      <c r="W74" s="373" t="b">
        <f t="shared" si="15"/>
        <v>1</v>
      </c>
      <c r="X74" s="373" t="b">
        <f t="shared" si="15"/>
        <v>1</v>
      </c>
      <c r="Y74" s="373" t="b">
        <f t="shared" si="15"/>
        <v>1</v>
      </c>
      <c r="Z74" s="373" t="b">
        <f t="shared" si="15"/>
        <v>1</v>
      </c>
      <c r="AA74" s="373" t="b">
        <f t="shared" si="15"/>
        <v>1</v>
      </c>
    </row>
    <row r="75" spans="1:27" s="5" customFormat="1" x14ac:dyDescent="0.25">
      <c r="B75" s="374" t="s">
        <v>46</v>
      </c>
      <c r="C75" s="375"/>
      <c r="D75" s="375"/>
      <c r="E75" s="375"/>
      <c r="F75" s="375"/>
      <c r="G75" s="375"/>
      <c r="H75" s="375"/>
      <c r="I75" s="375"/>
      <c r="J75" s="375"/>
      <c r="K75" s="375"/>
      <c r="L75" s="375"/>
      <c r="M75" s="375"/>
      <c r="N75" s="375"/>
      <c r="O75" s="375"/>
      <c r="P75" s="375"/>
      <c r="Q75" s="375"/>
      <c r="R75" s="375"/>
      <c r="S75" s="375"/>
      <c r="T75" s="375"/>
      <c r="U75" s="375"/>
      <c r="V75" s="375"/>
      <c r="W75" s="375"/>
      <c r="X75" s="375"/>
      <c r="Y75" s="375"/>
      <c r="Z75" s="375"/>
      <c r="AA75" s="375"/>
    </row>
    <row r="76" spans="1:27" s="5" customFormat="1" x14ac:dyDescent="0.25">
      <c r="B76" s="376" t="s">
        <v>32</v>
      </c>
      <c r="C76" s="372"/>
      <c r="D76" s="372"/>
      <c r="E76" s="372"/>
      <c r="F76" s="372"/>
      <c r="G76" s="372"/>
      <c r="H76" s="372"/>
      <c r="I76" s="372"/>
      <c r="J76" s="372"/>
      <c r="K76" s="372"/>
      <c r="L76" s="372"/>
      <c r="M76" s="372"/>
      <c r="N76" s="372"/>
      <c r="O76" s="372"/>
      <c r="P76" s="372"/>
      <c r="Q76" s="372"/>
      <c r="R76" s="372"/>
      <c r="S76" s="372"/>
      <c r="T76" s="372"/>
      <c r="U76" s="372"/>
      <c r="V76" s="372"/>
      <c r="W76" s="372"/>
      <c r="X76" s="372"/>
      <c r="Y76" s="372"/>
      <c r="Z76" s="372"/>
      <c r="AA76" s="372"/>
    </row>
    <row r="77" spans="1:27" s="5" customFormat="1" x14ac:dyDescent="0.25">
      <c r="B77" s="5" t="s">
        <v>65</v>
      </c>
      <c r="C77" s="377"/>
      <c r="D77" s="378"/>
      <c r="E77" s="378"/>
      <c r="F77" s="378"/>
      <c r="G77" s="378"/>
      <c r="H77" s="378"/>
      <c r="I77" s="378"/>
      <c r="J77" s="378"/>
      <c r="K77" s="378"/>
      <c r="L77" s="378"/>
      <c r="M77" s="378"/>
      <c r="N77" s="378"/>
      <c r="O77" s="378"/>
      <c r="P77" s="378"/>
      <c r="Q77" s="378"/>
      <c r="R77" s="378"/>
      <c r="S77" s="378"/>
      <c r="T77" s="378"/>
      <c r="U77" s="378"/>
      <c r="V77" s="378"/>
      <c r="W77" s="378"/>
      <c r="X77" s="378"/>
      <c r="Y77" s="378"/>
      <c r="Z77" s="378"/>
      <c r="AA77" s="378"/>
    </row>
    <row r="78" spans="1:27" s="5" customFormat="1" x14ac:dyDescent="0.25">
      <c r="B78" s="5" t="s">
        <v>33</v>
      </c>
      <c r="C78" s="377"/>
      <c r="D78" s="380"/>
      <c r="E78" s="380"/>
      <c r="F78" s="380"/>
      <c r="G78" s="380"/>
      <c r="H78" s="380"/>
      <c r="I78" s="380"/>
      <c r="J78" s="380"/>
      <c r="K78" s="380"/>
      <c r="L78" s="380"/>
      <c r="M78" s="380"/>
      <c r="N78" s="380"/>
      <c r="O78" s="380"/>
      <c r="P78" s="380"/>
      <c r="Q78" s="380"/>
      <c r="R78" s="380"/>
      <c r="S78" s="380"/>
      <c r="T78" s="380"/>
      <c r="U78" s="380"/>
      <c r="V78" s="380"/>
      <c r="W78" s="380"/>
      <c r="X78" s="380"/>
      <c r="Y78" s="380"/>
      <c r="Z78" s="380"/>
      <c r="AA78" s="380"/>
    </row>
    <row r="79" spans="1:27" s="5" customFormat="1" x14ac:dyDescent="0.25">
      <c r="B79" s="5" t="s">
        <v>66</v>
      </c>
      <c r="C79" s="377"/>
      <c r="D79" s="380"/>
      <c r="E79" s="380"/>
      <c r="F79" s="380"/>
      <c r="G79" s="380"/>
      <c r="H79" s="380"/>
      <c r="I79" s="380"/>
      <c r="J79" s="380"/>
      <c r="K79" s="380"/>
      <c r="L79" s="380"/>
      <c r="M79" s="380"/>
      <c r="N79" s="380"/>
      <c r="O79" s="380"/>
      <c r="P79" s="380"/>
      <c r="Q79" s="380"/>
      <c r="R79" s="380"/>
      <c r="S79" s="380"/>
      <c r="T79" s="380"/>
      <c r="U79" s="380"/>
      <c r="V79" s="380"/>
      <c r="W79" s="380"/>
      <c r="X79" s="380"/>
      <c r="Y79" s="380"/>
      <c r="Z79" s="380"/>
      <c r="AA79" s="380"/>
    </row>
    <row r="80" spans="1:27" s="5" customFormat="1" x14ac:dyDescent="0.25">
      <c r="B80" s="5" t="s">
        <v>67</v>
      </c>
      <c r="C80" s="377"/>
      <c r="D80" s="380"/>
      <c r="E80" s="380"/>
      <c r="F80" s="380"/>
      <c r="G80" s="380"/>
      <c r="H80" s="380"/>
      <c r="I80" s="380"/>
      <c r="J80" s="380"/>
      <c r="K80" s="380"/>
      <c r="L80" s="380"/>
      <c r="M80" s="380"/>
      <c r="N80" s="380"/>
      <c r="O80" s="380"/>
      <c r="P80" s="380"/>
      <c r="Q80" s="380"/>
      <c r="R80" s="380"/>
      <c r="S80" s="380"/>
      <c r="T80" s="380"/>
      <c r="U80" s="380"/>
      <c r="V80" s="380"/>
      <c r="W80" s="380"/>
      <c r="X80" s="380"/>
      <c r="Y80" s="380"/>
      <c r="Z80" s="380"/>
      <c r="AA80" s="380"/>
    </row>
    <row r="81" spans="1:27" s="5" customFormat="1" x14ac:dyDescent="0.25">
      <c r="A81" s="5" t="s">
        <v>51</v>
      </c>
      <c r="B81" s="210" t="s">
        <v>47</v>
      </c>
      <c r="C81" s="372"/>
      <c r="D81" s="372"/>
      <c r="E81" s="372"/>
      <c r="F81" s="372"/>
      <c r="G81" s="372"/>
      <c r="H81" s="372"/>
      <c r="I81" s="372"/>
      <c r="J81" s="372"/>
      <c r="K81" s="372"/>
      <c r="L81" s="372"/>
      <c r="M81" s="372"/>
      <c r="N81" s="372"/>
      <c r="O81" s="372"/>
      <c r="P81" s="372"/>
      <c r="Q81" s="372"/>
      <c r="R81" s="372"/>
      <c r="S81" s="372"/>
      <c r="T81" s="372"/>
      <c r="U81" s="372"/>
      <c r="V81" s="372"/>
      <c r="W81" s="372"/>
      <c r="X81" s="372"/>
      <c r="Y81" s="372"/>
      <c r="Z81" s="372"/>
      <c r="AA81" s="372"/>
    </row>
    <row r="82" spans="1:27" s="5" customFormat="1" x14ac:dyDescent="0.25">
      <c r="B82" s="210"/>
      <c r="C82" s="372"/>
      <c r="D82" s="372"/>
      <c r="E82" s="372"/>
      <c r="F82" s="372"/>
      <c r="G82" s="372"/>
      <c r="H82" s="372"/>
      <c r="I82" s="372"/>
      <c r="J82" s="372"/>
      <c r="K82" s="372"/>
      <c r="L82" s="372"/>
      <c r="M82" s="372"/>
      <c r="N82" s="372"/>
      <c r="O82" s="372"/>
      <c r="P82" s="372"/>
      <c r="Q82" s="372"/>
      <c r="R82" s="372"/>
      <c r="S82" s="372"/>
      <c r="T82" s="372"/>
      <c r="U82" s="372"/>
      <c r="V82" s="372"/>
      <c r="W82" s="372"/>
      <c r="X82" s="372"/>
      <c r="Y82" s="372"/>
      <c r="Z82" s="372"/>
      <c r="AA82" s="372"/>
    </row>
    <row r="83" spans="1:27" s="5" customFormat="1" x14ac:dyDescent="0.25">
      <c r="B83" s="210"/>
      <c r="C83" s="372"/>
      <c r="D83" s="373" t="b">
        <f t="shared" ref="D83:AA83" si="16">AND(D76=0,D78=0,D79=0,D80=0)</f>
        <v>1</v>
      </c>
      <c r="E83" s="373" t="b">
        <f t="shared" si="16"/>
        <v>1</v>
      </c>
      <c r="F83" s="373" t="b">
        <f t="shared" si="16"/>
        <v>1</v>
      </c>
      <c r="G83" s="373" t="b">
        <f t="shared" si="16"/>
        <v>1</v>
      </c>
      <c r="H83" s="373" t="b">
        <f t="shared" si="16"/>
        <v>1</v>
      </c>
      <c r="I83" s="373" t="b">
        <f t="shared" si="16"/>
        <v>1</v>
      </c>
      <c r="J83" s="373" t="b">
        <f t="shared" si="16"/>
        <v>1</v>
      </c>
      <c r="K83" s="373" t="b">
        <f t="shared" si="16"/>
        <v>1</v>
      </c>
      <c r="L83" s="373" t="b">
        <f t="shared" si="16"/>
        <v>1</v>
      </c>
      <c r="M83" s="373" t="b">
        <f t="shared" si="16"/>
        <v>1</v>
      </c>
      <c r="N83" s="373" t="b">
        <f t="shared" si="16"/>
        <v>1</v>
      </c>
      <c r="O83" s="373" t="b">
        <f t="shared" si="16"/>
        <v>1</v>
      </c>
      <c r="P83" s="373" t="b">
        <f t="shared" si="16"/>
        <v>1</v>
      </c>
      <c r="Q83" s="373" t="b">
        <f t="shared" si="16"/>
        <v>1</v>
      </c>
      <c r="R83" s="373" t="b">
        <f t="shared" si="16"/>
        <v>1</v>
      </c>
      <c r="S83" s="373" t="b">
        <f t="shared" si="16"/>
        <v>1</v>
      </c>
      <c r="T83" s="373" t="b">
        <f t="shared" si="16"/>
        <v>1</v>
      </c>
      <c r="U83" s="373" t="b">
        <f t="shared" si="16"/>
        <v>1</v>
      </c>
      <c r="V83" s="373" t="b">
        <f t="shared" si="16"/>
        <v>1</v>
      </c>
      <c r="W83" s="373" t="b">
        <f t="shared" si="16"/>
        <v>1</v>
      </c>
      <c r="X83" s="373" t="b">
        <f t="shared" si="16"/>
        <v>1</v>
      </c>
      <c r="Y83" s="373" t="b">
        <f t="shared" si="16"/>
        <v>1</v>
      </c>
      <c r="Z83" s="373" t="b">
        <f t="shared" si="16"/>
        <v>1</v>
      </c>
      <c r="AA83" s="373" t="b">
        <f t="shared" si="16"/>
        <v>1</v>
      </c>
    </row>
    <row r="84" spans="1:27" x14ac:dyDescent="0.25">
      <c r="B84" s="318" t="s">
        <v>48</v>
      </c>
      <c r="C84" s="319"/>
      <c r="D84" s="319"/>
      <c r="E84" s="319"/>
      <c r="F84" s="319"/>
      <c r="G84" s="319"/>
      <c r="H84" s="319"/>
      <c r="I84" s="319"/>
      <c r="J84" s="319"/>
      <c r="K84" s="319"/>
      <c r="L84" s="319"/>
      <c r="M84" s="319"/>
      <c r="N84" s="319"/>
      <c r="O84" s="319"/>
      <c r="P84" s="319"/>
      <c r="Q84" s="319"/>
      <c r="R84" s="319"/>
      <c r="S84" s="319"/>
      <c r="T84" s="319"/>
      <c r="U84" s="319"/>
      <c r="V84" s="319"/>
      <c r="W84" s="319"/>
      <c r="X84" s="319"/>
      <c r="Y84" s="319"/>
      <c r="Z84" s="319"/>
      <c r="AA84" s="319"/>
    </row>
    <row r="85" spans="1:27" x14ac:dyDescent="0.25">
      <c r="B85" s="320" t="s">
        <v>32</v>
      </c>
      <c r="C85" s="321">
        <f t="shared" ref="C85:C90" si="17">SUM(D85:AA85)</f>
        <v>0</v>
      </c>
      <c r="D85" s="321">
        <f>FCORNR_5_PSUEDO!F15+FCORNR_5_PSUEDO!F29</f>
        <v>0</v>
      </c>
      <c r="E85" s="321">
        <f>FCORNR_5_PSUEDO!G15+FCORNR_5_PSUEDO!G29</f>
        <v>0</v>
      </c>
      <c r="F85" s="321">
        <f>FCORNR_5_PSUEDO!H15+FCORNR_5_PSUEDO!H29</f>
        <v>0</v>
      </c>
      <c r="G85" s="321">
        <f>FCORNR_5_PSUEDO!I15+FCORNR_5_PSUEDO!I29</f>
        <v>0</v>
      </c>
      <c r="H85" s="321">
        <f>FCORNR_5_PSUEDO!J15+FCORNR_5_PSUEDO!J29</f>
        <v>0</v>
      </c>
      <c r="I85" s="321">
        <f>FCORNR_5_PSUEDO!K15+FCORNR_5_PSUEDO!K29</f>
        <v>0</v>
      </c>
      <c r="J85" s="321">
        <f>FCORNR_5_PSUEDO!L15+FCORNR_5_PSUEDO!L29</f>
        <v>0</v>
      </c>
      <c r="K85" s="321">
        <f>FCORNR_5_PSUEDO!M15+FCORNR_5_PSUEDO!M29</f>
        <v>0</v>
      </c>
      <c r="L85" s="321">
        <f>FCORNR_5_PSUEDO!N15+FCORNR_5_PSUEDO!N29</f>
        <v>0</v>
      </c>
      <c r="M85" s="321">
        <f>FCORNR_5_PSUEDO!O15+FCORNR_5_PSUEDO!O29</f>
        <v>0</v>
      </c>
      <c r="N85" s="321">
        <f>FCORNR_5_PSUEDO!P15+FCORNR_5_PSUEDO!P29</f>
        <v>0</v>
      </c>
      <c r="O85" s="321">
        <f>FCORNR_5_PSUEDO!Q15+FCORNR_5_PSUEDO!Q29</f>
        <v>0</v>
      </c>
      <c r="P85" s="321">
        <f>FCORNR_5_PSUEDO!R15+FCORNR_5_PSUEDO!R29</f>
        <v>0</v>
      </c>
      <c r="Q85" s="321">
        <f>FCORNR_5_PSUEDO!S15+FCORNR_5_PSUEDO!S29</f>
        <v>0</v>
      </c>
      <c r="R85" s="321">
        <f>FCORNR_5_PSUEDO!T15+FCORNR_5_PSUEDO!T29</f>
        <v>0</v>
      </c>
      <c r="S85" s="321">
        <f>FCORNR_5_PSUEDO!U15+FCORNR_5_PSUEDO!U29</f>
        <v>0</v>
      </c>
      <c r="T85" s="321">
        <f>FCORNR_5_PSUEDO!V15+FCORNR_5_PSUEDO!V29</f>
        <v>0</v>
      </c>
      <c r="U85" s="321">
        <f>FCORNR_5_PSUEDO!W15+FCORNR_5_PSUEDO!W29</f>
        <v>0</v>
      </c>
      <c r="V85" s="321">
        <f>FCORNR_5_PSUEDO!X15+FCORNR_5_PSUEDO!X29</f>
        <v>0</v>
      </c>
      <c r="W85" s="321">
        <f>FCORNR_5_PSUEDO!Y15+FCORNR_5_PSUEDO!Y29</f>
        <v>0</v>
      </c>
      <c r="X85" s="321">
        <f>FCORNR_5_PSUEDO!Z15+FCORNR_5_PSUEDO!Z29</f>
        <v>0</v>
      </c>
      <c r="Y85" s="321">
        <f>FCORNR_5_PSUEDO!AA15+FCORNR_5_PSUEDO!AA29</f>
        <v>0</v>
      </c>
      <c r="Z85" s="321">
        <f>FCORNR_5_PSUEDO!AB15+FCORNR_5_PSUEDO!AB29</f>
        <v>0</v>
      </c>
      <c r="AA85" s="321">
        <f>FCORNR_5_PSUEDO!AC15+FCORNR_5_PSUEDO!AC29</f>
        <v>0</v>
      </c>
    </row>
    <row r="86" spans="1:27" s="273" customFormat="1" x14ac:dyDescent="0.25">
      <c r="A86" s="5"/>
      <c r="B86" s="320" t="s">
        <v>65</v>
      </c>
      <c r="C86" s="321">
        <f t="shared" si="17"/>
        <v>0</v>
      </c>
      <c r="D86" s="321">
        <f>-FCORNR_5_PSUEDO!F29</f>
        <v>0</v>
      </c>
      <c r="E86" s="321">
        <f>-FCORNR_5_PSUEDO!G29</f>
        <v>0</v>
      </c>
      <c r="F86" s="321">
        <f>-FCORNR_5_PSUEDO!H29</f>
        <v>0</v>
      </c>
      <c r="G86" s="321">
        <f>-FCORNR_5_PSUEDO!I29</f>
        <v>0</v>
      </c>
      <c r="H86" s="321">
        <f>-FCORNR_5_PSUEDO!J29</f>
        <v>0</v>
      </c>
      <c r="I86" s="321">
        <f>-FCORNR_5_PSUEDO!K29</f>
        <v>0</v>
      </c>
      <c r="J86" s="321">
        <f>-FCORNR_5_PSUEDO!L29</f>
        <v>0</v>
      </c>
      <c r="K86" s="321">
        <f>-FCORNR_5_PSUEDO!M29</f>
        <v>0</v>
      </c>
      <c r="L86" s="321">
        <f>-FCORNR_5_PSUEDO!N29</f>
        <v>0</v>
      </c>
      <c r="M86" s="321">
        <f>-FCORNR_5_PSUEDO!O29</f>
        <v>0</v>
      </c>
      <c r="N86" s="321">
        <f>-FCORNR_5_PSUEDO!P29</f>
        <v>0</v>
      </c>
      <c r="O86" s="321">
        <f>-FCORNR_5_PSUEDO!Q29</f>
        <v>0</v>
      </c>
      <c r="P86" s="321">
        <f>-FCORNR_5_PSUEDO!R29</f>
        <v>0</v>
      </c>
      <c r="Q86" s="321">
        <f>-FCORNR_5_PSUEDO!S29</f>
        <v>0</v>
      </c>
      <c r="R86" s="321">
        <f>-FCORNR_5_PSUEDO!T29</f>
        <v>0</v>
      </c>
      <c r="S86" s="321">
        <f>-FCORNR_5_PSUEDO!U29</f>
        <v>0</v>
      </c>
      <c r="T86" s="321">
        <f>-FCORNR_5_PSUEDO!V29</f>
        <v>0</v>
      </c>
      <c r="U86" s="321">
        <f>-FCORNR_5_PSUEDO!W29</f>
        <v>0</v>
      </c>
      <c r="V86" s="321">
        <f>-FCORNR_5_PSUEDO!X29</f>
        <v>0</v>
      </c>
      <c r="W86" s="321">
        <f>-FCORNR_5_PSUEDO!Y29</f>
        <v>0</v>
      </c>
      <c r="X86" s="321">
        <f>-FCORNR_5_PSUEDO!Z29</f>
        <v>0</v>
      </c>
      <c r="Y86" s="321">
        <f>-FCORNR_5_PSUEDO!AA29</f>
        <v>0</v>
      </c>
      <c r="Z86" s="321">
        <f>-FCORNR_5_PSUEDO!AB29</f>
        <v>0</v>
      </c>
      <c r="AA86" s="321">
        <f>-FCORNR_5_PSUEDO!AC29</f>
        <v>0</v>
      </c>
    </row>
    <row r="87" spans="1:27" x14ac:dyDescent="0.25">
      <c r="B87" s="320" t="s">
        <v>33</v>
      </c>
      <c r="C87" s="321">
        <f t="shared" si="17"/>
        <v>0</v>
      </c>
      <c r="D87" s="322">
        <v>0</v>
      </c>
      <c r="E87" s="322">
        <v>0</v>
      </c>
      <c r="F87" s="322">
        <v>0</v>
      </c>
      <c r="G87" s="322">
        <v>0</v>
      </c>
      <c r="H87" s="322">
        <v>0</v>
      </c>
      <c r="I87" s="322">
        <v>0</v>
      </c>
      <c r="J87" s="322">
        <v>0</v>
      </c>
      <c r="K87" s="322">
        <v>0</v>
      </c>
      <c r="L87" s="322">
        <v>0</v>
      </c>
      <c r="M87" s="322">
        <v>0</v>
      </c>
      <c r="N87" s="322">
        <v>0</v>
      </c>
      <c r="O87" s="322">
        <v>0</v>
      </c>
      <c r="P87" s="322">
        <v>0</v>
      </c>
      <c r="Q87" s="322">
        <v>0</v>
      </c>
      <c r="R87" s="322">
        <v>0</v>
      </c>
      <c r="S87" s="322">
        <v>0</v>
      </c>
      <c r="T87" s="322">
        <v>0</v>
      </c>
      <c r="U87" s="322">
        <v>0</v>
      </c>
      <c r="V87" s="322">
        <v>0</v>
      </c>
      <c r="W87" s="322">
        <v>0</v>
      </c>
      <c r="X87" s="322">
        <v>0</v>
      </c>
      <c r="Y87" s="322">
        <v>0</v>
      </c>
      <c r="Z87" s="322">
        <v>0</v>
      </c>
      <c r="AA87" s="322">
        <v>0</v>
      </c>
    </row>
    <row r="88" spans="1:27" x14ac:dyDescent="0.25">
      <c r="B88" s="320" t="s">
        <v>66</v>
      </c>
      <c r="C88" s="321">
        <f t="shared" si="17"/>
        <v>0</v>
      </c>
      <c r="D88" s="321">
        <v>0</v>
      </c>
      <c r="E88" s="321">
        <v>0</v>
      </c>
      <c r="F88" s="321">
        <v>0</v>
      </c>
      <c r="G88" s="321">
        <v>0</v>
      </c>
      <c r="H88" s="321">
        <v>0</v>
      </c>
      <c r="I88" s="321">
        <v>0</v>
      </c>
      <c r="J88" s="321">
        <v>0</v>
      </c>
      <c r="K88" s="321">
        <v>0</v>
      </c>
      <c r="L88" s="321">
        <v>0</v>
      </c>
      <c r="M88" s="321">
        <v>0</v>
      </c>
      <c r="N88" s="321">
        <v>0</v>
      </c>
      <c r="O88" s="321">
        <v>0</v>
      </c>
      <c r="P88" s="321">
        <v>0</v>
      </c>
      <c r="Q88" s="321">
        <v>0</v>
      </c>
      <c r="R88" s="321">
        <v>0</v>
      </c>
      <c r="S88" s="321">
        <v>0</v>
      </c>
      <c r="T88" s="321">
        <v>0</v>
      </c>
      <c r="U88" s="321">
        <v>0</v>
      </c>
      <c r="V88" s="321">
        <v>0</v>
      </c>
      <c r="W88" s="321">
        <v>0</v>
      </c>
      <c r="X88" s="321">
        <v>0</v>
      </c>
      <c r="Y88" s="321">
        <v>0</v>
      </c>
      <c r="Z88" s="321">
        <v>0</v>
      </c>
      <c r="AA88" s="321">
        <v>0</v>
      </c>
    </row>
    <row r="89" spans="1:27" x14ac:dyDescent="0.25">
      <c r="A89" s="5" t="s">
        <v>138</v>
      </c>
      <c r="B89" s="320" t="s">
        <v>67</v>
      </c>
      <c r="C89" s="321">
        <f t="shared" si="17"/>
        <v>0</v>
      </c>
      <c r="D89" s="321">
        <f>-FCORNR_5_PSUEDO!F15</f>
        <v>0</v>
      </c>
      <c r="E89" s="321">
        <f>-FCORNR_5_PSUEDO!G15</f>
        <v>0</v>
      </c>
      <c r="F89" s="321">
        <f>-FCORNR_5_PSUEDO!H15</f>
        <v>0</v>
      </c>
      <c r="G89" s="321">
        <f>-FCORNR_5_PSUEDO!I15</f>
        <v>0</v>
      </c>
      <c r="H89" s="321">
        <f>-FCORNR_5_PSUEDO!J15</f>
        <v>0</v>
      </c>
      <c r="I89" s="321">
        <f>-FCORNR_5_PSUEDO!K15</f>
        <v>0</v>
      </c>
      <c r="J89" s="321">
        <f>-FCORNR_5_PSUEDO!L15</f>
        <v>0</v>
      </c>
      <c r="K89" s="321">
        <f>-FCORNR_5_PSUEDO!M15</f>
        <v>0</v>
      </c>
      <c r="L89" s="321">
        <f>-FCORNR_5_PSUEDO!N15</f>
        <v>0</v>
      </c>
      <c r="M89" s="321">
        <f>-FCORNR_5_PSUEDO!O15</f>
        <v>0</v>
      </c>
      <c r="N89" s="321">
        <f>-FCORNR_5_PSUEDO!P15</f>
        <v>0</v>
      </c>
      <c r="O89" s="321">
        <f>-FCORNR_5_PSUEDO!Q15</f>
        <v>0</v>
      </c>
      <c r="P89" s="321">
        <f>-FCORNR_5_PSUEDO!R15</f>
        <v>0</v>
      </c>
      <c r="Q89" s="321">
        <f>-FCORNR_5_PSUEDO!S15</f>
        <v>0</v>
      </c>
      <c r="R89" s="321">
        <f>-FCORNR_5_PSUEDO!T15</f>
        <v>0</v>
      </c>
      <c r="S89" s="321">
        <f>-FCORNR_5_PSUEDO!U15</f>
        <v>0</v>
      </c>
      <c r="T89" s="321">
        <f>-FCORNR_5_PSUEDO!V15</f>
        <v>0</v>
      </c>
      <c r="U89" s="321">
        <f>-FCORNR_5_PSUEDO!W15</f>
        <v>0</v>
      </c>
      <c r="V89" s="321">
        <f>-FCORNR_5_PSUEDO!X15</f>
        <v>0</v>
      </c>
      <c r="W89" s="321">
        <f>-FCORNR_5_PSUEDO!Y15</f>
        <v>0</v>
      </c>
      <c r="X89" s="321">
        <f>-FCORNR_5_PSUEDO!Z15</f>
        <v>0</v>
      </c>
      <c r="Y89" s="321">
        <f>-FCORNR_5_PSUEDO!AA15</f>
        <v>0</v>
      </c>
      <c r="Z89" s="321">
        <f>-FCORNR_5_PSUEDO!AB15</f>
        <v>0</v>
      </c>
      <c r="AA89" s="321">
        <f>-FCORNR_5_PSUEDO!AC15</f>
        <v>0</v>
      </c>
    </row>
    <row r="90" spans="1:27" x14ac:dyDescent="0.25">
      <c r="B90" s="320" t="s">
        <v>49</v>
      </c>
      <c r="C90" s="321">
        <f t="shared" si="17"/>
        <v>0</v>
      </c>
      <c r="D90" s="321">
        <f t="shared" ref="D90:AA90" si="18">SUM(D85:D89)</f>
        <v>0</v>
      </c>
      <c r="E90" s="321">
        <f t="shared" si="18"/>
        <v>0</v>
      </c>
      <c r="F90" s="321">
        <f t="shared" si="18"/>
        <v>0</v>
      </c>
      <c r="G90" s="321">
        <f t="shared" si="18"/>
        <v>0</v>
      </c>
      <c r="H90" s="321">
        <f t="shared" si="18"/>
        <v>0</v>
      </c>
      <c r="I90" s="321">
        <f t="shared" si="18"/>
        <v>0</v>
      </c>
      <c r="J90" s="321">
        <f t="shared" si="18"/>
        <v>0</v>
      </c>
      <c r="K90" s="321">
        <f t="shared" si="18"/>
        <v>0</v>
      </c>
      <c r="L90" s="321">
        <f t="shared" si="18"/>
        <v>0</v>
      </c>
      <c r="M90" s="321">
        <f t="shared" si="18"/>
        <v>0</v>
      </c>
      <c r="N90" s="321">
        <f t="shared" si="18"/>
        <v>0</v>
      </c>
      <c r="O90" s="321">
        <f t="shared" si="18"/>
        <v>0</v>
      </c>
      <c r="P90" s="321">
        <f t="shared" si="18"/>
        <v>0</v>
      </c>
      <c r="Q90" s="321">
        <f t="shared" si="18"/>
        <v>0</v>
      </c>
      <c r="R90" s="321">
        <f t="shared" si="18"/>
        <v>0</v>
      </c>
      <c r="S90" s="321">
        <f t="shared" si="18"/>
        <v>0</v>
      </c>
      <c r="T90" s="321">
        <f t="shared" si="18"/>
        <v>0</v>
      </c>
      <c r="U90" s="321">
        <f t="shared" si="18"/>
        <v>0</v>
      </c>
      <c r="V90" s="321">
        <f t="shared" si="18"/>
        <v>0</v>
      </c>
      <c r="W90" s="321">
        <f t="shared" si="18"/>
        <v>0</v>
      </c>
      <c r="X90" s="321">
        <f t="shared" si="18"/>
        <v>0</v>
      </c>
      <c r="Y90" s="321">
        <f t="shared" si="18"/>
        <v>0</v>
      </c>
      <c r="Z90" s="321">
        <f t="shared" si="18"/>
        <v>0</v>
      </c>
      <c r="AA90" s="321">
        <f t="shared" si="18"/>
        <v>0</v>
      </c>
    </row>
    <row r="91" spans="1:27" s="5" customFormat="1" x14ac:dyDescent="0.25">
      <c r="B91" s="210"/>
      <c r="C91" s="372"/>
      <c r="D91" s="372"/>
      <c r="E91" s="372"/>
      <c r="F91" s="372"/>
      <c r="G91" s="372"/>
      <c r="H91" s="372"/>
      <c r="I91" s="372"/>
      <c r="J91" s="372"/>
      <c r="K91" s="372"/>
      <c r="L91" s="372"/>
      <c r="M91" s="372"/>
      <c r="N91" s="372"/>
      <c r="O91" s="372"/>
      <c r="P91" s="372"/>
      <c r="Q91" s="372"/>
      <c r="R91" s="372"/>
      <c r="S91" s="372"/>
      <c r="T91" s="372"/>
      <c r="U91" s="372"/>
      <c r="V91" s="372"/>
      <c r="W91" s="372"/>
      <c r="X91" s="372"/>
      <c r="Y91" s="372"/>
      <c r="Z91" s="372"/>
      <c r="AA91" s="372"/>
    </row>
    <row r="92" spans="1:27" s="5" customFormat="1" x14ac:dyDescent="0.25">
      <c r="B92" s="210"/>
      <c r="C92" s="372"/>
      <c r="D92" s="373" t="b">
        <f t="shared" ref="D92:AA92" si="19">AND(D85=0,D87=0,D88=0,D89=0)</f>
        <v>1</v>
      </c>
      <c r="E92" s="373" t="b">
        <f t="shared" si="19"/>
        <v>1</v>
      </c>
      <c r="F92" s="373" t="b">
        <f t="shared" si="19"/>
        <v>1</v>
      </c>
      <c r="G92" s="373" t="b">
        <f t="shared" si="19"/>
        <v>1</v>
      </c>
      <c r="H92" s="373" t="b">
        <f t="shared" si="19"/>
        <v>1</v>
      </c>
      <c r="I92" s="373" t="b">
        <f t="shared" si="19"/>
        <v>1</v>
      </c>
      <c r="J92" s="373" t="b">
        <f t="shared" si="19"/>
        <v>1</v>
      </c>
      <c r="K92" s="373" t="b">
        <f t="shared" si="19"/>
        <v>1</v>
      </c>
      <c r="L92" s="373" t="b">
        <f t="shared" si="19"/>
        <v>1</v>
      </c>
      <c r="M92" s="373" t="b">
        <f t="shared" si="19"/>
        <v>1</v>
      </c>
      <c r="N92" s="373" t="b">
        <f t="shared" si="19"/>
        <v>1</v>
      </c>
      <c r="O92" s="373" t="b">
        <f t="shared" si="19"/>
        <v>1</v>
      </c>
      <c r="P92" s="373" t="b">
        <f t="shared" si="19"/>
        <v>1</v>
      </c>
      <c r="Q92" s="373" t="b">
        <f t="shared" si="19"/>
        <v>1</v>
      </c>
      <c r="R92" s="373" t="b">
        <f t="shared" si="19"/>
        <v>1</v>
      </c>
      <c r="S92" s="373" t="b">
        <f t="shared" si="19"/>
        <v>1</v>
      </c>
      <c r="T92" s="373" t="b">
        <f t="shared" si="19"/>
        <v>1</v>
      </c>
      <c r="U92" s="373" t="b">
        <f t="shared" si="19"/>
        <v>1</v>
      </c>
      <c r="V92" s="373" t="b">
        <f t="shared" si="19"/>
        <v>1</v>
      </c>
      <c r="W92" s="373" t="b">
        <f t="shared" si="19"/>
        <v>1</v>
      </c>
      <c r="X92" s="373" t="b">
        <f t="shared" si="19"/>
        <v>1</v>
      </c>
      <c r="Y92" s="373" t="b">
        <f t="shared" si="19"/>
        <v>1</v>
      </c>
      <c r="Z92" s="373" t="b">
        <f t="shared" si="19"/>
        <v>1</v>
      </c>
      <c r="AA92" s="373" t="b">
        <f t="shared" si="19"/>
        <v>1</v>
      </c>
    </row>
    <row r="93" spans="1:27" s="5" customFormat="1" x14ac:dyDescent="0.25">
      <c r="B93" s="374" t="s">
        <v>44</v>
      </c>
      <c r="C93" s="375"/>
      <c r="D93" s="375"/>
      <c r="E93" s="375"/>
      <c r="F93" s="375"/>
      <c r="G93" s="375"/>
      <c r="H93" s="375"/>
      <c r="I93" s="375"/>
      <c r="J93" s="375"/>
      <c r="K93" s="375"/>
      <c r="L93" s="375"/>
      <c r="M93" s="375"/>
      <c r="N93" s="375"/>
      <c r="O93" s="375"/>
      <c r="P93" s="375"/>
      <c r="Q93" s="375"/>
      <c r="R93" s="375"/>
      <c r="S93" s="375"/>
      <c r="T93" s="375"/>
      <c r="U93" s="375"/>
      <c r="V93" s="375"/>
      <c r="W93" s="375"/>
      <c r="X93" s="375"/>
      <c r="Y93" s="375"/>
      <c r="Z93" s="375"/>
      <c r="AA93" s="375"/>
    </row>
    <row r="94" spans="1:27" s="5" customFormat="1" x14ac:dyDescent="0.25">
      <c r="B94" s="376" t="s">
        <v>32</v>
      </c>
      <c r="C94" s="372"/>
      <c r="D94" s="372"/>
      <c r="E94" s="372"/>
      <c r="F94" s="372"/>
      <c r="G94" s="372"/>
      <c r="H94" s="372"/>
      <c r="I94" s="372"/>
      <c r="J94" s="372"/>
      <c r="K94" s="372"/>
      <c r="L94" s="372"/>
      <c r="M94" s="372"/>
      <c r="N94" s="372"/>
      <c r="O94" s="372"/>
      <c r="P94" s="372"/>
      <c r="Q94" s="372"/>
      <c r="R94" s="372"/>
      <c r="S94" s="372"/>
      <c r="T94" s="372"/>
      <c r="U94" s="372"/>
      <c r="V94" s="372"/>
      <c r="W94" s="372"/>
      <c r="X94" s="372"/>
      <c r="Y94" s="372"/>
      <c r="Z94" s="372"/>
      <c r="AA94" s="372"/>
    </row>
    <row r="95" spans="1:27" s="5" customFormat="1" x14ac:dyDescent="0.25">
      <c r="B95" s="5" t="s">
        <v>65</v>
      </c>
      <c r="C95" s="377"/>
      <c r="D95" s="378"/>
      <c r="E95" s="378"/>
      <c r="F95" s="378"/>
      <c r="G95" s="378"/>
      <c r="H95" s="378"/>
      <c r="I95" s="378"/>
      <c r="J95" s="378"/>
      <c r="K95" s="378"/>
      <c r="L95" s="378"/>
      <c r="M95" s="378"/>
      <c r="N95" s="378"/>
      <c r="O95" s="378"/>
      <c r="P95" s="378"/>
      <c r="Q95" s="378"/>
      <c r="R95" s="378"/>
      <c r="S95" s="378"/>
      <c r="T95" s="378"/>
      <c r="U95" s="378"/>
      <c r="V95" s="378"/>
      <c r="W95" s="378"/>
      <c r="X95" s="378"/>
      <c r="Y95" s="378"/>
      <c r="Z95" s="378"/>
      <c r="AA95" s="378"/>
    </row>
    <row r="96" spans="1:27" s="5" customFormat="1" x14ac:dyDescent="0.25">
      <c r="B96" s="5" t="s">
        <v>33</v>
      </c>
      <c r="C96" s="377"/>
      <c r="D96" s="380"/>
      <c r="E96" s="380"/>
      <c r="F96" s="380"/>
      <c r="G96" s="380"/>
      <c r="H96" s="380"/>
      <c r="I96" s="380"/>
      <c r="J96" s="380"/>
      <c r="K96" s="380"/>
      <c r="L96" s="380"/>
      <c r="M96" s="380"/>
      <c r="N96" s="380"/>
      <c r="O96" s="380"/>
      <c r="P96" s="380"/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0"/>
    </row>
    <row r="97" spans="2:27" s="5" customFormat="1" x14ac:dyDescent="0.25">
      <c r="B97" s="5" t="s">
        <v>66</v>
      </c>
      <c r="C97" s="377"/>
      <c r="D97" s="380"/>
      <c r="E97" s="380"/>
      <c r="F97" s="380"/>
      <c r="G97" s="380"/>
      <c r="H97" s="380"/>
      <c r="I97" s="380"/>
      <c r="J97" s="380"/>
      <c r="K97" s="380"/>
      <c r="L97" s="380"/>
      <c r="M97" s="380"/>
      <c r="N97" s="380"/>
      <c r="O97" s="380"/>
      <c r="P97" s="380"/>
      <c r="Q97" s="380"/>
      <c r="R97" s="380"/>
      <c r="S97" s="380"/>
      <c r="T97" s="380"/>
      <c r="U97" s="380"/>
      <c r="V97" s="380"/>
      <c r="W97" s="380"/>
      <c r="X97" s="380"/>
      <c r="Y97" s="380"/>
      <c r="Z97" s="380"/>
      <c r="AA97" s="380"/>
    </row>
    <row r="98" spans="2:27" s="5" customFormat="1" x14ac:dyDescent="0.25">
      <c r="B98" s="5" t="s">
        <v>67</v>
      </c>
      <c r="C98" s="377"/>
      <c r="D98" s="380"/>
      <c r="E98" s="380"/>
      <c r="F98" s="380"/>
      <c r="G98" s="380"/>
      <c r="H98" s="380"/>
      <c r="I98" s="380"/>
      <c r="J98" s="380"/>
      <c r="K98" s="380"/>
      <c r="L98" s="380"/>
      <c r="M98" s="380"/>
      <c r="N98" s="380"/>
      <c r="O98" s="380"/>
      <c r="P98" s="380"/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0"/>
    </row>
    <row r="99" spans="2:27" s="5" customFormat="1" x14ac:dyDescent="0.25">
      <c r="B99" s="210" t="s">
        <v>45</v>
      </c>
      <c r="C99" s="372"/>
      <c r="D99" s="372"/>
      <c r="E99" s="372"/>
      <c r="F99" s="372"/>
      <c r="G99" s="372"/>
      <c r="H99" s="372"/>
      <c r="I99" s="372"/>
      <c r="J99" s="372"/>
      <c r="K99" s="372"/>
      <c r="L99" s="372"/>
      <c r="M99" s="372"/>
      <c r="N99" s="372"/>
      <c r="O99" s="372"/>
      <c r="P99" s="372"/>
      <c r="Q99" s="372"/>
      <c r="R99" s="372"/>
      <c r="S99" s="372"/>
      <c r="T99" s="372"/>
      <c r="U99" s="372"/>
      <c r="V99" s="372"/>
      <c r="W99" s="372"/>
      <c r="X99" s="372"/>
      <c r="Y99" s="372"/>
      <c r="Z99" s="372"/>
      <c r="AA99" s="372"/>
    </row>
    <row r="100" spans="2:27" s="5" customFormat="1" x14ac:dyDescent="0.25">
      <c r="B100" s="210"/>
      <c r="C100" s="372"/>
      <c r="D100" s="372"/>
      <c r="E100" s="372"/>
      <c r="F100" s="372"/>
      <c r="G100" s="372"/>
      <c r="H100" s="372"/>
      <c r="I100" s="372"/>
      <c r="J100" s="372"/>
      <c r="K100" s="372"/>
      <c r="L100" s="372"/>
      <c r="M100" s="372"/>
      <c r="N100" s="372"/>
      <c r="O100" s="372"/>
      <c r="P100" s="372"/>
      <c r="Q100" s="372"/>
      <c r="R100" s="372"/>
      <c r="S100" s="372"/>
      <c r="T100" s="372"/>
      <c r="U100" s="372"/>
      <c r="V100" s="372"/>
      <c r="W100" s="372"/>
      <c r="X100" s="372"/>
      <c r="Y100" s="372"/>
      <c r="Z100" s="372"/>
      <c r="AA100" s="372"/>
    </row>
    <row r="101" spans="2:27" s="5" customFormat="1" x14ac:dyDescent="0.25">
      <c r="B101" s="210"/>
      <c r="C101" s="381"/>
      <c r="D101" s="373" t="b">
        <f t="shared" ref="D101:AA101" si="20">AND(D94=0,D96=0,D97=0,D98=0)</f>
        <v>1</v>
      </c>
      <c r="E101" s="373" t="b">
        <f t="shared" si="20"/>
        <v>1</v>
      </c>
      <c r="F101" s="373" t="b">
        <f t="shared" si="20"/>
        <v>1</v>
      </c>
      <c r="G101" s="373" t="b">
        <f t="shared" si="20"/>
        <v>1</v>
      </c>
      <c r="H101" s="373" t="b">
        <f t="shared" si="20"/>
        <v>1</v>
      </c>
      <c r="I101" s="373" t="b">
        <f t="shared" si="20"/>
        <v>1</v>
      </c>
      <c r="J101" s="373" t="b">
        <f t="shared" si="20"/>
        <v>1</v>
      </c>
      <c r="K101" s="373" t="b">
        <f t="shared" si="20"/>
        <v>1</v>
      </c>
      <c r="L101" s="373" t="b">
        <f t="shared" si="20"/>
        <v>1</v>
      </c>
      <c r="M101" s="373" t="b">
        <f t="shared" si="20"/>
        <v>1</v>
      </c>
      <c r="N101" s="373" t="b">
        <f t="shared" si="20"/>
        <v>1</v>
      </c>
      <c r="O101" s="373" t="b">
        <f t="shared" si="20"/>
        <v>1</v>
      </c>
      <c r="P101" s="373" t="b">
        <f t="shared" si="20"/>
        <v>1</v>
      </c>
      <c r="Q101" s="373" t="b">
        <f t="shared" si="20"/>
        <v>1</v>
      </c>
      <c r="R101" s="373" t="b">
        <f t="shared" si="20"/>
        <v>1</v>
      </c>
      <c r="S101" s="373" t="b">
        <f t="shared" si="20"/>
        <v>1</v>
      </c>
      <c r="T101" s="373" t="b">
        <f t="shared" si="20"/>
        <v>1</v>
      </c>
      <c r="U101" s="373" t="b">
        <f t="shared" si="20"/>
        <v>1</v>
      </c>
      <c r="V101" s="373" t="b">
        <f t="shared" si="20"/>
        <v>1</v>
      </c>
      <c r="W101" s="373" t="b">
        <f t="shared" si="20"/>
        <v>1</v>
      </c>
      <c r="X101" s="373" t="b">
        <f t="shared" si="20"/>
        <v>1</v>
      </c>
      <c r="Y101" s="373" t="b">
        <f t="shared" si="20"/>
        <v>1</v>
      </c>
      <c r="Z101" s="373" t="b">
        <f t="shared" si="20"/>
        <v>1</v>
      </c>
      <c r="AA101" s="373" t="b">
        <f t="shared" si="20"/>
        <v>1</v>
      </c>
    </row>
    <row r="102" spans="2:27" s="5" customFormat="1" x14ac:dyDescent="0.25">
      <c r="B102" s="374" t="s">
        <v>128</v>
      </c>
      <c r="C102" s="375"/>
      <c r="D102" s="375"/>
      <c r="E102" s="375"/>
      <c r="F102" s="375"/>
      <c r="G102" s="375"/>
      <c r="H102" s="375"/>
      <c r="I102" s="375"/>
      <c r="J102" s="375"/>
      <c r="K102" s="375"/>
      <c r="L102" s="375"/>
      <c r="M102" s="375"/>
      <c r="N102" s="375"/>
      <c r="O102" s="375"/>
      <c r="P102" s="375"/>
      <c r="Q102" s="375"/>
      <c r="R102" s="375"/>
      <c r="S102" s="375"/>
      <c r="T102" s="375"/>
      <c r="U102" s="375"/>
      <c r="V102" s="375"/>
      <c r="W102" s="375"/>
      <c r="X102" s="375"/>
      <c r="Y102" s="375"/>
      <c r="Z102" s="375"/>
      <c r="AA102" s="375"/>
    </row>
    <row r="103" spans="2:27" s="5" customFormat="1" x14ac:dyDescent="0.25">
      <c r="B103" s="376" t="s">
        <v>32</v>
      </c>
      <c r="C103" s="377" t="str">
        <f>IF(SUM(D103:AA103)=0," ",SUM(D103:AA103))</f>
        <v xml:space="preserve"> </v>
      </c>
      <c r="D103" s="372">
        <f t="shared" ref="D103:AA103" si="21">SUM(D94,D85,D76,D58,D49,D40,D31,D22,D13,D4)</f>
        <v>0</v>
      </c>
      <c r="E103" s="372">
        <f t="shared" si="21"/>
        <v>0</v>
      </c>
      <c r="F103" s="372">
        <f t="shared" si="21"/>
        <v>0</v>
      </c>
      <c r="G103" s="372">
        <f t="shared" si="21"/>
        <v>0</v>
      </c>
      <c r="H103" s="372">
        <f t="shared" si="21"/>
        <v>0</v>
      </c>
      <c r="I103" s="372">
        <f t="shared" si="21"/>
        <v>0</v>
      </c>
      <c r="J103" s="372">
        <f t="shared" si="21"/>
        <v>0</v>
      </c>
      <c r="K103" s="372">
        <f t="shared" si="21"/>
        <v>0</v>
      </c>
      <c r="L103" s="372">
        <f t="shared" si="21"/>
        <v>0</v>
      </c>
      <c r="M103" s="372">
        <f t="shared" si="21"/>
        <v>0</v>
      </c>
      <c r="N103" s="372">
        <f t="shared" si="21"/>
        <v>0</v>
      </c>
      <c r="O103" s="372">
        <f t="shared" si="21"/>
        <v>0</v>
      </c>
      <c r="P103" s="372">
        <f t="shared" si="21"/>
        <v>0</v>
      </c>
      <c r="Q103" s="372">
        <f t="shared" si="21"/>
        <v>0</v>
      </c>
      <c r="R103" s="372">
        <f t="shared" si="21"/>
        <v>0</v>
      </c>
      <c r="S103" s="372">
        <f t="shared" si="21"/>
        <v>0</v>
      </c>
      <c r="T103" s="372">
        <f t="shared" si="21"/>
        <v>0</v>
      </c>
      <c r="U103" s="372">
        <f t="shared" si="21"/>
        <v>0</v>
      </c>
      <c r="V103" s="372">
        <f t="shared" si="21"/>
        <v>0</v>
      </c>
      <c r="W103" s="372">
        <f t="shared" si="21"/>
        <v>0</v>
      </c>
      <c r="X103" s="372">
        <f t="shared" si="21"/>
        <v>0</v>
      </c>
      <c r="Y103" s="372">
        <f t="shared" si="21"/>
        <v>0</v>
      </c>
      <c r="Z103" s="372">
        <f t="shared" si="21"/>
        <v>0</v>
      </c>
      <c r="AA103" s="372">
        <f t="shared" si="21"/>
        <v>0</v>
      </c>
    </row>
    <row r="104" spans="2:27" s="5" customFormat="1" x14ac:dyDescent="0.25">
      <c r="B104" s="5" t="s">
        <v>65</v>
      </c>
      <c r="C104" s="377" t="str">
        <f>IF(SUM(D104:AA104)=0," ",SUM(D104:AA104))</f>
        <v xml:space="preserve"> </v>
      </c>
      <c r="D104" s="382">
        <f t="shared" ref="D104:AA104" si="22">IF(SUM(D95,D86,D77,D59,D50,D41,D32,D23,D14,D5)=0,0,SUM(D95,D86,D77,D59,D50,D41,D32,D23,D14,D5))</f>
        <v>0</v>
      </c>
      <c r="E104" s="382">
        <f t="shared" si="22"/>
        <v>0</v>
      </c>
      <c r="F104" s="382">
        <f t="shared" si="22"/>
        <v>0</v>
      </c>
      <c r="G104" s="382">
        <f t="shared" si="22"/>
        <v>0</v>
      </c>
      <c r="H104" s="382">
        <f t="shared" si="22"/>
        <v>0</v>
      </c>
      <c r="I104" s="382">
        <f t="shared" si="22"/>
        <v>0</v>
      </c>
      <c r="J104" s="382">
        <f t="shared" si="22"/>
        <v>0</v>
      </c>
      <c r="K104" s="382">
        <f t="shared" si="22"/>
        <v>0</v>
      </c>
      <c r="L104" s="382">
        <f t="shared" si="22"/>
        <v>0</v>
      </c>
      <c r="M104" s="382">
        <f t="shared" si="22"/>
        <v>0</v>
      </c>
      <c r="N104" s="382">
        <f t="shared" si="22"/>
        <v>0</v>
      </c>
      <c r="O104" s="382">
        <f t="shared" si="22"/>
        <v>0</v>
      </c>
      <c r="P104" s="382">
        <f t="shared" si="22"/>
        <v>0</v>
      </c>
      <c r="Q104" s="382">
        <f t="shared" si="22"/>
        <v>0</v>
      </c>
      <c r="R104" s="382">
        <f t="shared" si="22"/>
        <v>0</v>
      </c>
      <c r="S104" s="382">
        <f t="shared" si="22"/>
        <v>0</v>
      </c>
      <c r="T104" s="382">
        <f t="shared" si="22"/>
        <v>0</v>
      </c>
      <c r="U104" s="382">
        <f t="shared" si="22"/>
        <v>0</v>
      </c>
      <c r="V104" s="382">
        <f t="shared" si="22"/>
        <v>0</v>
      </c>
      <c r="W104" s="382">
        <f t="shared" si="22"/>
        <v>0</v>
      </c>
      <c r="X104" s="382">
        <f t="shared" si="22"/>
        <v>0</v>
      </c>
      <c r="Y104" s="382">
        <f t="shared" si="22"/>
        <v>0</v>
      </c>
      <c r="Z104" s="382">
        <f t="shared" si="22"/>
        <v>0</v>
      </c>
      <c r="AA104" s="382">
        <f t="shared" si="22"/>
        <v>0</v>
      </c>
    </row>
    <row r="105" spans="2:27" s="5" customFormat="1" x14ac:dyDescent="0.25">
      <c r="B105" s="5" t="s">
        <v>33</v>
      </c>
      <c r="C105" s="377" t="str">
        <f>IF(SUM(D105:AA105)=0," ",SUM(D105:AA105))</f>
        <v xml:space="preserve"> </v>
      </c>
      <c r="D105" s="372" t="str">
        <f t="shared" ref="D105:AA105" si="23">IF(SUM(D96,D87,D78,D60,D51,D42,D33,D24,D15,D6)=0,"",SUM(D96,D87,D78,D60,D51,D42,D33,D24,D15,D6))</f>
        <v/>
      </c>
      <c r="E105" s="372" t="str">
        <f t="shared" si="23"/>
        <v/>
      </c>
      <c r="F105" s="372" t="str">
        <f t="shared" si="23"/>
        <v/>
      </c>
      <c r="G105" s="372" t="str">
        <f t="shared" si="23"/>
        <v/>
      </c>
      <c r="H105" s="372" t="str">
        <f t="shared" si="23"/>
        <v/>
      </c>
      <c r="I105" s="372" t="str">
        <f t="shared" si="23"/>
        <v/>
      </c>
      <c r="J105" s="372" t="str">
        <f t="shared" si="23"/>
        <v/>
      </c>
      <c r="K105" s="372" t="str">
        <f t="shared" si="23"/>
        <v/>
      </c>
      <c r="L105" s="372" t="str">
        <f t="shared" si="23"/>
        <v/>
      </c>
      <c r="M105" s="372" t="str">
        <f t="shared" si="23"/>
        <v/>
      </c>
      <c r="N105" s="372" t="str">
        <f t="shared" si="23"/>
        <v/>
      </c>
      <c r="O105" s="372" t="str">
        <f t="shared" si="23"/>
        <v/>
      </c>
      <c r="P105" s="372" t="str">
        <f t="shared" si="23"/>
        <v/>
      </c>
      <c r="Q105" s="372" t="str">
        <f t="shared" si="23"/>
        <v/>
      </c>
      <c r="R105" s="372" t="str">
        <f t="shared" si="23"/>
        <v/>
      </c>
      <c r="S105" s="372" t="str">
        <f t="shared" si="23"/>
        <v/>
      </c>
      <c r="T105" s="372" t="str">
        <f t="shared" si="23"/>
        <v/>
      </c>
      <c r="U105" s="372" t="str">
        <f t="shared" si="23"/>
        <v/>
      </c>
      <c r="V105" s="372" t="str">
        <f t="shared" si="23"/>
        <v/>
      </c>
      <c r="W105" s="372" t="str">
        <f t="shared" si="23"/>
        <v/>
      </c>
      <c r="X105" s="372" t="str">
        <f t="shared" si="23"/>
        <v/>
      </c>
      <c r="Y105" s="372" t="str">
        <f t="shared" si="23"/>
        <v/>
      </c>
      <c r="Z105" s="372" t="str">
        <f t="shared" si="23"/>
        <v/>
      </c>
      <c r="AA105" s="372" t="str">
        <f t="shared" si="23"/>
        <v/>
      </c>
    </row>
    <row r="106" spans="2:27" s="5" customFormat="1" x14ac:dyDescent="0.25">
      <c r="B106" s="5" t="s">
        <v>66</v>
      </c>
      <c r="C106" s="377" t="str">
        <f>IF(SUM(D106:AA106)=0," ",SUM(D106:AA106))</f>
        <v xml:space="preserve"> </v>
      </c>
      <c r="D106" s="372" t="str">
        <f t="shared" ref="D106:AA106" si="24">IF(SUM(D97,D88,D79,D61,D52,D43,D34,D25,D16,D7)=0,"",SUM(D97,D88,D79,D61,D52,D43,D34,D25,D16,D7))</f>
        <v/>
      </c>
      <c r="E106" s="372" t="str">
        <f t="shared" si="24"/>
        <v/>
      </c>
      <c r="F106" s="372" t="str">
        <f t="shared" si="24"/>
        <v/>
      </c>
      <c r="G106" s="372" t="str">
        <f t="shared" si="24"/>
        <v/>
      </c>
      <c r="H106" s="372" t="str">
        <f t="shared" si="24"/>
        <v/>
      </c>
      <c r="I106" s="372" t="str">
        <f t="shared" si="24"/>
        <v/>
      </c>
      <c r="J106" s="372" t="str">
        <f t="shared" si="24"/>
        <v/>
      </c>
      <c r="K106" s="372" t="str">
        <f t="shared" si="24"/>
        <v/>
      </c>
      <c r="L106" s="372" t="str">
        <f t="shared" si="24"/>
        <v/>
      </c>
      <c r="M106" s="372" t="str">
        <f t="shared" si="24"/>
        <v/>
      </c>
      <c r="N106" s="372" t="str">
        <f t="shared" si="24"/>
        <v/>
      </c>
      <c r="O106" s="372" t="str">
        <f t="shared" si="24"/>
        <v/>
      </c>
      <c r="P106" s="372" t="str">
        <f t="shared" si="24"/>
        <v/>
      </c>
      <c r="Q106" s="372" t="str">
        <f t="shared" si="24"/>
        <v/>
      </c>
      <c r="R106" s="372" t="str">
        <f t="shared" si="24"/>
        <v/>
      </c>
      <c r="S106" s="372" t="str">
        <f t="shared" si="24"/>
        <v/>
      </c>
      <c r="T106" s="372" t="str">
        <f t="shared" si="24"/>
        <v/>
      </c>
      <c r="U106" s="372" t="str">
        <f t="shared" si="24"/>
        <v/>
      </c>
      <c r="V106" s="372" t="str">
        <f t="shared" si="24"/>
        <v/>
      </c>
      <c r="W106" s="372" t="str">
        <f t="shared" si="24"/>
        <v/>
      </c>
      <c r="X106" s="372" t="str">
        <f t="shared" si="24"/>
        <v/>
      </c>
      <c r="Y106" s="372" t="str">
        <f t="shared" si="24"/>
        <v/>
      </c>
      <c r="Z106" s="372" t="str">
        <f t="shared" si="24"/>
        <v/>
      </c>
      <c r="AA106" s="372" t="str">
        <f t="shared" si="24"/>
        <v/>
      </c>
    </row>
    <row r="107" spans="2:27" s="5" customFormat="1" x14ac:dyDescent="0.25">
      <c r="B107" s="5" t="s">
        <v>67</v>
      </c>
      <c r="C107" s="377" t="str">
        <f>IF(SUM(D107:AA107)=0," ",SUM(D107:AA107))</f>
        <v xml:space="preserve"> </v>
      </c>
      <c r="D107" s="372" t="str">
        <f t="shared" ref="D107:AA107" si="25">IF(SUM(D98,D89,D80,D62,D53,D44,D35,D26,D17,D8)=0,"",SUM(D98,D89,D80,D62,D53,D44,D35,D26,D17,D8))</f>
        <v/>
      </c>
      <c r="E107" s="372" t="str">
        <f t="shared" si="25"/>
        <v/>
      </c>
      <c r="F107" s="372" t="str">
        <f t="shared" si="25"/>
        <v/>
      </c>
      <c r="G107" s="372" t="str">
        <f t="shared" si="25"/>
        <v/>
      </c>
      <c r="H107" s="372" t="str">
        <f t="shared" si="25"/>
        <v/>
      </c>
      <c r="I107" s="372" t="str">
        <f t="shared" si="25"/>
        <v/>
      </c>
      <c r="J107" s="372" t="str">
        <f t="shared" si="25"/>
        <v/>
      </c>
      <c r="K107" s="372" t="str">
        <f t="shared" si="25"/>
        <v/>
      </c>
      <c r="L107" s="372" t="str">
        <f t="shared" si="25"/>
        <v/>
      </c>
      <c r="M107" s="372" t="str">
        <f t="shared" si="25"/>
        <v/>
      </c>
      <c r="N107" s="372" t="str">
        <f t="shared" si="25"/>
        <v/>
      </c>
      <c r="O107" s="372" t="str">
        <f t="shared" si="25"/>
        <v/>
      </c>
      <c r="P107" s="372" t="str">
        <f t="shared" si="25"/>
        <v/>
      </c>
      <c r="Q107" s="372" t="str">
        <f t="shared" si="25"/>
        <v/>
      </c>
      <c r="R107" s="372" t="str">
        <f t="shared" si="25"/>
        <v/>
      </c>
      <c r="S107" s="372" t="str">
        <f t="shared" si="25"/>
        <v/>
      </c>
      <c r="T107" s="372" t="str">
        <f t="shared" si="25"/>
        <v/>
      </c>
      <c r="U107" s="372" t="str">
        <f t="shared" si="25"/>
        <v/>
      </c>
      <c r="V107" s="372" t="str">
        <f t="shared" si="25"/>
        <v/>
      </c>
      <c r="W107" s="372" t="str">
        <f t="shared" si="25"/>
        <v/>
      </c>
      <c r="X107" s="372" t="str">
        <f t="shared" si="25"/>
        <v/>
      </c>
      <c r="Y107" s="372" t="str">
        <f t="shared" si="25"/>
        <v/>
      </c>
      <c r="Z107" s="372" t="str">
        <f t="shared" si="25"/>
        <v/>
      </c>
      <c r="AA107" s="372" t="str">
        <f t="shared" si="25"/>
        <v/>
      </c>
    </row>
    <row r="108" spans="2:27" s="5" customFormat="1" x14ac:dyDescent="0.25">
      <c r="B108" s="210" t="s">
        <v>128</v>
      </c>
      <c r="C108" s="372">
        <f>SUM(D108:AA108)</f>
        <v>0</v>
      </c>
      <c r="D108" s="372">
        <f t="shared" ref="D108:AA108" si="26">SUM(D103:D107)</f>
        <v>0</v>
      </c>
      <c r="E108" s="372">
        <f t="shared" si="26"/>
        <v>0</v>
      </c>
      <c r="F108" s="372">
        <f t="shared" si="26"/>
        <v>0</v>
      </c>
      <c r="G108" s="372">
        <f t="shared" si="26"/>
        <v>0</v>
      </c>
      <c r="H108" s="372">
        <f t="shared" si="26"/>
        <v>0</v>
      </c>
      <c r="I108" s="372">
        <f t="shared" si="26"/>
        <v>0</v>
      </c>
      <c r="J108" s="372">
        <f t="shared" si="26"/>
        <v>0</v>
      </c>
      <c r="K108" s="372">
        <f t="shared" si="26"/>
        <v>0</v>
      </c>
      <c r="L108" s="372">
        <f t="shared" si="26"/>
        <v>0</v>
      </c>
      <c r="M108" s="372">
        <f t="shared" si="26"/>
        <v>0</v>
      </c>
      <c r="N108" s="372">
        <f t="shared" si="26"/>
        <v>0</v>
      </c>
      <c r="O108" s="372">
        <f t="shared" si="26"/>
        <v>0</v>
      </c>
      <c r="P108" s="372">
        <f t="shared" si="26"/>
        <v>0</v>
      </c>
      <c r="Q108" s="372">
        <f t="shared" si="26"/>
        <v>0</v>
      </c>
      <c r="R108" s="372">
        <f t="shared" si="26"/>
        <v>0</v>
      </c>
      <c r="S108" s="372">
        <f t="shared" si="26"/>
        <v>0</v>
      </c>
      <c r="T108" s="372">
        <f t="shared" si="26"/>
        <v>0</v>
      </c>
      <c r="U108" s="372">
        <f t="shared" si="26"/>
        <v>0</v>
      </c>
      <c r="V108" s="372">
        <f t="shared" si="26"/>
        <v>0</v>
      </c>
      <c r="W108" s="372">
        <f t="shared" si="26"/>
        <v>0</v>
      </c>
      <c r="X108" s="372">
        <f t="shared" si="26"/>
        <v>0</v>
      </c>
      <c r="Y108" s="372">
        <f t="shared" si="26"/>
        <v>0</v>
      </c>
      <c r="Z108" s="372">
        <f t="shared" si="26"/>
        <v>0</v>
      </c>
      <c r="AA108" s="372">
        <f t="shared" si="26"/>
        <v>0</v>
      </c>
    </row>
    <row r="109" spans="2:27" s="5" customFormat="1" ht="11.25" customHeight="1" x14ac:dyDescent="0.25">
      <c r="B109" s="210"/>
      <c r="C109" s="372"/>
      <c r="D109" s="372"/>
      <c r="E109" s="372"/>
      <c r="F109" s="372"/>
      <c r="G109" s="372"/>
      <c r="H109" s="372"/>
      <c r="I109" s="372"/>
      <c r="J109" s="372"/>
      <c r="K109" s="372"/>
      <c r="L109" s="372"/>
      <c r="M109" s="372"/>
      <c r="N109" s="372"/>
      <c r="O109" s="372"/>
      <c r="P109" s="372"/>
      <c r="Q109" s="372"/>
      <c r="R109" s="372"/>
      <c r="S109" s="372"/>
      <c r="T109" s="372"/>
      <c r="U109" s="372"/>
      <c r="V109" s="372"/>
      <c r="W109" s="372"/>
      <c r="X109" s="372"/>
      <c r="Y109" s="372"/>
      <c r="Z109" s="372"/>
      <c r="AA109" s="372"/>
    </row>
    <row r="110" spans="2:27" s="5" customFormat="1" ht="15.6" x14ac:dyDescent="0.3">
      <c r="B110" s="383" t="s">
        <v>36</v>
      </c>
      <c r="C110" s="316" t="s">
        <v>0</v>
      </c>
      <c r="D110" s="317" t="s">
        <v>2</v>
      </c>
      <c r="E110" s="317" t="s">
        <v>3</v>
      </c>
      <c r="F110" s="317" t="s">
        <v>4</v>
      </c>
      <c r="G110" s="317" t="s">
        <v>5</v>
      </c>
      <c r="H110" s="317" t="s">
        <v>6</v>
      </c>
      <c r="I110" s="317" t="s">
        <v>7</v>
      </c>
      <c r="J110" s="317" t="s">
        <v>8</v>
      </c>
      <c r="K110" s="317" t="s">
        <v>9</v>
      </c>
      <c r="L110" s="317" t="s">
        <v>10</v>
      </c>
      <c r="M110" s="317" t="s">
        <v>11</v>
      </c>
      <c r="N110" s="317" t="s">
        <v>12</v>
      </c>
      <c r="O110" s="317" t="s">
        <v>13</v>
      </c>
      <c r="P110" s="317" t="s">
        <v>14</v>
      </c>
      <c r="Q110" s="317" t="s">
        <v>15</v>
      </c>
      <c r="R110" s="317" t="s">
        <v>16</v>
      </c>
      <c r="S110" s="317" t="s">
        <v>17</v>
      </c>
      <c r="T110" s="317" t="s">
        <v>18</v>
      </c>
      <c r="U110" s="317" t="s">
        <v>19</v>
      </c>
      <c r="V110" s="317" t="s">
        <v>20</v>
      </c>
      <c r="W110" s="317" t="s">
        <v>21</v>
      </c>
      <c r="X110" s="317" t="s">
        <v>22</v>
      </c>
      <c r="Y110" s="317" t="s">
        <v>23</v>
      </c>
      <c r="Z110" s="317" t="s">
        <v>24</v>
      </c>
      <c r="AA110" s="317" t="s">
        <v>25</v>
      </c>
    </row>
    <row r="111" spans="2:27" x14ac:dyDescent="0.25">
      <c r="B111" s="323" t="s">
        <v>28</v>
      </c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</row>
    <row r="112" spans="2:27" x14ac:dyDescent="0.25">
      <c r="B112" s="238" t="s">
        <v>58</v>
      </c>
      <c r="C112" s="324">
        <f>SUM(D112:AA112)</f>
        <v>0</v>
      </c>
      <c r="D112" s="327">
        <f t="shared" ref="D112:AA112" si="27">-D5</f>
        <v>0</v>
      </c>
      <c r="E112" s="324">
        <f t="shared" si="27"/>
        <v>0</v>
      </c>
      <c r="F112" s="324">
        <f t="shared" si="27"/>
        <v>0</v>
      </c>
      <c r="G112" s="324">
        <f t="shared" si="27"/>
        <v>0</v>
      </c>
      <c r="H112" s="324">
        <f t="shared" si="27"/>
        <v>0</v>
      </c>
      <c r="I112" s="324">
        <f t="shared" si="27"/>
        <v>0</v>
      </c>
      <c r="J112" s="324">
        <f t="shared" si="27"/>
        <v>0</v>
      </c>
      <c r="K112" s="324">
        <f t="shared" si="27"/>
        <v>0</v>
      </c>
      <c r="L112" s="324">
        <f t="shared" si="27"/>
        <v>0</v>
      </c>
      <c r="M112" s="324">
        <f t="shared" si="27"/>
        <v>0</v>
      </c>
      <c r="N112" s="324">
        <f t="shared" si="27"/>
        <v>0</v>
      </c>
      <c r="O112" s="324">
        <f t="shared" si="27"/>
        <v>0</v>
      </c>
      <c r="P112" s="324">
        <f t="shared" si="27"/>
        <v>0</v>
      </c>
      <c r="Q112" s="324">
        <f t="shared" si="27"/>
        <v>0</v>
      </c>
      <c r="R112" s="324">
        <f t="shared" si="27"/>
        <v>0</v>
      </c>
      <c r="S112" s="324">
        <f t="shared" si="27"/>
        <v>0</v>
      </c>
      <c r="T112" s="324">
        <f t="shared" si="27"/>
        <v>0</v>
      </c>
      <c r="U112" s="324">
        <f t="shared" si="27"/>
        <v>0</v>
      </c>
      <c r="V112" s="324">
        <f t="shared" si="27"/>
        <v>0</v>
      </c>
      <c r="W112" s="324">
        <f t="shared" si="27"/>
        <v>0</v>
      </c>
      <c r="X112" s="324">
        <f t="shared" si="27"/>
        <v>0</v>
      </c>
      <c r="Y112" s="324">
        <f t="shared" si="27"/>
        <v>0</v>
      </c>
      <c r="Z112" s="324">
        <f t="shared" si="27"/>
        <v>0</v>
      </c>
      <c r="AA112" s="324">
        <f t="shared" si="27"/>
        <v>0</v>
      </c>
    </row>
    <row r="113" spans="1:32" x14ac:dyDescent="0.25">
      <c r="B113" s="238" t="s">
        <v>59</v>
      </c>
      <c r="C113" s="324">
        <f>SUM(D113:AA113)</f>
        <v>0</v>
      </c>
      <c r="D113" s="85">
        <f t="shared" ref="D113:AA113" si="28">-D14</f>
        <v>0</v>
      </c>
      <c r="E113" s="85">
        <f t="shared" si="28"/>
        <v>0</v>
      </c>
      <c r="F113" s="85">
        <f t="shared" si="28"/>
        <v>0</v>
      </c>
      <c r="G113" s="85">
        <f t="shared" si="28"/>
        <v>0</v>
      </c>
      <c r="H113" s="85">
        <f t="shared" si="28"/>
        <v>0</v>
      </c>
      <c r="I113" s="85">
        <f t="shared" si="28"/>
        <v>0</v>
      </c>
      <c r="J113" s="85">
        <f t="shared" si="28"/>
        <v>0</v>
      </c>
      <c r="K113" s="85">
        <f t="shared" si="28"/>
        <v>0</v>
      </c>
      <c r="L113" s="85">
        <f t="shared" si="28"/>
        <v>0</v>
      </c>
      <c r="M113" s="85">
        <f t="shared" si="28"/>
        <v>0</v>
      </c>
      <c r="N113" s="85">
        <f t="shared" si="28"/>
        <v>0</v>
      </c>
      <c r="O113" s="85">
        <f t="shared" si="28"/>
        <v>0</v>
      </c>
      <c r="P113" s="85">
        <f t="shared" si="28"/>
        <v>0</v>
      </c>
      <c r="Q113" s="85">
        <f t="shared" si="28"/>
        <v>0</v>
      </c>
      <c r="R113" s="85">
        <f t="shared" si="28"/>
        <v>0</v>
      </c>
      <c r="S113" s="85">
        <f t="shared" si="28"/>
        <v>0</v>
      </c>
      <c r="T113" s="85">
        <f t="shared" si="28"/>
        <v>0</v>
      </c>
      <c r="U113" s="85">
        <f t="shared" si="28"/>
        <v>0</v>
      </c>
      <c r="V113" s="85">
        <f t="shared" si="28"/>
        <v>0</v>
      </c>
      <c r="W113" s="85">
        <f t="shared" si="28"/>
        <v>0</v>
      </c>
      <c r="X113" s="85">
        <f t="shared" si="28"/>
        <v>0</v>
      </c>
      <c r="Y113" s="85">
        <f t="shared" si="28"/>
        <v>0</v>
      </c>
      <c r="Z113" s="85">
        <f t="shared" si="28"/>
        <v>0</v>
      </c>
      <c r="AA113" s="85">
        <f t="shared" si="28"/>
        <v>0</v>
      </c>
    </row>
    <row r="114" spans="1:32" x14ac:dyDescent="0.25">
      <c r="B114" s="238" t="s">
        <v>60</v>
      </c>
      <c r="C114" s="324">
        <f>SUM(D114:AA114)</f>
        <v>0</v>
      </c>
      <c r="D114" s="85">
        <f t="shared" ref="D114:AA114" si="29">-D23</f>
        <v>0</v>
      </c>
      <c r="E114" s="85">
        <f t="shared" si="29"/>
        <v>0</v>
      </c>
      <c r="F114" s="85">
        <f t="shared" si="29"/>
        <v>0</v>
      </c>
      <c r="G114" s="85">
        <f t="shared" si="29"/>
        <v>0</v>
      </c>
      <c r="H114" s="85">
        <f t="shared" si="29"/>
        <v>0</v>
      </c>
      <c r="I114" s="85">
        <f t="shared" si="29"/>
        <v>0</v>
      </c>
      <c r="J114" s="85">
        <f t="shared" si="29"/>
        <v>0</v>
      </c>
      <c r="K114" s="85">
        <f t="shared" si="29"/>
        <v>0</v>
      </c>
      <c r="L114" s="85">
        <f t="shared" si="29"/>
        <v>0</v>
      </c>
      <c r="M114" s="85">
        <f t="shared" si="29"/>
        <v>0</v>
      </c>
      <c r="N114" s="85">
        <f t="shared" si="29"/>
        <v>0</v>
      </c>
      <c r="O114" s="85">
        <f t="shared" si="29"/>
        <v>0</v>
      </c>
      <c r="P114" s="85">
        <f t="shared" si="29"/>
        <v>0</v>
      </c>
      <c r="Q114" s="85">
        <f t="shared" si="29"/>
        <v>0</v>
      </c>
      <c r="R114" s="85">
        <f t="shared" si="29"/>
        <v>0</v>
      </c>
      <c r="S114" s="85">
        <f t="shared" si="29"/>
        <v>0</v>
      </c>
      <c r="T114" s="85">
        <f t="shared" si="29"/>
        <v>0</v>
      </c>
      <c r="U114" s="85">
        <f t="shared" si="29"/>
        <v>0</v>
      </c>
      <c r="V114" s="85">
        <f t="shared" si="29"/>
        <v>0</v>
      </c>
      <c r="W114" s="85">
        <f t="shared" si="29"/>
        <v>0</v>
      </c>
      <c r="X114" s="85">
        <f t="shared" si="29"/>
        <v>0</v>
      </c>
      <c r="Y114" s="85">
        <f t="shared" si="29"/>
        <v>0</v>
      </c>
      <c r="Z114" s="85">
        <f t="shared" si="29"/>
        <v>0</v>
      </c>
      <c r="AA114" s="85">
        <f t="shared" si="29"/>
        <v>0</v>
      </c>
    </row>
    <row r="115" spans="1:32" s="255" customFormat="1" x14ac:dyDescent="0.25">
      <c r="A115" s="5"/>
      <c r="B115" s="328" t="s">
        <v>50</v>
      </c>
      <c r="C115" s="324">
        <f>SUM(D115:AA115)</f>
        <v>-13480</v>
      </c>
      <c r="D115" s="275">
        <f>'NP15'!C109</f>
        <v>-521</v>
      </c>
      <c r="E115" s="275">
        <f>'NP15'!D109</f>
        <v>-521</v>
      </c>
      <c r="F115" s="275">
        <f>'NP15'!E109</f>
        <v>-521</v>
      </c>
      <c r="G115" s="275">
        <f>'NP15'!F109</f>
        <v>-521</v>
      </c>
      <c r="H115" s="275">
        <f>'NP15'!G109</f>
        <v>-521</v>
      </c>
      <c r="I115" s="275">
        <f>'NP15'!H109</f>
        <v>-521</v>
      </c>
      <c r="J115" s="275">
        <f>'NP15'!I109</f>
        <v>-582</v>
      </c>
      <c r="K115" s="275">
        <f>'NP15'!J109</f>
        <v>-582</v>
      </c>
      <c r="L115" s="275">
        <f>'NP15'!K109</f>
        <v>-582</v>
      </c>
      <c r="M115" s="275">
        <f>'NP15'!L109</f>
        <v>-582</v>
      </c>
      <c r="N115" s="275">
        <f>'NP15'!M109</f>
        <v>-582</v>
      </c>
      <c r="O115" s="275">
        <f>'NP15'!N109</f>
        <v>-582</v>
      </c>
      <c r="P115" s="275">
        <f>'NP15'!O109</f>
        <v>-582</v>
      </c>
      <c r="Q115" s="275">
        <f>'NP15'!P109</f>
        <v>-582</v>
      </c>
      <c r="R115" s="275">
        <f>'NP15'!Q109</f>
        <v>-582</v>
      </c>
      <c r="S115" s="275">
        <f>'NP15'!R109</f>
        <v>-582</v>
      </c>
      <c r="T115" s="275">
        <f>'NP15'!S109</f>
        <v>-582</v>
      </c>
      <c r="U115" s="275">
        <f>'NP15'!T109</f>
        <v>-582</v>
      </c>
      <c r="V115" s="275">
        <f>'NP15'!U109</f>
        <v>-582</v>
      </c>
      <c r="W115" s="275">
        <f>'NP15'!V109</f>
        <v>-582</v>
      </c>
      <c r="X115" s="275">
        <f>'NP15'!W109</f>
        <v>-582</v>
      </c>
      <c r="Y115" s="275">
        <f>'NP15'!X109</f>
        <v>-582</v>
      </c>
      <c r="Z115" s="275">
        <f>'NP15'!Y109</f>
        <v>-521</v>
      </c>
      <c r="AA115" s="275">
        <f>'NP15'!Z109</f>
        <v>-521</v>
      </c>
    </row>
    <row r="116" spans="1:32" s="330" customFormat="1" ht="15.6" x14ac:dyDescent="0.3">
      <c r="A116" s="5"/>
      <c r="B116" s="329" t="s">
        <v>37</v>
      </c>
      <c r="C116" s="314">
        <f>SUM(D116:AA116)</f>
        <v>-13480</v>
      </c>
      <c r="D116" s="314">
        <f t="shared" ref="D116:AA116" si="30">(SUM(D111:D115))</f>
        <v>-521</v>
      </c>
      <c r="E116" s="314">
        <f t="shared" si="30"/>
        <v>-521</v>
      </c>
      <c r="F116" s="314">
        <f t="shared" si="30"/>
        <v>-521</v>
      </c>
      <c r="G116" s="314">
        <f t="shared" si="30"/>
        <v>-521</v>
      </c>
      <c r="H116" s="314">
        <f t="shared" si="30"/>
        <v>-521</v>
      </c>
      <c r="I116" s="314">
        <f t="shared" si="30"/>
        <v>-521</v>
      </c>
      <c r="J116" s="314">
        <f t="shared" si="30"/>
        <v>-582</v>
      </c>
      <c r="K116" s="314">
        <f t="shared" si="30"/>
        <v>-582</v>
      </c>
      <c r="L116" s="314">
        <f t="shared" si="30"/>
        <v>-582</v>
      </c>
      <c r="M116" s="314">
        <f t="shared" si="30"/>
        <v>-582</v>
      </c>
      <c r="N116" s="314">
        <f t="shared" si="30"/>
        <v>-582</v>
      </c>
      <c r="O116" s="314">
        <f t="shared" si="30"/>
        <v>-582</v>
      </c>
      <c r="P116" s="314">
        <f t="shared" si="30"/>
        <v>-582</v>
      </c>
      <c r="Q116" s="314">
        <f t="shared" si="30"/>
        <v>-582</v>
      </c>
      <c r="R116" s="314">
        <f t="shared" si="30"/>
        <v>-582</v>
      </c>
      <c r="S116" s="314">
        <f t="shared" si="30"/>
        <v>-582</v>
      </c>
      <c r="T116" s="314">
        <f t="shared" si="30"/>
        <v>-582</v>
      </c>
      <c r="U116" s="314">
        <f t="shared" si="30"/>
        <v>-582</v>
      </c>
      <c r="V116" s="314">
        <f t="shared" si="30"/>
        <v>-582</v>
      </c>
      <c r="W116" s="314">
        <f t="shared" si="30"/>
        <v>-582</v>
      </c>
      <c r="X116" s="314">
        <f t="shared" si="30"/>
        <v>-582</v>
      </c>
      <c r="Y116" s="314">
        <f t="shared" si="30"/>
        <v>-582</v>
      </c>
      <c r="Z116" s="314">
        <f t="shared" si="30"/>
        <v>-521</v>
      </c>
      <c r="AA116" s="314">
        <f t="shared" si="30"/>
        <v>-521</v>
      </c>
      <c r="AC116" s="331">
        <f>AVERAGE(J116:Y116)</f>
        <v>-582</v>
      </c>
      <c r="AD116" s="331">
        <f>AVERAGE(D116:I117,Z116:AA116)</f>
        <v>-521</v>
      </c>
      <c r="AF116" s="330">
        <v>90</v>
      </c>
    </row>
    <row r="117" spans="1:32" ht="26.25" customHeight="1" x14ac:dyDescent="0.25">
      <c r="B117" s="555">
        <f>A1</f>
        <v>37146</v>
      </c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</row>
    <row r="118" spans="1:32" s="335" customFormat="1" ht="13.8" x14ac:dyDescent="0.25">
      <c r="A118" s="5"/>
      <c r="B118" s="341" t="s">
        <v>129</v>
      </c>
      <c r="C118" s="332"/>
      <c r="D118" s="210"/>
      <c r="E118" s="5"/>
      <c r="F118" s="5"/>
      <c r="G118" s="333"/>
      <c r="H118" s="5"/>
      <c r="I118" s="5"/>
      <c r="J118" s="210"/>
      <c r="K118" s="332"/>
      <c r="L118" s="332"/>
      <c r="M118" s="332"/>
      <c r="N118" s="334"/>
      <c r="O118" s="334"/>
      <c r="P118" s="334"/>
      <c r="Q118" s="334"/>
      <c r="R118" s="332"/>
      <c r="S118" s="332"/>
      <c r="T118" s="332"/>
      <c r="U118" s="332"/>
      <c r="V118" s="332"/>
      <c r="W118" s="332"/>
      <c r="X118" s="332"/>
      <c r="Y118" s="332"/>
      <c r="Z118" s="332"/>
      <c r="AA118" s="332"/>
    </row>
    <row r="119" spans="1:32" x14ac:dyDescent="0.25">
      <c r="B119" s="336" t="s">
        <v>135</v>
      </c>
      <c r="C119" s="403">
        <f>SUM(D119:AA119)</f>
        <v>0</v>
      </c>
      <c r="D119" s="403"/>
      <c r="E119" s="403"/>
      <c r="F119" s="403"/>
      <c r="G119" s="403"/>
      <c r="H119" s="403"/>
      <c r="I119" s="403"/>
      <c r="J119" s="403"/>
      <c r="K119" s="403"/>
      <c r="L119" s="403"/>
      <c r="M119" s="403"/>
      <c r="N119" s="403"/>
      <c r="O119" s="403"/>
      <c r="P119" s="403"/>
      <c r="Q119" s="403"/>
      <c r="R119" s="403"/>
      <c r="S119" s="403"/>
      <c r="T119" s="403"/>
      <c r="U119" s="403"/>
      <c r="V119" s="403"/>
      <c r="W119" s="403"/>
      <c r="X119" s="403"/>
      <c r="Y119" s="403"/>
      <c r="Z119" s="403"/>
      <c r="AA119" s="403"/>
    </row>
    <row r="120" spans="1:32" ht="15.6" x14ac:dyDescent="0.3">
      <c r="B120" s="336" t="s">
        <v>136</v>
      </c>
      <c r="C120" s="403">
        <f>SUM(D120:AA120)</f>
        <v>0</v>
      </c>
      <c r="D120" s="403"/>
      <c r="E120" s="554"/>
      <c r="F120" s="554"/>
      <c r="G120" s="554"/>
      <c r="H120" s="554"/>
      <c r="I120" s="554"/>
      <c r="J120" s="554"/>
      <c r="K120" s="554"/>
      <c r="L120" s="554"/>
      <c r="M120" s="554"/>
      <c r="N120" s="554"/>
      <c r="O120" s="554"/>
      <c r="P120" s="554"/>
      <c r="Q120" s="554"/>
      <c r="R120" s="554"/>
      <c r="S120" s="554"/>
      <c r="T120" s="554"/>
      <c r="U120" s="554"/>
      <c r="V120" s="554"/>
      <c r="W120" s="554"/>
      <c r="X120" s="554"/>
      <c r="Y120" s="554"/>
      <c r="Z120" s="554"/>
      <c r="AA120" s="554"/>
      <c r="AB120" s="255"/>
    </row>
    <row r="121" spans="1:32" x14ac:dyDescent="0.25">
      <c r="B121" s="337" t="s">
        <v>30</v>
      </c>
      <c r="C121" s="407">
        <f>SUM(D121:AA121)</f>
        <v>0</v>
      </c>
      <c r="D121" s="412"/>
      <c r="E121" s="412"/>
      <c r="F121" s="412"/>
      <c r="G121" s="412"/>
      <c r="H121" s="412"/>
      <c r="I121" s="407"/>
      <c r="J121" s="408"/>
      <c r="K121" s="408"/>
      <c r="L121" s="408"/>
      <c r="M121" s="408"/>
      <c r="N121" s="483"/>
      <c r="O121" s="483"/>
      <c r="P121" s="483"/>
      <c r="Q121" s="483"/>
      <c r="R121" s="483"/>
      <c r="S121" s="483"/>
      <c r="T121" s="483"/>
      <c r="U121" s="483"/>
      <c r="V121" s="483"/>
      <c r="W121" s="483"/>
      <c r="X121" s="483"/>
      <c r="Y121" s="483"/>
      <c r="Z121" s="407"/>
      <c r="AA121" s="407"/>
    </row>
    <row r="122" spans="1:32" x14ac:dyDescent="0.25">
      <c r="B122" s="337" t="s">
        <v>29</v>
      </c>
      <c r="C122" s="407">
        <f>SUM(D122:AA122)</f>
        <v>0</v>
      </c>
      <c r="D122" s="483"/>
      <c r="E122" s="483"/>
      <c r="F122" s="483"/>
      <c r="G122" s="483"/>
      <c r="H122" s="483"/>
      <c r="I122" s="483"/>
      <c r="J122" s="483"/>
      <c r="K122" s="483"/>
      <c r="L122" s="483"/>
      <c r="M122" s="483"/>
      <c r="N122" s="483"/>
      <c r="O122" s="483"/>
      <c r="P122" s="483"/>
      <c r="Q122" s="483"/>
      <c r="R122" s="483"/>
      <c r="S122" s="483"/>
      <c r="T122" s="483"/>
      <c r="U122" s="483"/>
      <c r="V122" s="483"/>
      <c r="W122" s="483"/>
      <c r="X122" s="483"/>
      <c r="Y122" s="483"/>
      <c r="Z122" s="483"/>
      <c r="AA122" s="483"/>
    </row>
    <row r="123" spans="1:32" x14ac:dyDescent="0.25">
      <c r="B123" s="338"/>
      <c r="C123" s="339"/>
      <c r="D123" s="339"/>
      <c r="E123" s="339"/>
      <c r="F123" s="339"/>
      <c r="G123" s="339"/>
      <c r="H123" s="339"/>
      <c r="I123" s="339"/>
      <c r="J123" s="339"/>
      <c r="K123" s="339"/>
      <c r="L123" s="339"/>
      <c r="M123" s="339"/>
      <c r="N123" s="339"/>
      <c r="O123" s="339"/>
      <c r="P123" s="339"/>
      <c r="Q123" s="339"/>
      <c r="R123" s="339"/>
      <c r="S123" s="339"/>
      <c r="T123" s="339"/>
      <c r="U123" s="339"/>
      <c r="V123" s="339"/>
      <c r="W123" s="339"/>
      <c r="X123" s="339"/>
      <c r="Y123" s="339"/>
      <c r="Z123" s="339"/>
      <c r="AA123" s="339"/>
    </row>
    <row r="124" spans="1:32" ht="15.6" x14ac:dyDescent="0.3">
      <c r="B124" s="325" t="s">
        <v>356</v>
      </c>
      <c r="C124" s="326" t="s">
        <v>0</v>
      </c>
      <c r="D124" s="84" t="s">
        <v>2</v>
      </c>
      <c r="E124" s="84" t="s">
        <v>3</v>
      </c>
      <c r="F124" s="84" t="s">
        <v>4</v>
      </c>
      <c r="G124" s="84" t="s">
        <v>5</v>
      </c>
      <c r="H124" s="84" t="s">
        <v>6</v>
      </c>
      <c r="I124" s="84" t="s">
        <v>7</v>
      </c>
      <c r="J124" s="84" t="s">
        <v>8</v>
      </c>
      <c r="K124" s="84" t="s">
        <v>9</v>
      </c>
      <c r="L124" s="84" t="s">
        <v>10</v>
      </c>
      <c r="M124" s="84" t="s">
        <v>11</v>
      </c>
      <c r="N124" s="84" t="s">
        <v>12</v>
      </c>
      <c r="O124" s="84" t="s">
        <v>13</v>
      </c>
      <c r="P124" s="84" t="s">
        <v>14</v>
      </c>
      <c r="Q124" s="84" t="s">
        <v>15</v>
      </c>
      <c r="R124" s="84" t="s">
        <v>16</v>
      </c>
      <c r="S124" s="84" t="s">
        <v>17</v>
      </c>
      <c r="T124" s="84" t="s">
        <v>18</v>
      </c>
      <c r="U124" s="84" t="s">
        <v>19</v>
      </c>
      <c r="V124" s="84" t="s">
        <v>20</v>
      </c>
      <c r="W124" s="84" t="s">
        <v>21</v>
      </c>
      <c r="X124" s="84" t="s">
        <v>22</v>
      </c>
      <c r="Y124" s="84" t="s">
        <v>23</v>
      </c>
      <c r="Z124" s="84" t="s">
        <v>24</v>
      </c>
      <c r="AA124" s="84" t="s">
        <v>25</v>
      </c>
      <c r="AB124" s="5"/>
    </row>
    <row r="125" spans="1:32" x14ac:dyDescent="0.25">
      <c r="B125" s="323" t="s">
        <v>28</v>
      </c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5"/>
    </row>
    <row r="126" spans="1:32" x14ac:dyDescent="0.25">
      <c r="B126" s="238" t="s">
        <v>357</v>
      </c>
      <c r="C126" s="324">
        <f>SUM(D126:AA126)</f>
        <v>0</v>
      </c>
      <c r="D126" s="85">
        <v>0</v>
      </c>
      <c r="E126" s="85">
        <v>0</v>
      </c>
      <c r="F126" s="85">
        <v>0</v>
      </c>
      <c r="G126" s="85">
        <v>0</v>
      </c>
      <c r="H126" s="85">
        <v>0</v>
      </c>
      <c r="I126" s="85">
        <v>0</v>
      </c>
      <c r="J126" s="85">
        <v>0</v>
      </c>
      <c r="K126" s="85">
        <v>0</v>
      </c>
      <c r="L126" s="85">
        <v>0</v>
      </c>
      <c r="M126" s="85">
        <v>0</v>
      </c>
      <c r="N126" s="85">
        <v>0</v>
      </c>
      <c r="O126" s="85">
        <v>0</v>
      </c>
      <c r="P126" s="85">
        <v>0</v>
      </c>
      <c r="Q126" s="85">
        <v>0</v>
      </c>
      <c r="R126" s="85">
        <v>0</v>
      </c>
      <c r="S126" s="85">
        <v>0</v>
      </c>
      <c r="T126" s="85">
        <v>0</v>
      </c>
      <c r="U126" s="85">
        <v>0</v>
      </c>
      <c r="V126" s="85">
        <v>0</v>
      </c>
      <c r="W126" s="85">
        <v>0</v>
      </c>
      <c r="X126" s="85">
        <v>0</v>
      </c>
      <c r="Y126" s="85">
        <v>0</v>
      </c>
      <c r="Z126" s="85">
        <v>0</v>
      </c>
      <c r="AA126" s="85">
        <v>0</v>
      </c>
      <c r="AB126" s="5"/>
    </row>
    <row r="127" spans="1:32" x14ac:dyDescent="0.25">
      <c r="B127" s="238" t="s">
        <v>357</v>
      </c>
      <c r="C127" s="324">
        <f>SUM(D127:AA127)</f>
        <v>0</v>
      </c>
      <c r="D127" s="85">
        <v>0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0</v>
      </c>
      <c r="V127" s="85">
        <v>0</v>
      </c>
      <c r="W127" s="85">
        <v>0</v>
      </c>
      <c r="X127" s="85">
        <v>0</v>
      </c>
      <c r="Y127" s="85">
        <v>0</v>
      </c>
      <c r="Z127" s="85">
        <v>0</v>
      </c>
      <c r="AA127" s="85">
        <v>0</v>
      </c>
      <c r="AB127" s="5"/>
    </row>
    <row r="128" spans="1:32" x14ac:dyDescent="0.25">
      <c r="B128" s="238" t="s">
        <v>357</v>
      </c>
      <c r="C128" s="324">
        <f>SUM(D128:AA128)</f>
        <v>0</v>
      </c>
      <c r="D128" s="85">
        <v>0</v>
      </c>
      <c r="E128" s="85">
        <v>0</v>
      </c>
      <c r="F128" s="85">
        <v>0</v>
      </c>
      <c r="G128" s="85">
        <v>0</v>
      </c>
      <c r="H128" s="85">
        <v>0</v>
      </c>
      <c r="I128" s="85">
        <v>0</v>
      </c>
      <c r="J128" s="85">
        <v>0</v>
      </c>
      <c r="K128" s="85">
        <v>0</v>
      </c>
      <c r="L128" s="85">
        <v>0</v>
      </c>
      <c r="M128" s="85">
        <v>0</v>
      </c>
      <c r="N128" s="85">
        <v>0</v>
      </c>
      <c r="O128" s="85">
        <v>0</v>
      </c>
      <c r="P128" s="85">
        <v>0</v>
      </c>
      <c r="Q128" s="85">
        <v>0</v>
      </c>
      <c r="R128" s="85">
        <v>0</v>
      </c>
      <c r="S128" s="85">
        <v>0</v>
      </c>
      <c r="T128" s="85">
        <v>0</v>
      </c>
      <c r="U128" s="85">
        <v>0</v>
      </c>
      <c r="V128" s="85">
        <v>0</v>
      </c>
      <c r="W128" s="85">
        <v>0</v>
      </c>
      <c r="X128" s="85">
        <v>0</v>
      </c>
      <c r="Y128" s="85">
        <v>0</v>
      </c>
      <c r="Z128" s="85">
        <v>0</v>
      </c>
      <c r="AA128" s="85">
        <v>0</v>
      </c>
      <c r="AB128" s="5"/>
    </row>
    <row r="129" spans="2:28" x14ac:dyDescent="0.25">
      <c r="B129" s="328" t="s">
        <v>358</v>
      </c>
      <c r="C129" s="324">
        <f>SUM(D129:AA129)</f>
        <v>0</v>
      </c>
      <c r="D129" s="275">
        <f>'ZP26'!C110</f>
        <v>0</v>
      </c>
      <c r="E129" s="275">
        <f>'ZP26'!D110</f>
        <v>0</v>
      </c>
      <c r="F129" s="275">
        <f>'ZP26'!E110</f>
        <v>0</v>
      </c>
      <c r="G129" s="275">
        <f>'ZP26'!F110</f>
        <v>0</v>
      </c>
      <c r="H129" s="275">
        <f>'ZP26'!G110</f>
        <v>0</v>
      </c>
      <c r="I129" s="275">
        <f>'ZP26'!H110</f>
        <v>0</v>
      </c>
      <c r="J129" s="275">
        <f>'ZP26'!I110</f>
        <v>0</v>
      </c>
      <c r="K129" s="275">
        <f>'ZP26'!J110</f>
        <v>0</v>
      </c>
      <c r="L129" s="275">
        <f>'ZP26'!K110</f>
        <v>0</v>
      </c>
      <c r="M129" s="275">
        <f>'ZP26'!L110</f>
        <v>0</v>
      </c>
      <c r="N129" s="275">
        <f>'ZP26'!M110</f>
        <v>0</v>
      </c>
      <c r="O129" s="275">
        <f>'ZP26'!N110</f>
        <v>0</v>
      </c>
      <c r="P129" s="275">
        <f>'ZP26'!O110</f>
        <v>0</v>
      </c>
      <c r="Q129" s="275">
        <f>'ZP26'!P110</f>
        <v>0</v>
      </c>
      <c r="R129" s="275">
        <f>'ZP26'!Q110</f>
        <v>0</v>
      </c>
      <c r="S129" s="275">
        <f>'ZP26'!R110</f>
        <v>0</v>
      </c>
      <c r="T129" s="275">
        <f>'ZP26'!S110</f>
        <v>0</v>
      </c>
      <c r="U129" s="275">
        <f>'ZP26'!T110</f>
        <v>0</v>
      </c>
      <c r="V129" s="275">
        <f>'ZP26'!U110</f>
        <v>0</v>
      </c>
      <c r="W129" s="275">
        <f>'ZP26'!V110</f>
        <v>0</v>
      </c>
      <c r="X129" s="275">
        <f>'ZP26'!W110</f>
        <v>0</v>
      </c>
      <c r="Y129" s="275">
        <f>'ZP26'!X110</f>
        <v>0</v>
      </c>
      <c r="Z129" s="275">
        <f>'ZP26'!Y110</f>
        <v>0</v>
      </c>
      <c r="AA129" s="275">
        <f>'ZP26'!Z110</f>
        <v>0</v>
      </c>
      <c r="AB129" s="5"/>
    </row>
    <row r="130" spans="2:28" x14ac:dyDescent="0.25">
      <c r="B130" s="345" t="s">
        <v>359</v>
      </c>
      <c r="C130" s="346">
        <f>SUM(D130:AA130)</f>
        <v>0</v>
      </c>
      <c r="D130" s="346">
        <f t="shared" ref="D130:AA130" si="31">SUM(D125:D129)</f>
        <v>0</v>
      </c>
      <c r="E130" s="346">
        <f t="shared" si="31"/>
        <v>0</v>
      </c>
      <c r="F130" s="346">
        <f t="shared" si="31"/>
        <v>0</v>
      </c>
      <c r="G130" s="346">
        <f t="shared" si="31"/>
        <v>0</v>
      </c>
      <c r="H130" s="346">
        <f t="shared" si="31"/>
        <v>0</v>
      </c>
      <c r="I130" s="346">
        <f t="shared" si="31"/>
        <v>0</v>
      </c>
      <c r="J130" s="346">
        <f t="shared" si="31"/>
        <v>0</v>
      </c>
      <c r="K130" s="346">
        <f t="shared" si="31"/>
        <v>0</v>
      </c>
      <c r="L130" s="346">
        <f t="shared" si="31"/>
        <v>0</v>
      </c>
      <c r="M130" s="346">
        <f t="shared" si="31"/>
        <v>0</v>
      </c>
      <c r="N130" s="346">
        <f t="shared" si="31"/>
        <v>0</v>
      </c>
      <c r="O130" s="346">
        <f t="shared" si="31"/>
        <v>0</v>
      </c>
      <c r="P130" s="346">
        <f t="shared" si="31"/>
        <v>0</v>
      </c>
      <c r="Q130" s="346">
        <f t="shared" si="31"/>
        <v>0</v>
      </c>
      <c r="R130" s="346">
        <f t="shared" si="31"/>
        <v>0</v>
      </c>
      <c r="S130" s="346">
        <f t="shared" si="31"/>
        <v>0</v>
      </c>
      <c r="T130" s="346">
        <f t="shared" si="31"/>
        <v>0</v>
      </c>
      <c r="U130" s="346">
        <f t="shared" si="31"/>
        <v>0</v>
      </c>
      <c r="V130" s="346">
        <f t="shared" si="31"/>
        <v>0</v>
      </c>
      <c r="W130" s="346">
        <f t="shared" si="31"/>
        <v>0</v>
      </c>
      <c r="X130" s="346">
        <f t="shared" si="31"/>
        <v>0</v>
      </c>
      <c r="Y130" s="346">
        <f t="shared" si="31"/>
        <v>0</v>
      </c>
      <c r="Z130" s="346">
        <f t="shared" si="31"/>
        <v>0</v>
      </c>
      <c r="AA130" s="346">
        <f t="shared" si="31"/>
        <v>0</v>
      </c>
      <c r="AB130" s="5"/>
    </row>
    <row r="131" spans="2:28" x14ac:dyDescent="0.25"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5"/>
    </row>
    <row r="132" spans="2:28" ht="13.8" x14ac:dyDescent="0.25">
      <c r="B132" s="341" t="s">
        <v>360</v>
      </c>
      <c r="C132" s="332"/>
      <c r="D132" s="210"/>
      <c r="E132" s="5"/>
      <c r="F132" s="5"/>
      <c r="G132" s="333"/>
      <c r="H132" s="5"/>
      <c r="I132" s="5"/>
      <c r="J132" s="210"/>
      <c r="K132" s="332"/>
      <c r="L132" s="332"/>
      <c r="M132" s="332"/>
      <c r="N132" s="334"/>
      <c r="O132" s="334"/>
      <c r="P132" s="334"/>
      <c r="Q132" s="334"/>
      <c r="R132" s="332"/>
      <c r="S132" s="332"/>
      <c r="T132" s="332"/>
      <c r="U132" s="332"/>
      <c r="V132" s="332"/>
      <c r="W132" s="332"/>
      <c r="X132" s="332"/>
      <c r="Y132" s="332"/>
      <c r="Z132" s="332"/>
      <c r="AA132" s="332"/>
      <c r="AB132" s="5"/>
    </row>
    <row r="133" spans="2:28" x14ac:dyDescent="0.25">
      <c r="B133" s="336" t="s">
        <v>135</v>
      </c>
      <c r="C133" s="403">
        <f>SUM(D133:AA133)</f>
        <v>0</v>
      </c>
      <c r="D133" s="403"/>
      <c r="E133" s="403"/>
      <c r="F133" s="403"/>
      <c r="G133" s="405"/>
      <c r="H133" s="403"/>
      <c r="I133" s="403"/>
      <c r="J133" s="403"/>
      <c r="K133" s="404"/>
      <c r="L133" s="404"/>
      <c r="M133" s="404"/>
      <c r="N133" s="404"/>
      <c r="O133" s="404"/>
      <c r="P133" s="404"/>
      <c r="Q133" s="404"/>
      <c r="R133" s="404"/>
      <c r="S133" s="404"/>
      <c r="T133" s="404"/>
      <c r="U133" s="404"/>
      <c r="V133" s="404"/>
      <c r="W133" s="404"/>
      <c r="X133" s="404"/>
      <c r="Y133" s="404"/>
      <c r="Z133" s="404"/>
      <c r="AA133" s="404"/>
      <c r="AB133" s="5"/>
    </row>
    <row r="134" spans="2:28" x14ac:dyDescent="0.25">
      <c r="B134" s="336" t="s">
        <v>136</v>
      </c>
      <c r="C134" s="405">
        <f>SUM(D134:AA134)</f>
        <v>0</v>
      </c>
      <c r="D134" s="405"/>
      <c r="E134" s="405"/>
      <c r="G134" s="405"/>
      <c r="H134" s="406"/>
      <c r="I134" s="406"/>
      <c r="J134" s="405"/>
      <c r="K134" s="405"/>
      <c r="L134" s="405"/>
      <c r="M134" s="405"/>
      <c r="N134" s="405"/>
      <c r="O134" s="405"/>
      <c r="P134" s="405"/>
      <c r="Q134" s="405"/>
      <c r="R134" s="405"/>
      <c r="S134" s="405"/>
      <c r="T134" s="405"/>
      <c r="U134" s="405"/>
      <c r="V134" s="405"/>
      <c r="W134" s="405"/>
      <c r="X134" s="405"/>
      <c r="Y134" s="405"/>
      <c r="Z134" s="405"/>
      <c r="AA134" s="405"/>
      <c r="AB134" s="5"/>
    </row>
    <row r="135" spans="2:28" x14ac:dyDescent="0.25">
      <c r="B135" s="337" t="s">
        <v>30</v>
      </c>
      <c r="C135" s="407">
        <f>SUM(D135:AA135)</f>
        <v>0</v>
      </c>
      <c r="D135" s="407"/>
      <c r="E135" s="407"/>
      <c r="F135" s="407"/>
      <c r="G135" s="407"/>
      <c r="H135" s="407"/>
      <c r="I135" s="407"/>
      <c r="J135" s="408"/>
      <c r="K135" s="408"/>
      <c r="L135" s="408"/>
      <c r="M135" s="408"/>
      <c r="N135" s="408"/>
      <c r="O135" s="408"/>
      <c r="P135" s="408"/>
      <c r="Q135" s="408"/>
      <c r="R135" s="408"/>
      <c r="S135" s="408"/>
      <c r="T135" s="408"/>
      <c r="U135" s="408"/>
      <c r="V135" s="408"/>
      <c r="W135" s="408"/>
      <c r="X135" s="408"/>
      <c r="Y135" s="408"/>
      <c r="Z135" s="407"/>
      <c r="AA135" s="407"/>
      <c r="AB135" s="5"/>
    </row>
    <row r="136" spans="2:28" x14ac:dyDescent="0.25">
      <c r="B136" s="337" t="s">
        <v>29</v>
      </c>
      <c r="C136" s="407">
        <f>SUM(D136:AA136)</f>
        <v>0</v>
      </c>
      <c r="D136" s="407"/>
      <c r="E136" s="407"/>
      <c r="F136" s="407"/>
      <c r="G136" s="407"/>
      <c r="H136" s="407"/>
      <c r="I136" s="407"/>
      <c r="J136" s="407"/>
      <c r="K136" s="407"/>
      <c r="L136" s="407"/>
      <c r="M136" s="407"/>
      <c r="N136" s="407"/>
      <c r="O136" s="407"/>
      <c r="P136" s="407"/>
      <c r="Q136" s="407"/>
      <c r="R136" s="407"/>
      <c r="S136" s="407"/>
      <c r="T136" s="407"/>
      <c r="U136" s="407"/>
      <c r="V136" s="407"/>
      <c r="W136" s="407"/>
      <c r="X136" s="407"/>
      <c r="Y136" s="407"/>
      <c r="Z136" s="407"/>
      <c r="AA136" s="407"/>
      <c r="AB136" s="5"/>
    </row>
    <row r="137" spans="2:28" x14ac:dyDescent="0.25">
      <c r="B137" s="338"/>
      <c r="C137" s="339"/>
      <c r="D137" s="339"/>
      <c r="E137" s="339"/>
      <c r="F137" s="339"/>
      <c r="G137" s="339"/>
      <c r="H137" s="339"/>
      <c r="I137" s="339"/>
      <c r="J137" s="339"/>
      <c r="K137" s="339"/>
      <c r="L137" s="339"/>
      <c r="M137" s="339"/>
      <c r="N137" s="339"/>
      <c r="O137" s="339"/>
      <c r="P137" s="339"/>
      <c r="Q137" s="339"/>
      <c r="R137" s="339"/>
      <c r="S137" s="339"/>
      <c r="T137" s="339"/>
      <c r="U137" s="339"/>
      <c r="V137" s="339"/>
      <c r="W137" s="339"/>
      <c r="X137" s="339"/>
      <c r="Y137" s="339"/>
      <c r="Z137" s="339"/>
      <c r="AA137" s="339"/>
    </row>
    <row r="138" spans="2:28" ht="15.6" x14ac:dyDescent="0.3">
      <c r="B138" s="325" t="s">
        <v>27</v>
      </c>
      <c r="C138" s="326" t="s">
        <v>51</v>
      </c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</row>
    <row r="139" spans="2:28" x14ac:dyDescent="0.25">
      <c r="B139" s="323" t="s">
        <v>28</v>
      </c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</row>
    <row r="140" spans="2:28" x14ac:dyDescent="0.25">
      <c r="B140" s="238" t="s">
        <v>52</v>
      </c>
      <c r="C140" s="324">
        <f t="shared" ref="C140:C148" si="32">SUM(D140:AA140)</f>
        <v>0</v>
      </c>
      <c r="D140" s="85">
        <f t="shared" ref="D140:AA140" si="33">-D32</f>
        <v>0</v>
      </c>
      <c r="E140" s="85">
        <f t="shared" si="33"/>
        <v>0</v>
      </c>
      <c r="F140" s="85">
        <f t="shared" si="33"/>
        <v>0</v>
      </c>
      <c r="G140" s="85">
        <f t="shared" si="33"/>
        <v>0</v>
      </c>
      <c r="H140" s="85">
        <f t="shared" si="33"/>
        <v>0</v>
      </c>
      <c r="I140" s="85">
        <f t="shared" si="33"/>
        <v>0</v>
      </c>
      <c r="J140" s="85">
        <f t="shared" si="33"/>
        <v>0</v>
      </c>
      <c r="K140" s="85">
        <f t="shared" si="33"/>
        <v>0</v>
      </c>
      <c r="L140" s="85">
        <f t="shared" si="33"/>
        <v>0</v>
      </c>
      <c r="M140" s="85">
        <f t="shared" si="33"/>
        <v>0</v>
      </c>
      <c r="N140" s="85">
        <f t="shared" si="33"/>
        <v>0</v>
      </c>
      <c r="O140" s="85">
        <f t="shared" si="33"/>
        <v>0</v>
      </c>
      <c r="P140" s="85">
        <f t="shared" si="33"/>
        <v>0</v>
      </c>
      <c r="Q140" s="85">
        <f t="shared" si="33"/>
        <v>0</v>
      </c>
      <c r="R140" s="85">
        <f t="shared" si="33"/>
        <v>0</v>
      </c>
      <c r="S140" s="85">
        <f t="shared" si="33"/>
        <v>0</v>
      </c>
      <c r="T140" s="85">
        <f t="shared" si="33"/>
        <v>0</v>
      </c>
      <c r="U140" s="85">
        <f t="shared" si="33"/>
        <v>0</v>
      </c>
      <c r="V140" s="85">
        <f t="shared" si="33"/>
        <v>0</v>
      </c>
      <c r="W140" s="85">
        <f t="shared" si="33"/>
        <v>0</v>
      </c>
      <c r="X140" s="85">
        <f t="shared" si="33"/>
        <v>0</v>
      </c>
      <c r="Y140" s="85">
        <f t="shared" si="33"/>
        <v>0</v>
      </c>
      <c r="Z140" s="85">
        <f t="shared" si="33"/>
        <v>0</v>
      </c>
      <c r="AA140" s="85">
        <f t="shared" si="33"/>
        <v>0</v>
      </c>
    </row>
    <row r="141" spans="2:28" x14ac:dyDescent="0.25">
      <c r="B141" s="238" t="s">
        <v>53</v>
      </c>
      <c r="C141" s="324">
        <f t="shared" si="32"/>
        <v>0</v>
      </c>
      <c r="D141" s="85">
        <f t="shared" ref="D141:AA141" si="34">-D41</f>
        <v>0</v>
      </c>
      <c r="E141" s="85">
        <f t="shared" si="34"/>
        <v>0</v>
      </c>
      <c r="F141" s="85">
        <f t="shared" si="34"/>
        <v>0</v>
      </c>
      <c r="G141" s="85">
        <f t="shared" si="34"/>
        <v>0</v>
      </c>
      <c r="H141" s="85">
        <f t="shared" si="34"/>
        <v>0</v>
      </c>
      <c r="I141" s="85">
        <f t="shared" si="34"/>
        <v>0</v>
      </c>
      <c r="J141" s="85">
        <f t="shared" si="34"/>
        <v>0</v>
      </c>
      <c r="K141" s="85">
        <f t="shared" si="34"/>
        <v>0</v>
      </c>
      <c r="L141" s="85">
        <f t="shared" si="34"/>
        <v>0</v>
      </c>
      <c r="M141" s="85">
        <f t="shared" si="34"/>
        <v>0</v>
      </c>
      <c r="N141" s="85">
        <f t="shared" si="34"/>
        <v>0</v>
      </c>
      <c r="O141" s="85">
        <f t="shared" si="34"/>
        <v>0</v>
      </c>
      <c r="P141" s="85">
        <f t="shared" si="34"/>
        <v>0</v>
      </c>
      <c r="Q141" s="85">
        <f t="shared" si="34"/>
        <v>0</v>
      </c>
      <c r="R141" s="85">
        <f t="shared" si="34"/>
        <v>0</v>
      </c>
      <c r="S141" s="85">
        <f t="shared" si="34"/>
        <v>0</v>
      </c>
      <c r="T141" s="85">
        <f t="shared" si="34"/>
        <v>0</v>
      </c>
      <c r="U141" s="85">
        <f t="shared" si="34"/>
        <v>0</v>
      </c>
      <c r="V141" s="85">
        <f t="shared" si="34"/>
        <v>0</v>
      </c>
      <c r="W141" s="85">
        <f t="shared" si="34"/>
        <v>0</v>
      </c>
      <c r="X141" s="85">
        <f t="shared" si="34"/>
        <v>0</v>
      </c>
      <c r="Y141" s="85">
        <f t="shared" si="34"/>
        <v>0</v>
      </c>
      <c r="Z141" s="85">
        <f t="shared" si="34"/>
        <v>0</v>
      </c>
      <c r="AA141" s="85">
        <f t="shared" si="34"/>
        <v>0</v>
      </c>
    </row>
    <row r="142" spans="2:28" x14ac:dyDescent="0.25">
      <c r="B142" s="238" t="s">
        <v>54</v>
      </c>
      <c r="C142" s="324">
        <f t="shared" si="32"/>
        <v>0</v>
      </c>
      <c r="D142" s="85">
        <f t="shared" ref="D142:AA142" si="35">-D50</f>
        <v>0</v>
      </c>
      <c r="E142" s="85">
        <f t="shared" si="35"/>
        <v>0</v>
      </c>
      <c r="F142" s="85">
        <f t="shared" si="35"/>
        <v>0</v>
      </c>
      <c r="G142" s="85">
        <f t="shared" si="35"/>
        <v>0</v>
      </c>
      <c r="H142" s="85">
        <f t="shared" si="35"/>
        <v>0</v>
      </c>
      <c r="I142" s="85">
        <f t="shared" si="35"/>
        <v>0</v>
      </c>
      <c r="J142" s="85">
        <f t="shared" si="35"/>
        <v>0</v>
      </c>
      <c r="K142" s="85">
        <f t="shared" si="35"/>
        <v>0</v>
      </c>
      <c r="L142" s="85">
        <f t="shared" si="35"/>
        <v>0</v>
      </c>
      <c r="M142" s="85">
        <f t="shared" si="35"/>
        <v>0</v>
      </c>
      <c r="N142" s="85">
        <f t="shared" si="35"/>
        <v>0</v>
      </c>
      <c r="O142" s="85">
        <f t="shared" si="35"/>
        <v>0</v>
      </c>
      <c r="P142" s="85">
        <f t="shared" si="35"/>
        <v>0</v>
      </c>
      <c r="Q142" s="85">
        <f t="shared" si="35"/>
        <v>0</v>
      </c>
      <c r="R142" s="85">
        <f t="shared" si="35"/>
        <v>0</v>
      </c>
      <c r="S142" s="85">
        <f t="shared" si="35"/>
        <v>0</v>
      </c>
      <c r="T142" s="85">
        <f t="shared" si="35"/>
        <v>0</v>
      </c>
      <c r="U142" s="85">
        <f t="shared" si="35"/>
        <v>0</v>
      </c>
      <c r="V142" s="85">
        <f t="shared" si="35"/>
        <v>0</v>
      </c>
      <c r="W142" s="85">
        <f t="shared" si="35"/>
        <v>0</v>
      </c>
      <c r="X142" s="85">
        <f t="shared" si="35"/>
        <v>0</v>
      </c>
      <c r="Y142" s="85">
        <f t="shared" si="35"/>
        <v>0</v>
      </c>
      <c r="Z142" s="85">
        <f t="shared" si="35"/>
        <v>0</v>
      </c>
      <c r="AA142" s="85">
        <f t="shared" si="35"/>
        <v>0</v>
      </c>
    </row>
    <row r="143" spans="2:28" x14ac:dyDescent="0.25">
      <c r="B143" s="238" t="s">
        <v>141</v>
      </c>
      <c r="C143" s="324">
        <f t="shared" si="32"/>
        <v>0</v>
      </c>
      <c r="D143" s="85">
        <f t="shared" ref="D143:AA143" si="36">-D59</f>
        <v>0</v>
      </c>
      <c r="E143" s="85">
        <f t="shared" si="36"/>
        <v>0</v>
      </c>
      <c r="F143" s="85">
        <f t="shared" si="36"/>
        <v>0</v>
      </c>
      <c r="G143" s="85">
        <f t="shared" si="36"/>
        <v>0</v>
      </c>
      <c r="H143" s="85">
        <f t="shared" si="36"/>
        <v>0</v>
      </c>
      <c r="I143" s="85">
        <f t="shared" si="36"/>
        <v>0</v>
      </c>
      <c r="J143" s="85">
        <f t="shared" si="36"/>
        <v>0</v>
      </c>
      <c r="K143" s="85">
        <f t="shared" si="36"/>
        <v>0</v>
      </c>
      <c r="L143" s="85">
        <f t="shared" si="36"/>
        <v>0</v>
      </c>
      <c r="M143" s="85">
        <f t="shared" si="36"/>
        <v>0</v>
      </c>
      <c r="N143" s="85">
        <f t="shared" si="36"/>
        <v>0</v>
      </c>
      <c r="O143" s="85">
        <f t="shared" si="36"/>
        <v>0</v>
      </c>
      <c r="P143" s="85">
        <f t="shared" si="36"/>
        <v>0</v>
      </c>
      <c r="Q143" s="85">
        <f t="shared" si="36"/>
        <v>0</v>
      </c>
      <c r="R143" s="85">
        <f t="shared" si="36"/>
        <v>0</v>
      </c>
      <c r="S143" s="85">
        <f t="shared" si="36"/>
        <v>0</v>
      </c>
      <c r="T143" s="85">
        <f t="shared" si="36"/>
        <v>0</v>
      </c>
      <c r="U143" s="85">
        <f t="shared" si="36"/>
        <v>0</v>
      </c>
      <c r="V143" s="85">
        <f t="shared" si="36"/>
        <v>0</v>
      </c>
      <c r="W143" s="85">
        <f t="shared" si="36"/>
        <v>0</v>
      </c>
      <c r="X143" s="85">
        <f t="shared" si="36"/>
        <v>0</v>
      </c>
      <c r="Y143" s="85">
        <f t="shared" si="36"/>
        <v>0</v>
      </c>
      <c r="Z143" s="85">
        <f t="shared" si="36"/>
        <v>0</v>
      </c>
      <c r="AA143" s="85">
        <f t="shared" si="36"/>
        <v>0</v>
      </c>
    </row>
    <row r="144" spans="2:28" x14ac:dyDescent="0.25">
      <c r="B144" s="238" t="s">
        <v>133</v>
      </c>
      <c r="C144" s="324">
        <f>SUM(D144:AA144)</f>
        <v>0</v>
      </c>
      <c r="D144" s="85">
        <f t="shared" ref="D144:AA144" si="37">-D68</f>
        <v>0</v>
      </c>
      <c r="E144" s="85">
        <f t="shared" si="37"/>
        <v>0</v>
      </c>
      <c r="F144" s="85">
        <f t="shared" si="37"/>
        <v>0</v>
      </c>
      <c r="G144" s="85">
        <f t="shared" si="37"/>
        <v>0</v>
      </c>
      <c r="H144" s="85">
        <f t="shared" si="37"/>
        <v>0</v>
      </c>
      <c r="I144" s="85">
        <f t="shared" si="37"/>
        <v>0</v>
      </c>
      <c r="J144" s="85">
        <f t="shared" si="37"/>
        <v>0</v>
      </c>
      <c r="K144" s="85">
        <f t="shared" si="37"/>
        <v>0</v>
      </c>
      <c r="L144" s="85">
        <f t="shared" si="37"/>
        <v>0</v>
      </c>
      <c r="M144" s="85">
        <f t="shared" si="37"/>
        <v>0</v>
      </c>
      <c r="N144" s="85">
        <f t="shared" si="37"/>
        <v>0</v>
      </c>
      <c r="O144" s="85">
        <f t="shared" si="37"/>
        <v>0</v>
      </c>
      <c r="P144" s="85">
        <f t="shared" si="37"/>
        <v>0</v>
      </c>
      <c r="Q144" s="85">
        <f t="shared" si="37"/>
        <v>0</v>
      </c>
      <c r="R144" s="85">
        <f t="shared" si="37"/>
        <v>0</v>
      </c>
      <c r="S144" s="85">
        <f t="shared" si="37"/>
        <v>0</v>
      </c>
      <c r="T144" s="85">
        <f t="shared" si="37"/>
        <v>0</v>
      </c>
      <c r="U144" s="85">
        <f t="shared" si="37"/>
        <v>0</v>
      </c>
      <c r="V144" s="85">
        <f t="shared" si="37"/>
        <v>0</v>
      </c>
      <c r="W144" s="85">
        <f t="shared" si="37"/>
        <v>0</v>
      </c>
      <c r="X144" s="85">
        <f t="shared" si="37"/>
        <v>0</v>
      </c>
      <c r="Y144" s="85">
        <f t="shared" si="37"/>
        <v>0</v>
      </c>
      <c r="Z144" s="85">
        <f t="shared" si="37"/>
        <v>0</v>
      </c>
      <c r="AA144" s="85">
        <f t="shared" si="37"/>
        <v>0</v>
      </c>
    </row>
    <row r="145" spans="1:31" x14ac:dyDescent="0.25">
      <c r="B145" s="238" t="s">
        <v>55</v>
      </c>
      <c r="C145" s="324">
        <f t="shared" si="32"/>
        <v>0</v>
      </c>
      <c r="D145" s="85">
        <f t="shared" ref="D145:AA145" si="38">-D77</f>
        <v>0</v>
      </c>
      <c r="E145" s="85">
        <f t="shared" si="38"/>
        <v>0</v>
      </c>
      <c r="F145" s="85">
        <f t="shared" si="38"/>
        <v>0</v>
      </c>
      <c r="G145" s="85">
        <f t="shared" si="38"/>
        <v>0</v>
      </c>
      <c r="H145" s="85">
        <f t="shared" si="38"/>
        <v>0</v>
      </c>
      <c r="I145" s="85">
        <f t="shared" si="38"/>
        <v>0</v>
      </c>
      <c r="J145" s="85">
        <f t="shared" si="38"/>
        <v>0</v>
      </c>
      <c r="K145" s="85">
        <f t="shared" si="38"/>
        <v>0</v>
      </c>
      <c r="L145" s="85">
        <f t="shared" si="38"/>
        <v>0</v>
      </c>
      <c r="M145" s="85">
        <f t="shared" si="38"/>
        <v>0</v>
      </c>
      <c r="N145" s="85">
        <f t="shared" si="38"/>
        <v>0</v>
      </c>
      <c r="O145" s="85">
        <f t="shared" si="38"/>
        <v>0</v>
      </c>
      <c r="P145" s="85">
        <f t="shared" si="38"/>
        <v>0</v>
      </c>
      <c r="Q145" s="85">
        <f t="shared" si="38"/>
        <v>0</v>
      </c>
      <c r="R145" s="85">
        <f t="shared" si="38"/>
        <v>0</v>
      </c>
      <c r="S145" s="85">
        <f t="shared" si="38"/>
        <v>0</v>
      </c>
      <c r="T145" s="85">
        <f t="shared" si="38"/>
        <v>0</v>
      </c>
      <c r="U145" s="85">
        <f t="shared" si="38"/>
        <v>0</v>
      </c>
      <c r="V145" s="85">
        <f t="shared" si="38"/>
        <v>0</v>
      </c>
      <c r="W145" s="85">
        <f t="shared" si="38"/>
        <v>0</v>
      </c>
      <c r="X145" s="85">
        <f t="shared" si="38"/>
        <v>0</v>
      </c>
      <c r="Y145" s="85">
        <f t="shared" si="38"/>
        <v>0</v>
      </c>
      <c r="Z145" s="85">
        <f t="shared" si="38"/>
        <v>0</v>
      </c>
      <c r="AA145" s="85">
        <f t="shared" si="38"/>
        <v>0</v>
      </c>
    </row>
    <row r="146" spans="1:31" x14ac:dyDescent="0.25">
      <c r="B146" s="238" t="s">
        <v>56</v>
      </c>
      <c r="C146" s="324">
        <f t="shared" si="32"/>
        <v>0</v>
      </c>
      <c r="D146" s="85">
        <f t="shared" ref="D146:AA146" si="39">-D86</f>
        <v>0</v>
      </c>
      <c r="E146" s="85">
        <f t="shared" si="39"/>
        <v>0</v>
      </c>
      <c r="F146" s="85">
        <f t="shared" si="39"/>
        <v>0</v>
      </c>
      <c r="G146" s="85">
        <f t="shared" si="39"/>
        <v>0</v>
      </c>
      <c r="H146" s="85">
        <f t="shared" si="39"/>
        <v>0</v>
      </c>
      <c r="I146" s="85">
        <f t="shared" si="39"/>
        <v>0</v>
      </c>
      <c r="J146" s="85">
        <f t="shared" si="39"/>
        <v>0</v>
      </c>
      <c r="K146" s="85">
        <f t="shared" si="39"/>
        <v>0</v>
      </c>
      <c r="L146" s="85">
        <f t="shared" si="39"/>
        <v>0</v>
      </c>
      <c r="M146" s="85">
        <f t="shared" si="39"/>
        <v>0</v>
      </c>
      <c r="N146" s="85">
        <f t="shared" si="39"/>
        <v>0</v>
      </c>
      <c r="O146" s="85">
        <f t="shared" si="39"/>
        <v>0</v>
      </c>
      <c r="P146" s="85">
        <f t="shared" si="39"/>
        <v>0</v>
      </c>
      <c r="Q146" s="85">
        <f t="shared" si="39"/>
        <v>0</v>
      </c>
      <c r="R146" s="85">
        <f t="shared" si="39"/>
        <v>0</v>
      </c>
      <c r="S146" s="85">
        <f t="shared" si="39"/>
        <v>0</v>
      </c>
      <c r="T146" s="85">
        <f t="shared" si="39"/>
        <v>0</v>
      </c>
      <c r="U146" s="85">
        <f t="shared" si="39"/>
        <v>0</v>
      </c>
      <c r="V146" s="85">
        <f t="shared" si="39"/>
        <v>0</v>
      </c>
      <c r="W146" s="85">
        <f t="shared" si="39"/>
        <v>0</v>
      </c>
      <c r="X146" s="85">
        <f t="shared" si="39"/>
        <v>0</v>
      </c>
      <c r="Y146" s="85">
        <f t="shared" si="39"/>
        <v>0</v>
      </c>
      <c r="Z146" s="85">
        <f t="shared" si="39"/>
        <v>0</v>
      </c>
      <c r="AA146" s="85">
        <f t="shared" si="39"/>
        <v>0</v>
      </c>
    </row>
    <row r="147" spans="1:31" x14ac:dyDescent="0.25">
      <c r="B147" s="238" t="s">
        <v>57</v>
      </c>
      <c r="C147" s="324">
        <f t="shared" si="32"/>
        <v>0</v>
      </c>
      <c r="D147" s="85">
        <f t="shared" ref="D147:AA147" si="40">-D95</f>
        <v>0</v>
      </c>
      <c r="E147" s="85">
        <f t="shared" si="40"/>
        <v>0</v>
      </c>
      <c r="F147" s="85">
        <f t="shared" si="40"/>
        <v>0</v>
      </c>
      <c r="G147" s="85">
        <f t="shared" si="40"/>
        <v>0</v>
      </c>
      <c r="H147" s="85">
        <f t="shared" si="40"/>
        <v>0</v>
      </c>
      <c r="I147" s="85">
        <f t="shared" si="40"/>
        <v>0</v>
      </c>
      <c r="J147" s="85">
        <f t="shared" si="40"/>
        <v>0</v>
      </c>
      <c r="K147" s="85">
        <f t="shared" si="40"/>
        <v>0</v>
      </c>
      <c r="L147" s="85">
        <f t="shared" si="40"/>
        <v>0</v>
      </c>
      <c r="M147" s="85">
        <f t="shared" si="40"/>
        <v>0</v>
      </c>
      <c r="N147" s="85">
        <f t="shared" si="40"/>
        <v>0</v>
      </c>
      <c r="O147" s="85">
        <f t="shared" si="40"/>
        <v>0</v>
      </c>
      <c r="P147" s="85">
        <f t="shared" si="40"/>
        <v>0</v>
      </c>
      <c r="Q147" s="85">
        <f t="shared" si="40"/>
        <v>0</v>
      </c>
      <c r="R147" s="85">
        <f t="shared" si="40"/>
        <v>0</v>
      </c>
      <c r="S147" s="85">
        <f t="shared" si="40"/>
        <v>0</v>
      </c>
      <c r="T147" s="85">
        <f t="shared" si="40"/>
        <v>0</v>
      </c>
      <c r="U147" s="85">
        <f t="shared" si="40"/>
        <v>0</v>
      </c>
      <c r="V147" s="85">
        <f t="shared" si="40"/>
        <v>0</v>
      </c>
      <c r="W147" s="85">
        <f t="shared" si="40"/>
        <v>0</v>
      </c>
      <c r="X147" s="85">
        <f t="shared" si="40"/>
        <v>0</v>
      </c>
      <c r="Y147" s="85">
        <f t="shared" si="40"/>
        <v>0</v>
      </c>
      <c r="Z147" s="85">
        <f t="shared" si="40"/>
        <v>0</v>
      </c>
      <c r="AA147" s="85">
        <f t="shared" si="40"/>
        <v>0</v>
      </c>
    </row>
    <row r="148" spans="1:31" s="255" customFormat="1" x14ac:dyDescent="0.25">
      <c r="A148" s="5"/>
      <c r="B148" s="328" t="s">
        <v>63</v>
      </c>
      <c r="C148" s="324">
        <f t="shared" si="32"/>
        <v>5832</v>
      </c>
      <c r="D148" s="275">
        <f>'SP15'!C110</f>
        <v>-45</v>
      </c>
      <c r="E148" s="275">
        <f>'SP15'!D110</f>
        <v>-45</v>
      </c>
      <c r="F148" s="275">
        <f>'SP15'!E110</f>
        <v>-45</v>
      </c>
      <c r="G148" s="275">
        <f>'SP15'!F110</f>
        <v>-45</v>
      </c>
      <c r="H148" s="275">
        <f>'SP15'!G110</f>
        <v>-45</v>
      </c>
      <c r="I148" s="275">
        <f>'SP15'!H110</f>
        <v>-45</v>
      </c>
      <c r="J148" s="275">
        <f>'SP15'!I110</f>
        <v>387</v>
      </c>
      <c r="K148" s="275">
        <f>'SP15'!J110</f>
        <v>387</v>
      </c>
      <c r="L148" s="275">
        <f>'SP15'!K110</f>
        <v>387</v>
      </c>
      <c r="M148" s="275">
        <f>'SP15'!L110</f>
        <v>387</v>
      </c>
      <c r="N148" s="275">
        <f>'SP15'!M110</f>
        <v>387</v>
      </c>
      <c r="O148" s="275">
        <f>'SP15'!N110</f>
        <v>387</v>
      </c>
      <c r="P148" s="275">
        <f>'SP15'!O110</f>
        <v>387</v>
      </c>
      <c r="Q148" s="275">
        <f>'SP15'!P110</f>
        <v>387</v>
      </c>
      <c r="R148" s="275">
        <f>'SP15'!Q110</f>
        <v>387</v>
      </c>
      <c r="S148" s="275">
        <f>'SP15'!R110</f>
        <v>387</v>
      </c>
      <c r="T148" s="275">
        <f>'SP15'!S110</f>
        <v>387</v>
      </c>
      <c r="U148" s="275">
        <f>'SP15'!T110</f>
        <v>387</v>
      </c>
      <c r="V148" s="275">
        <f>'SP15'!U110</f>
        <v>387</v>
      </c>
      <c r="W148" s="275">
        <f>'SP15'!V110</f>
        <v>387</v>
      </c>
      <c r="X148" s="275">
        <f>'SP15'!W110</f>
        <v>387</v>
      </c>
      <c r="Y148" s="275">
        <f>'SP15'!X110</f>
        <v>387</v>
      </c>
      <c r="Z148" s="275">
        <f>'SP15'!Y110</f>
        <v>-45</v>
      </c>
      <c r="AA148" s="275">
        <f>'SP15'!Z110</f>
        <v>-45</v>
      </c>
    </row>
    <row r="149" spans="1:31" s="330" customFormat="1" ht="15.6" x14ac:dyDescent="0.3">
      <c r="A149" s="5"/>
      <c r="B149" s="329" t="s">
        <v>31</v>
      </c>
      <c r="C149" s="314">
        <f>SUM(D149:AA149)</f>
        <v>5832</v>
      </c>
      <c r="D149" s="314">
        <f t="shared" ref="D149:AA149" si="41">SUM(D139:D148)</f>
        <v>-45</v>
      </c>
      <c r="E149" s="314">
        <f t="shared" si="41"/>
        <v>-45</v>
      </c>
      <c r="F149" s="314">
        <f t="shared" si="41"/>
        <v>-45</v>
      </c>
      <c r="G149" s="314">
        <f t="shared" si="41"/>
        <v>-45</v>
      </c>
      <c r="H149" s="314">
        <f t="shared" si="41"/>
        <v>-45</v>
      </c>
      <c r="I149" s="314">
        <f t="shared" si="41"/>
        <v>-45</v>
      </c>
      <c r="J149" s="314">
        <f t="shared" si="41"/>
        <v>387</v>
      </c>
      <c r="K149" s="314">
        <f t="shared" si="41"/>
        <v>387</v>
      </c>
      <c r="L149" s="314">
        <f t="shared" si="41"/>
        <v>387</v>
      </c>
      <c r="M149" s="314">
        <f t="shared" si="41"/>
        <v>387</v>
      </c>
      <c r="N149" s="314">
        <f t="shared" si="41"/>
        <v>387</v>
      </c>
      <c r="O149" s="314">
        <f t="shared" si="41"/>
        <v>387</v>
      </c>
      <c r="P149" s="314">
        <f t="shared" si="41"/>
        <v>387</v>
      </c>
      <c r="Q149" s="314">
        <f t="shared" si="41"/>
        <v>387</v>
      </c>
      <c r="R149" s="314">
        <f t="shared" si="41"/>
        <v>387</v>
      </c>
      <c r="S149" s="314">
        <f t="shared" si="41"/>
        <v>387</v>
      </c>
      <c r="T149" s="314">
        <f t="shared" si="41"/>
        <v>387</v>
      </c>
      <c r="U149" s="314">
        <f t="shared" si="41"/>
        <v>387</v>
      </c>
      <c r="V149" s="314">
        <f t="shared" si="41"/>
        <v>387</v>
      </c>
      <c r="W149" s="314">
        <f t="shared" si="41"/>
        <v>387</v>
      </c>
      <c r="X149" s="314">
        <f t="shared" si="41"/>
        <v>387</v>
      </c>
      <c r="Y149" s="314">
        <f t="shared" si="41"/>
        <v>387</v>
      </c>
      <c r="Z149" s="314">
        <f t="shared" si="41"/>
        <v>-45</v>
      </c>
      <c r="AA149" s="314">
        <f t="shared" si="41"/>
        <v>-45</v>
      </c>
      <c r="AC149" s="331">
        <f>AVERAGE(J149:Y149)</f>
        <v>387</v>
      </c>
      <c r="AD149" s="331">
        <f>AVERAGE(D149:I150,Z149:AA149)</f>
        <v>-45</v>
      </c>
    </row>
    <row r="150" spans="1:31" x14ac:dyDescent="0.25">
      <c r="B150" s="340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spans="1:31" ht="13.8" x14ac:dyDescent="0.25">
      <c r="B151" s="341" t="s">
        <v>130</v>
      </c>
      <c r="C151" s="332"/>
      <c r="D151" s="332"/>
      <c r="E151" s="332"/>
      <c r="F151" s="332"/>
      <c r="G151" s="332"/>
      <c r="H151" s="332"/>
      <c r="I151" s="332"/>
      <c r="J151" s="332"/>
      <c r="K151" s="332"/>
      <c r="L151" s="332"/>
      <c r="M151" s="332"/>
      <c r="N151" s="332"/>
      <c r="O151" s="332"/>
      <c r="P151" s="332"/>
      <c r="Q151" s="332"/>
      <c r="R151" s="332"/>
      <c r="S151" s="332"/>
      <c r="T151" s="332"/>
      <c r="U151" s="332"/>
      <c r="V151" s="332"/>
      <c r="W151" s="332"/>
      <c r="X151" s="332"/>
      <c r="Y151" s="332"/>
      <c r="Z151" s="332"/>
      <c r="AA151" s="332"/>
    </row>
    <row r="152" spans="1:31" ht="15" customHeight="1" x14ac:dyDescent="0.3">
      <c r="B152" s="336" t="s">
        <v>51</v>
      </c>
      <c r="C152" s="403">
        <f>SUM(D152:AA152)</f>
        <v>0</v>
      </c>
      <c r="D152" s="549"/>
      <c r="E152" s="549"/>
      <c r="F152" s="8"/>
      <c r="G152" s="8"/>
      <c r="H152" s="8"/>
      <c r="I152" s="549"/>
      <c r="J152" s="556"/>
      <c r="K152" s="556"/>
      <c r="L152" s="556"/>
      <c r="M152" s="556"/>
      <c r="N152" s="556"/>
      <c r="O152" s="556"/>
      <c r="P152" s="556"/>
      <c r="Q152" s="556"/>
      <c r="R152" s="556"/>
      <c r="S152" s="556"/>
      <c r="T152" s="556"/>
      <c r="U152" s="556"/>
      <c r="V152" s="556"/>
      <c r="W152" s="556"/>
      <c r="X152" s="556"/>
      <c r="Y152" s="556"/>
      <c r="Z152" s="556"/>
      <c r="AA152" s="8"/>
      <c r="AC152" s="255"/>
      <c r="AD152" s="7">
        <v>99</v>
      </c>
      <c r="AE152" s="7">
        <v>13</v>
      </c>
    </row>
    <row r="153" spans="1:31" ht="11.25" customHeight="1" x14ac:dyDescent="0.3">
      <c r="B153" s="336" t="s">
        <v>136</v>
      </c>
      <c r="C153" s="405">
        <f>SUM(D153:AA153)</f>
        <v>0</v>
      </c>
      <c r="D153" s="403"/>
      <c r="E153" s="403"/>
      <c r="F153" s="403"/>
      <c r="G153" s="403"/>
      <c r="H153" s="403"/>
      <c r="I153" s="403"/>
      <c r="J153" s="554"/>
      <c r="K153" s="554"/>
      <c r="L153" s="554"/>
      <c r="M153" s="554"/>
      <c r="N153" s="554"/>
      <c r="O153" s="554"/>
      <c r="P153" s="554"/>
      <c r="Q153" s="554"/>
      <c r="R153" s="554"/>
      <c r="S153" s="554"/>
      <c r="T153" s="554"/>
      <c r="U153" s="554"/>
      <c r="V153" s="554"/>
      <c r="W153" s="554"/>
      <c r="X153" s="554"/>
      <c r="Y153" s="554"/>
      <c r="Z153" s="403"/>
      <c r="AA153" s="403"/>
    </row>
    <row r="154" spans="1:31" x14ac:dyDescent="0.25">
      <c r="B154" s="337" t="s">
        <v>30</v>
      </c>
      <c r="C154" s="407">
        <f>SUM(D154:AA154)</f>
        <v>0</v>
      </c>
      <c r="D154" s="407"/>
      <c r="E154" s="407"/>
      <c r="F154" s="407"/>
      <c r="G154" s="407"/>
      <c r="H154" s="407"/>
      <c r="I154" s="407"/>
      <c r="J154" s="407"/>
      <c r="K154" s="407"/>
      <c r="L154" s="407"/>
      <c r="M154" s="407"/>
      <c r="N154" s="407"/>
      <c r="O154" s="407"/>
      <c r="P154" s="407"/>
      <c r="Q154" s="407"/>
      <c r="R154" s="407"/>
      <c r="S154" s="407"/>
      <c r="T154" s="407"/>
      <c r="U154" s="407"/>
      <c r="V154" s="407"/>
      <c r="W154" s="407"/>
      <c r="X154" s="407"/>
      <c r="Y154" s="407"/>
      <c r="Z154" s="407"/>
      <c r="AA154" s="407"/>
    </row>
    <row r="155" spans="1:31" x14ac:dyDescent="0.25">
      <c r="B155" s="337" t="s">
        <v>29</v>
      </c>
      <c r="C155" s="407">
        <f>SUM(D155:AA155)</f>
        <v>0</v>
      </c>
      <c r="D155" s="407"/>
      <c r="E155" s="407"/>
      <c r="F155" s="407"/>
      <c r="G155" s="407"/>
      <c r="H155" s="407"/>
      <c r="I155" s="407"/>
      <c r="J155" s="407"/>
      <c r="K155" s="407"/>
      <c r="L155" s="407"/>
      <c r="M155" s="407"/>
      <c r="N155" s="407"/>
      <c r="O155" s="407"/>
      <c r="P155" s="407"/>
      <c r="Q155" s="407"/>
      <c r="R155" s="407"/>
      <c r="S155" s="407"/>
      <c r="T155" s="407"/>
      <c r="U155" s="407"/>
      <c r="V155" s="407"/>
      <c r="W155" s="407"/>
      <c r="X155" s="407"/>
      <c r="Y155" s="407"/>
      <c r="Z155" s="407"/>
      <c r="AA155" s="407"/>
    </row>
    <row r="156" spans="1:31" x14ac:dyDescent="0.25">
      <c r="B156" s="342"/>
      <c r="C156" s="343"/>
      <c r="D156" s="344"/>
      <c r="E156" s="344"/>
      <c r="F156" s="344"/>
      <c r="G156" s="344"/>
      <c r="H156" s="344"/>
      <c r="I156" s="344"/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  <c r="AA156" s="344"/>
    </row>
    <row r="157" spans="1:31" x14ac:dyDescent="0.25">
      <c r="B157" s="345" t="s">
        <v>64</v>
      </c>
      <c r="C157" s="346">
        <f>SUM(D157:AA157)</f>
        <v>-7648</v>
      </c>
      <c r="D157" s="346">
        <f t="shared" ref="D157:AA157" si="42">D116+D130+D149</f>
        <v>-566</v>
      </c>
      <c r="E157" s="346">
        <f t="shared" si="42"/>
        <v>-566</v>
      </c>
      <c r="F157" s="346">
        <f t="shared" si="42"/>
        <v>-566</v>
      </c>
      <c r="G157" s="346">
        <f t="shared" si="42"/>
        <v>-566</v>
      </c>
      <c r="H157" s="346">
        <f t="shared" si="42"/>
        <v>-566</v>
      </c>
      <c r="I157" s="346">
        <f t="shared" si="42"/>
        <v>-566</v>
      </c>
      <c r="J157" s="346">
        <f t="shared" si="42"/>
        <v>-195</v>
      </c>
      <c r="K157" s="346">
        <f t="shared" si="42"/>
        <v>-195</v>
      </c>
      <c r="L157" s="346">
        <f t="shared" si="42"/>
        <v>-195</v>
      </c>
      <c r="M157" s="346">
        <f t="shared" si="42"/>
        <v>-195</v>
      </c>
      <c r="N157" s="346">
        <f t="shared" si="42"/>
        <v>-195</v>
      </c>
      <c r="O157" s="346">
        <f t="shared" si="42"/>
        <v>-195</v>
      </c>
      <c r="P157" s="346">
        <f t="shared" si="42"/>
        <v>-195</v>
      </c>
      <c r="Q157" s="346">
        <f t="shared" si="42"/>
        <v>-195</v>
      </c>
      <c r="R157" s="346">
        <f t="shared" si="42"/>
        <v>-195</v>
      </c>
      <c r="S157" s="346">
        <f t="shared" si="42"/>
        <v>-195</v>
      </c>
      <c r="T157" s="346">
        <f t="shared" si="42"/>
        <v>-195</v>
      </c>
      <c r="U157" s="346">
        <f t="shared" si="42"/>
        <v>-195</v>
      </c>
      <c r="V157" s="346">
        <f t="shared" si="42"/>
        <v>-195</v>
      </c>
      <c r="W157" s="346">
        <f t="shared" si="42"/>
        <v>-195</v>
      </c>
      <c r="X157" s="346">
        <f t="shared" si="42"/>
        <v>-195</v>
      </c>
      <c r="Y157" s="346">
        <f t="shared" si="42"/>
        <v>-195</v>
      </c>
      <c r="Z157" s="346">
        <f t="shared" si="42"/>
        <v>-566</v>
      </c>
      <c r="AA157" s="346">
        <f t="shared" si="42"/>
        <v>-566</v>
      </c>
      <c r="AC157" s="347">
        <f>AVERAGE(J157:Y157)</f>
        <v>-195</v>
      </c>
      <c r="AD157" s="347">
        <f>AVERAGE(D157:I158,Z157:AA157)</f>
        <v>-566</v>
      </c>
    </row>
    <row r="158" spans="1:31" s="5" customFormat="1" x14ac:dyDescent="0.25">
      <c r="B158" s="395"/>
      <c r="C158" s="396"/>
      <c r="D158" s="396"/>
      <c r="E158" s="396"/>
      <c r="F158" s="396"/>
      <c r="G158" s="396"/>
      <c r="H158" s="396"/>
      <c r="I158" s="396"/>
      <c r="J158" s="396"/>
      <c r="K158" s="396"/>
      <c r="L158" s="396"/>
      <c r="M158" s="396"/>
      <c r="N158" s="396"/>
      <c r="O158" s="396"/>
      <c r="P158" s="396"/>
      <c r="Q158" s="396"/>
      <c r="R158" s="396"/>
      <c r="S158" s="396"/>
      <c r="T158" s="396"/>
      <c r="U158" s="396"/>
      <c r="V158" s="396"/>
      <c r="W158" s="396"/>
      <c r="X158" s="396"/>
      <c r="Y158" s="396"/>
      <c r="Z158" s="396"/>
      <c r="AA158" s="396"/>
    </row>
    <row r="159" spans="1:31" x14ac:dyDescent="0.25">
      <c r="B159" s="348" t="s">
        <v>98</v>
      </c>
      <c r="C159" s="326" t="s">
        <v>0</v>
      </c>
      <c r="D159" s="84" t="s">
        <v>2</v>
      </c>
      <c r="E159" s="84" t="s">
        <v>3</v>
      </c>
      <c r="F159" s="84" t="s">
        <v>4</v>
      </c>
      <c r="G159" s="84" t="s">
        <v>5</v>
      </c>
      <c r="H159" s="84" t="s">
        <v>6</v>
      </c>
      <c r="I159" s="84" t="s">
        <v>7</v>
      </c>
      <c r="J159" s="84" t="s">
        <v>8</v>
      </c>
      <c r="K159" s="84" t="s">
        <v>9</v>
      </c>
      <c r="L159" s="84" t="s">
        <v>10</v>
      </c>
      <c r="M159" s="84" t="s">
        <v>11</v>
      </c>
      <c r="N159" s="84" t="s">
        <v>12</v>
      </c>
      <c r="O159" s="84" t="s">
        <v>13</v>
      </c>
      <c r="P159" s="84" t="s">
        <v>14</v>
      </c>
      <c r="Q159" s="84" t="s">
        <v>15</v>
      </c>
      <c r="R159" s="84" t="s">
        <v>16</v>
      </c>
      <c r="S159" s="84" t="s">
        <v>17</v>
      </c>
      <c r="T159" s="84" t="s">
        <v>18</v>
      </c>
      <c r="U159" s="84" t="s">
        <v>19</v>
      </c>
      <c r="V159" s="84" t="s">
        <v>20</v>
      </c>
      <c r="W159" s="84" t="s">
        <v>21</v>
      </c>
      <c r="X159" s="84" t="s">
        <v>22</v>
      </c>
      <c r="Y159" s="84" t="s">
        <v>23</v>
      </c>
      <c r="Z159" s="84" t="s">
        <v>24</v>
      </c>
      <c r="AA159" s="84" t="s">
        <v>25</v>
      </c>
    </row>
    <row r="160" spans="1:31" x14ac:dyDescent="0.25">
      <c r="B160" s="349"/>
      <c r="C160" s="350"/>
      <c r="D160" s="350"/>
      <c r="E160" s="350"/>
      <c r="F160" s="350"/>
      <c r="G160" s="350"/>
      <c r="H160" s="350"/>
      <c r="I160" s="350"/>
      <c r="J160" s="350"/>
      <c r="K160" s="350"/>
      <c r="L160" s="350"/>
      <c r="M160" s="350"/>
      <c r="N160" s="350"/>
      <c r="O160" s="350"/>
      <c r="P160" s="350"/>
      <c r="Q160" s="350"/>
      <c r="R160" s="350"/>
      <c r="S160" s="350"/>
      <c r="T160" s="350"/>
      <c r="U160" s="350"/>
      <c r="V160" s="350"/>
      <c r="W160" s="350"/>
      <c r="X160" s="350"/>
      <c r="Y160" s="350"/>
      <c r="Z160" s="350"/>
      <c r="AA160" s="350"/>
    </row>
    <row r="161" spans="1:29" x14ac:dyDescent="0.25">
      <c r="B161" s="350" t="s">
        <v>99</v>
      </c>
      <c r="C161" s="351">
        <f>SUM(D161:AA161)</f>
        <v>0</v>
      </c>
      <c r="D161" s="352">
        <f t="shared" ref="D161:AA161" si="43">-D8</f>
        <v>0</v>
      </c>
      <c r="E161" s="352">
        <f t="shared" si="43"/>
        <v>0</v>
      </c>
      <c r="F161" s="352">
        <f t="shared" si="43"/>
        <v>0</v>
      </c>
      <c r="G161" s="352">
        <f t="shared" si="43"/>
        <v>0</v>
      </c>
      <c r="H161" s="352">
        <f t="shared" si="43"/>
        <v>0</v>
      </c>
      <c r="I161" s="352">
        <f t="shared" si="43"/>
        <v>0</v>
      </c>
      <c r="J161" s="352">
        <f t="shared" si="43"/>
        <v>0</v>
      </c>
      <c r="K161" s="352">
        <f t="shared" si="43"/>
        <v>0</v>
      </c>
      <c r="L161" s="352">
        <f t="shared" si="43"/>
        <v>0</v>
      </c>
      <c r="M161" s="352">
        <f t="shared" si="43"/>
        <v>0</v>
      </c>
      <c r="N161" s="352">
        <f t="shared" si="43"/>
        <v>0</v>
      </c>
      <c r="O161" s="352">
        <f t="shared" si="43"/>
        <v>0</v>
      </c>
      <c r="P161" s="352">
        <f t="shared" si="43"/>
        <v>0</v>
      </c>
      <c r="Q161" s="352">
        <f t="shared" si="43"/>
        <v>0</v>
      </c>
      <c r="R161" s="352">
        <f t="shared" si="43"/>
        <v>0</v>
      </c>
      <c r="S161" s="352">
        <f t="shared" si="43"/>
        <v>0</v>
      </c>
      <c r="T161" s="352">
        <f t="shared" si="43"/>
        <v>0</v>
      </c>
      <c r="U161" s="352">
        <f t="shared" si="43"/>
        <v>0</v>
      </c>
      <c r="V161" s="352">
        <f t="shared" si="43"/>
        <v>0</v>
      </c>
      <c r="W161" s="352">
        <f t="shared" si="43"/>
        <v>0</v>
      </c>
      <c r="X161" s="352">
        <f t="shared" si="43"/>
        <v>0</v>
      </c>
      <c r="Y161" s="352">
        <f t="shared" si="43"/>
        <v>0</v>
      </c>
      <c r="Z161" s="352">
        <f t="shared" si="43"/>
        <v>0</v>
      </c>
      <c r="AA161" s="352">
        <f t="shared" si="43"/>
        <v>0</v>
      </c>
      <c r="AC161" s="353"/>
    </row>
    <row r="162" spans="1:29" x14ac:dyDescent="0.25">
      <c r="B162" s="350" t="s">
        <v>100</v>
      </c>
      <c r="C162" s="351">
        <f t="shared" ref="C162:C170" si="44">SUM(D162:AA162)</f>
        <v>0</v>
      </c>
      <c r="D162" s="352">
        <f t="shared" ref="D162:AA162" si="45">-D35</f>
        <v>0</v>
      </c>
      <c r="E162" s="352">
        <f t="shared" si="45"/>
        <v>0</v>
      </c>
      <c r="F162" s="352">
        <f t="shared" si="45"/>
        <v>0</v>
      </c>
      <c r="G162" s="352">
        <f t="shared" si="45"/>
        <v>0</v>
      </c>
      <c r="H162" s="352">
        <f t="shared" si="45"/>
        <v>0</v>
      </c>
      <c r="I162" s="352">
        <f t="shared" si="45"/>
        <v>0</v>
      </c>
      <c r="J162" s="352">
        <f t="shared" si="45"/>
        <v>0</v>
      </c>
      <c r="K162" s="352">
        <f t="shared" si="45"/>
        <v>0</v>
      </c>
      <c r="L162" s="352">
        <f t="shared" si="45"/>
        <v>0</v>
      </c>
      <c r="M162" s="352">
        <f t="shared" si="45"/>
        <v>0</v>
      </c>
      <c r="N162" s="352">
        <f t="shared" si="45"/>
        <v>0</v>
      </c>
      <c r="O162" s="352">
        <f t="shared" si="45"/>
        <v>0</v>
      </c>
      <c r="P162" s="352">
        <f t="shared" si="45"/>
        <v>0</v>
      </c>
      <c r="Q162" s="352">
        <f t="shared" si="45"/>
        <v>0</v>
      </c>
      <c r="R162" s="352">
        <f t="shared" si="45"/>
        <v>0</v>
      </c>
      <c r="S162" s="352">
        <f t="shared" si="45"/>
        <v>0</v>
      </c>
      <c r="T162" s="352">
        <f t="shared" si="45"/>
        <v>0</v>
      </c>
      <c r="U162" s="352">
        <f t="shared" si="45"/>
        <v>0</v>
      </c>
      <c r="V162" s="352">
        <f t="shared" si="45"/>
        <v>0</v>
      </c>
      <c r="W162" s="352">
        <f t="shared" si="45"/>
        <v>0</v>
      </c>
      <c r="X162" s="352">
        <f t="shared" si="45"/>
        <v>0</v>
      </c>
      <c r="Y162" s="352">
        <f t="shared" si="45"/>
        <v>0</v>
      </c>
      <c r="Z162" s="352">
        <f t="shared" si="45"/>
        <v>0</v>
      </c>
      <c r="AA162" s="352">
        <f t="shared" si="45"/>
        <v>0</v>
      </c>
      <c r="AC162" s="353"/>
    </row>
    <row r="163" spans="1:29" x14ac:dyDescent="0.25">
      <c r="B163" s="350" t="s">
        <v>101</v>
      </c>
      <c r="C163" s="351">
        <f t="shared" si="44"/>
        <v>0</v>
      </c>
      <c r="D163" s="352">
        <f t="shared" ref="D163:AA163" si="46">-D62</f>
        <v>0</v>
      </c>
      <c r="E163" s="352">
        <f t="shared" si="46"/>
        <v>0</v>
      </c>
      <c r="F163" s="352">
        <f t="shared" si="46"/>
        <v>0</v>
      </c>
      <c r="G163" s="352">
        <f t="shared" si="46"/>
        <v>0</v>
      </c>
      <c r="H163" s="352">
        <f t="shared" si="46"/>
        <v>0</v>
      </c>
      <c r="I163" s="352">
        <f t="shared" si="46"/>
        <v>0</v>
      </c>
      <c r="J163" s="352">
        <f t="shared" si="46"/>
        <v>0</v>
      </c>
      <c r="K163" s="352">
        <f t="shared" si="46"/>
        <v>0</v>
      </c>
      <c r="L163" s="352">
        <f t="shared" si="46"/>
        <v>0</v>
      </c>
      <c r="M163" s="352">
        <f t="shared" si="46"/>
        <v>0</v>
      </c>
      <c r="N163" s="352">
        <f t="shared" si="46"/>
        <v>0</v>
      </c>
      <c r="O163" s="352">
        <f t="shared" si="46"/>
        <v>0</v>
      </c>
      <c r="P163" s="352">
        <f t="shared" si="46"/>
        <v>0</v>
      </c>
      <c r="Q163" s="352">
        <f t="shared" si="46"/>
        <v>0</v>
      </c>
      <c r="R163" s="352">
        <f t="shared" si="46"/>
        <v>0</v>
      </c>
      <c r="S163" s="352">
        <f t="shared" si="46"/>
        <v>0</v>
      </c>
      <c r="T163" s="352">
        <f t="shared" si="46"/>
        <v>0</v>
      </c>
      <c r="U163" s="352">
        <f t="shared" si="46"/>
        <v>0</v>
      </c>
      <c r="V163" s="352">
        <f t="shared" si="46"/>
        <v>0</v>
      </c>
      <c r="W163" s="352">
        <f t="shared" si="46"/>
        <v>0</v>
      </c>
      <c r="X163" s="352">
        <f t="shared" si="46"/>
        <v>0</v>
      </c>
      <c r="Y163" s="352">
        <f t="shared" si="46"/>
        <v>0</v>
      </c>
      <c r="Z163" s="352">
        <f t="shared" si="46"/>
        <v>0</v>
      </c>
      <c r="AA163" s="352">
        <f t="shared" si="46"/>
        <v>0</v>
      </c>
      <c r="AC163" s="353"/>
    </row>
    <row r="164" spans="1:29" x14ac:dyDescent="0.25">
      <c r="B164" s="350" t="s">
        <v>142</v>
      </c>
      <c r="C164" s="351">
        <f>SUM(D164:AA164)</f>
        <v>0</v>
      </c>
      <c r="D164" s="352">
        <f t="shared" ref="D164:AA164" si="47">-D89</f>
        <v>0</v>
      </c>
      <c r="E164" s="352">
        <f t="shared" si="47"/>
        <v>0</v>
      </c>
      <c r="F164" s="352">
        <f t="shared" si="47"/>
        <v>0</v>
      </c>
      <c r="G164" s="352">
        <f t="shared" si="47"/>
        <v>0</v>
      </c>
      <c r="H164" s="352">
        <f t="shared" si="47"/>
        <v>0</v>
      </c>
      <c r="I164" s="352">
        <f t="shared" si="47"/>
        <v>0</v>
      </c>
      <c r="J164" s="352">
        <f t="shared" si="47"/>
        <v>0</v>
      </c>
      <c r="K164" s="352">
        <f t="shared" si="47"/>
        <v>0</v>
      </c>
      <c r="L164" s="352">
        <f t="shared" si="47"/>
        <v>0</v>
      </c>
      <c r="M164" s="352">
        <f t="shared" si="47"/>
        <v>0</v>
      </c>
      <c r="N164" s="352">
        <f t="shared" si="47"/>
        <v>0</v>
      </c>
      <c r="O164" s="352">
        <f t="shared" si="47"/>
        <v>0</v>
      </c>
      <c r="P164" s="352">
        <f t="shared" si="47"/>
        <v>0</v>
      </c>
      <c r="Q164" s="352">
        <f t="shared" si="47"/>
        <v>0</v>
      </c>
      <c r="R164" s="352">
        <f t="shared" si="47"/>
        <v>0</v>
      </c>
      <c r="S164" s="352">
        <f t="shared" si="47"/>
        <v>0</v>
      </c>
      <c r="T164" s="352">
        <f t="shared" si="47"/>
        <v>0</v>
      </c>
      <c r="U164" s="352">
        <f t="shared" si="47"/>
        <v>0</v>
      </c>
      <c r="V164" s="352">
        <f t="shared" si="47"/>
        <v>0</v>
      </c>
      <c r="W164" s="352">
        <f t="shared" si="47"/>
        <v>0</v>
      </c>
      <c r="X164" s="352">
        <f t="shared" si="47"/>
        <v>0</v>
      </c>
      <c r="Y164" s="352">
        <f t="shared" si="47"/>
        <v>0</v>
      </c>
      <c r="Z164" s="352">
        <f t="shared" si="47"/>
        <v>0</v>
      </c>
      <c r="AA164" s="352">
        <f t="shared" si="47"/>
        <v>0</v>
      </c>
      <c r="AC164" s="353"/>
    </row>
    <row r="165" spans="1:29" ht="14.25" customHeight="1" x14ac:dyDescent="0.25">
      <c r="B165" s="350" t="s">
        <v>102</v>
      </c>
      <c r="C165" s="351">
        <f t="shared" si="44"/>
        <v>0</v>
      </c>
      <c r="D165" s="352">
        <f t="shared" ref="D165:AA165" si="48">-D53</f>
        <v>0</v>
      </c>
      <c r="E165" s="352">
        <f t="shared" si="48"/>
        <v>0</v>
      </c>
      <c r="F165" s="352">
        <f t="shared" si="48"/>
        <v>0</v>
      </c>
      <c r="G165" s="352">
        <f t="shared" si="48"/>
        <v>0</v>
      </c>
      <c r="H165" s="352">
        <f t="shared" si="48"/>
        <v>0</v>
      </c>
      <c r="I165" s="352">
        <f t="shared" si="48"/>
        <v>0</v>
      </c>
      <c r="J165" s="352">
        <f t="shared" si="48"/>
        <v>0</v>
      </c>
      <c r="K165" s="352">
        <f t="shared" si="48"/>
        <v>0</v>
      </c>
      <c r="L165" s="352">
        <f t="shared" si="48"/>
        <v>0</v>
      </c>
      <c r="M165" s="352">
        <f t="shared" si="48"/>
        <v>0</v>
      </c>
      <c r="N165" s="352">
        <f t="shared" si="48"/>
        <v>0</v>
      </c>
      <c r="O165" s="352">
        <f t="shared" si="48"/>
        <v>0</v>
      </c>
      <c r="P165" s="352">
        <f t="shared" si="48"/>
        <v>0</v>
      </c>
      <c r="Q165" s="352">
        <f t="shared" si="48"/>
        <v>0</v>
      </c>
      <c r="R165" s="352">
        <f t="shared" si="48"/>
        <v>0</v>
      </c>
      <c r="S165" s="352">
        <f t="shared" si="48"/>
        <v>0</v>
      </c>
      <c r="T165" s="352">
        <f t="shared" si="48"/>
        <v>0</v>
      </c>
      <c r="U165" s="352">
        <f t="shared" si="48"/>
        <v>0</v>
      </c>
      <c r="V165" s="352">
        <f t="shared" si="48"/>
        <v>0</v>
      </c>
      <c r="W165" s="352">
        <f t="shared" si="48"/>
        <v>0</v>
      </c>
      <c r="X165" s="352">
        <f t="shared" si="48"/>
        <v>0</v>
      </c>
      <c r="Y165" s="352">
        <f t="shared" si="48"/>
        <v>0</v>
      </c>
      <c r="Z165" s="352">
        <f t="shared" si="48"/>
        <v>0</v>
      </c>
      <c r="AA165" s="352">
        <f t="shared" si="48"/>
        <v>0</v>
      </c>
      <c r="AC165" s="353"/>
    </row>
    <row r="166" spans="1:29" x14ac:dyDescent="0.25">
      <c r="B166" s="350" t="s">
        <v>103</v>
      </c>
      <c r="C166" s="351">
        <f t="shared" si="44"/>
        <v>0</v>
      </c>
      <c r="D166" s="352">
        <f t="shared" ref="D166:AA166" si="49">-D44</f>
        <v>0</v>
      </c>
      <c r="E166" s="352">
        <f t="shared" si="49"/>
        <v>0</v>
      </c>
      <c r="F166" s="352">
        <f t="shared" si="49"/>
        <v>0</v>
      </c>
      <c r="G166" s="352">
        <f t="shared" si="49"/>
        <v>0</v>
      </c>
      <c r="H166" s="352">
        <f t="shared" si="49"/>
        <v>0</v>
      </c>
      <c r="I166" s="352">
        <f t="shared" si="49"/>
        <v>0</v>
      </c>
      <c r="J166" s="352">
        <f t="shared" si="49"/>
        <v>0</v>
      </c>
      <c r="K166" s="352">
        <f t="shared" si="49"/>
        <v>0</v>
      </c>
      <c r="L166" s="352">
        <f t="shared" si="49"/>
        <v>0</v>
      </c>
      <c r="M166" s="352">
        <f t="shared" si="49"/>
        <v>0</v>
      </c>
      <c r="N166" s="352">
        <f t="shared" si="49"/>
        <v>0</v>
      </c>
      <c r="O166" s="352">
        <f t="shared" si="49"/>
        <v>0</v>
      </c>
      <c r="P166" s="352">
        <f t="shared" si="49"/>
        <v>0</v>
      </c>
      <c r="Q166" s="352">
        <f t="shared" si="49"/>
        <v>0</v>
      </c>
      <c r="R166" s="352">
        <f t="shared" si="49"/>
        <v>0</v>
      </c>
      <c r="S166" s="352">
        <f t="shared" si="49"/>
        <v>0</v>
      </c>
      <c r="T166" s="352">
        <f t="shared" si="49"/>
        <v>0</v>
      </c>
      <c r="U166" s="352">
        <f t="shared" si="49"/>
        <v>0</v>
      </c>
      <c r="V166" s="352">
        <f t="shared" si="49"/>
        <v>0</v>
      </c>
      <c r="W166" s="352">
        <f t="shared" si="49"/>
        <v>0</v>
      </c>
      <c r="X166" s="352">
        <f t="shared" si="49"/>
        <v>0</v>
      </c>
      <c r="Y166" s="352">
        <f t="shared" si="49"/>
        <v>0</v>
      </c>
      <c r="Z166" s="352">
        <f t="shared" si="49"/>
        <v>0</v>
      </c>
      <c r="AA166" s="352">
        <f t="shared" si="49"/>
        <v>0</v>
      </c>
      <c r="AC166" s="353"/>
    </row>
    <row r="167" spans="1:29" x14ac:dyDescent="0.25">
      <c r="B167" s="350" t="s">
        <v>139</v>
      </c>
      <c r="C167" s="351">
        <f t="shared" si="44"/>
        <v>0</v>
      </c>
      <c r="D167" s="352">
        <f t="shared" ref="D167:AA167" si="50">-D98</f>
        <v>0</v>
      </c>
      <c r="E167" s="352">
        <f t="shared" si="50"/>
        <v>0</v>
      </c>
      <c r="F167" s="352">
        <f t="shared" si="50"/>
        <v>0</v>
      </c>
      <c r="G167" s="352">
        <f t="shared" si="50"/>
        <v>0</v>
      </c>
      <c r="H167" s="352">
        <f t="shared" si="50"/>
        <v>0</v>
      </c>
      <c r="I167" s="352">
        <f t="shared" si="50"/>
        <v>0</v>
      </c>
      <c r="J167" s="352">
        <f t="shared" si="50"/>
        <v>0</v>
      </c>
      <c r="K167" s="352">
        <f t="shared" si="50"/>
        <v>0</v>
      </c>
      <c r="L167" s="352">
        <f t="shared" si="50"/>
        <v>0</v>
      </c>
      <c r="M167" s="352">
        <f t="shared" si="50"/>
        <v>0</v>
      </c>
      <c r="N167" s="352">
        <f t="shared" si="50"/>
        <v>0</v>
      </c>
      <c r="O167" s="352">
        <f t="shared" si="50"/>
        <v>0</v>
      </c>
      <c r="P167" s="352">
        <f t="shared" si="50"/>
        <v>0</v>
      </c>
      <c r="Q167" s="352">
        <f t="shared" si="50"/>
        <v>0</v>
      </c>
      <c r="R167" s="352">
        <f t="shared" si="50"/>
        <v>0</v>
      </c>
      <c r="S167" s="352">
        <f t="shared" si="50"/>
        <v>0</v>
      </c>
      <c r="T167" s="352">
        <f t="shared" si="50"/>
        <v>0</v>
      </c>
      <c r="U167" s="352">
        <f t="shared" si="50"/>
        <v>0</v>
      </c>
      <c r="V167" s="352">
        <f t="shared" si="50"/>
        <v>0</v>
      </c>
      <c r="W167" s="352">
        <f t="shared" si="50"/>
        <v>0</v>
      </c>
      <c r="X167" s="352">
        <f t="shared" si="50"/>
        <v>0</v>
      </c>
      <c r="Y167" s="352">
        <f t="shared" si="50"/>
        <v>0</v>
      </c>
      <c r="Z167" s="352">
        <f t="shared" si="50"/>
        <v>0</v>
      </c>
      <c r="AA167" s="352">
        <f t="shared" si="50"/>
        <v>0</v>
      </c>
      <c r="AC167" s="353"/>
    </row>
    <row r="168" spans="1:29" x14ac:dyDescent="0.25">
      <c r="B168" s="350" t="s">
        <v>104</v>
      </c>
      <c r="C168" s="351">
        <f t="shared" si="44"/>
        <v>0</v>
      </c>
      <c r="D168" s="352">
        <f>-'NP15'!C22</f>
        <v>0</v>
      </c>
      <c r="E168" s="352">
        <f>-'NP15'!D22</f>
        <v>0</v>
      </c>
      <c r="F168" s="352">
        <f>-'NP15'!E22</f>
        <v>0</v>
      </c>
      <c r="G168" s="352">
        <f>-'NP15'!F22</f>
        <v>0</v>
      </c>
      <c r="H168" s="352">
        <f>-'NP15'!G22</f>
        <v>0</v>
      </c>
      <c r="I168" s="352">
        <f>-'NP15'!H22</f>
        <v>0</v>
      </c>
      <c r="J168" s="352">
        <f>-'NP15'!I22</f>
        <v>0</v>
      </c>
      <c r="K168" s="352">
        <f>-'NP15'!J22</f>
        <v>0</v>
      </c>
      <c r="L168" s="352">
        <f>-'NP15'!K22</f>
        <v>0</v>
      </c>
      <c r="M168" s="352">
        <f>-'NP15'!L22</f>
        <v>0</v>
      </c>
      <c r="N168" s="352">
        <f>-'NP15'!M22</f>
        <v>0</v>
      </c>
      <c r="O168" s="352">
        <f>-'NP15'!N22</f>
        <v>0</v>
      </c>
      <c r="P168" s="352">
        <f>-'NP15'!O22</f>
        <v>0</v>
      </c>
      <c r="Q168" s="352">
        <f>-'NP15'!P22</f>
        <v>0</v>
      </c>
      <c r="R168" s="352">
        <f>-'NP15'!Q22</f>
        <v>0</v>
      </c>
      <c r="S168" s="352">
        <f>-'NP15'!R22</f>
        <v>0</v>
      </c>
      <c r="T168" s="352">
        <f>-'NP15'!S22</f>
        <v>0</v>
      </c>
      <c r="U168" s="352">
        <f>-'NP15'!T22</f>
        <v>0</v>
      </c>
      <c r="V168" s="352">
        <f>-'NP15'!U22</f>
        <v>0</v>
      </c>
      <c r="W168" s="352">
        <f>-'NP15'!V22</f>
        <v>0</v>
      </c>
      <c r="X168" s="352">
        <f>-'NP15'!W22</f>
        <v>0</v>
      </c>
      <c r="Y168" s="352">
        <f>-'NP15'!X22</f>
        <v>0</v>
      </c>
      <c r="Z168" s="352">
        <f>-'NP15'!Y22</f>
        <v>0</v>
      </c>
      <c r="AA168" s="352">
        <f>-'NP15'!Z22</f>
        <v>0</v>
      </c>
      <c r="AC168" s="353"/>
    </row>
    <row r="169" spans="1:29" x14ac:dyDescent="0.25">
      <c r="B169" s="350" t="s">
        <v>235</v>
      </c>
      <c r="C169" s="351">
        <f t="shared" si="44"/>
        <v>0</v>
      </c>
      <c r="D169" s="352">
        <f>-D134</f>
        <v>0</v>
      </c>
      <c r="E169" s="352">
        <f t="shared" ref="E169:AA169" si="51">-E134</f>
        <v>0</v>
      </c>
      <c r="F169" s="352">
        <f t="shared" si="51"/>
        <v>0</v>
      </c>
      <c r="G169" s="352">
        <f t="shared" si="51"/>
        <v>0</v>
      </c>
      <c r="H169" s="352">
        <f t="shared" si="51"/>
        <v>0</v>
      </c>
      <c r="I169" s="352">
        <f t="shared" si="51"/>
        <v>0</v>
      </c>
      <c r="J169" s="352">
        <f t="shared" si="51"/>
        <v>0</v>
      </c>
      <c r="K169" s="352">
        <f t="shared" si="51"/>
        <v>0</v>
      </c>
      <c r="L169" s="352">
        <f t="shared" si="51"/>
        <v>0</v>
      </c>
      <c r="M169" s="352">
        <f t="shared" si="51"/>
        <v>0</v>
      </c>
      <c r="N169" s="352">
        <f t="shared" si="51"/>
        <v>0</v>
      </c>
      <c r="O169" s="352">
        <f t="shared" si="51"/>
        <v>0</v>
      </c>
      <c r="P169" s="352">
        <f t="shared" si="51"/>
        <v>0</v>
      </c>
      <c r="Q169" s="352">
        <f t="shared" si="51"/>
        <v>0</v>
      </c>
      <c r="R169" s="352">
        <f t="shared" si="51"/>
        <v>0</v>
      </c>
      <c r="S169" s="352">
        <f t="shared" si="51"/>
        <v>0</v>
      </c>
      <c r="T169" s="352">
        <f t="shared" si="51"/>
        <v>0</v>
      </c>
      <c r="U169" s="352">
        <f t="shared" si="51"/>
        <v>0</v>
      </c>
      <c r="V169" s="352">
        <f t="shared" si="51"/>
        <v>0</v>
      </c>
      <c r="W169" s="352">
        <f t="shared" si="51"/>
        <v>0</v>
      </c>
      <c r="X169" s="352">
        <f t="shared" si="51"/>
        <v>0</v>
      </c>
      <c r="Y169" s="352">
        <f t="shared" si="51"/>
        <v>0</v>
      </c>
      <c r="Z169" s="352">
        <f t="shared" si="51"/>
        <v>0</v>
      </c>
      <c r="AA169" s="352">
        <f t="shared" si="51"/>
        <v>0</v>
      </c>
      <c r="AC169" s="353"/>
    </row>
    <row r="170" spans="1:29" x14ac:dyDescent="0.25">
      <c r="B170" s="350" t="s">
        <v>105</v>
      </c>
      <c r="C170" s="351">
        <f t="shared" si="44"/>
        <v>0</v>
      </c>
      <c r="D170" s="352">
        <f t="shared" ref="D170:I170" si="52">-D153</f>
        <v>0</v>
      </c>
      <c r="E170" s="352">
        <f t="shared" si="52"/>
        <v>0</v>
      </c>
      <c r="F170" s="352">
        <f t="shared" si="52"/>
        <v>0</v>
      </c>
      <c r="G170" s="352">
        <f t="shared" si="52"/>
        <v>0</v>
      </c>
      <c r="H170" s="352">
        <f t="shared" si="52"/>
        <v>0</v>
      </c>
      <c r="I170" s="352">
        <f t="shared" si="52"/>
        <v>0</v>
      </c>
      <c r="J170" s="352">
        <f t="shared" ref="J170:Y170" si="53">-J153</f>
        <v>0</v>
      </c>
      <c r="K170" s="352">
        <f t="shared" si="53"/>
        <v>0</v>
      </c>
      <c r="L170" s="352">
        <f t="shared" si="53"/>
        <v>0</v>
      </c>
      <c r="M170" s="352">
        <f t="shared" si="53"/>
        <v>0</v>
      </c>
      <c r="N170" s="352">
        <f t="shared" ref="N170:S170" si="54">-N153</f>
        <v>0</v>
      </c>
      <c r="O170" s="352">
        <f t="shared" si="54"/>
        <v>0</v>
      </c>
      <c r="P170" s="352">
        <f t="shared" si="54"/>
        <v>0</v>
      </c>
      <c r="Q170" s="352">
        <f t="shared" si="54"/>
        <v>0</v>
      </c>
      <c r="R170" s="352">
        <f t="shared" si="54"/>
        <v>0</v>
      </c>
      <c r="S170" s="352">
        <f t="shared" si="54"/>
        <v>0</v>
      </c>
      <c r="T170" s="352">
        <f t="shared" si="53"/>
        <v>0</v>
      </c>
      <c r="U170" s="352">
        <f t="shared" si="53"/>
        <v>0</v>
      </c>
      <c r="V170" s="352">
        <f t="shared" si="53"/>
        <v>0</v>
      </c>
      <c r="W170" s="352">
        <f t="shared" si="53"/>
        <v>0</v>
      </c>
      <c r="X170" s="352">
        <f t="shared" si="53"/>
        <v>0</v>
      </c>
      <c r="Y170" s="352">
        <f t="shared" si="53"/>
        <v>0</v>
      </c>
      <c r="Z170" s="352">
        <f>-Z153</f>
        <v>0</v>
      </c>
      <c r="AA170" s="352">
        <f>-AA153</f>
        <v>0</v>
      </c>
      <c r="AC170" s="353"/>
    </row>
    <row r="171" spans="1:29" x14ac:dyDescent="0.25">
      <c r="B171" s="350" t="s">
        <v>0</v>
      </c>
      <c r="C171" s="351">
        <f>SUM(C161:C170)</f>
        <v>0</v>
      </c>
      <c r="D171" s="352">
        <f>SUM(D161:D170)</f>
        <v>0</v>
      </c>
      <c r="E171" s="352">
        <f t="shared" ref="E171:AA171" si="55">SUM(E161:E170)</f>
        <v>0</v>
      </c>
      <c r="F171" s="352">
        <f t="shared" si="55"/>
        <v>0</v>
      </c>
      <c r="G171" s="352">
        <f t="shared" si="55"/>
        <v>0</v>
      </c>
      <c r="H171" s="352">
        <f t="shared" si="55"/>
        <v>0</v>
      </c>
      <c r="I171" s="352">
        <f t="shared" si="55"/>
        <v>0</v>
      </c>
      <c r="J171" s="352">
        <f t="shared" si="55"/>
        <v>0</v>
      </c>
      <c r="K171" s="352">
        <f t="shared" si="55"/>
        <v>0</v>
      </c>
      <c r="L171" s="352">
        <f t="shared" si="55"/>
        <v>0</v>
      </c>
      <c r="M171" s="352">
        <f t="shared" si="55"/>
        <v>0</v>
      </c>
      <c r="N171" s="352">
        <f t="shared" si="55"/>
        <v>0</v>
      </c>
      <c r="O171" s="352">
        <f t="shared" si="55"/>
        <v>0</v>
      </c>
      <c r="P171" s="352">
        <f t="shared" si="55"/>
        <v>0</v>
      </c>
      <c r="Q171" s="352">
        <f t="shared" si="55"/>
        <v>0</v>
      </c>
      <c r="R171" s="352">
        <f t="shared" si="55"/>
        <v>0</v>
      </c>
      <c r="S171" s="352">
        <f t="shared" si="55"/>
        <v>0</v>
      </c>
      <c r="T171" s="352">
        <f t="shared" si="55"/>
        <v>0</v>
      </c>
      <c r="U171" s="352">
        <f t="shared" si="55"/>
        <v>0</v>
      </c>
      <c r="V171" s="352">
        <f t="shared" si="55"/>
        <v>0</v>
      </c>
      <c r="W171" s="352">
        <f t="shared" si="55"/>
        <v>0</v>
      </c>
      <c r="X171" s="352">
        <f t="shared" si="55"/>
        <v>0</v>
      </c>
      <c r="Y171" s="352">
        <f t="shared" si="55"/>
        <v>0</v>
      </c>
      <c r="Z171" s="352">
        <f t="shared" si="55"/>
        <v>0</v>
      </c>
      <c r="AA171" s="352">
        <f t="shared" si="55"/>
        <v>0</v>
      </c>
      <c r="AB171" s="312"/>
      <c r="AC171" s="354"/>
    </row>
    <row r="173" spans="1:29" s="359" customFormat="1" x14ac:dyDescent="0.25">
      <c r="A173" s="5"/>
      <c r="B173" s="355" t="s">
        <v>106</v>
      </c>
      <c r="C173" s="356"/>
      <c r="D173" s="356" t="s">
        <v>107</v>
      </c>
      <c r="E173" s="357">
        <v>2</v>
      </c>
      <c r="F173" s="356" t="s">
        <v>108</v>
      </c>
      <c r="G173" s="357">
        <v>0.01</v>
      </c>
      <c r="H173" s="358"/>
      <c r="I173" s="358"/>
      <c r="J173" s="358"/>
      <c r="K173" s="358"/>
      <c r="L173" s="358"/>
      <c r="M173" s="358"/>
      <c r="N173" s="358"/>
      <c r="O173" s="358"/>
      <c r="P173" s="358"/>
      <c r="Q173" s="358"/>
      <c r="R173" s="358"/>
      <c r="S173" s="358"/>
      <c r="T173" s="358"/>
      <c r="U173" s="358"/>
      <c r="V173" s="358"/>
      <c r="W173" s="358"/>
      <c r="X173" s="358"/>
      <c r="Y173" s="358"/>
      <c r="Z173" s="358"/>
      <c r="AA173" s="358"/>
    </row>
    <row r="174" spans="1:29" x14ac:dyDescent="0.25">
      <c r="B174" s="360" t="s">
        <v>74</v>
      </c>
      <c r="C174" s="361"/>
      <c r="D174" s="361"/>
      <c r="E174" s="361"/>
      <c r="F174" s="361"/>
      <c r="G174" s="361"/>
      <c r="H174" s="361"/>
      <c r="I174" s="361"/>
      <c r="J174" s="361"/>
      <c r="K174" s="361"/>
      <c r="L174" s="361"/>
      <c r="M174" s="361"/>
      <c r="N174" s="361"/>
      <c r="O174" s="361"/>
      <c r="P174" s="361"/>
      <c r="Q174" s="361"/>
      <c r="R174" s="361"/>
      <c r="S174" s="361"/>
      <c r="T174" s="361"/>
      <c r="U174" s="361"/>
      <c r="V174" s="361"/>
      <c r="W174" s="361"/>
      <c r="X174" s="361"/>
      <c r="Y174" s="361"/>
      <c r="Z174" s="361"/>
      <c r="AA174" s="361"/>
    </row>
    <row r="175" spans="1:29" x14ac:dyDescent="0.25">
      <c r="B175" s="362" t="s">
        <v>75</v>
      </c>
      <c r="C175" s="363" t="s">
        <v>187</v>
      </c>
      <c r="D175" s="364"/>
      <c r="E175" s="364"/>
      <c r="F175" s="364"/>
      <c r="G175" s="364"/>
      <c r="H175" s="364"/>
      <c r="I175" s="364"/>
      <c r="J175" s="364"/>
      <c r="K175" s="364"/>
      <c r="L175" s="364"/>
      <c r="M175" s="364"/>
      <c r="N175" s="364"/>
      <c r="O175" s="364"/>
      <c r="P175" s="364"/>
      <c r="Q175" s="364"/>
      <c r="R175" s="364"/>
      <c r="S175" s="364"/>
      <c r="T175" s="364"/>
      <c r="U175" s="364"/>
      <c r="V175" s="364"/>
      <c r="W175" s="364"/>
      <c r="X175" s="364"/>
      <c r="Y175" s="364"/>
      <c r="Z175" s="364"/>
      <c r="AA175" s="364"/>
      <c r="AC175" s="353"/>
    </row>
    <row r="176" spans="1:29" x14ac:dyDescent="0.25">
      <c r="B176" s="360" t="s">
        <v>76</v>
      </c>
      <c r="C176" s="361"/>
      <c r="D176" s="361"/>
      <c r="E176" s="361"/>
      <c r="F176" s="361"/>
      <c r="G176" s="361"/>
      <c r="H176" s="361"/>
      <c r="I176" s="361"/>
      <c r="J176" s="361"/>
      <c r="K176" s="361"/>
      <c r="L176" s="361"/>
      <c r="M176" s="361"/>
      <c r="N176" s="361"/>
      <c r="O176" s="361"/>
      <c r="P176" s="361"/>
      <c r="Q176" s="361"/>
      <c r="R176" s="361"/>
      <c r="S176" s="361"/>
      <c r="T176" s="361"/>
      <c r="U176" s="361"/>
      <c r="V176" s="361"/>
      <c r="W176" s="361"/>
      <c r="X176" s="361"/>
      <c r="Y176" s="361"/>
      <c r="Z176" s="361"/>
      <c r="AA176" s="361"/>
    </row>
    <row r="177" spans="1:51" x14ac:dyDescent="0.25">
      <c r="B177" s="362" t="s">
        <v>77</v>
      </c>
      <c r="C177" s="363" t="s">
        <v>188</v>
      </c>
      <c r="D177" s="364"/>
      <c r="E177" s="364"/>
      <c r="F177" s="364"/>
      <c r="G177" s="364"/>
      <c r="H177" s="364"/>
      <c r="I177" s="364"/>
      <c r="J177" s="364"/>
      <c r="K177" s="364"/>
      <c r="L177" s="364"/>
      <c r="M177" s="364"/>
      <c r="N177" s="364"/>
      <c r="O177" s="364"/>
      <c r="P177" s="364"/>
      <c r="Q177" s="364"/>
      <c r="R177" s="364"/>
      <c r="S177" s="364"/>
      <c r="T177" s="364"/>
      <c r="U177" s="364"/>
      <c r="V177" s="364"/>
      <c r="W177" s="364"/>
      <c r="X177" s="364"/>
      <c r="Y177" s="364"/>
      <c r="Z177" s="364"/>
      <c r="AA177" s="364"/>
      <c r="AC177" s="353"/>
    </row>
    <row r="178" spans="1:51" x14ac:dyDescent="0.25">
      <c r="B178" s="360" t="s">
        <v>78</v>
      </c>
      <c r="C178" s="361"/>
      <c r="D178" s="361"/>
      <c r="E178" s="361"/>
      <c r="F178" s="361"/>
      <c r="G178" s="361"/>
      <c r="H178" s="361"/>
      <c r="I178" s="361"/>
      <c r="J178" s="361"/>
      <c r="K178" s="361"/>
      <c r="L178" s="361"/>
      <c r="M178" s="361"/>
      <c r="N178" s="361"/>
      <c r="O178" s="361"/>
      <c r="P178" s="361"/>
      <c r="Q178" s="361"/>
      <c r="R178" s="361"/>
      <c r="S178" s="361"/>
      <c r="T178" s="361"/>
      <c r="U178" s="361"/>
      <c r="V178" s="361"/>
      <c r="W178" s="361"/>
      <c r="X178" s="361"/>
      <c r="Y178" s="361"/>
      <c r="Z178" s="361"/>
      <c r="AA178" s="361"/>
    </row>
    <row r="179" spans="1:51" x14ac:dyDescent="0.25">
      <c r="B179" s="362" t="s">
        <v>79</v>
      </c>
      <c r="C179" s="364"/>
      <c r="D179" s="364"/>
      <c r="E179" s="364"/>
      <c r="F179" s="364"/>
      <c r="G179" s="364"/>
      <c r="H179" s="364"/>
      <c r="I179" s="364"/>
      <c r="J179" s="364"/>
      <c r="K179" s="364"/>
      <c r="L179" s="364"/>
      <c r="M179" s="364"/>
      <c r="N179" s="364"/>
      <c r="O179" s="364"/>
      <c r="P179" s="364"/>
      <c r="Q179" s="364"/>
      <c r="R179" s="364"/>
      <c r="S179" s="364"/>
      <c r="T179" s="364"/>
      <c r="U179" s="364"/>
      <c r="V179" s="364"/>
      <c r="W179" s="364"/>
      <c r="X179" s="364"/>
      <c r="Y179" s="364"/>
      <c r="Z179" s="364"/>
      <c r="AA179" s="364"/>
      <c r="AC179" s="353"/>
    </row>
    <row r="180" spans="1:51" x14ac:dyDescent="0.25">
      <c r="B180" s="360" t="s">
        <v>80</v>
      </c>
      <c r="C180" s="361"/>
      <c r="D180" s="361"/>
      <c r="E180" s="361"/>
      <c r="F180" s="361"/>
      <c r="G180" s="361"/>
      <c r="H180" s="361"/>
      <c r="I180" s="361"/>
      <c r="J180" s="361"/>
      <c r="K180" s="361"/>
      <c r="L180" s="361"/>
      <c r="M180" s="361"/>
      <c r="N180" s="361"/>
      <c r="O180" s="361"/>
      <c r="P180" s="361"/>
      <c r="Q180" s="361"/>
      <c r="R180" s="361"/>
      <c r="S180" s="361"/>
      <c r="T180" s="361"/>
      <c r="U180" s="361"/>
      <c r="V180" s="361"/>
      <c r="W180" s="361"/>
      <c r="X180" s="361"/>
      <c r="Y180" s="361"/>
      <c r="Z180" s="361"/>
      <c r="AA180" s="361"/>
    </row>
    <row r="181" spans="1:51" x14ac:dyDescent="0.25">
      <c r="B181" s="362" t="s">
        <v>81</v>
      </c>
      <c r="C181" s="364"/>
      <c r="D181" s="364"/>
      <c r="E181" s="364"/>
      <c r="F181" s="364"/>
      <c r="G181" s="364"/>
      <c r="H181" s="364"/>
      <c r="I181" s="364"/>
      <c r="J181" s="364"/>
      <c r="K181" s="364"/>
      <c r="L181" s="364"/>
      <c r="M181" s="364"/>
      <c r="N181" s="364"/>
      <c r="O181" s="364"/>
      <c r="P181" s="364"/>
      <c r="Q181" s="364"/>
      <c r="R181" s="364"/>
      <c r="S181" s="364"/>
      <c r="T181" s="364"/>
      <c r="U181" s="364"/>
      <c r="V181" s="364"/>
      <c r="W181" s="364"/>
      <c r="X181" s="364"/>
      <c r="Y181" s="364"/>
      <c r="Z181" s="364"/>
      <c r="AA181" s="364"/>
      <c r="AC181" s="353"/>
    </row>
    <row r="182" spans="1:51" outlineLevel="1" x14ac:dyDescent="0.25">
      <c r="B182" s="360" t="s">
        <v>82</v>
      </c>
      <c r="C182" s="361"/>
      <c r="D182" s="361"/>
      <c r="E182" s="361"/>
      <c r="F182" s="361"/>
      <c r="G182" s="361"/>
      <c r="H182" s="361"/>
      <c r="I182" s="361"/>
      <c r="J182" s="361"/>
      <c r="K182" s="361"/>
      <c r="L182" s="361"/>
      <c r="M182" s="361"/>
      <c r="N182" s="361"/>
      <c r="O182" s="361"/>
      <c r="P182" s="361"/>
      <c r="Q182" s="361"/>
      <c r="R182" s="361"/>
      <c r="S182" s="361"/>
      <c r="T182" s="361"/>
      <c r="U182" s="361"/>
      <c r="V182" s="361"/>
      <c r="W182" s="361"/>
      <c r="X182" s="361"/>
      <c r="Y182" s="361"/>
      <c r="Z182" s="361"/>
      <c r="AA182" s="361"/>
    </row>
    <row r="183" spans="1:51" outlineLevel="1" x14ac:dyDescent="0.25">
      <c r="B183" s="362" t="s">
        <v>83</v>
      </c>
      <c r="C183" s="364"/>
      <c r="D183" s="364"/>
      <c r="E183" s="364"/>
      <c r="F183" s="364"/>
      <c r="G183" s="364"/>
      <c r="H183" s="364"/>
      <c r="I183" s="364"/>
      <c r="J183" s="364"/>
      <c r="K183" s="364"/>
      <c r="L183" s="364"/>
      <c r="M183" s="364"/>
      <c r="N183" s="364"/>
      <c r="O183" s="364"/>
      <c r="P183" s="364"/>
      <c r="Q183" s="364"/>
      <c r="R183" s="364"/>
      <c r="S183" s="364"/>
      <c r="T183" s="364"/>
      <c r="U183" s="364"/>
      <c r="V183" s="364"/>
      <c r="W183" s="364"/>
      <c r="X183" s="364"/>
      <c r="Y183" s="364"/>
      <c r="Z183" s="364"/>
      <c r="AA183" s="364"/>
      <c r="AC183" s="353"/>
    </row>
    <row r="184" spans="1:51" outlineLevel="1" x14ac:dyDescent="0.25">
      <c r="B184" s="360" t="s">
        <v>87</v>
      </c>
      <c r="C184" s="361"/>
      <c r="D184" s="361"/>
      <c r="E184" s="361"/>
      <c r="F184" s="361"/>
      <c r="G184" s="361"/>
      <c r="H184" s="361"/>
      <c r="I184" s="361"/>
      <c r="J184" s="361"/>
      <c r="K184" s="361"/>
      <c r="L184" s="361"/>
      <c r="M184" s="361"/>
      <c r="N184" s="361"/>
      <c r="O184" s="361"/>
      <c r="P184" s="361"/>
      <c r="Q184" s="361"/>
      <c r="R184" s="361"/>
      <c r="S184" s="361"/>
      <c r="T184" s="361"/>
      <c r="U184" s="361"/>
      <c r="V184" s="361"/>
      <c r="W184" s="361"/>
      <c r="X184" s="361"/>
      <c r="Y184" s="361"/>
      <c r="Z184" s="361"/>
      <c r="AA184" s="361"/>
    </row>
    <row r="185" spans="1:51" outlineLevel="1" x14ac:dyDescent="0.25">
      <c r="B185" s="362" t="s">
        <v>88</v>
      </c>
      <c r="C185" s="364"/>
      <c r="D185" s="364"/>
      <c r="E185" s="364"/>
      <c r="F185" s="364"/>
      <c r="G185" s="364"/>
      <c r="H185" s="364"/>
      <c r="I185" s="364"/>
      <c r="J185" s="364"/>
      <c r="K185" s="364"/>
      <c r="L185" s="364"/>
      <c r="M185" s="364"/>
      <c r="N185" s="364"/>
      <c r="O185" s="364"/>
      <c r="P185" s="364"/>
      <c r="Q185" s="364"/>
      <c r="R185" s="364"/>
      <c r="S185" s="364"/>
      <c r="T185" s="364"/>
      <c r="U185" s="364"/>
      <c r="V185" s="364"/>
      <c r="W185" s="364"/>
      <c r="X185" s="364"/>
      <c r="Y185" s="364"/>
      <c r="Z185" s="364"/>
      <c r="AA185" s="364"/>
      <c r="AC185" s="353"/>
    </row>
    <row r="186" spans="1:51" x14ac:dyDescent="0.25">
      <c r="B186" s="360" t="s">
        <v>89</v>
      </c>
      <c r="C186" s="361"/>
      <c r="D186" s="361">
        <f t="shared" ref="D186:J186" si="56">$G$173</f>
        <v>0.01</v>
      </c>
      <c r="E186" s="361">
        <f t="shared" si="56"/>
        <v>0.01</v>
      </c>
      <c r="F186" s="361">
        <f t="shared" si="56"/>
        <v>0.01</v>
      </c>
      <c r="G186" s="361">
        <f t="shared" si="56"/>
        <v>0.01</v>
      </c>
      <c r="H186" s="361">
        <f t="shared" si="56"/>
        <v>0.01</v>
      </c>
      <c r="I186" s="361">
        <f t="shared" si="56"/>
        <v>0.01</v>
      </c>
      <c r="J186" s="361">
        <f t="shared" si="56"/>
        <v>0.01</v>
      </c>
      <c r="K186" s="361">
        <f t="shared" ref="K186:Y186" si="57">$E$173</f>
        <v>2</v>
      </c>
      <c r="L186" s="361">
        <f t="shared" si="57"/>
        <v>2</v>
      </c>
      <c r="M186" s="361">
        <f t="shared" si="57"/>
        <v>2</v>
      </c>
      <c r="N186" s="361">
        <f t="shared" si="57"/>
        <v>2</v>
      </c>
      <c r="O186" s="361">
        <f t="shared" si="57"/>
        <v>2</v>
      </c>
      <c r="P186" s="361">
        <f t="shared" si="57"/>
        <v>2</v>
      </c>
      <c r="Q186" s="361">
        <f t="shared" si="57"/>
        <v>2</v>
      </c>
      <c r="R186" s="361">
        <f t="shared" si="57"/>
        <v>2</v>
      </c>
      <c r="S186" s="361">
        <f t="shared" si="57"/>
        <v>2</v>
      </c>
      <c r="T186" s="361">
        <f t="shared" si="57"/>
        <v>2</v>
      </c>
      <c r="U186" s="361">
        <f t="shared" si="57"/>
        <v>2</v>
      </c>
      <c r="V186" s="361">
        <f t="shared" si="57"/>
        <v>2</v>
      </c>
      <c r="W186" s="361">
        <f t="shared" si="57"/>
        <v>2</v>
      </c>
      <c r="X186" s="361">
        <f t="shared" si="57"/>
        <v>2</v>
      </c>
      <c r="Y186" s="361">
        <f t="shared" si="57"/>
        <v>2</v>
      </c>
      <c r="Z186" s="361">
        <f>$G$173</f>
        <v>0.01</v>
      </c>
      <c r="AA186" s="365">
        <f>$G$173</f>
        <v>0.01</v>
      </c>
      <c r="AB186" s="366"/>
      <c r="AC186" s="366"/>
      <c r="AD186" s="366"/>
      <c r="AE186" s="366"/>
      <c r="AF186" s="366"/>
      <c r="AG186" s="366"/>
      <c r="AH186" s="366"/>
      <c r="AI186" s="366"/>
      <c r="AJ186" s="366"/>
      <c r="AK186" s="366"/>
      <c r="AL186" s="366"/>
      <c r="AM186" s="366"/>
      <c r="AN186" s="366"/>
      <c r="AO186" s="366"/>
      <c r="AP186" s="366"/>
      <c r="AQ186" s="366"/>
      <c r="AR186" s="366"/>
      <c r="AS186" s="366"/>
      <c r="AT186" s="366"/>
      <c r="AU186" s="366"/>
      <c r="AV186" s="366"/>
      <c r="AW186" s="366"/>
      <c r="AX186" s="366"/>
      <c r="AY186" s="366"/>
    </row>
    <row r="187" spans="1:51" x14ac:dyDescent="0.25">
      <c r="B187" s="362" t="s">
        <v>90</v>
      </c>
      <c r="C187" s="364"/>
      <c r="D187" s="364">
        <f t="shared" ref="D187:AA187" si="58">D171-D175-D177-D179-D181-D183-D185</f>
        <v>0</v>
      </c>
      <c r="E187" s="364">
        <f t="shared" si="58"/>
        <v>0</v>
      </c>
      <c r="F187" s="364">
        <f t="shared" si="58"/>
        <v>0</v>
      </c>
      <c r="G187" s="364">
        <f t="shared" si="58"/>
        <v>0</v>
      </c>
      <c r="H187" s="364">
        <f t="shared" si="58"/>
        <v>0</v>
      </c>
      <c r="I187" s="364">
        <f t="shared" si="58"/>
        <v>0</v>
      </c>
      <c r="J187" s="364">
        <f t="shared" si="58"/>
        <v>0</v>
      </c>
      <c r="K187" s="364">
        <f t="shared" si="58"/>
        <v>0</v>
      </c>
      <c r="L187" s="364">
        <f t="shared" si="58"/>
        <v>0</v>
      </c>
      <c r="M187" s="364">
        <f t="shared" si="58"/>
        <v>0</v>
      </c>
      <c r="N187" s="364">
        <f t="shared" si="58"/>
        <v>0</v>
      </c>
      <c r="O187" s="364">
        <f t="shared" si="58"/>
        <v>0</v>
      </c>
      <c r="P187" s="364">
        <f t="shared" si="58"/>
        <v>0</v>
      </c>
      <c r="Q187" s="364">
        <f t="shared" si="58"/>
        <v>0</v>
      </c>
      <c r="R187" s="364">
        <f t="shared" si="58"/>
        <v>0</v>
      </c>
      <c r="S187" s="364">
        <f t="shared" si="58"/>
        <v>0</v>
      </c>
      <c r="T187" s="364">
        <f t="shared" si="58"/>
        <v>0</v>
      </c>
      <c r="U187" s="364">
        <f t="shared" si="58"/>
        <v>0</v>
      </c>
      <c r="V187" s="364">
        <f t="shared" si="58"/>
        <v>0</v>
      </c>
      <c r="W187" s="364">
        <f t="shared" si="58"/>
        <v>0</v>
      </c>
      <c r="X187" s="364">
        <f t="shared" si="58"/>
        <v>0</v>
      </c>
      <c r="Y187" s="364">
        <f t="shared" si="58"/>
        <v>0</v>
      </c>
      <c r="Z187" s="364">
        <f t="shared" si="58"/>
        <v>0</v>
      </c>
      <c r="AA187" s="364">
        <f t="shared" si="58"/>
        <v>0</v>
      </c>
      <c r="AB187" s="366"/>
      <c r="AC187" s="367"/>
      <c r="AD187" s="366"/>
      <c r="AE187" s="366"/>
      <c r="AF187" s="366"/>
      <c r="AG187" s="366"/>
      <c r="AH187" s="366"/>
      <c r="AI187" s="366"/>
      <c r="AJ187" s="366"/>
      <c r="AK187" s="366"/>
      <c r="AL187" s="366"/>
      <c r="AM187" s="366"/>
      <c r="AN187" s="366"/>
      <c r="AO187" s="366"/>
      <c r="AP187" s="366"/>
      <c r="AQ187" s="366"/>
      <c r="AR187" s="366"/>
      <c r="AS187" s="366"/>
      <c r="AT187" s="366"/>
      <c r="AU187" s="366"/>
      <c r="AV187" s="366"/>
      <c r="AW187" s="366"/>
      <c r="AX187" s="366"/>
      <c r="AY187" s="366"/>
    </row>
    <row r="188" spans="1:51" s="359" customFormat="1" x14ac:dyDescent="0.25">
      <c r="A188" s="5"/>
      <c r="D188" s="368"/>
      <c r="E188" s="368"/>
      <c r="F188" s="368"/>
      <c r="G188" s="368"/>
      <c r="H188" s="368"/>
      <c r="I188" s="368"/>
      <c r="J188" s="368"/>
      <c r="K188" s="368"/>
      <c r="L188" s="368"/>
      <c r="M188" s="368"/>
      <c r="N188" s="368"/>
      <c r="O188" s="368"/>
      <c r="P188" s="368"/>
      <c r="Q188" s="368"/>
      <c r="R188" s="368"/>
      <c r="S188" s="368"/>
      <c r="T188" s="368"/>
      <c r="U188" s="368"/>
      <c r="V188" s="368"/>
      <c r="W188" s="368"/>
      <c r="X188" s="368"/>
      <c r="Y188" s="368"/>
      <c r="Z188" s="368"/>
      <c r="AA188" s="368"/>
      <c r="AB188" s="368"/>
      <c r="AC188" s="368"/>
      <c r="AD188" s="368"/>
      <c r="AE188" s="368"/>
      <c r="AF188" s="368"/>
      <c r="AG188" s="368"/>
      <c r="AH188" s="368"/>
      <c r="AI188" s="368"/>
      <c r="AJ188" s="368"/>
      <c r="AK188" s="368"/>
      <c r="AL188" s="368"/>
      <c r="AM188" s="368"/>
      <c r="AN188" s="368"/>
      <c r="AO188" s="368"/>
      <c r="AP188" s="368"/>
      <c r="AQ188" s="368"/>
      <c r="AR188" s="368"/>
      <c r="AS188" s="368"/>
      <c r="AT188" s="368"/>
      <c r="AU188" s="368"/>
      <c r="AV188" s="368"/>
      <c r="AW188" s="368"/>
      <c r="AX188" s="368"/>
      <c r="AY188" s="368"/>
    </row>
    <row r="189" spans="1:51" s="359" customFormat="1" x14ac:dyDescent="0.25">
      <c r="A189" s="5"/>
      <c r="AC189" s="353"/>
    </row>
    <row r="190" spans="1:51" s="359" customFormat="1" x14ac:dyDescent="0.25">
      <c r="A190" s="5"/>
      <c r="B190" s="348" t="s">
        <v>109</v>
      </c>
      <c r="C190" s="84"/>
      <c r="D190" s="84" t="s">
        <v>2</v>
      </c>
      <c r="E190" s="84" t="s">
        <v>3</v>
      </c>
      <c r="F190" s="84" t="s">
        <v>4</v>
      </c>
      <c r="G190" s="84" t="s">
        <v>5</v>
      </c>
      <c r="H190" s="84" t="s">
        <v>6</v>
      </c>
      <c r="I190" s="84" t="s">
        <v>7</v>
      </c>
      <c r="J190" s="84" t="s">
        <v>8</v>
      </c>
      <c r="K190" s="84" t="s">
        <v>9</v>
      </c>
      <c r="L190" s="84" t="s">
        <v>10</v>
      </c>
      <c r="M190" s="84" t="s">
        <v>11</v>
      </c>
      <c r="N190" s="84" t="s">
        <v>12</v>
      </c>
      <c r="O190" s="84" t="s">
        <v>13</v>
      </c>
      <c r="P190" s="84" t="s">
        <v>14</v>
      </c>
      <c r="Q190" s="84" t="s">
        <v>15</v>
      </c>
      <c r="R190" s="84" t="s">
        <v>16</v>
      </c>
      <c r="S190" s="84" t="s">
        <v>17</v>
      </c>
      <c r="T190" s="84" t="s">
        <v>18</v>
      </c>
      <c r="U190" s="84" t="s">
        <v>19</v>
      </c>
      <c r="V190" s="84" t="s">
        <v>20</v>
      </c>
      <c r="W190" s="84" t="s">
        <v>21</v>
      </c>
      <c r="X190" s="84" t="s">
        <v>22</v>
      </c>
      <c r="Y190" s="84" t="s">
        <v>23</v>
      </c>
      <c r="Z190" s="84" t="s">
        <v>24</v>
      </c>
      <c r="AA190" s="84" t="s">
        <v>25</v>
      </c>
    </row>
    <row r="191" spans="1:51" x14ac:dyDescent="0.25">
      <c r="B191" s="349"/>
      <c r="C191" s="350"/>
      <c r="D191" s="350"/>
      <c r="E191" s="350"/>
      <c r="F191" s="350"/>
      <c r="G191" s="350"/>
      <c r="H191" s="350"/>
      <c r="I191" s="350"/>
      <c r="J191" s="350"/>
      <c r="K191" s="350"/>
      <c r="L191" s="350"/>
      <c r="M191" s="350"/>
      <c r="N191" s="350"/>
      <c r="O191" s="350"/>
      <c r="P191" s="350"/>
      <c r="Q191" s="350"/>
      <c r="R191" s="350"/>
      <c r="S191" s="350"/>
      <c r="T191" s="350"/>
      <c r="U191" s="350"/>
      <c r="V191" s="350"/>
      <c r="W191" s="350"/>
      <c r="X191" s="350"/>
      <c r="Y191" s="350"/>
      <c r="Z191" s="350"/>
      <c r="AA191" s="350"/>
    </row>
    <row r="192" spans="1:51" x14ac:dyDescent="0.25">
      <c r="B192" s="350" t="s">
        <v>99</v>
      </c>
      <c r="C192" s="352">
        <f t="shared" ref="C192:C198" si="59">SUM(D192:AA192)</f>
        <v>0</v>
      </c>
      <c r="D192" s="352">
        <f>D7</f>
        <v>0</v>
      </c>
      <c r="E192" s="352">
        <f t="shared" ref="E192:AA192" si="60">E7</f>
        <v>0</v>
      </c>
      <c r="F192" s="352">
        <f t="shared" si="60"/>
        <v>0</v>
      </c>
      <c r="G192" s="352">
        <f t="shared" si="60"/>
        <v>0</v>
      </c>
      <c r="H192" s="352">
        <f t="shared" si="60"/>
        <v>0</v>
      </c>
      <c r="I192" s="352">
        <f t="shared" si="60"/>
        <v>0</v>
      </c>
      <c r="J192" s="352">
        <f t="shared" si="60"/>
        <v>0</v>
      </c>
      <c r="K192" s="352">
        <f t="shared" si="60"/>
        <v>0</v>
      </c>
      <c r="L192" s="352">
        <f t="shared" si="60"/>
        <v>0</v>
      </c>
      <c r="M192" s="352">
        <f t="shared" si="60"/>
        <v>0</v>
      </c>
      <c r="N192" s="352">
        <f t="shared" si="60"/>
        <v>0</v>
      </c>
      <c r="O192" s="352">
        <f t="shared" si="60"/>
        <v>0</v>
      </c>
      <c r="P192" s="352">
        <f t="shared" si="60"/>
        <v>0</v>
      </c>
      <c r="Q192" s="352">
        <f t="shared" si="60"/>
        <v>0</v>
      </c>
      <c r="R192" s="352">
        <f t="shared" si="60"/>
        <v>0</v>
      </c>
      <c r="S192" s="352">
        <f t="shared" si="60"/>
        <v>0</v>
      </c>
      <c r="T192" s="352">
        <f t="shared" si="60"/>
        <v>0</v>
      </c>
      <c r="U192" s="352">
        <f t="shared" si="60"/>
        <v>0</v>
      </c>
      <c r="V192" s="352">
        <f t="shared" si="60"/>
        <v>0</v>
      </c>
      <c r="W192" s="352">
        <f t="shared" si="60"/>
        <v>0</v>
      </c>
      <c r="X192" s="352">
        <f t="shared" si="60"/>
        <v>0</v>
      </c>
      <c r="Y192" s="352">
        <f t="shared" si="60"/>
        <v>0</v>
      </c>
      <c r="Z192" s="352">
        <f t="shared" si="60"/>
        <v>0</v>
      </c>
      <c r="AA192" s="352">
        <f t="shared" si="60"/>
        <v>0</v>
      </c>
    </row>
    <row r="193" spans="1:29" x14ac:dyDescent="0.25">
      <c r="B193" s="350" t="s">
        <v>143</v>
      </c>
      <c r="C193" s="352">
        <f t="shared" si="59"/>
        <v>0</v>
      </c>
      <c r="D193" s="352">
        <f t="shared" ref="D193:AA193" si="61">D97</f>
        <v>0</v>
      </c>
      <c r="E193" s="352">
        <f t="shared" si="61"/>
        <v>0</v>
      </c>
      <c r="F193" s="352">
        <f t="shared" si="61"/>
        <v>0</v>
      </c>
      <c r="G193" s="352">
        <f t="shared" si="61"/>
        <v>0</v>
      </c>
      <c r="H193" s="352">
        <f t="shared" si="61"/>
        <v>0</v>
      </c>
      <c r="I193" s="352">
        <f t="shared" si="61"/>
        <v>0</v>
      </c>
      <c r="J193" s="352">
        <f t="shared" si="61"/>
        <v>0</v>
      </c>
      <c r="K193" s="352">
        <f t="shared" si="61"/>
        <v>0</v>
      </c>
      <c r="L193" s="352">
        <f t="shared" si="61"/>
        <v>0</v>
      </c>
      <c r="M193" s="352">
        <f t="shared" si="61"/>
        <v>0</v>
      </c>
      <c r="N193" s="352">
        <f t="shared" si="61"/>
        <v>0</v>
      </c>
      <c r="O193" s="352">
        <f t="shared" si="61"/>
        <v>0</v>
      </c>
      <c r="P193" s="352">
        <f t="shared" si="61"/>
        <v>0</v>
      </c>
      <c r="Q193" s="352">
        <f t="shared" si="61"/>
        <v>0</v>
      </c>
      <c r="R193" s="352">
        <f t="shared" si="61"/>
        <v>0</v>
      </c>
      <c r="S193" s="352">
        <f t="shared" si="61"/>
        <v>0</v>
      </c>
      <c r="T193" s="352">
        <f t="shared" si="61"/>
        <v>0</v>
      </c>
      <c r="U193" s="352">
        <f t="shared" si="61"/>
        <v>0</v>
      </c>
      <c r="V193" s="352">
        <f t="shared" si="61"/>
        <v>0</v>
      </c>
      <c r="W193" s="352">
        <f t="shared" si="61"/>
        <v>0</v>
      </c>
      <c r="X193" s="352">
        <f t="shared" si="61"/>
        <v>0</v>
      </c>
      <c r="Y193" s="352">
        <f t="shared" si="61"/>
        <v>0</v>
      </c>
      <c r="Z193" s="352">
        <f t="shared" si="61"/>
        <v>0</v>
      </c>
      <c r="AA193" s="352">
        <f t="shared" si="61"/>
        <v>0</v>
      </c>
    </row>
    <row r="194" spans="1:29" x14ac:dyDescent="0.25">
      <c r="B194" s="350" t="s">
        <v>102</v>
      </c>
      <c r="C194" s="352">
        <f t="shared" si="59"/>
        <v>0</v>
      </c>
      <c r="D194" s="352">
        <f t="shared" ref="D194:AA194" si="62">D52</f>
        <v>0</v>
      </c>
      <c r="E194" s="352">
        <f t="shared" si="62"/>
        <v>0</v>
      </c>
      <c r="F194" s="352">
        <f t="shared" si="62"/>
        <v>0</v>
      </c>
      <c r="G194" s="352">
        <f t="shared" si="62"/>
        <v>0</v>
      </c>
      <c r="H194" s="352">
        <f t="shared" si="62"/>
        <v>0</v>
      </c>
      <c r="I194" s="352">
        <f t="shared" si="62"/>
        <v>0</v>
      </c>
      <c r="J194" s="352">
        <f t="shared" si="62"/>
        <v>0</v>
      </c>
      <c r="K194" s="352">
        <f t="shared" si="62"/>
        <v>0</v>
      </c>
      <c r="L194" s="352">
        <f t="shared" si="62"/>
        <v>0</v>
      </c>
      <c r="M194" s="352">
        <f t="shared" si="62"/>
        <v>0</v>
      </c>
      <c r="N194" s="352">
        <f t="shared" si="62"/>
        <v>0</v>
      </c>
      <c r="O194" s="352">
        <f t="shared" si="62"/>
        <v>0</v>
      </c>
      <c r="P194" s="352">
        <f t="shared" si="62"/>
        <v>0</v>
      </c>
      <c r="Q194" s="352">
        <f t="shared" si="62"/>
        <v>0</v>
      </c>
      <c r="R194" s="352">
        <f t="shared" si="62"/>
        <v>0</v>
      </c>
      <c r="S194" s="352">
        <f t="shared" si="62"/>
        <v>0</v>
      </c>
      <c r="T194" s="352">
        <f t="shared" si="62"/>
        <v>0</v>
      </c>
      <c r="U194" s="352">
        <f t="shared" si="62"/>
        <v>0</v>
      </c>
      <c r="V194" s="352">
        <f t="shared" si="62"/>
        <v>0</v>
      </c>
      <c r="W194" s="352">
        <f t="shared" si="62"/>
        <v>0</v>
      </c>
      <c r="X194" s="352">
        <f t="shared" si="62"/>
        <v>0</v>
      </c>
      <c r="Y194" s="352">
        <f t="shared" si="62"/>
        <v>0</v>
      </c>
      <c r="Z194" s="352">
        <f t="shared" si="62"/>
        <v>0</v>
      </c>
      <c r="AA194" s="352">
        <f t="shared" si="62"/>
        <v>0</v>
      </c>
    </row>
    <row r="195" spans="1:29" x14ac:dyDescent="0.25">
      <c r="B195" s="350" t="s">
        <v>103</v>
      </c>
      <c r="C195" s="352">
        <f t="shared" si="59"/>
        <v>0</v>
      </c>
      <c r="D195" s="352">
        <f t="shared" ref="D195:AA195" si="63">D43</f>
        <v>0</v>
      </c>
      <c r="E195" s="352">
        <f t="shared" si="63"/>
        <v>0</v>
      </c>
      <c r="F195" s="352">
        <f t="shared" si="63"/>
        <v>0</v>
      </c>
      <c r="G195" s="352">
        <f t="shared" si="63"/>
        <v>0</v>
      </c>
      <c r="H195" s="352">
        <f t="shared" si="63"/>
        <v>0</v>
      </c>
      <c r="I195" s="352">
        <f t="shared" si="63"/>
        <v>0</v>
      </c>
      <c r="J195" s="352">
        <f t="shared" si="63"/>
        <v>0</v>
      </c>
      <c r="K195" s="352">
        <f t="shared" si="63"/>
        <v>0</v>
      </c>
      <c r="L195" s="352">
        <f t="shared" si="63"/>
        <v>0</v>
      </c>
      <c r="M195" s="352">
        <f t="shared" si="63"/>
        <v>0</v>
      </c>
      <c r="N195" s="352">
        <f t="shared" si="63"/>
        <v>0</v>
      </c>
      <c r="O195" s="352">
        <f t="shared" si="63"/>
        <v>0</v>
      </c>
      <c r="P195" s="352">
        <f t="shared" si="63"/>
        <v>0</v>
      </c>
      <c r="Q195" s="352">
        <f t="shared" si="63"/>
        <v>0</v>
      </c>
      <c r="R195" s="352">
        <f t="shared" si="63"/>
        <v>0</v>
      </c>
      <c r="S195" s="352">
        <f t="shared" si="63"/>
        <v>0</v>
      </c>
      <c r="T195" s="352">
        <f t="shared" si="63"/>
        <v>0</v>
      </c>
      <c r="U195" s="352">
        <f t="shared" si="63"/>
        <v>0</v>
      </c>
      <c r="V195" s="352">
        <f t="shared" si="63"/>
        <v>0</v>
      </c>
      <c r="W195" s="352">
        <f t="shared" si="63"/>
        <v>0</v>
      </c>
      <c r="X195" s="352">
        <f t="shared" si="63"/>
        <v>0</v>
      </c>
      <c r="Y195" s="352">
        <f t="shared" si="63"/>
        <v>0</v>
      </c>
      <c r="Z195" s="352">
        <f t="shared" si="63"/>
        <v>0</v>
      </c>
      <c r="AA195" s="352">
        <f t="shared" si="63"/>
        <v>0</v>
      </c>
    </row>
    <row r="196" spans="1:29" x14ac:dyDescent="0.25">
      <c r="B196" s="350" t="s">
        <v>104</v>
      </c>
      <c r="C196" s="352">
        <f t="shared" si="59"/>
        <v>0</v>
      </c>
      <c r="D196" s="352">
        <f t="shared" ref="D196:AA196" si="64">D119</f>
        <v>0</v>
      </c>
      <c r="E196" s="352">
        <f t="shared" si="64"/>
        <v>0</v>
      </c>
      <c r="F196" s="352">
        <f t="shared" si="64"/>
        <v>0</v>
      </c>
      <c r="G196" s="352">
        <f t="shared" si="64"/>
        <v>0</v>
      </c>
      <c r="H196" s="352">
        <f t="shared" si="64"/>
        <v>0</v>
      </c>
      <c r="I196" s="352">
        <f t="shared" si="64"/>
        <v>0</v>
      </c>
      <c r="J196" s="352">
        <f t="shared" si="64"/>
        <v>0</v>
      </c>
      <c r="K196" s="352">
        <f t="shared" si="64"/>
        <v>0</v>
      </c>
      <c r="L196" s="352">
        <f t="shared" si="64"/>
        <v>0</v>
      </c>
      <c r="M196" s="352">
        <f t="shared" si="64"/>
        <v>0</v>
      </c>
      <c r="N196" s="352">
        <f t="shared" si="64"/>
        <v>0</v>
      </c>
      <c r="O196" s="352">
        <f t="shared" si="64"/>
        <v>0</v>
      </c>
      <c r="P196" s="352">
        <f t="shared" si="64"/>
        <v>0</v>
      </c>
      <c r="Q196" s="352">
        <f t="shared" si="64"/>
        <v>0</v>
      </c>
      <c r="R196" s="352">
        <f t="shared" si="64"/>
        <v>0</v>
      </c>
      <c r="S196" s="352">
        <f t="shared" si="64"/>
        <v>0</v>
      </c>
      <c r="T196" s="352">
        <f t="shared" si="64"/>
        <v>0</v>
      </c>
      <c r="U196" s="352">
        <f t="shared" si="64"/>
        <v>0</v>
      </c>
      <c r="V196" s="352">
        <f t="shared" si="64"/>
        <v>0</v>
      </c>
      <c r="W196" s="352">
        <f t="shared" si="64"/>
        <v>0</v>
      </c>
      <c r="X196" s="352">
        <f t="shared" si="64"/>
        <v>0</v>
      </c>
      <c r="Y196" s="352">
        <f t="shared" si="64"/>
        <v>0</v>
      </c>
      <c r="Z196" s="352">
        <f t="shared" si="64"/>
        <v>0</v>
      </c>
      <c r="AA196" s="352">
        <f t="shared" si="64"/>
        <v>0</v>
      </c>
    </row>
    <row r="197" spans="1:29" x14ac:dyDescent="0.25">
      <c r="B197" s="350" t="s">
        <v>235</v>
      </c>
      <c r="C197" s="352">
        <f t="shared" si="59"/>
        <v>0</v>
      </c>
      <c r="D197" s="352">
        <f>D133</f>
        <v>0</v>
      </c>
      <c r="E197" s="352">
        <f t="shared" ref="E197:AA197" si="65">E133</f>
        <v>0</v>
      </c>
      <c r="F197" s="352">
        <f t="shared" si="65"/>
        <v>0</v>
      </c>
      <c r="G197" s="352">
        <f t="shared" si="65"/>
        <v>0</v>
      </c>
      <c r="H197" s="352">
        <f t="shared" si="65"/>
        <v>0</v>
      </c>
      <c r="I197" s="352">
        <f t="shared" si="65"/>
        <v>0</v>
      </c>
      <c r="J197" s="352">
        <f t="shared" si="65"/>
        <v>0</v>
      </c>
      <c r="K197" s="352">
        <f t="shared" si="65"/>
        <v>0</v>
      </c>
      <c r="L197" s="352">
        <f t="shared" si="65"/>
        <v>0</v>
      </c>
      <c r="M197" s="352">
        <f t="shared" si="65"/>
        <v>0</v>
      </c>
      <c r="N197" s="352">
        <f t="shared" si="65"/>
        <v>0</v>
      </c>
      <c r="O197" s="352">
        <f t="shared" si="65"/>
        <v>0</v>
      </c>
      <c r="P197" s="352">
        <f t="shared" si="65"/>
        <v>0</v>
      </c>
      <c r="Q197" s="352">
        <f t="shared" si="65"/>
        <v>0</v>
      </c>
      <c r="R197" s="352">
        <f t="shared" si="65"/>
        <v>0</v>
      </c>
      <c r="S197" s="352">
        <f t="shared" si="65"/>
        <v>0</v>
      </c>
      <c r="T197" s="352">
        <f t="shared" si="65"/>
        <v>0</v>
      </c>
      <c r="U197" s="352">
        <f t="shared" si="65"/>
        <v>0</v>
      </c>
      <c r="V197" s="352">
        <f t="shared" si="65"/>
        <v>0</v>
      </c>
      <c r="W197" s="352">
        <f t="shared" si="65"/>
        <v>0</v>
      </c>
      <c r="X197" s="352">
        <f t="shared" si="65"/>
        <v>0</v>
      </c>
      <c r="Y197" s="352">
        <f t="shared" si="65"/>
        <v>0</v>
      </c>
      <c r="Z197" s="352">
        <f t="shared" si="65"/>
        <v>0</v>
      </c>
      <c r="AA197" s="352">
        <f t="shared" si="65"/>
        <v>0</v>
      </c>
    </row>
    <row r="198" spans="1:29" x14ac:dyDescent="0.25">
      <c r="B198" s="350" t="s">
        <v>105</v>
      </c>
      <c r="C198" s="352">
        <f t="shared" si="59"/>
        <v>0</v>
      </c>
      <c r="D198" s="352">
        <f t="shared" ref="D198:I198" si="66">D152</f>
        <v>0</v>
      </c>
      <c r="E198" s="352">
        <f t="shared" si="66"/>
        <v>0</v>
      </c>
      <c r="F198" s="352">
        <f t="shared" si="66"/>
        <v>0</v>
      </c>
      <c r="G198" s="352">
        <f t="shared" si="66"/>
        <v>0</v>
      </c>
      <c r="H198" s="352">
        <f t="shared" si="66"/>
        <v>0</v>
      </c>
      <c r="I198" s="352">
        <f t="shared" si="66"/>
        <v>0</v>
      </c>
      <c r="J198" s="352">
        <f t="shared" ref="J198:AA198" si="67">J152</f>
        <v>0</v>
      </c>
      <c r="K198" s="352">
        <f t="shared" si="67"/>
        <v>0</v>
      </c>
      <c r="L198" s="352">
        <f t="shared" si="67"/>
        <v>0</v>
      </c>
      <c r="M198" s="352">
        <f>M152</f>
        <v>0</v>
      </c>
      <c r="N198" s="352">
        <f t="shared" si="67"/>
        <v>0</v>
      </c>
      <c r="O198" s="352">
        <f t="shared" si="67"/>
        <v>0</v>
      </c>
      <c r="P198" s="352">
        <f t="shared" si="67"/>
        <v>0</v>
      </c>
      <c r="Q198" s="352">
        <f t="shared" si="67"/>
        <v>0</v>
      </c>
      <c r="R198" s="352">
        <f t="shared" si="67"/>
        <v>0</v>
      </c>
      <c r="S198" s="352">
        <f t="shared" si="67"/>
        <v>0</v>
      </c>
      <c r="T198" s="352">
        <f t="shared" si="67"/>
        <v>0</v>
      </c>
      <c r="U198" s="352">
        <f t="shared" si="67"/>
        <v>0</v>
      </c>
      <c r="V198" s="352">
        <f t="shared" si="67"/>
        <v>0</v>
      </c>
      <c r="W198" s="352">
        <f t="shared" si="67"/>
        <v>0</v>
      </c>
      <c r="X198" s="352">
        <f t="shared" si="67"/>
        <v>0</v>
      </c>
      <c r="Y198" s="352">
        <f t="shared" si="67"/>
        <v>0</v>
      </c>
      <c r="Z198" s="352">
        <f t="shared" si="67"/>
        <v>0</v>
      </c>
      <c r="AA198" s="352">
        <f t="shared" si="67"/>
        <v>0</v>
      </c>
    </row>
    <row r="199" spans="1:29" x14ac:dyDescent="0.25">
      <c r="B199" s="350" t="s">
        <v>0</v>
      </c>
      <c r="C199" s="352">
        <f>SUM(C192:C198)</f>
        <v>0</v>
      </c>
      <c r="D199" s="352">
        <f t="shared" ref="D199:AA199" si="68">SUM(D192:D198)</f>
        <v>0</v>
      </c>
      <c r="E199" s="352">
        <f t="shared" si="68"/>
        <v>0</v>
      </c>
      <c r="F199" s="352">
        <f t="shared" si="68"/>
        <v>0</v>
      </c>
      <c r="G199" s="352">
        <f t="shared" si="68"/>
        <v>0</v>
      </c>
      <c r="H199" s="352">
        <f t="shared" si="68"/>
        <v>0</v>
      </c>
      <c r="I199" s="352">
        <f t="shared" si="68"/>
        <v>0</v>
      </c>
      <c r="J199" s="352">
        <f t="shared" si="68"/>
        <v>0</v>
      </c>
      <c r="K199" s="352">
        <f t="shared" si="68"/>
        <v>0</v>
      </c>
      <c r="L199" s="352">
        <f t="shared" si="68"/>
        <v>0</v>
      </c>
      <c r="M199" s="352">
        <f t="shared" si="68"/>
        <v>0</v>
      </c>
      <c r="N199" s="352">
        <f t="shared" si="68"/>
        <v>0</v>
      </c>
      <c r="O199" s="352">
        <f t="shared" si="68"/>
        <v>0</v>
      </c>
      <c r="P199" s="352">
        <f t="shared" si="68"/>
        <v>0</v>
      </c>
      <c r="Q199" s="352">
        <f t="shared" si="68"/>
        <v>0</v>
      </c>
      <c r="R199" s="352">
        <f t="shared" si="68"/>
        <v>0</v>
      </c>
      <c r="S199" s="352">
        <f t="shared" si="68"/>
        <v>0</v>
      </c>
      <c r="T199" s="352">
        <f t="shared" si="68"/>
        <v>0</v>
      </c>
      <c r="U199" s="352">
        <f t="shared" si="68"/>
        <v>0</v>
      </c>
      <c r="V199" s="352">
        <f t="shared" si="68"/>
        <v>0</v>
      </c>
      <c r="W199" s="352">
        <f t="shared" si="68"/>
        <v>0</v>
      </c>
      <c r="X199" s="352">
        <f t="shared" si="68"/>
        <v>0</v>
      </c>
      <c r="Y199" s="352">
        <f t="shared" si="68"/>
        <v>0</v>
      </c>
      <c r="Z199" s="352">
        <f t="shared" si="68"/>
        <v>0</v>
      </c>
      <c r="AA199" s="352">
        <f t="shared" si="68"/>
        <v>0</v>
      </c>
      <c r="AC199" s="353"/>
    </row>
    <row r="200" spans="1:29" s="359" customFormat="1" x14ac:dyDescent="0.25">
      <c r="A200" s="5"/>
    </row>
    <row r="201" spans="1:29" s="359" customFormat="1" x14ac:dyDescent="0.25">
      <c r="A201" s="5"/>
      <c r="B201" s="369" t="s">
        <v>110</v>
      </c>
      <c r="C201" s="358"/>
      <c r="D201" s="358" t="s">
        <v>107</v>
      </c>
      <c r="E201" s="356">
        <v>2500</v>
      </c>
      <c r="F201" s="358" t="s">
        <v>108</v>
      </c>
      <c r="G201" s="356">
        <v>2500</v>
      </c>
      <c r="H201" s="358"/>
      <c r="I201" s="358"/>
      <c r="J201" s="358"/>
      <c r="K201" s="358"/>
      <c r="L201" s="358"/>
      <c r="M201" s="358"/>
      <c r="N201" s="358"/>
      <c r="O201" s="358"/>
      <c r="P201" s="358"/>
      <c r="Q201" s="358"/>
      <c r="R201" s="358"/>
      <c r="S201" s="358"/>
      <c r="T201" s="358"/>
      <c r="U201" s="358"/>
      <c r="V201" s="358"/>
      <c r="W201" s="358"/>
      <c r="X201" s="358"/>
      <c r="Y201" s="358"/>
      <c r="Z201" s="358"/>
      <c r="AA201" s="358"/>
    </row>
    <row r="202" spans="1:29" x14ac:dyDescent="0.25">
      <c r="B202" s="370" t="s">
        <v>74</v>
      </c>
      <c r="C202" s="361"/>
      <c r="D202" s="361"/>
      <c r="E202" s="361"/>
      <c r="F202" s="361"/>
      <c r="G202" s="361"/>
      <c r="H202" s="361"/>
      <c r="I202" s="361"/>
      <c r="J202" s="361"/>
      <c r="K202" s="361"/>
      <c r="L202" s="361"/>
      <c r="M202" s="361"/>
      <c r="N202" s="361"/>
      <c r="O202" s="361"/>
      <c r="P202" s="361"/>
      <c r="Q202" s="361"/>
      <c r="R202" s="361"/>
      <c r="S202" s="361"/>
      <c r="T202" s="361"/>
      <c r="U202" s="361"/>
      <c r="V202" s="361"/>
      <c r="W202" s="361"/>
      <c r="X202" s="361"/>
      <c r="Y202" s="361"/>
      <c r="Z202" s="361"/>
      <c r="AA202" s="361"/>
    </row>
    <row r="203" spans="1:29" x14ac:dyDescent="0.25">
      <c r="B203" s="371" t="s">
        <v>75</v>
      </c>
      <c r="C203" s="364"/>
      <c r="D203" s="364"/>
      <c r="E203" s="364"/>
      <c r="F203" s="364"/>
      <c r="G203" s="364"/>
      <c r="H203" s="364"/>
      <c r="I203" s="364"/>
      <c r="J203" s="364"/>
      <c r="K203" s="364"/>
      <c r="L203" s="364"/>
      <c r="M203" s="364"/>
      <c r="N203" s="364"/>
      <c r="O203" s="364"/>
      <c r="P203" s="364"/>
      <c r="Q203" s="364"/>
      <c r="R203" s="364"/>
      <c r="S203" s="364"/>
      <c r="T203" s="364"/>
      <c r="U203" s="364"/>
      <c r="V203" s="364"/>
      <c r="W203" s="364"/>
      <c r="X203" s="364"/>
      <c r="Y203" s="364"/>
      <c r="Z203" s="364"/>
      <c r="AA203" s="364"/>
    </row>
    <row r="204" spans="1:29" x14ac:dyDescent="0.25">
      <c r="B204" s="370" t="s">
        <v>76</v>
      </c>
      <c r="C204" s="361"/>
      <c r="D204" s="361"/>
      <c r="E204" s="361"/>
      <c r="F204" s="361"/>
      <c r="G204" s="361"/>
      <c r="H204" s="361"/>
      <c r="I204" s="361"/>
      <c r="J204" s="361"/>
      <c r="K204" s="361"/>
      <c r="L204" s="361"/>
      <c r="M204" s="361"/>
      <c r="N204" s="361"/>
      <c r="O204" s="361"/>
      <c r="P204" s="361"/>
      <c r="Q204" s="361"/>
      <c r="R204" s="361"/>
      <c r="S204" s="361"/>
      <c r="T204" s="361"/>
      <c r="U204" s="361"/>
      <c r="V204" s="361"/>
      <c r="W204" s="361"/>
      <c r="X204" s="361"/>
      <c r="Y204" s="361"/>
      <c r="Z204" s="361"/>
      <c r="AA204" s="361"/>
    </row>
    <row r="205" spans="1:29" x14ac:dyDescent="0.25">
      <c r="B205" s="371" t="s">
        <v>77</v>
      </c>
      <c r="C205" s="364"/>
      <c r="D205" s="364"/>
      <c r="E205" s="364"/>
      <c r="F205" s="364"/>
      <c r="G205" s="364"/>
      <c r="H205" s="364"/>
      <c r="I205" s="364"/>
      <c r="J205" s="364"/>
      <c r="K205" s="364"/>
      <c r="L205" s="364"/>
      <c r="M205" s="364"/>
      <c r="N205" s="364"/>
      <c r="O205" s="364"/>
      <c r="P205" s="364"/>
      <c r="Q205" s="364"/>
      <c r="R205" s="364"/>
      <c r="S205" s="364"/>
      <c r="T205" s="364"/>
      <c r="U205" s="364"/>
      <c r="V205" s="364"/>
      <c r="W205" s="364"/>
      <c r="X205" s="364"/>
      <c r="Y205" s="364"/>
      <c r="Z205" s="364"/>
      <c r="AA205" s="364"/>
    </row>
    <row r="206" spans="1:29" x14ac:dyDescent="0.25">
      <c r="B206" s="370" t="s">
        <v>78</v>
      </c>
      <c r="C206" s="361"/>
      <c r="D206" s="361"/>
      <c r="E206" s="361"/>
      <c r="F206" s="361"/>
      <c r="G206" s="361"/>
      <c r="H206" s="361"/>
      <c r="I206" s="361"/>
      <c r="J206" s="361"/>
      <c r="K206" s="361"/>
      <c r="L206" s="361"/>
      <c r="M206" s="361"/>
      <c r="N206" s="361"/>
      <c r="O206" s="361"/>
      <c r="P206" s="361"/>
      <c r="Q206" s="361"/>
      <c r="R206" s="361"/>
      <c r="S206" s="361"/>
      <c r="T206" s="361"/>
      <c r="U206" s="361"/>
      <c r="V206" s="361"/>
      <c r="W206" s="361"/>
      <c r="X206" s="361"/>
      <c r="Y206" s="361"/>
      <c r="Z206" s="361"/>
      <c r="AA206" s="361"/>
    </row>
    <row r="207" spans="1:29" x14ac:dyDescent="0.25">
      <c r="B207" s="371" t="s">
        <v>79</v>
      </c>
      <c r="C207" s="364"/>
      <c r="D207" s="364"/>
      <c r="E207" s="364"/>
      <c r="F207" s="364"/>
      <c r="G207" s="364"/>
      <c r="H207" s="364"/>
      <c r="I207" s="364"/>
      <c r="J207" s="364"/>
      <c r="K207" s="364"/>
      <c r="L207" s="364"/>
      <c r="M207" s="364"/>
      <c r="N207" s="364"/>
      <c r="O207" s="364"/>
      <c r="P207" s="364"/>
      <c r="Q207" s="364"/>
      <c r="R207" s="364"/>
      <c r="S207" s="364"/>
      <c r="T207" s="364"/>
      <c r="U207" s="364"/>
      <c r="V207" s="364"/>
      <c r="W207" s="364"/>
      <c r="X207" s="364"/>
      <c r="Y207" s="364"/>
      <c r="Z207" s="364"/>
      <c r="AA207" s="364"/>
    </row>
    <row r="208" spans="1:29" x14ac:dyDescent="0.25">
      <c r="B208" s="370" t="s">
        <v>80</v>
      </c>
      <c r="C208" s="361"/>
      <c r="D208" s="361"/>
      <c r="E208" s="361"/>
      <c r="F208" s="361"/>
      <c r="G208" s="361"/>
      <c r="H208" s="361"/>
      <c r="I208" s="361"/>
      <c r="J208" s="361"/>
      <c r="K208" s="361"/>
      <c r="L208" s="361"/>
      <c r="M208" s="361"/>
      <c r="N208" s="361"/>
      <c r="O208" s="361"/>
      <c r="P208" s="361"/>
      <c r="Q208" s="361"/>
      <c r="R208" s="361"/>
      <c r="S208" s="361"/>
      <c r="T208" s="361"/>
      <c r="U208" s="361"/>
      <c r="V208" s="361"/>
      <c r="W208" s="361"/>
      <c r="X208" s="361"/>
      <c r="Y208" s="361"/>
      <c r="Z208" s="361"/>
      <c r="AA208" s="361"/>
    </row>
    <row r="209" spans="2:29" x14ac:dyDescent="0.25">
      <c r="B209" s="371" t="s">
        <v>81</v>
      </c>
      <c r="C209" s="364"/>
      <c r="D209" s="364"/>
      <c r="E209" s="364"/>
      <c r="F209" s="364"/>
      <c r="G209" s="364"/>
      <c r="H209" s="364"/>
      <c r="I209" s="364"/>
      <c r="J209" s="364"/>
      <c r="K209" s="364"/>
      <c r="L209" s="364"/>
      <c r="M209" s="364"/>
      <c r="N209" s="364"/>
      <c r="O209" s="364"/>
      <c r="P209" s="364"/>
      <c r="Q209" s="364"/>
      <c r="R209" s="364"/>
      <c r="S209" s="364"/>
      <c r="T209" s="364"/>
      <c r="U209" s="364"/>
      <c r="V209" s="364"/>
      <c r="W209" s="364"/>
      <c r="X209" s="364"/>
      <c r="Y209" s="364"/>
      <c r="Z209" s="364"/>
      <c r="AA209" s="364"/>
      <c r="AC209" s="353"/>
    </row>
    <row r="210" spans="2:29" outlineLevel="1" x14ac:dyDescent="0.25">
      <c r="B210" s="370" t="s">
        <v>82</v>
      </c>
      <c r="C210" s="361"/>
      <c r="D210" s="361"/>
      <c r="E210" s="361"/>
      <c r="F210" s="361"/>
      <c r="G210" s="361"/>
      <c r="H210" s="361"/>
      <c r="I210" s="361"/>
      <c r="J210" s="361"/>
      <c r="K210" s="361"/>
      <c r="L210" s="361"/>
      <c r="M210" s="361"/>
      <c r="N210" s="361"/>
      <c r="O210" s="361"/>
      <c r="P210" s="361"/>
      <c r="Q210" s="361"/>
      <c r="R210" s="361"/>
      <c r="S210" s="361"/>
      <c r="T210" s="361"/>
      <c r="U210" s="361"/>
      <c r="V210" s="361"/>
      <c r="W210" s="361"/>
      <c r="X210" s="361"/>
      <c r="Y210" s="361"/>
      <c r="Z210" s="361"/>
      <c r="AA210" s="361"/>
    </row>
    <row r="211" spans="2:29" outlineLevel="1" x14ac:dyDescent="0.25">
      <c r="B211" s="371" t="s">
        <v>83</v>
      </c>
      <c r="C211" s="364"/>
      <c r="D211" s="364"/>
      <c r="E211" s="364"/>
      <c r="F211" s="364"/>
      <c r="G211" s="364"/>
      <c r="H211" s="364"/>
      <c r="I211" s="364"/>
      <c r="J211" s="364"/>
      <c r="K211" s="364"/>
      <c r="L211" s="364"/>
      <c r="M211" s="364"/>
      <c r="N211" s="364"/>
      <c r="O211" s="364"/>
      <c r="P211" s="364"/>
      <c r="Q211" s="364"/>
      <c r="R211" s="364"/>
      <c r="S211" s="364"/>
      <c r="T211" s="364"/>
      <c r="U211" s="364"/>
      <c r="V211" s="364"/>
      <c r="W211" s="364"/>
      <c r="X211" s="364"/>
      <c r="Y211" s="364"/>
      <c r="Z211" s="364"/>
      <c r="AA211" s="364"/>
      <c r="AC211" s="353"/>
    </row>
    <row r="212" spans="2:29" outlineLevel="1" x14ac:dyDescent="0.25">
      <c r="B212" s="370" t="s">
        <v>87</v>
      </c>
      <c r="C212" s="361"/>
      <c r="D212" s="361"/>
      <c r="E212" s="361"/>
      <c r="F212" s="361"/>
      <c r="G212" s="361"/>
      <c r="H212" s="361"/>
      <c r="I212" s="361"/>
      <c r="J212" s="361"/>
      <c r="K212" s="361"/>
      <c r="L212" s="361"/>
      <c r="M212" s="361"/>
      <c r="N212" s="361"/>
      <c r="O212" s="361"/>
      <c r="P212" s="361"/>
      <c r="Q212" s="361"/>
      <c r="R212" s="361"/>
      <c r="S212" s="361"/>
      <c r="T212" s="361"/>
      <c r="U212" s="361"/>
      <c r="V212" s="361"/>
      <c r="W212" s="361"/>
      <c r="X212" s="361"/>
      <c r="Y212" s="361"/>
      <c r="Z212" s="361"/>
      <c r="AA212" s="361"/>
    </row>
    <row r="213" spans="2:29" outlineLevel="1" x14ac:dyDescent="0.25">
      <c r="B213" s="371" t="s">
        <v>88</v>
      </c>
      <c r="C213" s="364"/>
      <c r="D213" s="364"/>
      <c r="E213" s="364"/>
      <c r="F213" s="364"/>
      <c r="G213" s="364"/>
      <c r="H213" s="364"/>
      <c r="I213" s="364"/>
      <c r="J213" s="364"/>
      <c r="K213" s="364"/>
      <c r="L213" s="364"/>
      <c r="M213" s="364"/>
      <c r="N213" s="364"/>
      <c r="O213" s="364"/>
      <c r="P213" s="364"/>
      <c r="Q213" s="364"/>
      <c r="R213" s="364"/>
      <c r="S213" s="364"/>
      <c r="T213" s="364"/>
      <c r="U213" s="364"/>
      <c r="V213" s="364"/>
      <c r="W213" s="364"/>
      <c r="X213" s="364"/>
      <c r="Y213" s="364"/>
      <c r="Z213" s="364"/>
      <c r="AA213" s="364"/>
      <c r="AC213" s="353"/>
    </row>
    <row r="214" spans="2:29" x14ac:dyDescent="0.25">
      <c r="B214" s="370" t="s">
        <v>89</v>
      </c>
      <c r="C214" s="361"/>
      <c r="D214" s="361">
        <f t="shared" ref="D214:I214" si="69">$G$201</f>
        <v>2500</v>
      </c>
      <c r="E214" s="361">
        <f t="shared" si="69"/>
        <v>2500</v>
      </c>
      <c r="F214" s="361">
        <f t="shared" si="69"/>
        <v>2500</v>
      </c>
      <c r="G214" s="361">
        <f t="shared" si="69"/>
        <v>2500</v>
      </c>
      <c r="H214" s="361">
        <f t="shared" si="69"/>
        <v>2500</v>
      </c>
      <c r="I214" s="361">
        <f t="shared" si="69"/>
        <v>2500</v>
      </c>
      <c r="J214" s="361">
        <f t="shared" ref="J214:Y214" si="70">$E$201</f>
        <v>2500</v>
      </c>
      <c r="K214" s="361">
        <f t="shared" si="70"/>
        <v>2500</v>
      </c>
      <c r="L214" s="361">
        <f t="shared" si="70"/>
        <v>2500</v>
      </c>
      <c r="M214" s="361">
        <f t="shared" si="70"/>
        <v>2500</v>
      </c>
      <c r="N214" s="361">
        <f t="shared" si="70"/>
        <v>2500</v>
      </c>
      <c r="O214" s="361">
        <f t="shared" si="70"/>
        <v>2500</v>
      </c>
      <c r="P214" s="361">
        <f t="shared" si="70"/>
        <v>2500</v>
      </c>
      <c r="Q214" s="361">
        <f t="shared" si="70"/>
        <v>2500</v>
      </c>
      <c r="R214" s="361">
        <f t="shared" si="70"/>
        <v>2500</v>
      </c>
      <c r="S214" s="361">
        <f t="shared" si="70"/>
        <v>2500</v>
      </c>
      <c r="T214" s="361">
        <f t="shared" si="70"/>
        <v>2500</v>
      </c>
      <c r="U214" s="361">
        <f t="shared" si="70"/>
        <v>2500</v>
      </c>
      <c r="V214" s="361">
        <f t="shared" si="70"/>
        <v>2500</v>
      </c>
      <c r="W214" s="361">
        <f t="shared" si="70"/>
        <v>2500</v>
      </c>
      <c r="X214" s="361">
        <f t="shared" si="70"/>
        <v>2500</v>
      </c>
      <c r="Y214" s="361">
        <f t="shared" si="70"/>
        <v>2500</v>
      </c>
      <c r="Z214" s="361">
        <f>$G$201</f>
        <v>2500</v>
      </c>
      <c r="AA214" s="361">
        <f>$G$201</f>
        <v>2500</v>
      </c>
    </row>
    <row r="215" spans="2:29" x14ac:dyDescent="0.25">
      <c r="B215" s="371" t="s">
        <v>90</v>
      </c>
      <c r="C215" s="364"/>
      <c r="D215" s="364">
        <f>D199-D203-D205-D207-D209-D211-D213</f>
        <v>0</v>
      </c>
      <c r="E215" s="364">
        <f t="shared" ref="E215:AA215" si="71">E199-E203-E205-E207-E209-E211-E213</f>
        <v>0</v>
      </c>
      <c r="F215" s="364">
        <f t="shared" si="71"/>
        <v>0</v>
      </c>
      <c r="G215" s="364">
        <f t="shared" si="71"/>
        <v>0</v>
      </c>
      <c r="H215" s="364">
        <f t="shared" si="71"/>
        <v>0</v>
      </c>
      <c r="I215" s="364">
        <f t="shared" si="71"/>
        <v>0</v>
      </c>
      <c r="J215" s="364">
        <f t="shared" si="71"/>
        <v>0</v>
      </c>
      <c r="K215" s="364">
        <f t="shared" si="71"/>
        <v>0</v>
      </c>
      <c r="L215" s="364">
        <f t="shared" si="71"/>
        <v>0</v>
      </c>
      <c r="M215" s="364">
        <f t="shared" si="71"/>
        <v>0</v>
      </c>
      <c r="N215" s="364">
        <f t="shared" si="71"/>
        <v>0</v>
      </c>
      <c r="O215" s="364">
        <f t="shared" si="71"/>
        <v>0</v>
      </c>
      <c r="P215" s="364">
        <f t="shared" si="71"/>
        <v>0</v>
      </c>
      <c r="Q215" s="364">
        <f t="shared" si="71"/>
        <v>0</v>
      </c>
      <c r="R215" s="364">
        <f t="shared" si="71"/>
        <v>0</v>
      </c>
      <c r="S215" s="364">
        <f t="shared" si="71"/>
        <v>0</v>
      </c>
      <c r="T215" s="364">
        <f t="shared" si="71"/>
        <v>0</v>
      </c>
      <c r="U215" s="364">
        <f t="shared" si="71"/>
        <v>0</v>
      </c>
      <c r="V215" s="364">
        <f t="shared" si="71"/>
        <v>0</v>
      </c>
      <c r="W215" s="364">
        <f t="shared" si="71"/>
        <v>0</v>
      </c>
      <c r="X215" s="364">
        <f t="shared" si="71"/>
        <v>0</v>
      </c>
      <c r="Y215" s="364">
        <f t="shared" si="71"/>
        <v>0</v>
      </c>
      <c r="Z215" s="364">
        <f t="shared" si="71"/>
        <v>0</v>
      </c>
      <c r="AA215" s="364">
        <f t="shared" si="71"/>
        <v>0</v>
      </c>
      <c r="AC215" s="353"/>
    </row>
    <row r="217" spans="2:29" x14ac:dyDescent="0.25">
      <c r="D217" s="353"/>
      <c r="E217" s="353"/>
      <c r="F217" s="353"/>
      <c r="G217" s="353"/>
      <c r="H217" s="353"/>
      <c r="I217" s="353"/>
    </row>
    <row r="221" spans="2:29" x14ac:dyDescent="0.25">
      <c r="C221" s="290"/>
      <c r="D221" s="291"/>
      <c r="E221" s="291"/>
      <c r="F221" s="291"/>
      <c r="G221" s="291"/>
      <c r="H221" s="292"/>
      <c r="I221" s="292"/>
      <c r="J221" s="291"/>
      <c r="K221" s="291"/>
      <c r="L221" s="291"/>
      <c r="M221" s="291"/>
      <c r="N221" s="291"/>
      <c r="O221" s="291"/>
      <c r="P221" s="291"/>
      <c r="Q221" s="291"/>
      <c r="R221" s="291"/>
      <c r="S221" s="291"/>
      <c r="T221" s="291"/>
      <c r="U221" s="291"/>
      <c r="V221" s="291"/>
      <c r="W221" s="291"/>
      <c r="X221" s="291"/>
      <c r="Y221" s="291"/>
      <c r="Z221" s="291"/>
      <c r="AA221" s="291"/>
    </row>
    <row r="223" spans="2:29" x14ac:dyDescent="0.25">
      <c r="C223" s="290"/>
    </row>
    <row r="224" spans="2:29" x14ac:dyDescent="0.25">
      <c r="C224" s="290"/>
      <c r="D224" s="255"/>
      <c r="E224" s="255"/>
      <c r="F224" s="255"/>
      <c r="G224" s="255"/>
      <c r="H224" s="255"/>
      <c r="I224" s="255"/>
      <c r="J224" s="255"/>
      <c r="K224" s="255"/>
      <c r="L224" s="255"/>
      <c r="M224" s="255"/>
      <c r="N224" s="255"/>
      <c r="O224" s="255"/>
      <c r="P224" s="255"/>
      <c r="Q224" s="255"/>
      <c r="R224" s="255"/>
      <c r="S224" s="255"/>
      <c r="T224" s="255"/>
      <c r="U224" s="255"/>
      <c r="V224" s="255"/>
      <c r="W224" s="255"/>
      <c r="X224" s="255"/>
      <c r="Y224" s="255"/>
      <c r="Z224" s="255"/>
      <c r="AA224" s="255"/>
    </row>
  </sheetData>
  <phoneticPr fontId="0" type="noConversion"/>
  <printOptions horizontalCentered="1"/>
  <pageMargins left="0.5" right="0.5" top="0.17" bottom="0.5" header="0.5" footer="0.25"/>
  <pageSetup paperSize="5" scale="51" fitToHeight="3" orientation="landscape" r:id="rId1"/>
  <headerFooter alignWithMargins="0">
    <oddFooter>&amp;R&amp;A</oddFooter>
  </headerFooter>
  <rowBreaks count="1" manualBreakCount="1">
    <brk id="109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B114"/>
  <sheetViews>
    <sheetView zoomScale="75" workbookViewId="0">
      <selection activeCell="L13" sqref="L12:L13"/>
    </sheetView>
  </sheetViews>
  <sheetFormatPr defaultRowHeight="13.2" x14ac:dyDescent="0.25"/>
  <cols>
    <col min="1" max="1" width="42.6640625" customWidth="1"/>
    <col min="2" max="2" width="11.6640625" customWidth="1"/>
    <col min="3" max="25" width="9.6640625" customWidth="1"/>
    <col min="26" max="26" width="10" bestFit="1" customWidth="1"/>
    <col min="27" max="32" width="9.6640625" customWidth="1"/>
  </cols>
  <sheetData>
    <row r="1" spans="1:28" ht="24.6" x14ac:dyDescent="0.4">
      <c r="A1" s="315" t="s">
        <v>62</v>
      </c>
      <c r="B1" s="315"/>
    </row>
    <row r="2" spans="1:28" x14ac:dyDescent="0.25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28" x14ac:dyDescent="0.25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8" s="388" customFormat="1" x14ac:dyDescent="0.25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28" s="388" customFormat="1" x14ac:dyDescent="0.25">
      <c r="A5" s="386" t="s">
        <v>303</v>
      </c>
      <c r="B5" s="389">
        <f>SUM(C5:Z5)</f>
        <v>0</v>
      </c>
      <c r="C5" s="390">
        <f>TotalCalifornia!D119</f>
        <v>0</v>
      </c>
      <c r="D5" s="390">
        <f>TotalCalifornia!E119</f>
        <v>0</v>
      </c>
      <c r="E5" s="390">
        <f>TotalCalifornia!F119</f>
        <v>0</v>
      </c>
      <c r="F5" s="390">
        <f>TotalCalifornia!G119</f>
        <v>0</v>
      </c>
      <c r="G5" s="390">
        <f>TotalCalifornia!H119</f>
        <v>0</v>
      </c>
      <c r="H5" s="390">
        <f>TotalCalifornia!I119</f>
        <v>0</v>
      </c>
      <c r="I5" s="390">
        <f>TotalCalifornia!J119</f>
        <v>0</v>
      </c>
      <c r="J5" s="390">
        <f>TotalCalifornia!K119</f>
        <v>0</v>
      </c>
      <c r="K5" s="390">
        <f>TotalCalifornia!L119</f>
        <v>0</v>
      </c>
      <c r="L5" s="390">
        <f>TotalCalifornia!M119</f>
        <v>0</v>
      </c>
      <c r="M5" s="390">
        <f>TotalCalifornia!N119</f>
        <v>0</v>
      </c>
      <c r="N5" s="390">
        <f>TotalCalifornia!O119</f>
        <v>0</v>
      </c>
      <c r="O5" s="390">
        <f>TotalCalifornia!P119</f>
        <v>0</v>
      </c>
      <c r="P5" s="390">
        <f>TotalCalifornia!Q119</f>
        <v>0</v>
      </c>
      <c r="Q5" s="390">
        <f>TotalCalifornia!R119</f>
        <v>0</v>
      </c>
      <c r="R5" s="390">
        <f>TotalCalifornia!S119</f>
        <v>0</v>
      </c>
      <c r="S5" s="390">
        <f>TotalCalifornia!T119</f>
        <v>0</v>
      </c>
      <c r="T5" s="390">
        <f>TotalCalifornia!U119</f>
        <v>0</v>
      </c>
      <c r="U5" s="390">
        <f>TotalCalifornia!V119</f>
        <v>0</v>
      </c>
      <c r="V5" s="390">
        <f>TotalCalifornia!W119</f>
        <v>0</v>
      </c>
      <c r="W5" s="390">
        <f>TotalCalifornia!X119</f>
        <v>0</v>
      </c>
      <c r="X5" s="390">
        <f>TotalCalifornia!Y119</f>
        <v>0</v>
      </c>
      <c r="Y5" s="390">
        <f>TotalCalifornia!Z119</f>
        <v>0</v>
      </c>
      <c r="Z5" s="390">
        <f>TotalCalifornia!AA119</f>
        <v>0</v>
      </c>
    </row>
    <row r="6" spans="1:28" s="388" customFormat="1" x14ac:dyDescent="0.25">
      <c r="A6" s="386" t="s">
        <v>304</v>
      </c>
      <c r="B6" s="389">
        <f>SUM(C6:Z6)</f>
        <v>0</v>
      </c>
      <c r="C6" s="390">
        <f>TotalCalifornia!D120</f>
        <v>0</v>
      </c>
      <c r="D6" s="390">
        <f>TotalCalifornia!E120</f>
        <v>0</v>
      </c>
      <c r="E6" s="390">
        <f>TotalCalifornia!F120</f>
        <v>0</v>
      </c>
      <c r="F6" s="390">
        <f>TotalCalifornia!G120</f>
        <v>0</v>
      </c>
      <c r="G6" s="390">
        <f>TotalCalifornia!H120</f>
        <v>0</v>
      </c>
      <c r="H6" s="390">
        <f>TotalCalifornia!I120</f>
        <v>0</v>
      </c>
      <c r="I6" s="390">
        <f>TotalCalifornia!J120</f>
        <v>0</v>
      </c>
      <c r="J6" s="390">
        <f>TotalCalifornia!K120</f>
        <v>0</v>
      </c>
      <c r="K6" s="390">
        <f>TotalCalifornia!L120</f>
        <v>0</v>
      </c>
      <c r="L6" s="390">
        <f>TotalCalifornia!M120</f>
        <v>0</v>
      </c>
      <c r="M6" s="390">
        <f>TotalCalifornia!N120</f>
        <v>0</v>
      </c>
      <c r="N6" s="390">
        <f>TotalCalifornia!O120</f>
        <v>0</v>
      </c>
      <c r="O6" s="390">
        <f>TotalCalifornia!P120</f>
        <v>0</v>
      </c>
      <c r="P6" s="390">
        <f>TotalCalifornia!Q120</f>
        <v>0</v>
      </c>
      <c r="Q6" s="390">
        <f>TotalCalifornia!R120</f>
        <v>0</v>
      </c>
      <c r="R6" s="390">
        <f>TotalCalifornia!S120</f>
        <v>0</v>
      </c>
      <c r="S6" s="390">
        <f>TotalCalifornia!T120</f>
        <v>0</v>
      </c>
      <c r="T6" s="390">
        <f>TotalCalifornia!U120</f>
        <v>0</v>
      </c>
      <c r="U6" s="390">
        <f>TotalCalifornia!V120</f>
        <v>0</v>
      </c>
      <c r="V6" s="390">
        <f>TotalCalifornia!W120</f>
        <v>0</v>
      </c>
      <c r="W6" s="390">
        <f>TotalCalifornia!X120</f>
        <v>0</v>
      </c>
      <c r="X6" s="390">
        <f>TotalCalifornia!Y120</f>
        <v>0</v>
      </c>
      <c r="Y6" s="390">
        <f>TotalCalifornia!Z120</f>
        <v>0</v>
      </c>
      <c r="Z6" s="390">
        <f>TotalCalifornia!AA120</f>
        <v>0</v>
      </c>
    </row>
    <row r="7" spans="1:28" s="388" customFormat="1" x14ac:dyDescent="0.25">
      <c r="A7" s="386" t="s">
        <v>305</v>
      </c>
      <c r="B7" s="389">
        <f>SUM(C7:Z7)</f>
        <v>0</v>
      </c>
      <c r="C7" s="390">
        <f>TotalCalifornia!D121</f>
        <v>0</v>
      </c>
      <c r="D7" s="390">
        <f>TotalCalifornia!E121</f>
        <v>0</v>
      </c>
      <c r="E7" s="390">
        <f>TotalCalifornia!F121</f>
        <v>0</v>
      </c>
      <c r="F7" s="390">
        <f>TotalCalifornia!G121</f>
        <v>0</v>
      </c>
      <c r="G7" s="390">
        <f>TotalCalifornia!H121</f>
        <v>0</v>
      </c>
      <c r="H7" s="390">
        <f>TotalCalifornia!I121</f>
        <v>0</v>
      </c>
      <c r="I7" s="390">
        <f>TotalCalifornia!J121</f>
        <v>0</v>
      </c>
      <c r="J7" s="390">
        <f>TotalCalifornia!K121</f>
        <v>0</v>
      </c>
      <c r="K7" s="390">
        <f>TotalCalifornia!L121</f>
        <v>0</v>
      </c>
      <c r="L7" s="390">
        <f>TotalCalifornia!M121</f>
        <v>0</v>
      </c>
      <c r="M7" s="390">
        <f>TotalCalifornia!N121</f>
        <v>0</v>
      </c>
      <c r="N7" s="390">
        <f>TotalCalifornia!O121</f>
        <v>0</v>
      </c>
      <c r="O7" s="390">
        <f>TotalCalifornia!P121</f>
        <v>0</v>
      </c>
      <c r="P7" s="390">
        <f>TotalCalifornia!Q121</f>
        <v>0</v>
      </c>
      <c r="Q7" s="390">
        <f>TotalCalifornia!R121</f>
        <v>0</v>
      </c>
      <c r="R7" s="390">
        <f>TotalCalifornia!S121</f>
        <v>0</v>
      </c>
      <c r="S7" s="390">
        <f>TotalCalifornia!T121</f>
        <v>0</v>
      </c>
      <c r="T7" s="390">
        <f>TotalCalifornia!U121</f>
        <v>0</v>
      </c>
      <c r="U7" s="390">
        <f>TotalCalifornia!V121</f>
        <v>0</v>
      </c>
      <c r="V7" s="390">
        <f>TotalCalifornia!W121</f>
        <v>0</v>
      </c>
      <c r="W7" s="390">
        <f>TotalCalifornia!X121</f>
        <v>0</v>
      </c>
      <c r="X7" s="390">
        <f>TotalCalifornia!Y121</f>
        <v>0</v>
      </c>
      <c r="Y7" s="390">
        <f>TotalCalifornia!Z121</f>
        <v>0</v>
      </c>
      <c r="Z7" s="390">
        <f>TotalCalifornia!AA121</f>
        <v>0</v>
      </c>
    </row>
    <row r="8" spans="1:28" s="388" customFormat="1" x14ac:dyDescent="0.25">
      <c r="A8" s="386" t="s">
        <v>306</v>
      </c>
      <c r="B8" s="389">
        <f>SUM(C8:Z8)</f>
        <v>0</v>
      </c>
      <c r="C8" s="390">
        <f>TotalCalifornia!D122</f>
        <v>0</v>
      </c>
      <c r="D8" s="390">
        <f>TotalCalifornia!E122</f>
        <v>0</v>
      </c>
      <c r="E8" s="390">
        <f>TotalCalifornia!F122</f>
        <v>0</v>
      </c>
      <c r="F8" s="390">
        <f>TotalCalifornia!G122</f>
        <v>0</v>
      </c>
      <c r="G8" s="390">
        <f>TotalCalifornia!H122</f>
        <v>0</v>
      </c>
      <c r="H8" s="390">
        <f>TotalCalifornia!I122</f>
        <v>0</v>
      </c>
      <c r="I8" s="390">
        <f>TotalCalifornia!J122</f>
        <v>0</v>
      </c>
      <c r="J8" s="390">
        <f>TotalCalifornia!K122</f>
        <v>0</v>
      </c>
      <c r="K8" s="390">
        <f>TotalCalifornia!L122</f>
        <v>0</v>
      </c>
      <c r="L8" s="390">
        <f>TotalCalifornia!M122</f>
        <v>0</v>
      </c>
      <c r="M8" s="390">
        <f>TotalCalifornia!N122</f>
        <v>0</v>
      </c>
      <c r="N8" s="390">
        <f>TotalCalifornia!O122</f>
        <v>0</v>
      </c>
      <c r="O8" s="390">
        <f>TotalCalifornia!P122</f>
        <v>0</v>
      </c>
      <c r="P8" s="390">
        <f>TotalCalifornia!Q122</f>
        <v>0</v>
      </c>
      <c r="Q8" s="390">
        <f>TotalCalifornia!R122</f>
        <v>0</v>
      </c>
      <c r="R8" s="390">
        <f>TotalCalifornia!S122</f>
        <v>0</v>
      </c>
      <c r="S8" s="390">
        <f>TotalCalifornia!T122</f>
        <v>0</v>
      </c>
      <c r="T8" s="390">
        <f>TotalCalifornia!U122</f>
        <v>0</v>
      </c>
      <c r="U8" s="390">
        <f>TotalCalifornia!V122</f>
        <v>0</v>
      </c>
      <c r="V8" s="390">
        <f>TotalCalifornia!W122</f>
        <v>0</v>
      </c>
      <c r="W8" s="390">
        <f>TotalCalifornia!X122</f>
        <v>0</v>
      </c>
      <c r="X8" s="390">
        <f>TotalCalifornia!Y122</f>
        <v>0</v>
      </c>
      <c r="Y8" s="390">
        <f>TotalCalifornia!Z122</f>
        <v>0</v>
      </c>
      <c r="Z8" s="390">
        <f>TotalCalifornia!AA122</f>
        <v>0</v>
      </c>
    </row>
    <row r="9" spans="1:28" s="388" customFormat="1" x14ac:dyDescent="0.25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28" x14ac:dyDescent="0.25">
      <c r="A10" s="386" t="s">
        <v>612</v>
      </c>
      <c r="B10" s="389">
        <f t="shared" ref="B10:B19" si="0">SUM(C10:Z10)</f>
        <v>24</v>
      </c>
      <c r="C10" s="394">
        <v>1</v>
      </c>
      <c r="D10" s="394">
        <v>1</v>
      </c>
      <c r="E10" s="394">
        <v>1</v>
      </c>
      <c r="F10" s="394">
        <v>1</v>
      </c>
      <c r="G10" s="394">
        <v>1</v>
      </c>
      <c r="H10" s="394">
        <v>1</v>
      </c>
      <c r="I10" s="394">
        <v>1</v>
      </c>
      <c r="J10" s="394">
        <v>1</v>
      </c>
      <c r="K10" s="394">
        <v>1</v>
      </c>
      <c r="L10" s="394">
        <v>1</v>
      </c>
      <c r="M10" s="394">
        <v>1</v>
      </c>
      <c r="N10" s="394">
        <v>1</v>
      </c>
      <c r="O10" s="394">
        <v>1</v>
      </c>
      <c r="P10" s="394">
        <v>1</v>
      </c>
      <c r="Q10" s="394">
        <v>1</v>
      </c>
      <c r="R10" s="394">
        <v>1</v>
      </c>
      <c r="S10" s="394">
        <v>1</v>
      </c>
      <c r="T10" s="394">
        <v>1</v>
      </c>
      <c r="U10" s="394">
        <v>1</v>
      </c>
      <c r="V10" s="394">
        <v>1</v>
      </c>
      <c r="W10" s="394">
        <v>1</v>
      </c>
      <c r="X10" s="394">
        <v>1</v>
      </c>
      <c r="Y10" s="394">
        <v>1</v>
      </c>
      <c r="Z10" s="394">
        <v>1</v>
      </c>
      <c r="AA10" s="394"/>
      <c r="AB10" s="394"/>
    </row>
    <row r="11" spans="1:28" x14ac:dyDescent="0.25">
      <c r="A11" s="386" t="s">
        <v>388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</row>
    <row r="12" spans="1:28" x14ac:dyDescent="0.25">
      <c r="A12" s="386" t="s">
        <v>388</v>
      </c>
      <c r="B12" s="389">
        <f t="shared" si="0"/>
        <v>0</v>
      </c>
      <c r="C12" s="394"/>
      <c r="D12" s="394"/>
      <c r="E12" s="394"/>
      <c r="F12" s="394"/>
      <c r="G12" s="394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394"/>
      <c r="U12" s="394"/>
      <c r="V12" s="394"/>
      <c r="W12" s="394"/>
      <c r="X12" s="394"/>
      <c r="Y12" s="394"/>
      <c r="Z12" s="394"/>
    </row>
    <row r="13" spans="1:28" x14ac:dyDescent="0.25">
      <c r="A13" s="386" t="s">
        <v>388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28" x14ac:dyDescent="0.25">
      <c r="A14" s="386" t="s">
        <v>388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28" x14ac:dyDescent="0.25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28" x14ac:dyDescent="0.25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5">
      <c r="A17" s="574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5">
      <c r="A18" s="386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5">
      <c r="A19" s="386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5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5">
      <c r="A21" s="386" t="s">
        <v>221</v>
      </c>
      <c r="B21" s="389">
        <f t="shared" ref="B21:B30" si="1">SUM(C21:Z21)</f>
        <v>0</v>
      </c>
      <c r="C21" s="390">
        <v>0</v>
      </c>
      <c r="D21" s="390">
        <v>0</v>
      </c>
      <c r="E21" s="390">
        <v>0</v>
      </c>
      <c r="F21" s="390">
        <v>0</v>
      </c>
      <c r="G21" s="390">
        <v>0</v>
      </c>
      <c r="H21" s="390">
        <v>0</v>
      </c>
      <c r="I21" s="390">
        <v>0</v>
      </c>
      <c r="J21" s="390">
        <v>0</v>
      </c>
      <c r="K21" s="390">
        <v>0</v>
      </c>
      <c r="L21" s="390">
        <v>0</v>
      </c>
      <c r="M21" s="390">
        <v>0</v>
      </c>
      <c r="N21" s="390">
        <v>0</v>
      </c>
      <c r="O21" s="390">
        <v>0</v>
      </c>
      <c r="P21" s="390">
        <v>0</v>
      </c>
      <c r="Q21" s="390">
        <v>0</v>
      </c>
      <c r="R21" s="390">
        <v>0</v>
      </c>
      <c r="S21" s="390">
        <v>0</v>
      </c>
      <c r="T21" s="390">
        <v>0</v>
      </c>
      <c r="U21" s="390">
        <v>0</v>
      </c>
      <c r="V21" s="390">
        <v>0</v>
      </c>
      <c r="W21" s="390">
        <v>0</v>
      </c>
      <c r="X21" s="390">
        <v>0</v>
      </c>
      <c r="Y21" s="390">
        <v>0</v>
      </c>
      <c r="Z21" s="390">
        <v>0</v>
      </c>
    </row>
    <row r="22" spans="1:26" ht="15.6" x14ac:dyDescent="0.3">
      <c r="A22" s="559" t="s">
        <v>544</v>
      </c>
      <c r="B22" s="389">
        <f t="shared" si="1"/>
        <v>0</v>
      </c>
      <c r="C22" s="568"/>
      <c r="D22" s="568"/>
      <c r="E22" s="568"/>
      <c r="F22" s="568"/>
      <c r="G22" s="568"/>
      <c r="H22" s="568"/>
      <c r="I22" s="569"/>
      <c r="J22" s="569"/>
      <c r="K22" s="569"/>
      <c r="L22" s="569"/>
      <c r="M22" s="569"/>
      <c r="N22" s="569"/>
      <c r="O22" s="569"/>
      <c r="P22" s="569"/>
      <c r="Q22" s="569"/>
      <c r="R22" s="569"/>
      <c r="S22" s="569"/>
      <c r="T22" s="569"/>
      <c r="U22" s="569"/>
      <c r="V22" s="569"/>
      <c r="W22" s="569"/>
      <c r="X22" s="569"/>
      <c r="Y22" s="568"/>
      <c r="Z22" s="570"/>
    </row>
    <row r="23" spans="1:26" x14ac:dyDescent="0.25">
      <c r="A23" s="386" t="s">
        <v>308</v>
      </c>
      <c r="B23" s="389">
        <f t="shared" si="1"/>
        <v>0</v>
      </c>
      <c r="C23" s="573"/>
      <c r="D23" s="573"/>
      <c r="E23" s="573"/>
      <c r="F23" s="573"/>
      <c r="G23" s="573"/>
      <c r="H23" s="573"/>
      <c r="I23" s="573"/>
      <c r="J23" s="573"/>
      <c r="K23" s="573"/>
      <c r="L23" s="573"/>
      <c r="M23" s="573"/>
      <c r="N23" s="573"/>
      <c r="O23" s="573"/>
      <c r="P23" s="573"/>
      <c r="Q23" s="573"/>
      <c r="R23" s="573"/>
      <c r="S23" s="573"/>
      <c r="T23" s="573"/>
      <c r="U23" s="573"/>
      <c r="V23" s="573"/>
      <c r="W23" s="573"/>
      <c r="X23" s="573"/>
      <c r="Y23" s="573"/>
      <c r="Z23" s="573"/>
    </row>
    <row r="24" spans="1:26" x14ac:dyDescent="0.25">
      <c r="A24" s="386" t="s">
        <v>542</v>
      </c>
      <c r="B24" s="389">
        <f t="shared" si="1"/>
        <v>0</v>
      </c>
      <c r="C24" s="573"/>
      <c r="D24" s="573"/>
      <c r="E24" s="573"/>
      <c r="F24" s="573"/>
      <c r="G24" s="573"/>
      <c r="H24" s="573"/>
      <c r="I24" s="573"/>
      <c r="J24" s="573"/>
      <c r="K24" s="573"/>
      <c r="L24" s="573"/>
      <c r="M24" s="573"/>
      <c r="N24" s="573"/>
      <c r="O24" s="573"/>
      <c r="P24" s="573"/>
      <c r="Q24" s="573"/>
      <c r="R24" s="573"/>
      <c r="S24" s="573"/>
      <c r="T24" s="573"/>
      <c r="U24" s="573"/>
      <c r="V24" s="573"/>
      <c r="W24" s="573"/>
      <c r="X24" s="573"/>
      <c r="Y24" s="573"/>
      <c r="Z24" s="573"/>
    </row>
    <row r="25" spans="1:26" ht="15" x14ac:dyDescent="0.25">
      <c r="A25" s="559" t="s">
        <v>543</v>
      </c>
      <c r="B25" s="566">
        <f t="shared" si="1"/>
        <v>-5840</v>
      </c>
      <c r="C25" s="571">
        <v>-290</v>
      </c>
      <c r="D25" s="571">
        <v>-290</v>
      </c>
      <c r="E25" s="571">
        <v>-290</v>
      </c>
      <c r="F25" s="571">
        <v>-290</v>
      </c>
      <c r="G25" s="571">
        <v>-290</v>
      </c>
      <c r="H25" s="571">
        <v>-290</v>
      </c>
      <c r="I25" s="571">
        <v>-220</v>
      </c>
      <c r="J25" s="571">
        <v>-220</v>
      </c>
      <c r="K25" s="571">
        <v>-220</v>
      </c>
      <c r="L25" s="571">
        <v>-220</v>
      </c>
      <c r="M25" s="571">
        <v>-220</v>
      </c>
      <c r="N25" s="571">
        <v>-220</v>
      </c>
      <c r="O25" s="571">
        <v>-220</v>
      </c>
      <c r="P25" s="571">
        <v>-220</v>
      </c>
      <c r="Q25" s="571">
        <v>-220</v>
      </c>
      <c r="R25" s="571">
        <v>-220</v>
      </c>
      <c r="S25" s="571">
        <v>-220</v>
      </c>
      <c r="T25" s="571">
        <v>-220</v>
      </c>
      <c r="U25" s="571">
        <v>-220</v>
      </c>
      <c r="V25" s="571">
        <v>-220</v>
      </c>
      <c r="W25" s="571">
        <v>-220</v>
      </c>
      <c r="X25" s="571">
        <v>-220</v>
      </c>
      <c r="Y25" s="571">
        <v>-290</v>
      </c>
      <c r="Z25" s="571">
        <v>-290</v>
      </c>
    </row>
    <row r="26" spans="1:26" x14ac:dyDescent="0.25">
      <c r="A26" s="575" t="s">
        <v>579</v>
      </c>
      <c r="B26" s="389">
        <f t="shared" si="1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5">
      <c r="A27" s="386" t="s">
        <v>312</v>
      </c>
      <c r="B27" s="389">
        <f t="shared" si="1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5">
      <c r="A28" s="386" t="s">
        <v>313</v>
      </c>
      <c r="B28" s="389">
        <f t="shared" si="1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5">
      <c r="A29" s="386" t="s">
        <v>314</v>
      </c>
      <c r="B29" s="389">
        <f t="shared" si="1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5">
      <c r="A30" s="386" t="s">
        <v>315</v>
      </c>
      <c r="B30" s="389">
        <f t="shared" si="1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5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5">
      <c r="A32" s="386" t="s">
        <v>210</v>
      </c>
      <c r="B32" s="389">
        <f>SUM(C32:Z32)</f>
        <v>0</v>
      </c>
      <c r="C32" s="390">
        <f>MEGA!B135</f>
        <v>0</v>
      </c>
      <c r="D32" s="390">
        <f>MEGA!C135</f>
        <v>0</v>
      </c>
      <c r="E32" s="390">
        <f>MEGA!D135</f>
        <v>0</v>
      </c>
      <c r="F32" s="390">
        <f>MEGA!E135</f>
        <v>0</v>
      </c>
      <c r="G32" s="390">
        <f>MEGA!F135</f>
        <v>0</v>
      </c>
      <c r="H32" s="390">
        <f>MEGA!G135</f>
        <v>0</v>
      </c>
      <c r="I32" s="390">
        <f>MEGA!H135</f>
        <v>0</v>
      </c>
      <c r="J32" s="390">
        <f>MEGA!I135</f>
        <v>0</v>
      </c>
      <c r="K32" s="390">
        <f>MEGA!J135</f>
        <v>0</v>
      </c>
      <c r="L32" s="390">
        <f>MEGA!K135</f>
        <v>0</v>
      </c>
      <c r="M32" s="390">
        <f>MEGA!L135</f>
        <v>0</v>
      </c>
      <c r="N32" s="390">
        <f>MEGA!M135</f>
        <v>0</v>
      </c>
      <c r="O32" s="390">
        <f>MEGA!N135</f>
        <v>0</v>
      </c>
      <c r="P32" s="390">
        <f>MEGA!O135</f>
        <v>0</v>
      </c>
      <c r="Q32" s="390">
        <f>MEGA!P135</f>
        <v>0</v>
      </c>
      <c r="R32" s="390">
        <f>MEGA!Q135</f>
        <v>0</v>
      </c>
      <c r="S32" s="390">
        <f>MEGA!R135</f>
        <v>0</v>
      </c>
      <c r="T32" s="390">
        <f>MEGA!S135</f>
        <v>0</v>
      </c>
      <c r="U32" s="390">
        <f>MEGA!T135</f>
        <v>0</v>
      </c>
      <c r="V32" s="390">
        <f>MEGA!U135</f>
        <v>0</v>
      </c>
      <c r="W32" s="390">
        <f>MEGA!V135</f>
        <v>0</v>
      </c>
      <c r="X32" s="390">
        <f>MEGA!W135</f>
        <v>0</v>
      </c>
      <c r="Y32" s="390">
        <f>MEGA!X135</f>
        <v>0</v>
      </c>
      <c r="Z32" s="390">
        <f>MEGA!Y135</f>
        <v>0</v>
      </c>
    </row>
    <row r="33" spans="1:26" x14ac:dyDescent="0.25">
      <c r="A33" s="386" t="s">
        <v>316</v>
      </c>
      <c r="B33" s="389">
        <f>SUM(C33:Z33)</f>
        <v>0</v>
      </c>
      <c r="C33" s="390">
        <f>PNM!B135</f>
        <v>0</v>
      </c>
      <c r="D33" s="390">
        <f>PNM!C135</f>
        <v>0</v>
      </c>
      <c r="E33" s="390">
        <f>PNM!D135</f>
        <v>0</v>
      </c>
      <c r="F33" s="390">
        <f>PNM!E135</f>
        <v>0</v>
      </c>
      <c r="G33" s="390">
        <f>PNM!F135</f>
        <v>0</v>
      </c>
      <c r="H33" s="390">
        <f>PNM!G135</f>
        <v>0</v>
      </c>
      <c r="I33" s="390">
        <f>PNM!H135</f>
        <v>0</v>
      </c>
      <c r="J33" s="390">
        <f>PNM!I135</f>
        <v>0</v>
      </c>
      <c r="K33" s="390">
        <f>PNM!J135</f>
        <v>0</v>
      </c>
      <c r="L33" s="390">
        <f>PNM!K135</f>
        <v>0</v>
      </c>
      <c r="M33" s="390">
        <f>PNM!L135</f>
        <v>0</v>
      </c>
      <c r="N33" s="390">
        <f>PNM!M135</f>
        <v>0</v>
      </c>
      <c r="O33" s="390">
        <f>PNM!N135</f>
        <v>0</v>
      </c>
      <c r="P33" s="390">
        <f>PNM!O135</f>
        <v>0</v>
      </c>
      <c r="Q33" s="390">
        <f>PNM!P135</f>
        <v>0</v>
      </c>
      <c r="R33" s="390">
        <f>PNM!Q135</f>
        <v>0</v>
      </c>
      <c r="S33" s="390">
        <f>PNM!R135</f>
        <v>0</v>
      </c>
      <c r="T33" s="390">
        <f>PNM!S135</f>
        <v>0</v>
      </c>
      <c r="U33" s="390">
        <f>PNM!T135</f>
        <v>0</v>
      </c>
      <c r="V33" s="390">
        <f>PNM!U135</f>
        <v>0</v>
      </c>
      <c r="W33" s="390">
        <f>PNM!V135</f>
        <v>0</v>
      </c>
      <c r="X33" s="390">
        <f>PNM!W135</f>
        <v>0</v>
      </c>
      <c r="Y33" s="390">
        <f>PNM!X135</f>
        <v>0</v>
      </c>
      <c r="Z33" s="390">
        <f>PNM!Y135</f>
        <v>0</v>
      </c>
    </row>
    <row r="34" spans="1:26" x14ac:dyDescent="0.25">
      <c r="A34" s="386" t="s">
        <v>317</v>
      </c>
      <c r="B34" s="389">
        <f>SUM(C34:Z34)</f>
        <v>0</v>
      </c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</row>
    <row r="35" spans="1:26" x14ac:dyDescent="0.25">
      <c r="A35" s="386" t="s">
        <v>318</v>
      </c>
      <c r="B35" s="389">
        <f>SUM(C35:Z35)</f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5">
      <c r="A36" s="386" t="s">
        <v>319</v>
      </c>
      <c r="B36" s="389">
        <f>SUM(C36:Z36)</f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5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5">
      <c r="A38" s="386" t="s">
        <v>320</v>
      </c>
      <c r="B38" s="389">
        <f>SUM(C38:Z38)</f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5">
      <c r="A39" s="386" t="s">
        <v>321</v>
      </c>
      <c r="B39" s="389">
        <f>SUM(C39:Z39)</f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5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5">
      <c r="A41" s="551" t="s">
        <v>538</v>
      </c>
      <c r="B41" s="565">
        <f t="shared" ref="B41:B88" si="2">SUM(C41:Z41)</f>
        <v>-2400</v>
      </c>
      <c r="C41" s="392">
        <v>0</v>
      </c>
      <c r="D41" s="392">
        <v>0</v>
      </c>
      <c r="E41" s="392">
        <v>0</v>
      </c>
      <c r="F41" s="392">
        <v>0</v>
      </c>
      <c r="G41" s="392">
        <v>0</v>
      </c>
      <c r="H41" s="392">
        <v>0</v>
      </c>
      <c r="I41" s="392">
        <v>-150</v>
      </c>
      <c r="J41" s="392">
        <v>-150</v>
      </c>
      <c r="K41" s="392">
        <v>-150</v>
      </c>
      <c r="L41" s="392">
        <v>-150</v>
      </c>
      <c r="M41" s="392">
        <v>-150</v>
      </c>
      <c r="N41" s="392">
        <v>-150</v>
      </c>
      <c r="O41" s="392">
        <v>-150</v>
      </c>
      <c r="P41" s="392">
        <v>-150</v>
      </c>
      <c r="Q41" s="392">
        <v>-150</v>
      </c>
      <c r="R41" s="392">
        <v>-150</v>
      </c>
      <c r="S41" s="392">
        <v>-150</v>
      </c>
      <c r="T41" s="392">
        <v>-150</v>
      </c>
      <c r="U41" s="392">
        <v>-150</v>
      </c>
      <c r="V41" s="392">
        <v>-150</v>
      </c>
      <c r="W41" s="392">
        <v>-150</v>
      </c>
      <c r="X41" s="392">
        <v>-150</v>
      </c>
      <c r="Y41" s="392">
        <v>0</v>
      </c>
      <c r="Z41" s="392">
        <v>0</v>
      </c>
    </row>
    <row r="42" spans="1:26" x14ac:dyDescent="0.25">
      <c r="A42" s="551" t="s">
        <v>546</v>
      </c>
      <c r="B42" s="565">
        <f t="shared" si="2"/>
        <v>1800</v>
      </c>
      <c r="C42" s="392">
        <v>25</v>
      </c>
      <c r="D42" s="392">
        <v>25</v>
      </c>
      <c r="E42" s="392">
        <v>25</v>
      </c>
      <c r="F42" s="392">
        <v>25</v>
      </c>
      <c r="G42" s="392">
        <v>25</v>
      </c>
      <c r="H42" s="392">
        <v>25</v>
      </c>
      <c r="I42" s="392">
        <v>100</v>
      </c>
      <c r="J42" s="392">
        <v>100</v>
      </c>
      <c r="K42" s="392">
        <v>100</v>
      </c>
      <c r="L42" s="392">
        <v>100</v>
      </c>
      <c r="M42" s="392">
        <v>100</v>
      </c>
      <c r="N42" s="392">
        <v>100</v>
      </c>
      <c r="O42" s="392">
        <v>100</v>
      </c>
      <c r="P42" s="392">
        <v>100</v>
      </c>
      <c r="Q42" s="392">
        <v>100</v>
      </c>
      <c r="R42" s="392">
        <v>100</v>
      </c>
      <c r="S42" s="392">
        <v>100</v>
      </c>
      <c r="T42" s="392">
        <v>100</v>
      </c>
      <c r="U42" s="392">
        <v>100</v>
      </c>
      <c r="V42" s="392">
        <v>100</v>
      </c>
      <c r="W42" s="392">
        <v>100</v>
      </c>
      <c r="X42" s="392">
        <v>100</v>
      </c>
      <c r="Y42" s="392">
        <v>25</v>
      </c>
      <c r="Z42" s="392">
        <v>25</v>
      </c>
    </row>
    <row r="43" spans="1:26" x14ac:dyDescent="0.25">
      <c r="A43" s="551" t="s">
        <v>547</v>
      </c>
      <c r="B43" s="565">
        <f t="shared" si="2"/>
        <v>-2800</v>
      </c>
      <c r="C43" s="392">
        <v>-100</v>
      </c>
      <c r="D43" s="392">
        <v>-100</v>
      </c>
      <c r="E43" s="392">
        <v>-100</v>
      </c>
      <c r="F43" s="392">
        <v>-100</v>
      </c>
      <c r="G43" s="392">
        <v>-100</v>
      </c>
      <c r="H43" s="392">
        <v>-100</v>
      </c>
      <c r="I43" s="392">
        <v>-125</v>
      </c>
      <c r="J43" s="392">
        <v>-125</v>
      </c>
      <c r="K43" s="392">
        <v>-125</v>
      </c>
      <c r="L43" s="392">
        <v>-125</v>
      </c>
      <c r="M43" s="392">
        <v>-125</v>
      </c>
      <c r="N43" s="392">
        <v>-125</v>
      </c>
      <c r="O43" s="392">
        <v>-125</v>
      </c>
      <c r="P43" s="392">
        <v>-125</v>
      </c>
      <c r="Q43" s="392">
        <v>-125</v>
      </c>
      <c r="R43" s="392">
        <v>-125</v>
      </c>
      <c r="S43" s="392">
        <v>-125</v>
      </c>
      <c r="T43" s="392">
        <v>-125</v>
      </c>
      <c r="U43" s="392">
        <v>-125</v>
      </c>
      <c r="V43" s="392">
        <v>-125</v>
      </c>
      <c r="W43" s="392">
        <v>-125</v>
      </c>
      <c r="X43" s="392">
        <v>-125</v>
      </c>
      <c r="Y43" s="392">
        <v>-100</v>
      </c>
      <c r="Z43" s="392">
        <v>-100</v>
      </c>
    </row>
    <row r="44" spans="1:26" x14ac:dyDescent="0.25">
      <c r="A44" s="551" t="s">
        <v>548</v>
      </c>
      <c r="B44" s="565">
        <f t="shared" si="2"/>
        <v>2400</v>
      </c>
      <c r="C44" s="392">
        <v>-50</v>
      </c>
      <c r="D44" s="392">
        <v>-50</v>
      </c>
      <c r="E44" s="392">
        <v>-50</v>
      </c>
      <c r="F44" s="392">
        <v>-50</v>
      </c>
      <c r="G44" s="392">
        <v>-50</v>
      </c>
      <c r="H44" s="392">
        <v>-50</v>
      </c>
      <c r="I44" s="392">
        <v>175</v>
      </c>
      <c r="J44" s="392">
        <v>175</v>
      </c>
      <c r="K44" s="392">
        <v>175</v>
      </c>
      <c r="L44" s="392">
        <v>175</v>
      </c>
      <c r="M44" s="392">
        <v>175</v>
      </c>
      <c r="N44" s="392">
        <v>175</v>
      </c>
      <c r="O44" s="392">
        <v>175</v>
      </c>
      <c r="P44" s="392">
        <v>175</v>
      </c>
      <c r="Q44" s="392">
        <v>175</v>
      </c>
      <c r="R44" s="392">
        <v>175</v>
      </c>
      <c r="S44" s="392">
        <v>175</v>
      </c>
      <c r="T44" s="392">
        <v>175</v>
      </c>
      <c r="U44" s="392">
        <v>175</v>
      </c>
      <c r="V44" s="392">
        <v>175</v>
      </c>
      <c r="W44" s="392">
        <v>175</v>
      </c>
      <c r="X44" s="392">
        <v>175</v>
      </c>
      <c r="Y44" s="392">
        <v>-50</v>
      </c>
      <c r="Z44" s="392">
        <v>-50</v>
      </c>
    </row>
    <row r="45" spans="1:26" x14ac:dyDescent="0.25">
      <c r="A45" s="551" t="s">
        <v>549</v>
      </c>
      <c r="B45" s="565">
        <f t="shared" si="2"/>
        <v>240</v>
      </c>
      <c r="C45" s="392">
        <v>0</v>
      </c>
      <c r="D45" s="392">
        <v>0</v>
      </c>
      <c r="E45" s="392">
        <v>0</v>
      </c>
      <c r="F45" s="392">
        <v>0</v>
      </c>
      <c r="G45" s="392">
        <v>0</v>
      </c>
      <c r="H45" s="392">
        <v>0</v>
      </c>
      <c r="I45" s="392">
        <v>15</v>
      </c>
      <c r="J45" s="392">
        <v>15</v>
      </c>
      <c r="K45" s="392">
        <v>15</v>
      </c>
      <c r="L45" s="392">
        <v>15</v>
      </c>
      <c r="M45" s="392">
        <v>15</v>
      </c>
      <c r="N45" s="392">
        <v>15</v>
      </c>
      <c r="O45" s="392">
        <v>15</v>
      </c>
      <c r="P45" s="392">
        <v>15</v>
      </c>
      <c r="Q45" s="392">
        <v>15</v>
      </c>
      <c r="R45" s="392">
        <v>15</v>
      </c>
      <c r="S45" s="392">
        <v>15</v>
      </c>
      <c r="T45" s="392">
        <v>15</v>
      </c>
      <c r="U45" s="392">
        <v>15</v>
      </c>
      <c r="V45" s="392">
        <v>15</v>
      </c>
      <c r="W45" s="392">
        <v>15</v>
      </c>
      <c r="X45" s="392">
        <v>15</v>
      </c>
      <c r="Y45" s="392">
        <v>0</v>
      </c>
      <c r="Z45" s="392">
        <v>0</v>
      </c>
    </row>
    <row r="46" spans="1:26" x14ac:dyDescent="0.25">
      <c r="A46" s="211" t="s">
        <v>550</v>
      </c>
      <c r="B46" s="565">
        <f t="shared" si="2"/>
        <v>200</v>
      </c>
      <c r="C46" s="392">
        <v>25</v>
      </c>
      <c r="D46" s="392">
        <v>25</v>
      </c>
      <c r="E46" s="392">
        <v>25</v>
      </c>
      <c r="F46" s="392">
        <v>25</v>
      </c>
      <c r="G46" s="392">
        <v>25</v>
      </c>
      <c r="H46" s="392">
        <v>25</v>
      </c>
      <c r="I46" s="392">
        <v>0</v>
      </c>
      <c r="J46" s="392">
        <v>0</v>
      </c>
      <c r="K46" s="392">
        <v>0</v>
      </c>
      <c r="L46" s="392">
        <v>0</v>
      </c>
      <c r="M46" s="392">
        <v>0</v>
      </c>
      <c r="N46" s="392">
        <v>0</v>
      </c>
      <c r="O46" s="392">
        <v>0</v>
      </c>
      <c r="P46" s="392">
        <v>0</v>
      </c>
      <c r="Q46" s="392">
        <v>0</v>
      </c>
      <c r="R46" s="392">
        <v>0</v>
      </c>
      <c r="S46" s="392">
        <v>0</v>
      </c>
      <c r="T46" s="392">
        <v>0</v>
      </c>
      <c r="U46" s="392">
        <v>0</v>
      </c>
      <c r="V46" s="392">
        <v>0</v>
      </c>
      <c r="W46" s="392">
        <v>0</v>
      </c>
      <c r="X46" s="392">
        <v>0</v>
      </c>
      <c r="Y46" s="392">
        <v>25</v>
      </c>
      <c r="Z46" s="392">
        <v>25</v>
      </c>
    </row>
    <row r="47" spans="1:26" x14ac:dyDescent="0.25">
      <c r="A47" s="551" t="s">
        <v>551</v>
      </c>
      <c r="B47" s="565">
        <f t="shared" si="2"/>
        <v>-6600</v>
      </c>
      <c r="C47" s="392">
        <v>-175</v>
      </c>
      <c r="D47" s="392">
        <v>-175</v>
      </c>
      <c r="E47" s="392">
        <v>-175</v>
      </c>
      <c r="F47" s="392">
        <v>-175</v>
      </c>
      <c r="G47" s="392">
        <v>-175</v>
      </c>
      <c r="H47" s="392">
        <v>-175</v>
      </c>
      <c r="I47" s="392">
        <v>-325</v>
      </c>
      <c r="J47" s="392">
        <v>-325</v>
      </c>
      <c r="K47" s="392">
        <v>-325</v>
      </c>
      <c r="L47" s="392">
        <v>-325</v>
      </c>
      <c r="M47" s="392">
        <v>-325</v>
      </c>
      <c r="N47" s="392">
        <v>-325</v>
      </c>
      <c r="O47" s="392">
        <v>-325</v>
      </c>
      <c r="P47" s="392">
        <v>-325</v>
      </c>
      <c r="Q47" s="392">
        <v>-325</v>
      </c>
      <c r="R47" s="392">
        <v>-325</v>
      </c>
      <c r="S47" s="392">
        <v>-325</v>
      </c>
      <c r="T47" s="392">
        <v>-325</v>
      </c>
      <c r="U47" s="392">
        <v>-325</v>
      </c>
      <c r="V47" s="392">
        <v>-325</v>
      </c>
      <c r="W47" s="392">
        <v>-325</v>
      </c>
      <c r="X47" s="392">
        <v>-325</v>
      </c>
      <c r="Y47" s="392">
        <v>-175</v>
      </c>
      <c r="Z47" s="392">
        <v>-175</v>
      </c>
    </row>
    <row r="48" spans="1:26" x14ac:dyDescent="0.25">
      <c r="A48" s="551" t="s">
        <v>586</v>
      </c>
      <c r="B48" s="565">
        <f t="shared" si="2"/>
        <v>-1320</v>
      </c>
      <c r="C48" s="392">
        <v>-65</v>
      </c>
      <c r="D48" s="392">
        <v>-65</v>
      </c>
      <c r="E48" s="392">
        <v>-65</v>
      </c>
      <c r="F48" s="392">
        <v>-65</v>
      </c>
      <c r="G48" s="392">
        <v>-65</v>
      </c>
      <c r="H48" s="392">
        <v>-65</v>
      </c>
      <c r="I48" s="392">
        <v>-50</v>
      </c>
      <c r="J48" s="392">
        <v>-50</v>
      </c>
      <c r="K48" s="392">
        <v>-50</v>
      </c>
      <c r="L48" s="392">
        <v>-50</v>
      </c>
      <c r="M48" s="392">
        <v>-50</v>
      </c>
      <c r="N48" s="392">
        <v>-50</v>
      </c>
      <c r="O48" s="392">
        <v>-50</v>
      </c>
      <c r="P48" s="392">
        <v>-50</v>
      </c>
      <c r="Q48" s="392">
        <v>-50</v>
      </c>
      <c r="R48" s="392">
        <v>-50</v>
      </c>
      <c r="S48" s="392">
        <v>-50</v>
      </c>
      <c r="T48" s="392">
        <v>-50</v>
      </c>
      <c r="U48" s="392">
        <v>-50</v>
      </c>
      <c r="V48" s="392">
        <v>-50</v>
      </c>
      <c r="W48" s="392">
        <v>-50</v>
      </c>
      <c r="X48" s="392">
        <v>-50</v>
      </c>
      <c r="Y48" s="392">
        <v>-65</v>
      </c>
      <c r="Z48" s="392">
        <v>-65</v>
      </c>
    </row>
    <row r="49" spans="1:26" x14ac:dyDescent="0.25">
      <c r="A49" s="551" t="s">
        <v>587</v>
      </c>
      <c r="B49" s="565">
        <f t="shared" si="2"/>
        <v>-112</v>
      </c>
      <c r="C49" s="392">
        <v>-2</v>
      </c>
      <c r="D49" s="392">
        <v>-2</v>
      </c>
      <c r="E49" s="392">
        <v>-2</v>
      </c>
      <c r="F49" s="392">
        <v>-2</v>
      </c>
      <c r="G49" s="392">
        <v>-2</v>
      </c>
      <c r="H49" s="392">
        <v>-2</v>
      </c>
      <c r="I49" s="392">
        <v>-6</v>
      </c>
      <c r="J49" s="392">
        <v>-6</v>
      </c>
      <c r="K49" s="392">
        <v>-6</v>
      </c>
      <c r="L49" s="392">
        <v>-6</v>
      </c>
      <c r="M49" s="392">
        <v>-6</v>
      </c>
      <c r="N49" s="392">
        <v>-6</v>
      </c>
      <c r="O49" s="392">
        <v>-6</v>
      </c>
      <c r="P49" s="392">
        <v>-6</v>
      </c>
      <c r="Q49" s="392">
        <v>-6</v>
      </c>
      <c r="R49" s="392">
        <v>-6</v>
      </c>
      <c r="S49" s="392">
        <v>-6</v>
      </c>
      <c r="T49" s="392">
        <v>-6</v>
      </c>
      <c r="U49" s="392">
        <v>-6</v>
      </c>
      <c r="V49" s="392">
        <v>-6</v>
      </c>
      <c r="W49" s="392">
        <v>-6</v>
      </c>
      <c r="X49" s="392">
        <v>-6</v>
      </c>
      <c r="Y49" s="392">
        <v>-2</v>
      </c>
      <c r="Z49" s="392">
        <v>-2</v>
      </c>
    </row>
    <row r="50" spans="1:26" x14ac:dyDescent="0.25">
      <c r="A50" s="211" t="s">
        <v>552</v>
      </c>
      <c r="B50" s="565">
        <f t="shared" si="2"/>
        <v>-600</v>
      </c>
      <c r="C50" s="392">
        <v>75</v>
      </c>
      <c r="D50" s="392">
        <v>75</v>
      </c>
      <c r="E50" s="392">
        <v>75</v>
      </c>
      <c r="F50" s="392">
        <v>75</v>
      </c>
      <c r="G50" s="392">
        <v>75</v>
      </c>
      <c r="H50" s="392">
        <v>75</v>
      </c>
      <c r="I50" s="392">
        <v>-75</v>
      </c>
      <c r="J50" s="392">
        <v>-75</v>
      </c>
      <c r="K50" s="392">
        <v>-75</v>
      </c>
      <c r="L50" s="392">
        <v>-75</v>
      </c>
      <c r="M50" s="392">
        <v>-75</v>
      </c>
      <c r="N50" s="392">
        <v>-75</v>
      </c>
      <c r="O50" s="392">
        <v>-75</v>
      </c>
      <c r="P50" s="392">
        <v>-75</v>
      </c>
      <c r="Q50" s="392">
        <v>-75</v>
      </c>
      <c r="R50" s="392">
        <v>-75</v>
      </c>
      <c r="S50" s="392">
        <v>-75</v>
      </c>
      <c r="T50" s="392">
        <v>-75</v>
      </c>
      <c r="U50" s="392">
        <v>-75</v>
      </c>
      <c r="V50" s="392">
        <v>-75</v>
      </c>
      <c r="W50" s="392">
        <v>-75</v>
      </c>
      <c r="X50" s="392">
        <v>-75</v>
      </c>
      <c r="Y50" s="392">
        <v>75</v>
      </c>
      <c r="Z50" s="392">
        <v>75</v>
      </c>
    </row>
    <row r="51" spans="1:26" x14ac:dyDescent="0.25">
      <c r="A51" s="211" t="s">
        <v>553</v>
      </c>
      <c r="B51" s="565">
        <f t="shared" si="2"/>
        <v>0</v>
      </c>
      <c r="C51" s="392">
        <v>0</v>
      </c>
      <c r="D51" s="392">
        <v>0</v>
      </c>
      <c r="E51" s="392">
        <v>0</v>
      </c>
      <c r="F51" s="392">
        <v>0</v>
      </c>
      <c r="G51" s="392">
        <v>0</v>
      </c>
      <c r="H51" s="392">
        <v>0</v>
      </c>
      <c r="I51" s="392">
        <v>0</v>
      </c>
      <c r="J51" s="392">
        <v>0</v>
      </c>
      <c r="K51" s="392">
        <v>0</v>
      </c>
      <c r="L51" s="392">
        <v>0</v>
      </c>
      <c r="M51" s="392">
        <v>0</v>
      </c>
      <c r="N51" s="392">
        <v>0</v>
      </c>
      <c r="O51" s="392">
        <v>0</v>
      </c>
      <c r="P51" s="392">
        <v>0</v>
      </c>
      <c r="Q51" s="392">
        <v>0</v>
      </c>
      <c r="R51" s="392">
        <v>0</v>
      </c>
      <c r="S51" s="392">
        <v>0</v>
      </c>
      <c r="T51" s="392">
        <v>0</v>
      </c>
      <c r="U51" s="392">
        <v>0</v>
      </c>
      <c r="V51" s="392">
        <v>0</v>
      </c>
      <c r="W51" s="392">
        <v>0</v>
      </c>
      <c r="X51" s="392">
        <v>0</v>
      </c>
      <c r="Y51" s="392">
        <v>0</v>
      </c>
      <c r="Z51" s="392">
        <v>0</v>
      </c>
    </row>
    <row r="52" spans="1:26" x14ac:dyDescent="0.25">
      <c r="A52" s="211" t="s">
        <v>554</v>
      </c>
      <c r="B52" s="565">
        <f t="shared" si="2"/>
        <v>7000</v>
      </c>
      <c r="C52" s="392">
        <v>325</v>
      </c>
      <c r="D52" s="392">
        <v>325</v>
      </c>
      <c r="E52" s="392">
        <v>325</v>
      </c>
      <c r="F52" s="392">
        <v>325</v>
      </c>
      <c r="G52" s="392">
        <v>325</v>
      </c>
      <c r="H52" s="392">
        <v>325</v>
      </c>
      <c r="I52" s="392">
        <v>275</v>
      </c>
      <c r="J52" s="392">
        <v>275</v>
      </c>
      <c r="K52" s="392">
        <v>275</v>
      </c>
      <c r="L52" s="392">
        <v>275</v>
      </c>
      <c r="M52" s="392">
        <v>275</v>
      </c>
      <c r="N52" s="392">
        <v>275</v>
      </c>
      <c r="O52" s="392">
        <v>275</v>
      </c>
      <c r="P52" s="392">
        <v>275</v>
      </c>
      <c r="Q52" s="392">
        <v>275</v>
      </c>
      <c r="R52" s="392">
        <v>275</v>
      </c>
      <c r="S52" s="392">
        <v>275</v>
      </c>
      <c r="T52" s="392">
        <v>275</v>
      </c>
      <c r="U52" s="392">
        <v>275</v>
      </c>
      <c r="V52" s="392">
        <v>275</v>
      </c>
      <c r="W52" s="392">
        <v>275</v>
      </c>
      <c r="X52" s="392">
        <v>275</v>
      </c>
      <c r="Y52" s="392">
        <v>325</v>
      </c>
      <c r="Z52" s="392">
        <v>325</v>
      </c>
    </row>
    <row r="53" spans="1:26" x14ac:dyDescent="0.25">
      <c r="A53" s="211" t="s">
        <v>555</v>
      </c>
      <c r="B53" s="565">
        <f t="shared" si="2"/>
        <v>1600</v>
      </c>
      <c r="C53" s="392">
        <v>100</v>
      </c>
      <c r="D53" s="392">
        <v>100</v>
      </c>
      <c r="E53" s="392">
        <v>100</v>
      </c>
      <c r="F53" s="392">
        <v>100</v>
      </c>
      <c r="G53" s="392">
        <v>100</v>
      </c>
      <c r="H53" s="392">
        <v>100</v>
      </c>
      <c r="I53" s="392">
        <v>50</v>
      </c>
      <c r="J53" s="392">
        <v>50</v>
      </c>
      <c r="K53" s="392">
        <v>50</v>
      </c>
      <c r="L53" s="392">
        <v>50</v>
      </c>
      <c r="M53" s="392">
        <v>50</v>
      </c>
      <c r="N53" s="392">
        <v>50</v>
      </c>
      <c r="O53" s="392">
        <v>50</v>
      </c>
      <c r="P53" s="392">
        <v>50</v>
      </c>
      <c r="Q53" s="392">
        <v>50</v>
      </c>
      <c r="R53" s="392">
        <v>50</v>
      </c>
      <c r="S53" s="392">
        <v>50</v>
      </c>
      <c r="T53" s="392">
        <v>50</v>
      </c>
      <c r="U53" s="392">
        <v>50</v>
      </c>
      <c r="V53" s="392">
        <v>50</v>
      </c>
      <c r="W53" s="392">
        <v>50</v>
      </c>
      <c r="X53" s="392">
        <v>50</v>
      </c>
      <c r="Y53" s="392">
        <v>100</v>
      </c>
      <c r="Z53" s="392">
        <v>100</v>
      </c>
    </row>
    <row r="54" spans="1:26" x14ac:dyDescent="0.25">
      <c r="A54" s="211" t="s">
        <v>556</v>
      </c>
      <c r="B54" s="565">
        <f t="shared" si="2"/>
        <v>-400</v>
      </c>
      <c r="C54" s="392">
        <v>0</v>
      </c>
      <c r="D54" s="392">
        <v>0</v>
      </c>
      <c r="E54" s="392">
        <v>0</v>
      </c>
      <c r="F54" s="392">
        <v>0</v>
      </c>
      <c r="G54" s="392">
        <v>0</v>
      </c>
      <c r="H54" s="392">
        <v>0</v>
      </c>
      <c r="I54" s="392">
        <v>-25</v>
      </c>
      <c r="J54" s="392">
        <v>-25</v>
      </c>
      <c r="K54" s="392">
        <v>-25</v>
      </c>
      <c r="L54" s="392">
        <v>-25</v>
      </c>
      <c r="M54" s="392">
        <v>-25</v>
      </c>
      <c r="N54" s="392">
        <v>-25</v>
      </c>
      <c r="O54" s="392">
        <v>-25</v>
      </c>
      <c r="P54" s="392">
        <v>-25</v>
      </c>
      <c r="Q54" s="392">
        <v>-25</v>
      </c>
      <c r="R54" s="392">
        <v>-25</v>
      </c>
      <c r="S54" s="392">
        <v>-25</v>
      </c>
      <c r="T54" s="392">
        <v>-25</v>
      </c>
      <c r="U54" s="392">
        <v>-25</v>
      </c>
      <c r="V54" s="392">
        <v>-25</v>
      </c>
      <c r="W54" s="392">
        <v>-25</v>
      </c>
      <c r="X54" s="392">
        <v>-25</v>
      </c>
      <c r="Y54" s="392">
        <v>0</v>
      </c>
      <c r="Z54" s="392">
        <v>0</v>
      </c>
    </row>
    <row r="55" spans="1:26" x14ac:dyDescent="0.25">
      <c r="A55" s="211" t="s">
        <v>557</v>
      </c>
      <c r="B55" s="565">
        <f t="shared" si="2"/>
        <v>-8832</v>
      </c>
      <c r="C55" s="392">
        <v>-216</v>
      </c>
      <c r="D55" s="392">
        <v>-216</v>
      </c>
      <c r="E55" s="392">
        <v>-216</v>
      </c>
      <c r="F55" s="392">
        <v>-216</v>
      </c>
      <c r="G55" s="392">
        <v>-216</v>
      </c>
      <c r="H55" s="392">
        <v>-216</v>
      </c>
      <c r="I55" s="392">
        <v>-444</v>
      </c>
      <c r="J55" s="392">
        <v>-444</v>
      </c>
      <c r="K55" s="392">
        <v>-444</v>
      </c>
      <c r="L55" s="392">
        <v>-444</v>
      </c>
      <c r="M55" s="392">
        <v>-444</v>
      </c>
      <c r="N55" s="392">
        <v>-444</v>
      </c>
      <c r="O55" s="392">
        <v>-444</v>
      </c>
      <c r="P55" s="392">
        <v>-444</v>
      </c>
      <c r="Q55" s="392">
        <v>-444</v>
      </c>
      <c r="R55" s="392">
        <v>-444</v>
      </c>
      <c r="S55" s="392">
        <v>-444</v>
      </c>
      <c r="T55" s="392">
        <v>-444</v>
      </c>
      <c r="U55" s="392">
        <v>-444</v>
      </c>
      <c r="V55" s="392">
        <v>-444</v>
      </c>
      <c r="W55" s="392">
        <v>-444</v>
      </c>
      <c r="X55" s="392">
        <v>-444</v>
      </c>
      <c r="Y55" s="392">
        <v>-216</v>
      </c>
      <c r="Z55" s="392">
        <v>-216</v>
      </c>
    </row>
    <row r="56" spans="1:26" x14ac:dyDescent="0.25">
      <c r="A56" s="211" t="s">
        <v>588</v>
      </c>
      <c r="B56" s="565">
        <f>SUM(C56:Z56)</f>
        <v>-24</v>
      </c>
      <c r="C56" s="392">
        <v>-1</v>
      </c>
      <c r="D56" s="392">
        <v>-1</v>
      </c>
      <c r="E56" s="392">
        <v>-1</v>
      </c>
      <c r="F56" s="392">
        <v>-1</v>
      </c>
      <c r="G56" s="392">
        <v>-1</v>
      </c>
      <c r="H56" s="392">
        <v>-1</v>
      </c>
      <c r="I56" s="392">
        <v>-1</v>
      </c>
      <c r="J56" s="392">
        <v>-1</v>
      </c>
      <c r="K56" s="392">
        <v>-1</v>
      </c>
      <c r="L56" s="392">
        <v>-1</v>
      </c>
      <c r="M56" s="392">
        <v>-1</v>
      </c>
      <c r="N56" s="392">
        <v>-1</v>
      </c>
      <c r="O56" s="392">
        <v>-1</v>
      </c>
      <c r="P56" s="392">
        <v>-1</v>
      </c>
      <c r="Q56" s="392">
        <v>-1</v>
      </c>
      <c r="R56" s="392">
        <v>-1</v>
      </c>
      <c r="S56" s="392">
        <v>-1</v>
      </c>
      <c r="T56" s="392">
        <v>-1</v>
      </c>
      <c r="U56" s="392">
        <v>-1</v>
      </c>
      <c r="V56" s="392">
        <v>-1</v>
      </c>
      <c r="W56" s="392">
        <v>-1</v>
      </c>
      <c r="X56" s="392">
        <v>-1</v>
      </c>
      <c r="Y56" s="392">
        <v>-1</v>
      </c>
      <c r="Z56" s="392">
        <v>-1</v>
      </c>
    </row>
    <row r="57" spans="1:26" x14ac:dyDescent="0.25">
      <c r="A57" s="211" t="s">
        <v>558</v>
      </c>
      <c r="B57" s="565">
        <f t="shared" si="2"/>
        <v>400</v>
      </c>
      <c r="C57" s="392">
        <v>0</v>
      </c>
      <c r="D57" s="392">
        <v>0</v>
      </c>
      <c r="E57" s="392">
        <v>0</v>
      </c>
      <c r="F57" s="392">
        <v>0</v>
      </c>
      <c r="G57" s="392">
        <v>0</v>
      </c>
      <c r="H57" s="392">
        <v>0</v>
      </c>
      <c r="I57" s="392">
        <v>25</v>
      </c>
      <c r="J57" s="392">
        <v>25</v>
      </c>
      <c r="K57" s="392">
        <v>25</v>
      </c>
      <c r="L57" s="392">
        <v>25</v>
      </c>
      <c r="M57" s="392">
        <v>25</v>
      </c>
      <c r="N57" s="392">
        <v>25</v>
      </c>
      <c r="O57" s="392">
        <v>25</v>
      </c>
      <c r="P57" s="392">
        <v>25</v>
      </c>
      <c r="Q57" s="392">
        <v>25</v>
      </c>
      <c r="R57" s="392">
        <v>25</v>
      </c>
      <c r="S57" s="392">
        <v>25</v>
      </c>
      <c r="T57" s="392">
        <v>25</v>
      </c>
      <c r="U57" s="392">
        <v>25</v>
      </c>
      <c r="V57" s="392">
        <v>25</v>
      </c>
      <c r="W57" s="392">
        <v>25</v>
      </c>
      <c r="X57" s="392">
        <v>25</v>
      </c>
      <c r="Y57" s="392">
        <v>0</v>
      </c>
      <c r="Z57" s="392">
        <v>0</v>
      </c>
    </row>
    <row r="58" spans="1:26" x14ac:dyDescent="0.25">
      <c r="A58" s="211" t="s">
        <v>559</v>
      </c>
      <c r="B58" s="565">
        <f t="shared" si="2"/>
        <v>0</v>
      </c>
      <c r="C58" s="392">
        <v>0</v>
      </c>
      <c r="D58" s="392">
        <v>0</v>
      </c>
      <c r="E58" s="392">
        <v>0</v>
      </c>
      <c r="F58" s="392">
        <v>0</v>
      </c>
      <c r="G58" s="392">
        <v>0</v>
      </c>
      <c r="H58" s="392">
        <v>0</v>
      </c>
      <c r="I58" s="392">
        <v>0</v>
      </c>
      <c r="J58" s="392">
        <v>0</v>
      </c>
      <c r="K58" s="392">
        <v>0</v>
      </c>
      <c r="L58" s="392">
        <v>0</v>
      </c>
      <c r="M58" s="392">
        <v>0</v>
      </c>
      <c r="N58" s="392">
        <v>0</v>
      </c>
      <c r="O58" s="392">
        <v>0</v>
      </c>
      <c r="P58" s="392">
        <v>0</v>
      </c>
      <c r="Q58" s="392">
        <v>0</v>
      </c>
      <c r="R58" s="392">
        <v>0</v>
      </c>
      <c r="S58" s="392">
        <v>0</v>
      </c>
      <c r="T58" s="392">
        <v>0</v>
      </c>
      <c r="U58" s="392">
        <v>0</v>
      </c>
      <c r="V58" s="392">
        <v>0</v>
      </c>
      <c r="W58" s="392">
        <v>0</v>
      </c>
      <c r="X58" s="392">
        <v>0</v>
      </c>
      <c r="Y58" s="392">
        <v>0</v>
      </c>
      <c r="Z58" s="392">
        <v>0</v>
      </c>
    </row>
    <row r="59" spans="1:26" x14ac:dyDescent="0.25">
      <c r="A59" s="211" t="s">
        <v>560</v>
      </c>
      <c r="B59" s="565">
        <f t="shared" si="2"/>
        <v>800</v>
      </c>
      <c r="C59" s="392">
        <v>0</v>
      </c>
      <c r="D59" s="392">
        <v>0</v>
      </c>
      <c r="E59" s="392">
        <v>0</v>
      </c>
      <c r="F59" s="392">
        <v>0</v>
      </c>
      <c r="G59" s="392">
        <v>0</v>
      </c>
      <c r="H59" s="392">
        <v>0</v>
      </c>
      <c r="I59" s="392">
        <v>50</v>
      </c>
      <c r="J59" s="392">
        <v>50</v>
      </c>
      <c r="K59" s="392">
        <v>50</v>
      </c>
      <c r="L59" s="392">
        <v>50</v>
      </c>
      <c r="M59" s="392">
        <v>50</v>
      </c>
      <c r="N59" s="392">
        <v>50</v>
      </c>
      <c r="O59" s="392">
        <v>50</v>
      </c>
      <c r="P59" s="392">
        <v>50</v>
      </c>
      <c r="Q59" s="392">
        <v>50</v>
      </c>
      <c r="R59" s="392">
        <v>50</v>
      </c>
      <c r="S59" s="392">
        <v>50</v>
      </c>
      <c r="T59" s="392">
        <v>50</v>
      </c>
      <c r="U59" s="392">
        <v>50</v>
      </c>
      <c r="V59" s="392">
        <v>50</v>
      </c>
      <c r="W59" s="392">
        <v>50</v>
      </c>
      <c r="X59" s="392">
        <v>50</v>
      </c>
      <c r="Y59" s="392">
        <v>0</v>
      </c>
      <c r="Z59" s="392">
        <v>0</v>
      </c>
    </row>
    <row r="60" spans="1:26" x14ac:dyDescent="0.25">
      <c r="A60" s="211" t="s">
        <v>561</v>
      </c>
      <c r="B60" s="565">
        <f t="shared" si="2"/>
        <v>-568</v>
      </c>
      <c r="C60" s="392">
        <v>-7</v>
      </c>
      <c r="D60" s="392">
        <v>-7</v>
      </c>
      <c r="E60" s="392">
        <v>-7</v>
      </c>
      <c r="F60" s="392">
        <v>-7</v>
      </c>
      <c r="G60" s="392">
        <v>-7</v>
      </c>
      <c r="H60" s="392">
        <v>-7</v>
      </c>
      <c r="I60" s="392">
        <v>-32</v>
      </c>
      <c r="J60" s="392">
        <v>-32</v>
      </c>
      <c r="K60" s="392">
        <v>-32</v>
      </c>
      <c r="L60" s="392">
        <v>-32</v>
      </c>
      <c r="M60" s="392">
        <v>-32</v>
      </c>
      <c r="N60" s="392">
        <v>-32</v>
      </c>
      <c r="O60" s="392">
        <v>-32</v>
      </c>
      <c r="P60" s="392">
        <v>-32</v>
      </c>
      <c r="Q60" s="392">
        <v>-32</v>
      </c>
      <c r="R60" s="392">
        <v>-32</v>
      </c>
      <c r="S60" s="392">
        <v>-32</v>
      </c>
      <c r="T60" s="392">
        <v>-32</v>
      </c>
      <c r="U60" s="392">
        <v>-32</v>
      </c>
      <c r="V60" s="392">
        <v>-32</v>
      </c>
      <c r="W60" s="392">
        <v>-32</v>
      </c>
      <c r="X60" s="392">
        <v>-32</v>
      </c>
      <c r="Y60" s="392">
        <v>-7</v>
      </c>
      <c r="Z60" s="392">
        <v>-7</v>
      </c>
    </row>
    <row r="61" spans="1:26" x14ac:dyDescent="0.25">
      <c r="A61" s="211" t="s">
        <v>562</v>
      </c>
      <c r="B61" s="565">
        <f t="shared" si="2"/>
        <v>400</v>
      </c>
      <c r="C61" s="392">
        <v>0</v>
      </c>
      <c r="D61" s="392">
        <v>0</v>
      </c>
      <c r="E61" s="392">
        <v>0</v>
      </c>
      <c r="F61" s="392">
        <v>0</v>
      </c>
      <c r="G61" s="392">
        <v>0</v>
      </c>
      <c r="H61" s="392">
        <v>0</v>
      </c>
      <c r="I61" s="392">
        <v>25</v>
      </c>
      <c r="J61" s="392">
        <v>25</v>
      </c>
      <c r="K61" s="392">
        <v>25</v>
      </c>
      <c r="L61" s="392">
        <v>25</v>
      </c>
      <c r="M61" s="392">
        <v>25</v>
      </c>
      <c r="N61" s="392">
        <v>25</v>
      </c>
      <c r="O61" s="392">
        <v>25</v>
      </c>
      <c r="P61" s="392">
        <v>25</v>
      </c>
      <c r="Q61" s="392">
        <v>25</v>
      </c>
      <c r="R61" s="392">
        <v>25</v>
      </c>
      <c r="S61" s="392">
        <v>25</v>
      </c>
      <c r="T61" s="392">
        <v>25</v>
      </c>
      <c r="U61" s="392">
        <v>25</v>
      </c>
      <c r="V61" s="392">
        <v>25</v>
      </c>
      <c r="W61" s="392">
        <v>25</v>
      </c>
      <c r="X61" s="392">
        <v>25</v>
      </c>
      <c r="Y61" s="392">
        <v>0</v>
      </c>
      <c r="Z61" s="392">
        <v>0</v>
      </c>
    </row>
    <row r="62" spans="1:26" x14ac:dyDescent="0.25">
      <c r="A62" s="211" t="s">
        <v>563</v>
      </c>
      <c r="B62" s="565">
        <f t="shared" si="2"/>
        <v>-1016</v>
      </c>
      <c r="C62" s="392">
        <v>-111</v>
      </c>
      <c r="D62" s="392">
        <v>-111</v>
      </c>
      <c r="E62" s="392">
        <v>-111</v>
      </c>
      <c r="F62" s="392">
        <v>-111</v>
      </c>
      <c r="G62" s="392">
        <v>-111</v>
      </c>
      <c r="H62" s="392">
        <v>-111</v>
      </c>
      <c r="I62" s="392">
        <v>-8</v>
      </c>
      <c r="J62" s="392">
        <v>-8</v>
      </c>
      <c r="K62" s="392">
        <v>-8</v>
      </c>
      <c r="L62" s="392">
        <v>-8</v>
      </c>
      <c r="M62" s="392">
        <v>-8</v>
      </c>
      <c r="N62" s="392">
        <v>-8</v>
      </c>
      <c r="O62" s="392">
        <v>-8</v>
      </c>
      <c r="P62" s="392">
        <v>-8</v>
      </c>
      <c r="Q62" s="392">
        <v>-8</v>
      </c>
      <c r="R62" s="392">
        <v>-8</v>
      </c>
      <c r="S62" s="392">
        <v>-8</v>
      </c>
      <c r="T62" s="392">
        <v>-8</v>
      </c>
      <c r="U62" s="392">
        <v>-8</v>
      </c>
      <c r="V62" s="392">
        <v>-8</v>
      </c>
      <c r="W62" s="392">
        <v>-8</v>
      </c>
      <c r="X62" s="392">
        <v>-8</v>
      </c>
      <c r="Y62" s="392">
        <v>-111</v>
      </c>
      <c r="Z62" s="392">
        <v>-111</v>
      </c>
    </row>
    <row r="63" spans="1:26" x14ac:dyDescent="0.25">
      <c r="A63" s="211" t="s">
        <v>589</v>
      </c>
      <c r="B63" s="565">
        <f t="shared" si="2"/>
        <v>-1064</v>
      </c>
      <c r="C63" s="392">
        <v>-73</v>
      </c>
      <c r="D63" s="392">
        <v>-73</v>
      </c>
      <c r="E63" s="392">
        <v>-73</v>
      </c>
      <c r="F63" s="392">
        <v>-73</v>
      </c>
      <c r="G63" s="392">
        <v>-73</v>
      </c>
      <c r="H63" s="392">
        <v>-73</v>
      </c>
      <c r="I63" s="392">
        <v>-30</v>
      </c>
      <c r="J63" s="392">
        <v>-30</v>
      </c>
      <c r="K63" s="392">
        <v>-30</v>
      </c>
      <c r="L63" s="392">
        <v>-30</v>
      </c>
      <c r="M63" s="392">
        <v>-30</v>
      </c>
      <c r="N63" s="392">
        <v>-30</v>
      </c>
      <c r="O63" s="392">
        <v>-30</v>
      </c>
      <c r="P63" s="392">
        <v>-30</v>
      </c>
      <c r="Q63" s="392">
        <v>-30</v>
      </c>
      <c r="R63" s="392">
        <v>-30</v>
      </c>
      <c r="S63" s="392">
        <v>-30</v>
      </c>
      <c r="T63" s="392">
        <v>-30</v>
      </c>
      <c r="U63" s="392">
        <v>-30</v>
      </c>
      <c r="V63" s="392">
        <v>-30</v>
      </c>
      <c r="W63" s="392">
        <v>-30</v>
      </c>
      <c r="X63" s="392">
        <v>-30</v>
      </c>
      <c r="Y63" s="392">
        <v>-73</v>
      </c>
      <c r="Z63" s="392">
        <v>-73</v>
      </c>
    </row>
    <row r="64" spans="1:26" x14ac:dyDescent="0.25">
      <c r="A64" s="211" t="s">
        <v>564</v>
      </c>
      <c r="B64" s="565">
        <f>SUM(C64:Z64)</f>
        <v>800</v>
      </c>
      <c r="C64" s="392">
        <v>0</v>
      </c>
      <c r="D64" s="392">
        <v>0</v>
      </c>
      <c r="E64" s="392">
        <v>0</v>
      </c>
      <c r="F64" s="392">
        <v>0</v>
      </c>
      <c r="G64" s="392">
        <v>0</v>
      </c>
      <c r="H64" s="392">
        <v>0</v>
      </c>
      <c r="I64" s="392">
        <v>50</v>
      </c>
      <c r="J64" s="392">
        <v>50</v>
      </c>
      <c r="K64" s="392">
        <v>50</v>
      </c>
      <c r="L64" s="392">
        <v>50</v>
      </c>
      <c r="M64" s="392">
        <v>50</v>
      </c>
      <c r="N64" s="392">
        <v>50</v>
      </c>
      <c r="O64" s="392">
        <v>50</v>
      </c>
      <c r="P64" s="392">
        <v>50</v>
      </c>
      <c r="Q64" s="392">
        <v>50</v>
      </c>
      <c r="R64" s="392">
        <v>50</v>
      </c>
      <c r="S64" s="392">
        <v>50</v>
      </c>
      <c r="T64" s="392">
        <v>50</v>
      </c>
      <c r="U64" s="392">
        <v>50</v>
      </c>
      <c r="V64" s="392">
        <v>50</v>
      </c>
      <c r="W64" s="392">
        <v>50</v>
      </c>
      <c r="X64" s="392">
        <v>50</v>
      </c>
      <c r="Y64" s="392">
        <v>0</v>
      </c>
      <c r="Z64" s="392">
        <v>0</v>
      </c>
    </row>
    <row r="65" spans="1:26" x14ac:dyDescent="0.25">
      <c r="A65" s="211" t="s">
        <v>590</v>
      </c>
      <c r="B65" s="565">
        <f t="shared" si="2"/>
        <v>-168</v>
      </c>
      <c r="C65" s="392">
        <v>-7</v>
      </c>
      <c r="D65" s="392">
        <v>-7</v>
      </c>
      <c r="E65" s="392">
        <v>-7</v>
      </c>
      <c r="F65" s="392">
        <v>-7</v>
      </c>
      <c r="G65" s="392">
        <v>-7</v>
      </c>
      <c r="H65" s="392">
        <v>-7</v>
      </c>
      <c r="I65" s="392">
        <v>-7</v>
      </c>
      <c r="J65" s="392">
        <v>-7</v>
      </c>
      <c r="K65" s="392">
        <v>-7</v>
      </c>
      <c r="L65" s="392">
        <v>-7</v>
      </c>
      <c r="M65" s="392">
        <v>-7</v>
      </c>
      <c r="N65" s="392">
        <v>-7</v>
      </c>
      <c r="O65" s="392">
        <v>-7</v>
      </c>
      <c r="P65" s="392">
        <v>-7</v>
      </c>
      <c r="Q65" s="392">
        <v>-7</v>
      </c>
      <c r="R65" s="392">
        <v>-7</v>
      </c>
      <c r="S65" s="392">
        <v>-7</v>
      </c>
      <c r="T65" s="392">
        <v>-7</v>
      </c>
      <c r="U65" s="392">
        <v>-7</v>
      </c>
      <c r="V65" s="392">
        <v>-7</v>
      </c>
      <c r="W65" s="392">
        <v>-7</v>
      </c>
      <c r="X65" s="392">
        <v>-7</v>
      </c>
      <c r="Y65" s="392">
        <v>-7</v>
      </c>
      <c r="Z65" s="392">
        <v>-7</v>
      </c>
    </row>
    <row r="66" spans="1:26" x14ac:dyDescent="0.25">
      <c r="A66" s="211" t="s">
        <v>591</v>
      </c>
      <c r="B66" s="565">
        <f t="shared" si="2"/>
        <v>0</v>
      </c>
      <c r="C66" s="392">
        <v>-100</v>
      </c>
      <c r="D66" s="392">
        <v>-100</v>
      </c>
      <c r="E66" s="392">
        <v>-100</v>
      </c>
      <c r="F66" s="392">
        <v>-100</v>
      </c>
      <c r="G66" s="392">
        <v>-100</v>
      </c>
      <c r="H66" s="392">
        <v>-100</v>
      </c>
      <c r="I66" s="392">
        <v>50</v>
      </c>
      <c r="J66" s="392">
        <v>50</v>
      </c>
      <c r="K66" s="392">
        <v>50</v>
      </c>
      <c r="L66" s="392">
        <v>50</v>
      </c>
      <c r="M66" s="392">
        <v>50</v>
      </c>
      <c r="N66" s="392">
        <v>50</v>
      </c>
      <c r="O66" s="392">
        <v>50</v>
      </c>
      <c r="P66" s="392">
        <v>50</v>
      </c>
      <c r="Q66" s="392">
        <v>50</v>
      </c>
      <c r="R66" s="392">
        <v>50</v>
      </c>
      <c r="S66" s="392">
        <v>50</v>
      </c>
      <c r="T66" s="392">
        <v>50</v>
      </c>
      <c r="U66" s="392">
        <v>50</v>
      </c>
      <c r="V66" s="392">
        <v>50</v>
      </c>
      <c r="W66" s="392">
        <v>50</v>
      </c>
      <c r="X66" s="392">
        <v>50</v>
      </c>
      <c r="Y66" s="392">
        <v>-100</v>
      </c>
      <c r="Z66" s="392">
        <v>-100</v>
      </c>
    </row>
    <row r="67" spans="1:26" x14ac:dyDescent="0.25">
      <c r="A67" s="211" t="s">
        <v>592</v>
      </c>
      <c r="B67" s="565">
        <f t="shared" si="2"/>
        <v>-600</v>
      </c>
      <c r="C67" s="392">
        <v>-25</v>
      </c>
      <c r="D67" s="392">
        <v>-25</v>
      </c>
      <c r="E67" s="392">
        <v>-25</v>
      </c>
      <c r="F67" s="392">
        <v>-25</v>
      </c>
      <c r="G67" s="392">
        <v>-25</v>
      </c>
      <c r="H67" s="392">
        <v>-25</v>
      </c>
      <c r="I67" s="392">
        <v>-25</v>
      </c>
      <c r="J67" s="392">
        <v>-25</v>
      </c>
      <c r="K67" s="392">
        <v>-25</v>
      </c>
      <c r="L67" s="392">
        <v>-25</v>
      </c>
      <c r="M67" s="392">
        <v>-25</v>
      </c>
      <c r="N67" s="392">
        <v>-25</v>
      </c>
      <c r="O67" s="392">
        <v>-25</v>
      </c>
      <c r="P67" s="392">
        <v>-25</v>
      </c>
      <c r="Q67" s="392">
        <v>-25</v>
      </c>
      <c r="R67" s="392">
        <v>-25</v>
      </c>
      <c r="S67" s="392">
        <v>-25</v>
      </c>
      <c r="T67" s="392">
        <v>-25</v>
      </c>
      <c r="U67" s="392">
        <v>-25</v>
      </c>
      <c r="V67" s="392">
        <v>-25</v>
      </c>
      <c r="W67" s="392">
        <v>-25</v>
      </c>
      <c r="X67" s="392">
        <v>-25</v>
      </c>
      <c r="Y67" s="392">
        <v>-25</v>
      </c>
      <c r="Z67" s="392">
        <v>-25</v>
      </c>
    </row>
    <row r="68" spans="1:26" x14ac:dyDescent="0.25">
      <c r="A68" s="211" t="s">
        <v>593</v>
      </c>
      <c r="B68" s="565">
        <f t="shared" si="2"/>
        <v>0</v>
      </c>
      <c r="C68" s="392">
        <v>0</v>
      </c>
      <c r="D68" s="392">
        <v>0</v>
      </c>
      <c r="E68" s="392">
        <v>0</v>
      </c>
      <c r="F68" s="392">
        <v>0</v>
      </c>
      <c r="G68" s="392">
        <v>0</v>
      </c>
      <c r="H68" s="392">
        <v>0</v>
      </c>
      <c r="I68" s="392">
        <v>0</v>
      </c>
      <c r="J68" s="392">
        <v>0</v>
      </c>
      <c r="K68" s="392">
        <v>0</v>
      </c>
      <c r="L68" s="392">
        <v>0</v>
      </c>
      <c r="M68" s="392">
        <v>0</v>
      </c>
      <c r="N68" s="392">
        <v>0</v>
      </c>
      <c r="O68" s="392">
        <v>0</v>
      </c>
      <c r="P68" s="392">
        <v>0</v>
      </c>
      <c r="Q68" s="392">
        <v>0</v>
      </c>
      <c r="R68" s="392">
        <v>0</v>
      </c>
      <c r="S68" s="392">
        <v>0</v>
      </c>
      <c r="T68" s="392">
        <v>0</v>
      </c>
      <c r="U68" s="392">
        <v>0</v>
      </c>
      <c r="V68" s="392">
        <v>0</v>
      </c>
      <c r="W68" s="392">
        <v>0</v>
      </c>
      <c r="X68" s="392">
        <v>0</v>
      </c>
      <c r="Y68" s="392">
        <v>0</v>
      </c>
      <c r="Z68" s="392">
        <v>0</v>
      </c>
    </row>
    <row r="69" spans="1:26" x14ac:dyDescent="0.25">
      <c r="A69" s="211" t="s">
        <v>565</v>
      </c>
      <c r="B69" s="565">
        <f t="shared" si="2"/>
        <v>-400</v>
      </c>
      <c r="C69" s="392">
        <v>50</v>
      </c>
      <c r="D69" s="392">
        <v>50</v>
      </c>
      <c r="E69" s="392">
        <v>50</v>
      </c>
      <c r="F69" s="392">
        <v>50</v>
      </c>
      <c r="G69" s="392">
        <v>50</v>
      </c>
      <c r="H69" s="392">
        <v>50</v>
      </c>
      <c r="I69" s="392">
        <v>-50</v>
      </c>
      <c r="J69" s="392">
        <v>-50</v>
      </c>
      <c r="K69" s="392">
        <v>-50</v>
      </c>
      <c r="L69" s="392">
        <v>-50</v>
      </c>
      <c r="M69" s="392">
        <v>-50</v>
      </c>
      <c r="N69" s="392">
        <v>-50</v>
      </c>
      <c r="O69" s="392">
        <v>-50</v>
      </c>
      <c r="P69" s="392">
        <v>-50</v>
      </c>
      <c r="Q69" s="392">
        <v>-50</v>
      </c>
      <c r="R69" s="392">
        <v>-50</v>
      </c>
      <c r="S69" s="392">
        <v>-50</v>
      </c>
      <c r="T69" s="392">
        <v>-50</v>
      </c>
      <c r="U69" s="392">
        <v>-50</v>
      </c>
      <c r="V69" s="392">
        <v>-50</v>
      </c>
      <c r="W69" s="392">
        <v>-50</v>
      </c>
      <c r="X69" s="392">
        <v>-50</v>
      </c>
      <c r="Y69" s="392">
        <v>50</v>
      </c>
      <c r="Z69" s="392">
        <v>50</v>
      </c>
    </row>
    <row r="70" spans="1:26" x14ac:dyDescent="0.25">
      <c r="A70" s="211" t="s">
        <v>566</v>
      </c>
      <c r="B70" s="565">
        <f t="shared" si="2"/>
        <v>-2400</v>
      </c>
      <c r="C70" s="392">
        <v>-100</v>
      </c>
      <c r="D70" s="392">
        <v>-100</v>
      </c>
      <c r="E70" s="392">
        <v>-100</v>
      </c>
      <c r="F70" s="392">
        <v>-100</v>
      </c>
      <c r="G70" s="392">
        <v>-100</v>
      </c>
      <c r="H70" s="392">
        <v>-100</v>
      </c>
      <c r="I70" s="392">
        <v>-100</v>
      </c>
      <c r="J70" s="392">
        <v>-100</v>
      </c>
      <c r="K70" s="392">
        <v>-100</v>
      </c>
      <c r="L70" s="392">
        <v>-100</v>
      </c>
      <c r="M70" s="392">
        <v>-100</v>
      </c>
      <c r="N70" s="392">
        <v>-100</v>
      </c>
      <c r="O70" s="392">
        <v>-100</v>
      </c>
      <c r="P70" s="392">
        <v>-100</v>
      </c>
      <c r="Q70" s="392">
        <v>-100</v>
      </c>
      <c r="R70" s="392">
        <v>-100</v>
      </c>
      <c r="S70" s="392">
        <v>-100</v>
      </c>
      <c r="T70" s="392">
        <v>-100</v>
      </c>
      <c r="U70" s="392">
        <v>-100</v>
      </c>
      <c r="V70" s="392">
        <v>-100</v>
      </c>
      <c r="W70" s="392">
        <v>-100</v>
      </c>
      <c r="X70" s="392">
        <v>-100</v>
      </c>
      <c r="Y70" s="392">
        <v>-100</v>
      </c>
      <c r="Z70" s="392">
        <v>-100</v>
      </c>
    </row>
    <row r="71" spans="1:26" x14ac:dyDescent="0.25">
      <c r="A71" s="211" t="s">
        <v>567</v>
      </c>
      <c r="B71" s="565">
        <f>SUM(C71:Z71)</f>
        <v>-200</v>
      </c>
      <c r="C71" s="392">
        <v>25</v>
      </c>
      <c r="D71" s="392">
        <v>25</v>
      </c>
      <c r="E71" s="392">
        <v>25</v>
      </c>
      <c r="F71" s="392">
        <v>25</v>
      </c>
      <c r="G71" s="392">
        <v>25</v>
      </c>
      <c r="H71" s="392">
        <v>25</v>
      </c>
      <c r="I71" s="392">
        <v>-25</v>
      </c>
      <c r="J71" s="392">
        <v>-25</v>
      </c>
      <c r="K71" s="392">
        <v>-25</v>
      </c>
      <c r="L71" s="392">
        <v>-25</v>
      </c>
      <c r="M71" s="392">
        <v>-25</v>
      </c>
      <c r="N71" s="392">
        <v>-25</v>
      </c>
      <c r="O71" s="392">
        <v>-25</v>
      </c>
      <c r="P71" s="392">
        <v>-25</v>
      </c>
      <c r="Q71" s="392">
        <v>-25</v>
      </c>
      <c r="R71" s="392">
        <v>-25</v>
      </c>
      <c r="S71" s="392">
        <v>-25</v>
      </c>
      <c r="T71" s="392">
        <v>-25</v>
      </c>
      <c r="U71" s="392">
        <v>-25</v>
      </c>
      <c r="V71" s="392">
        <v>-25</v>
      </c>
      <c r="W71" s="392">
        <v>-25</v>
      </c>
      <c r="X71" s="392">
        <v>-25</v>
      </c>
      <c r="Y71" s="392">
        <v>25</v>
      </c>
      <c r="Z71" s="392">
        <v>25</v>
      </c>
    </row>
    <row r="72" spans="1:26" x14ac:dyDescent="0.25">
      <c r="A72" s="211" t="s">
        <v>397</v>
      </c>
      <c r="B72" s="565">
        <f t="shared" si="2"/>
        <v>10400</v>
      </c>
      <c r="C72" s="392">
        <v>250</v>
      </c>
      <c r="D72" s="392">
        <v>250</v>
      </c>
      <c r="E72" s="392">
        <v>250</v>
      </c>
      <c r="F72" s="392">
        <v>250</v>
      </c>
      <c r="G72" s="392">
        <v>250</v>
      </c>
      <c r="H72" s="392">
        <v>250</v>
      </c>
      <c r="I72" s="392">
        <v>525</v>
      </c>
      <c r="J72" s="392">
        <v>525</v>
      </c>
      <c r="K72" s="392">
        <v>525</v>
      </c>
      <c r="L72" s="392">
        <v>525</v>
      </c>
      <c r="M72" s="392">
        <v>525</v>
      </c>
      <c r="N72" s="392">
        <v>525</v>
      </c>
      <c r="O72" s="392">
        <v>525</v>
      </c>
      <c r="P72" s="392">
        <v>525</v>
      </c>
      <c r="Q72" s="392">
        <v>525</v>
      </c>
      <c r="R72" s="392">
        <v>525</v>
      </c>
      <c r="S72" s="392">
        <v>525</v>
      </c>
      <c r="T72" s="392">
        <v>525</v>
      </c>
      <c r="U72" s="392">
        <v>525</v>
      </c>
      <c r="V72" s="392">
        <v>525</v>
      </c>
      <c r="W72" s="392">
        <v>525</v>
      </c>
      <c r="X72" s="392">
        <v>525</v>
      </c>
      <c r="Y72" s="392">
        <v>250</v>
      </c>
      <c r="Z72" s="392">
        <v>250</v>
      </c>
    </row>
    <row r="73" spans="1:26" x14ac:dyDescent="0.25">
      <c r="A73" s="211" t="s">
        <v>583</v>
      </c>
      <c r="B73" s="565">
        <f t="shared" si="2"/>
        <v>-4200</v>
      </c>
      <c r="C73" s="392">
        <v>-25</v>
      </c>
      <c r="D73" s="392">
        <v>-25</v>
      </c>
      <c r="E73" s="392">
        <v>-25</v>
      </c>
      <c r="F73" s="392">
        <v>-25</v>
      </c>
      <c r="G73" s="392">
        <v>-25</v>
      </c>
      <c r="H73" s="392">
        <v>-25</v>
      </c>
      <c r="I73" s="392">
        <v>-250</v>
      </c>
      <c r="J73" s="392">
        <v>-250</v>
      </c>
      <c r="K73" s="392">
        <v>-250</v>
      </c>
      <c r="L73" s="392">
        <v>-250</v>
      </c>
      <c r="M73" s="392">
        <v>-250</v>
      </c>
      <c r="N73" s="392">
        <v>-250</v>
      </c>
      <c r="O73" s="392">
        <v>-250</v>
      </c>
      <c r="P73" s="392">
        <v>-250</v>
      </c>
      <c r="Q73" s="392">
        <v>-250</v>
      </c>
      <c r="R73" s="392">
        <v>-250</v>
      </c>
      <c r="S73" s="392">
        <v>-250</v>
      </c>
      <c r="T73" s="392">
        <v>-250</v>
      </c>
      <c r="U73" s="392">
        <v>-250</v>
      </c>
      <c r="V73" s="392">
        <v>-250</v>
      </c>
      <c r="W73" s="392">
        <v>-250</v>
      </c>
      <c r="X73" s="392">
        <v>-250</v>
      </c>
      <c r="Y73" s="392">
        <v>-25</v>
      </c>
      <c r="Z73" s="392">
        <v>-25</v>
      </c>
    </row>
    <row r="74" spans="1:26" x14ac:dyDescent="0.25">
      <c r="A74" s="211" t="s">
        <v>614</v>
      </c>
      <c r="B74" s="565">
        <f t="shared" si="2"/>
        <v>-3600</v>
      </c>
      <c r="C74" s="392">
        <v>-100</v>
      </c>
      <c r="D74" s="392">
        <v>-100</v>
      </c>
      <c r="E74" s="392">
        <v>-100</v>
      </c>
      <c r="F74" s="392">
        <v>-100</v>
      </c>
      <c r="G74" s="392">
        <v>-100</v>
      </c>
      <c r="H74" s="392">
        <v>-100</v>
      </c>
      <c r="I74" s="392">
        <v>-175</v>
      </c>
      <c r="J74" s="392">
        <v>-175</v>
      </c>
      <c r="K74" s="392">
        <v>-175</v>
      </c>
      <c r="L74" s="392">
        <v>-175</v>
      </c>
      <c r="M74" s="392">
        <v>-175</v>
      </c>
      <c r="N74" s="392">
        <v>-175</v>
      </c>
      <c r="O74" s="392">
        <v>-175</v>
      </c>
      <c r="P74" s="392">
        <v>-175</v>
      </c>
      <c r="Q74" s="392">
        <v>-175</v>
      </c>
      <c r="R74" s="392">
        <v>-175</v>
      </c>
      <c r="S74" s="392">
        <v>-175</v>
      </c>
      <c r="T74" s="392">
        <v>-175</v>
      </c>
      <c r="U74" s="392">
        <v>-175</v>
      </c>
      <c r="V74" s="392">
        <v>-175</v>
      </c>
      <c r="W74" s="392">
        <v>-175</v>
      </c>
      <c r="X74" s="392">
        <v>-175</v>
      </c>
      <c r="Y74" s="392">
        <v>-100</v>
      </c>
      <c r="Z74" s="392">
        <v>-100</v>
      </c>
    </row>
    <row r="75" spans="1:26" x14ac:dyDescent="0.25">
      <c r="A75" s="211" t="s">
        <v>595</v>
      </c>
      <c r="B75" s="565">
        <f t="shared" si="2"/>
        <v>2000</v>
      </c>
      <c r="C75" s="392">
        <v>50</v>
      </c>
      <c r="D75" s="392">
        <v>50</v>
      </c>
      <c r="E75" s="392">
        <v>50</v>
      </c>
      <c r="F75" s="392">
        <v>50</v>
      </c>
      <c r="G75" s="392">
        <v>50</v>
      </c>
      <c r="H75" s="392">
        <v>50</v>
      </c>
      <c r="I75" s="392">
        <v>100</v>
      </c>
      <c r="J75" s="392">
        <v>100</v>
      </c>
      <c r="K75" s="392">
        <v>100</v>
      </c>
      <c r="L75" s="392">
        <v>100</v>
      </c>
      <c r="M75" s="392">
        <v>100</v>
      </c>
      <c r="N75" s="392">
        <v>100</v>
      </c>
      <c r="O75" s="392">
        <v>100</v>
      </c>
      <c r="P75" s="392">
        <v>100</v>
      </c>
      <c r="Q75" s="392">
        <v>100</v>
      </c>
      <c r="R75" s="392">
        <v>100</v>
      </c>
      <c r="S75" s="392">
        <v>100</v>
      </c>
      <c r="T75" s="392">
        <v>100</v>
      </c>
      <c r="U75" s="392">
        <v>100</v>
      </c>
      <c r="V75" s="392">
        <v>100</v>
      </c>
      <c r="W75" s="392">
        <v>100</v>
      </c>
      <c r="X75" s="392">
        <v>100</v>
      </c>
      <c r="Y75" s="392">
        <v>50</v>
      </c>
      <c r="Z75" s="392">
        <v>50</v>
      </c>
    </row>
    <row r="76" spans="1:26" x14ac:dyDescent="0.25">
      <c r="A76" s="211" t="s">
        <v>596</v>
      </c>
      <c r="B76" s="565">
        <f t="shared" si="2"/>
        <v>-1600</v>
      </c>
      <c r="C76" s="392">
        <v>0</v>
      </c>
      <c r="D76" s="392">
        <v>0</v>
      </c>
      <c r="E76" s="392">
        <v>0</v>
      </c>
      <c r="F76" s="392">
        <v>0</v>
      </c>
      <c r="G76" s="392">
        <v>0</v>
      </c>
      <c r="H76" s="392">
        <v>0</v>
      </c>
      <c r="I76" s="392">
        <v>-100</v>
      </c>
      <c r="J76" s="392">
        <v>-100</v>
      </c>
      <c r="K76" s="392">
        <v>-100</v>
      </c>
      <c r="L76" s="392">
        <v>-100</v>
      </c>
      <c r="M76" s="392">
        <v>-100</v>
      </c>
      <c r="N76" s="392">
        <v>-100</v>
      </c>
      <c r="O76" s="392">
        <v>-100</v>
      </c>
      <c r="P76" s="392">
        <v>-100</v>
      </c>
      <c r="Q76" s="392">
        <v>-100</v>
      </c>
      <c r="R76" s="392">
        <v>-100</v>
      </c>
      <c r="S76" s="392">
        <v>-100</v>
      </c>
      <c r="T76" s="392">
        <v>-100</v>
      </c>
      <c r="U76" s="392">
        <v>-100</v>
      </c>
      <c r="V76" s="392">
        <v>-100</v>
      </c>
      <c r="W76" s="392">
        <v>-100</v>
      </c>
      <c r="X76" s="392">
        <v>-100</v>
      </c>
      <c r="Y76" s="392">
        <v>0</v>
      </c>
      <c r="Z76" s="392">
        <v>0</v>
      </c>
    </row>
    <row r="77" spans="1:26" x14ac:dyDescent="0.25">
      <c r="A77" s="211" t="s">
        <v>584</v>
      </c>
      <c r="B77" s="565">
        <f t="shared" si="2"/>
        <v>-600</v>
      </c>
      <c r="C77" s="392">
        <v>-25</v>
      </c>
      <c r="D77" s="392">
        <v>-25</v>
      </c>
      <c r="E77" s="392">
        <v>-25</v>
      </c>
      <c r="F77" s="392">
        <v>-25</v>
      </c>
      <c r="G77" s="392">
        <v>-25</v>
      </c>
      <c r="H77" s="392">
        <v>-25</v>
      </c>
      <c r="I77" s="392">
        <v>-25</v>
      </c>
      <c r="J77" s="392">
        <v>-25</v>
      </c>
      <c r="K77" s="392">
        <v>-25</v>
      </c>
      <c r="L77" s="392">
        <v>-25</v>
      </c>
      <c r="M77" s="392">
        <v>-25</v>
      </c>
      <c r="N77" s="392">
        <v>-25</v>
      </c>
      <c r="O77" s="392">
        <v>-25</v>
      </c>
      <c r="P77" s="392">
        <v>-25</v>
      </c>
      <c r="Q77" s="392">
        <v>-25</v>
      </c>
      <c r="R77" s="392">
        <v>-25</v>
      </c>
      <c r="S77" s="392">
        <v>-25</v>
      </c>
      <c r="T77" s="392">
        <v>-25</v>
      </c>
      <c r="U77" s="392">
        <v>-25</v>
      </c>
      <c r="V77" s="392">
        <v>-25</v>
      </c>
      <c r="W77" s="392">
        <v>-25</v>
      </c>
      <c r="X77" s="392">
        <v>-25</v>
      </c>
      <c r="Y77" s="392">
        <v>-25</v>
      </c>
      <c r="Z77" s="392">
        <v>-25</v>
      </c>
    </row>
    <row r="78" spans="1:26" x14ac:dyDescent="0.25">
      <c r="A78" s="211" t="s">
        <v>597</v>
      </c>
      <c r="B78" s="565">
        <f t="shared" si="2"/>
        <v>0</v>
      </c>
      <c r="C78" s="392">
        <v>0</v>
      </c>
      <c r="D78" s="392">
        <v>0</v>
      </c>
      <c r="E78" s="392">
        <v>0</v>
      </c>
      <c r="F78" s="392">
        <v>0</v>
      </c>
      <c r="G78" s="392">
        <v>0</v>
      </c>
      <c r="H78" s="392">
        <v>0</v>
      </c>
      <c r="I78" s="392">
        <v>0</v>
      </c>
      <c r="J78" s="392">
        <v>0</v>
      </c>
      <c r="K78" s="392">
        <v>0</v>
      </c>
      <c r="L78" s="392">
        <v>0</v>
      </c>
      <c r="M78" s="392">
        <v>0</v>
      </c>
      <c r="N78" s="392">
        <v>0</v>
      </c>
      <c r="O78" s="392">
        <v>0</v>
      </c>
      <c r="P78" s="392">
        <v>0</v>
      </c>
      <c r="Q78" s="392">
        <v>0</v>
      </c>
      <c r="R78" s="392">
        <v>0</v>
      </c>
      <c r="S78" s="392">
        <v>0</v>
      </c>
      <c r="T78" s="392">
        <v>0</v>
      </c>
      <c r="U78" s="392">
        <v>0</v>
      </c>
      <c r="V78" s="392">
        <v>0</v>
      </c>
      <c r="W78" s="392">
        <v>0</v>
      </c>
      <c r="X78" s="392">
        <v>0</v>
      </c>
      <c r="Y78" s="392">
        <v>0</v>
      </c>
      <c r="Z78" s="392">
        <v>0</v>
      </c>
    </row>
    <row r="79" spans="1:26" x14ac:dyDescent="0.25">
      <c r="A79" s="211" t="s">
        <v>598</v>
      </c>
      <c r="B79" s="565">
        <f t="shared" si="2"/>
        <v>3800</v>
      </c>
      <c r="C79" s="392">
        <v>25</v>
      </c>
      <c r="D79" s="392">
        <v>25</v>
      </c>
      <c r="E79" s="392">
        <v>25</v>
      </c>
      <c r="F79" s="392">
        <v>25</v>
      </c>
      <c r="G79" s="392">
        <v>25</v>
      </c>
      <c r="H79" s="392">
        <v>25</v>
      </c>
      <c r="I79" s="392">
        <v>225</v>
      </c>
      <c r="J79" s="392">
        <v>225</v>
      </c>
      <c r="K79" s="392">
        <v>225</v>
      </c>
      <c r="L79" s="392">
        <v>225</v>
      </c>
      <c r="M79" s="392">
        <v>225</v>
      </c>
      <c r="N79" s="392">
        <v>225</v>
      </c>
      <c r="O79" s="392">
        <v>225</v>
      </c>
      <c r="P79" s="392">
        <v>225</v>
      </c>
      <c r="Q79" s="392">
        <v>225</v>
      </c>
      <c r="R79" s="392">
        <v>225</v>
      </c>
      <c r="S79" s="392">
        <v>225</v>
      </c>
      <c r="T79" s="392">
        <v>225</v>
      </c>
      <c r="U79" s="392">
        <v>225</v>
      </c>
      <c r="V79" s="392">
        <v>225</v>
      </c>
      <c r="W79" s="392">
        <v>225</v>
      </c>
      <c r="X79" s="392">
        <v>225</v>
      </c>
      <c r="Y79" s="392">
        <v>25</v>
      </c>
      <c r="Z79" s="392">
        <v>25</v>
      </c>
    </row>
    <row r="80" spans="1:26" x14ac:dyDescent="0.25">
      <c r="A80" s="211"/>
      <c r="B80" s="565">
        <f t="shared" si="2"/>
        <v>0</v>
      </c>
      <c r="C80" s="392"/>
      <c r="D80" s="392"/>
      <c r="E80" s="392"/>
      <c r="F80" s="392"/>
      <c r="G80" s="392"/>
      <c r="H80" s="392"/>
      <c r="I80" s="392"/>
      <c r="J80" s="392"/>
      <c r="K80" s="392"/>
      <c r="L80" s="392"/>
      <c r="M80" s="392"/>
      <c r="N80" s="392"/>
      <c r="O80" s="392"/>
      <c r="P80" s="392"/>
      <c r="Q80" s="392"/>
      <c r="R80" s="392"/>
      <c r="S80" s="392"/>
      <c r="T80" s="392"/>
      <c r="U80" s="392"/>
      <c r="V80" s="392"/>
      <c r="W80" s="392"/>
      <c r="X80" s="392"/>
      <c r="Y80" s="392"/>
      <c r="Z80" s="392"/>
    </row>
    <row r="81" spans="1:26" x14ac:dyDescent="0.25">
      <c r="A81" s="211"/>
      <c r="B81" s="565">
        <f t="shared" si="2"/>
        <v>0</v>
      </c>
      <c r="C81" s="392"/>
      <c r="D81" s="392"/>
      <c r="E81" s="392"/>
      <c r="F81" s="392"/>
      <c r="G81" s="392"/>
      <c r="H81" s="392"/>
      <c r="I81" s="392"/>
      <c r="J81" s="392"/>
      <c r="K81" s="392"/>
      <c r="L81" s="392"/>
      <c r="M81" s="392"/>
      <c r="N81" s="392"/>
      <c r="O81" s="392"/>
      <c r="P81" s="392"/>
      <c r="Q81" s="392"/>
      <c r="R81" s="392"/>
      <c r="S81" s="392"/>
      <c r="T81" s="392"/>
      <c r="U81" s="392"/>
      <c r="V81" s="392"/>
      <c r="W81" s="392"/>
      <c r="X81" s="392"/>
      <c r="Y81" s="392"/>
      <c r="Z81" s="392"/>
    </row>
    <row r="82" spans="1:26" x14ac:dyDescent="0.25">
      <c r="A82" s="211"/>
      <c r="B82" s="565">
        <f t="shared" si="2"/>
        <v>0</v>
      </c>
      <c r="C82" s="392"/>
      <c r="D82" s="392"/>
      <c r="E82" s="392"/>
      <c r="F82" s="392"/>
      <c r="G82" s="392"/>
      <c r="H82" s="392"/>
      <c r="I82" s="392"/>
      <c r="J82" s="392"/>
      <c r="K82" s="392"/>
      <c r="L82" s="392"/>
      <c r="M82" s="392"/>
      <c r="N82" s="392"/>
      <c r="O82" s="392"/>
      <c r="P82" s="392"/>
      <c r="Q82" s="392"/>
      <c r="R82" s="392"/>
      <c r="S82" s="392"/>
      <c r="T82" s="392"/>
      <c r="U82" s="392"/>
      <c r="V82" s="392"/>
      <c r="W82" s="392"/>
      <c r="X82" s="392"/>
      <c r="Y82" s="392"/>
      <c r="Z82" s="392"/>
    </row>
    <row r="83" spans="1:26" x14ac:dyDescent="0.25">
      <c r="A83" s="211"/>
      <c r="B83" s="565">
        <f t="shared" si="2"/>
        <v>0</v>
      </c>
      <c r="C83" s="392"/>
      <c r="D83" s="392"/>
      <c r="E83" s="392"/>
      <c r="F83" s="392"/>
      <c r="G83" s="392"/>
      <c r="H83" s="392"/>
      <c r="I83" s="392"/>
      <c r="J83" s="392"/>
      <c r="K83" s="392"/>
      <c r="L83" s="392"/>
      <c r="M83" s="392"/>
      <c r="N83" s="392"/>
      <c r="O83" s="392"/>
      <c r="P83" s="392"/>
      <c r="Q83" s="392"/>
      <c r="R83" s="392"/>
      <c r="S83" s="392"/>
      <c r="T83" s="392"/>
      <c r="U83" s="392"/>
      <c r="V83" s="392"/>
      <c r="W83" s="392"/>
      <c r="X83" s="392"/>
      <c r="Y83" s="392"/>
      <c r="Z83" s="392"/>
    </row>
    <row r="84" spans="1:26" x14ac:dyDescent="0.25">
      <c r="A84" s="211"/>
      <c r="B84" s="565">
        <f t="shared" si="2"/>
        <v>0</v>
      </c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2"/>
      <c r="W84" s="392"/>
      <c r="X84" s="392"/>
      <c r="Y84" s="392"/>
      <c r="Z84" s="392"/>
    </row>
    <row r="85" spans="1:26" x14ac:dyDescent="0.25">
      <c r="A85" s="211"/>
      <c r="B85" s="565">
        <f t="shared" si="2"/>
        <v>0</v>
      </c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2"/>
      <c r="W85" s="392"/>
      <c r="X85" s="392"/>
      <c r="Y85" s="392"/>
      <c r="Z85" s="392"/>
    </row>
    <row r="86" spans="1:26" x14ac:dyDescent="0.25">
      <c r="A86" s="211"/>
      <c r="B86" s="565">
        <f t="shared" si="2"/>
        <v>0</v>
      </c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2"/>
      <c r="W86" s="392"/>
      <c r="X86" s="392"/>
      <c r="Y86" s="392"/>
      <c r="Z86" s="392"/>
    </row>
    <row r="87" spans="1:26" x14ac:dyDescent="0.25">
      <c r="A87" s="211"/>
      <c r="B87" s="565">
        <f t="shared" si="2"/>
        <v>0</v>
      </c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2"/>
      <c r="P87" s="392"/>
      <c r="Q87" s="392"/>
      <c r="R87" s="392"/>
      <c r="S87" s="392"/>
      <c r="T87" s="392"/>
      <c r="U87" s="392"/>
      <c r="V87" s="392"/>
      <c r="W87" s="392"/>
      <c r="X87" s="392"/>
      <c r="Y87" s="392"/>
      <c r="Z87" s="392"/>
    </row>
    <row r="88" spans="1:26" x14ac:dyDescent="0.25">
      <c r="A88" s="211"/>
      <c r="B88" s="565">
        <f t="shared" si="2"/>
        <v>0</v>
      </c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</row>
    <row r="89" spans="1:26" x14ac:dyDescent="0.25">
      <c r="A89" s="211"/>
      <c r="B89" s="565">
        <f t="shared" ref="B89:B99" si="3">SUM(C89:Z89)</f>
        <v>0</v>
      </c>
      <c r="C89" s="392"/>
      <c r="D89" s="392"/>
      <c r="E89" s="392"/>
      <c r="F89" s="392"/>
      <c r="G89" s="392"/>
      <c r="H89" s="392"/>
      <c r="I89" s="392"/>
      <c r="J89" s="392"/>
      <c r="K89" s="392"/>
      <c r="L89" s="392"/>
      <c r="M89" s="392"/>
      <c r="N89" s="392"/>
      <c r="O89" s="392"/>
      <c r="P89" s="392"/>
      <c r="Q89" s="392"/>
      <c r="R89" s="392"/>
      <c r="S89" s="392"/>
      <c r="T89" s="392"/>
      <c r="U89" s="392"/>
      <c r="V89" s="392"/>
      <c r="W89" s="392"/>
      <c r="X89" s="392"/>
      <c r="Y89" s="392"/>
      <c r="Z89" s="392"/>
    </row>
    <row r="90" spans="1:26" x14ac:dyDescent="0.25">
      <c r="A90" s="211"/>
      <c r="B90" s="565">
        <f t="shared" si="3"/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5">
      <c r="A91" s="211"/>
      <c r="B91" s="565">
        <f t="shared" si="3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5">
      <c r="A92" s="211"/>
      <c r="B92" s="565">
        <f t="shared" si="3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5">
      <c r="A93" s="211"/>
      <c r="B93" s="565">
        <f t="shared" si="3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5">
      <c r="A94" s="211"/>
      <c r="B94" s="565">
        <f t="shared" si="3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5">
      <c r="A95" s="211"/>
      <c r="B95" s="565">
        <f t="shared" si="3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5">
      <c r="A96" s="211"/>
      <c r="B96" s="565">
        <f t="shared" si="3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5">
      <c r="A97" s="211"/>
      <c r="B97" s="565">
        <f t="shared" si="3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5">
      <c r="A98" s="211"/>
      <c r="B98" s="565">
        <f t="shared" si="3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5">
      <c r="A99" s="211"/>
      <c r="B99" s="565">
        <f t="shared" si="3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5">
      <c r="A100" s="211"/>
      <c r="B100" s="565">
        <f t="shared" ref="B100:B107" si="4">SUM(C100:Z100)</f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5">
      <c r="A101" t="s">
        <v>548</v>
      </c>
      <c r="B101" s="565">
        <f>SUM(C101:Z101)</f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5">
      <c r="A102" s="204" t="s">
        <v>354</v>
      </c>
      <c r="B102" s="565">
        <f t="shared" si="4"/>
        <v>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0</v>
      </c>
      <c r="J102" s="399">
        <v>0</v>
      </c>
      <c r="K102" s="399">
        <v>0</v>
      </c>
      <c r="L102" s="399">
        <v>0</v>
      </c>
      <c r="M102" s="399">
        <v>0</v>
      </c>
      <c r="N102" s="399">
        <v>0</v>
      </c>
      <c r="O102" s="399">
        <v>0</v>
      </c>
      <c r="P102" s="399">
        <v>0</v>
      </c>
      <c r="Q102" s="399">
        <v>0</v>
      </c>
      <c r="R102" s="399">
        <v>0</v>
      </c>
      <c r="S102" s="399">
        <v>0</v>
      </c>
      <c r="T102" s="399">
        <v>0</v>
      </c>
      <c r="U102" s="399">
        <v>0</v>
      </c>
      <c r="V102" s="399">
        <v>0</v>
      </c>
      <c r="W102" s="399">
        <v>0</v>
      </c>
      <c r="X102" s="399">
        <v>0</v>
      </c>
      <c r="Y102" s="399">
        <v>0</v>
      </c>
      <c r="Z102" s="399">
        <v>0</v>
      </c>
    </row>
    <row r="103" spans="1:26" x14ac:dyDescent="0.25">
      <c r="A103" s="204" t="s">
        <v>354</v>
      </c>
      <c r="B103" s="565">
        <f t="shared" si="4"/>
        <v>0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0</v>
      </c>
      <c r="M103" s="399">
        <v>0</v>
      </c>
      <c r="N103" s="399">
        <v>0</v>
      </c>
      <c r="O103" s="399">
        <v>0</v>
      </c>
      <c r="P103" s="399">
        <v>0</v>
      </c>
      <c r="Q103" s="399">
        <v>0</v>
      </c>
      <c r="R103" s="399">
        <v>0</v>
      </c>
      <c r="S103" s="399">
        <v>0</v>
      </c>
      <c r="T103" s="399">
        <v>0</v>
      </c>
      <c r="U103" s="399">
        <v>0</v>
      </c>
      <c r="V103" s="399">
        <v>0</v>
      </c>
      <c r="W103" s="399">
        <v>0</v>
      </c>
      <c r="X103" s="399">
        <v>0</v>
      </c>
      <c r="Y103" s="399">
        <v>0</v>
      </c>
      <c r="Z103" s="399">
        <v>0</v>
      </c>
    </row>
    <row r="104" spans="1:26" x14ac:dyDescent="0.25">
      <c r="A104" s="81" t="s">
        <v>354</v>
      </c>
      <c r="B104" s="565">
        <f t="shared" si="4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5">
      <c r="A105" s="81" t="s">
        <v>354</v>
      </c>
      <c r="B105" s="565">
        <f t="shared" si="4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5">
      <c r="A106" t="s">
        <v>354</v>
      </c>
      <c r="B106" s="565">
        <f t="shared" si="4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5">
      <c r="A107" t="s">
        <v>354</v>
      </c>
      <c r="B107" s="565">
        <f t="shared" si="4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5">
      <c r="B108" s="393"/>
      <c r="C108" s="393"/>
      <c r="D108" s="393"/>
      <c r="E108" s="393"/>
      <c r="F108" s="393"/>
      <c r="G108" s="393"/>
      <c r="H108" s="393"/>
      <c r="I108" s="393"/>
      <c r="J108" s="393"/>
      <c r="K108" s="393"/>
      <c r="L108" s="393"/>
      <c r="M108" s="393"/>
      <c r="N108" s="393"/>
      <c r="O108" s="393"/>
      <c r="P108" s="393"/>
      <c r="Q108" s="393"/>
      <c r="R108" s="393"/>
      <c r="S108" s="393"/>
      <c r="T108" s="393"/>
      <c r="U108" s="393"/>
      <c r="V108" s="393"/>
      <c r="W108" s="393"/>
      <c r="X108" s="393"/>
      <c r="Y108" s="393"/>
      <c r="Z108" s="393"/>
    </row>
    <row r="109" spans="1:26" x14ac:dyDescent="0.25">
      <c r="A109" s="8" t="s">
        <v>322</v>
      </c>
      <c r="B109" s="385">
        <f>SUM(B4:B88)</f>
        <v>-13480</v>
      </c>
      <c r="C109" s="385">
        <f t="shared" ref="C109:Z109" si="5">SUM(C4:C108)</f>
        <v>-521</v>
      </c>
      <c r="D109" s="385">
        <f t="shared" si="5"/>
        <v>-521</v>
      </c>
      <c r="E109" s="385">
        <f t="shared" si="5"/>
        <v>-521</v>
      </c>
      <c r="F109" s="385">
        <f t="shared" si="5"/>
        <v>-521</v>
      </c>
      <c r="G109" s="385">
        <f t="shared" si="5"/>
        <v>-521</v>
      </c>
      <c r="H109" s="385">
        <f t="shared" si="5"/>
        <v>-521</v>
      </c>
      <c r="I109" s="385">
        <f t="shared" si="5"/>
        <v>-582</v>
      </c>
      <c r="J109" s="385">
        <f t="shared" si="5"/>
        <v>-582</v>
      </c>
      <c r="K109" s="385">
        <f t="shared" si="5"/>
        <v>-582</v>
      </c>
      <c r="L109" s="385">
        <f t="shared" si="5"/>
        <v>-582</v>
      </c>
      <c r="M109" s="385">
        <f t="shared" si="5"/>
        <v>-582</v>
      </c>
      <c r="N109" s="385">
        <f t="shared" si="5"/>
        <v>-582</v>
      </c>
      <c r="O109" s="385">
        <f t="shared" si="5"/>
        <v>-582</v>
      </c>
      <c r="P109" s="385">
        <f t="shared" si="5"/>
        <v>-582</v>
      </c>
      <c r="Q109" s="385">
        <f t="shared" si="5"/>
        <v>-582</v>
      </c>
      <c r="R109" s="385">
        <f t="shared" si="5"/>
        <v>-582</v>
      </c>
      <c r="S109" s="385">
        <f t="shared" si="5"/>
        <v>-582</v>
      </c>
      <c r="T109" s="385">
        <f t="shared" si="5"/>
        <v>-582</v>
      </c>
      <c r="U109" s="385">
        <f t="shared" si="5"/>
        <v>-582</v>
      </c>
      <c r="V109" s="385">
        <f t="shared" si="5"/>
        <v>-582</v>
      </c>
      <c r="W109" s="385">
        <f t="shared" si="5"/>
        <v>-582</v>
      </c>
      <c r="X109" s="385">
        <f t="shared" si="5"/>
        <v>-582</v>
      </c>
      <c r="Y109" s="385">
        <f t="shared" si="5"/>
        <v>-521</v>
      </c>
      <c r="Z109" s="385">
        <f t="shared" si="5"/>
        <v>-521</v>
      </c>
    </row>
    <row r="111" spans="1:26" x14ac:dyDescent="0.25">
      <c r="B111" s="8"/>
    </row>
    <row r="114" spans="3:26" x14ac:dyDescent="0.25">
      <c r="C114">
        <v>1</v>
      </c>
      <c r="D114">
        <v>2</v>
      </c>
      <c r="E114">
        <v>3</v>
      </c>
      <c r="F114">
        <v>4</v>
      </c>
      <c r="G114">
        <v>5</v>
      </c>
      <c r="H114">
        <v>6</v>
      </c>
      <c r="I114">
        <v>7</v>
      </c>
      <c r="J114">
        <v>8</v>
      </c>
      <c r="K114">
        <v>9</v>
      </c>
      <c r="L114">
        <v>10</v>
      </c>
      <c r="M114">
        <v>11</v>
      </c>
      <c r="N114">
        <v>12</v>
      </c>
      <c r="O114">
        <v>13</v>
      </c>
      <c r="P114">
        <v>14</v>
      </c>
      <c r="Q114">
        <v>15</v>
      </c>
      <c r="R114">
        <v>16</v>
      </c>
      <c r="S114">
        <v>17</v>
      </c>
      <c r="T114">
        <v>18</v>
      </c>
      <c r="U114">
        <v>19</v>
      </c>
      <c r="V114">
        <v>20</v>
      </c>
      <c r="W114">
        <v>21</v>
      </c>
      <c r="X114">
        <v>22</v>
      </c>
      <c r="Y114">
        <v>23</v>
      </c>
      <c r="Z114">
        <v>24</v>
      </c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 filterMode="1">
    <pageSetUpPr fitToPage="1"/>
  </sheetPr>
  <dimension ref="A3:AF154"/>
  <sheetViews>
    <sheetView zoomScale="75" workbookViewId="0"/>
  </sheetViews>
  <sheetFormatPr defaultRowHeight="13.2" x14ac:dyDescent="0.25"/>
  <cols>
    <col min="1" max="4" width="15.6640625" customWidth="1"/>
    <col min="5" max="5" width="16.6640625" customWidth="1"/>
    <col min="6" max="8" width="7.6640625" customWidth="1"/>
    <col min="9" max="32" width="9.6640625" customWidth="1"/>
  </cols>
  <sheetData>
    <row r="3" spans="1:32" s="7" customFormat="1" x14ac:dyDescent="0.25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hidden="1" x14ac:dyDescent="0.25">
      <c r="A4" s="400">
        <v>37140.335416666669</v>
      </c>
      <c r="B4" s="384">
        <v>37141</v>
      </c>
      <c r="C4" s="384">
        <v>37141</v>
      </c>
      <c r="D4" s="384">
        <v>37142</v>
      </c>
      <c r="E4" t="s">
        <v>538</v>
      </c>
      <c r="F4">
        <v>763977</v>
      </c>
      <c r="G4">
        <v>1</v>
      </c>
      <c r="H4">
        <v>4122191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hidden="1" x14ac:dyDescent="0.25">
      <c r="A5" s="400">
        <v>37140.34375</v>
      </c>
      <c r="B5" s="384">
        <v>37141</v>
      </c>
      <c r="C5" s="384">
        <v>37141</v>
      </c>
      <c r="D5" s="384">
        <v>37142</v>
      </c>
      <c r="E5" t="s">
        <v>538</v>
      </c>
      <c r="F5">
        <v>764158</v>
      </c>
      <c r="G5">
        <v>1</v>
      </c>
      <c r="H5">
        <v>4122534</v>
      </c>
      <c r="I5">
        <v>-25</v>
      </c>
      <c r="J5">
        <v>-25</v>
      </c>
      <c r="K5">
        <v>-25</v>
      </c>
      <c r="L5">
        <v>-25</v>
      </c>
      <c r="M5">
        <v>-25</v>
      </c>
      <c r="N5">
        <v>-25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hidden="1" x14ac:dyDescent="0.25">
      <c r="A6" s="400">
        <v>37140.345138888886</v>
      </c>
      <c r="B6" s="384">
        <v>37141</v>
      </c>
      <c r="C6" s="384">
        <v>37141</v>
      </c>
      <c r="D6" s="384">
        <v>37142</v>
      </c>
      <c r="E6" t="s">
        <v>538</v>
      </c>
      <c r="F6">
        <v>764182</v>
      </c>
      <c r="G6">
        <v>1</v>
      </c>
      <c r="H6">
        <v>4122589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-25</v>
      </c>
      <c r="P6">
        <v>-25</v>
      </c>
      <c r="Q6">
        <v>-25</v>
      </c>
      <c r="R6">
        <v>-25</v>
      </c>
      <c r="S6">
        <v>-25</v>
      </c>
      <c r="T6">
        <v>-25</v>
      </c>
      <c r="U6">
        <v>-25</v>
      </c>
      <c r="V6">
        <v>-25</v>
      </c>
      <c r="W6">
        <v>-25</v>
      </c>
      <c r="X6">
        <v>-25</v>
      </c>
      <c r="Y6">
        <v>-25</v>
      </c>
      <c r="Z6">
        <v>-25</v>
      </c>
      <c r="AA6">
        <v>-25</v>
      </c>
      <c r="AB6">
        <v>-25</v>
      </c>
      <c r="AC6">
        <v>-25</v>
      </c>
      <c r="AD6">
        <v>-25</v>
      </c>
      <c r="AE6">
        <v>0</v>
      </c>
      <c r="AF6">
        <v>0</v>
      </c>
    </row>
    <row r="7" spans="1:32" hidden="1" x14ac:dyDescent="0.25">
      <c r="A7" s="400">
        <v>37140.347916666666</v>
      </c>
      <c r="B7" s="384">
        <v>37141</v>
      </c>
      <c r="C7" s="384">
        <v>37141</v>
      </c>
      <c r="D7" s="384">
        <v>37142</v>
      </c>
      <c r="E7" t="s">
        <v>538</v>
      </c>
      <c r="F7">
        <v>764212</v>
      </c>
      <c r="G7">
        <v>1</v>
      </c>
      <c r="H7">
        <v>4122670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-25</v>
      </c>
      <c r="P7">
        <v>-25</v>
      </c>
      <c r="Q7">
        <v>-25</v>
      </c>
      <c r="R7">
        <v>-25</v>
      </c>
      <c r="S7">
        <v>-25</v>
      </c>
      <c r="T7">
        <v>-25</v>
      </c>
      <c r="U7">
        <v>-25</v>
      </c>
      <c r="V7">
        <v>-25</v>
      </c>
      <c r="W7">
        <v>-25</v>
      </c>
      <c r="X7">
        <v>-25</v>
      </c>
      <c r="Y7">
        <v>-25</v>
      </c>
      <c r="Z7">
        <v>-25</v>
      </c>
      <c r="AA7">
        <v>-25</v>
      </c>
      <c r="AB7">
        <v>-25</v>
      </c>
      <c r="AC7">
        <v>-25</v>
      </c>
      <c r="AD7">
        <v>-25</v>
      </c>
      <c r="AE7">
        <v>0</v>
      </c>
      <c r="AF7">
        <v>0</v>
      </c>
    </row>
    <row r="8" spans="1:32" hidden="1" x14ac:dyDescent="0.25">
      <c r="A8" s="400">
        <v>37140.40347222222</v>
      </c>
      <c r="B8" s="384">
        <v>37141</v>
      </c>
      <c r="C8" s="384">
        <v>37141</v>
      </c>
      <c r="D8" s="384">
        <v>37142</v>
      </c>
      <c r="E8" t="s">
        <v>538</v>
      </c>
      <c r="F8">
        <v>764560</v>
      </c>
      <c r="G8">
        <v>1</v>
      </c>
      <c r="H8">
        <v>4123881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-25</v>
      </c>
      <c r="P8">
        <v>-25</v>
      </c>
      <c r="Q8">
        <v>-25</v>
      </c>
      <c r="R8">
        <v>-25</v>
      </c>
      <c r="S8">
        <v>-25</v>
      </c>
      <c r="T8">
        <v>-25</v>
      </c>
      <c r="U8">
        <v>-25</v>
      </c>
      <c r="V8">
        <v>-25</v>
      </c>
      <c r="W8">
        <v>-25</v>
      </c>
      <c r="X8">
        <v>-25</v>
      </c>
      <c r="Y8">
        <v>-25</v>
      </c>
      <c r="Z8">
        <v>-25</v>
      </c>
      <c r="AA8">
        <v>-25</v>
      </c>
      <c r="AB8">
        <v>-25</v>
      </c>
      <c r="AC8">
        <v>-25</v>
      </c>
      <c r="AD8">
        <v>-25</v>
      </c>
      <c r="AE8">
        <v>0</v>
      </c>
      <c r="AF8">
        <v>0</v>
      </c>
    </row>
    <row r="9" spans="1:32" hidden="1" x14ac:dyDescent="0.25">
      <c r="A9" s="400">
        <v>37140.404166666667</v>
      </c>
      <c r="B9" s="384">
        <v>37141</v>
      </c>
      <c r="C9" s="384">
        <v>37141</v>
      </c>
      <c r="D9" s="384">
        <v>37142</v>
      </c>
      <c r="E9" t="s">
        <v>538</v>
      </c>
      <c r="F9">
        <v>764561</v>
      </c>
      <c r="G9">
        <v>1</v>
      </c>
      <c r="H9">
        <v>4123882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</v>
      </c>
      <c r="P9">
        <v>25</v>
      </c>
      <c r="Q9">
        <v>25</v>
      </c>
      <c r="R9">
        <v>25</v>
      </c>
      <c r="S9">
        <v>25</v>
      </c>
      <c r="T9">
        <v>25</v>
      </c>
      <c r="U9">
        <v>25</v>
      </c>
      <c r="V9">
        <v>25</v>
      </c>
      <c r="W9">
        <v>25</v>
      </c>
      <c r="X9">
        <v>25</v>
      </c>
      <c r="Y9">
        <v>25</v>
      </c>
      <c r="Z9">
        <v>25</v>
      </c>
      <c r="AA9">
        <v>25</v>
      </c>
      <c r="AB9">
        <v>25</v>
      </c>
      <c r="AC9">
        <v>25</v>
      </c>
      <c r="AD9">
        <v>25</v>
      </c>
      <c r="AE9">
        <v>0</v>
      </c>
      <c r="AF9">
        <v>0</v>
      </c>
    </row>
    <row r="10" spans="1:32" hidden="1" x14ac:dyDescent="0.25">
      <c r="A10" s="400">
        <v>37140.335416666669</v>
      </c>
      <c r="B10" s="384">
        <v>37141</v>
      </c>
      <c r="C10" s="384">
        <v>37141</v>
      </c>
      <c r="D10" s="384">
        <v>37142</v>
      </c>
      <c r="E10" t="s">
        <v>538</v>
      </c>
      <c r="F10">
        <v>763977</v>
      </c>
      <c r="G10">
        <v>1</v>
      </c>
      <c r="H10">
        <v>4122192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25</v>
      </c>
      <c r="AF10">
        <v>25</v>
      </c>
    </row>
    <row r="11" spans="1:32" hidden="1" x14ac:dyDescent="0.25">
      <c r="A11" s="400">
        <v>37140.34375</v>
      </c>
      <c r="B11" s="384">
        <v>37141</v>
      </c>
      <c r="C11" s="384">
        <v>37141</v>
      </c>
      <c r="D11" s="384">
        <v>37142</v>
      </c>
      <c r="E11" t="s">
        <v>538</v>
      </c>
      <c r="F11">
        <v>764158</v>
      </c>
      <c r="G11">
        <v>1</v>
      </c>
      <c r="H11">
        <v>4122535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-25</v>
      </c>
      <c r="AF11">
        <v>-25</v>
      </c>
    </row>
    <row r="12" spans="1:32" hidden="1" x14ac:dyDescent="0.25">
      <c r="A12" s="400">
        <v>37140.336805555555</v>
      </c>
      <c r="B12" s="384">
        <v>37141</v>
      </c>
      <c r="C12" s="384">
        <v>37141</v>
      </c>
      <c r="D12" s="384">
        <v>37142</v>
      </c>
      <c r="E12" t="s">
        <v>546</v>
      </c>
      <c r="F12">
        <v>764010</v>
      </c>
      <c r="G12">
        <v>1</v>
      </c>
      <c r="H12">
        <v>4122242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-25</v>
      </c>
      <c r="P12">
        <v>-25</v>
      </c>
      <c r="Q12">
        <v>-25</v>
      </c>
      <c r="R12">
        <v>-25</v>
      </c>
      <c r="S12">
        <v>-25</v>
      </c>
      <c r="T12">
        <v>-25</v>
      </c>
      <c r="U12">
        <v>-25</v>
      </c>
      <c r="V12">
        <v>-25</v>
      </c>
      <c r="W12">
        <v>-25</v>
      </c>
      <c r="X12">
        <v>-25</v>
      </c>
      <c r="Y12">
        <v>-25</v>
      </c>
      <c r="Z12">
        <v>-25</v>
      </c>
      <c r="AA12">
        <v>-25</v>
      </c>
      <c r="AB12">
        <v>-25</v>
      </c>
      <c r="AC12">
        <v>-25</v>
      </c>
      <c r="AD12">
        <v>-25</v>
      </c>
      <c r="AE12">
        <v>0</v>
      </c>
      <c r="AF12">
        <v>0</v>
      </c>
    </row>
    <row r="13" spans="1:32" hidden="1" x14ac:dyDescent="0.25">
      <c r="A13" s="400">
        <v>37140.34097222222</v>
      </c>
      <c r="B13" s="384">
        <v>37141</v>
      </c>
      <c r="C13" s="384">
        <v>37141</v>
      </c>
      <c r="D13" s="384">
        <v>37142</v>
      </c>
      <c r="E13" t="s">
        <v>546</v>
      </c>
      <c r="F13">
        <v>764078</v>
      </c>
      <c r="G13">
        <v>1</v>
      </c>
      <c r="H13">
        <v>4122355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-25</v>
      </c>
      <c r="P13">
        <v>-25</v>
      </c>
      <c r="Q13">
        <v>-25</v>
      </c>
      <c r="R13">
        <v>-25</v>
      </c>
      <c r="S13">
        <v>-25</v>
      </c>
      <c r="T13">
        <v>-25</v>
      </c>
      <c r="U13">
        <v>-25</v>
      </c>
      <c r="V13">
        <v>-25</v>
      </c>
      <c r="W13">
        <v>-25</v>
      </c>
      <c r="X13">
        <v>-25</v>
      </c>
      <c r="Y13">
        <v>-25</v>
      </c>
      <c r="Z13">
        <v>-25</v>
      </c>
      <c r="AA13">
        <v>-25</v>
      </c>
      <c r="AB13">
        <v>-25</v>
      </c>
      <c r="AC13">
        <v>-25</v>
      </c>
      <c r="AD13">
        <v>-25</v>
      </c>
      <c r="AE13">
        <v>0</v>
      </c>
      <c r="AF13">
        <v>0</v>
      </c>
    </row>
    <row r="14" spans="1:32" hidden="1" x14ac:dyDescent="0.25">
      <c r="A14" s="400">
        <v>37140.351388888892</v>
      </c>
      <c r="B14" s="384">
        <v>37141</v>
      </c>
      <c r="C14" s="384">
        <v>37141</v>
      </c>
      <c r="D14" s="384">
        <v>37142</v>
      </c>
      <c r="E14" t="s">
        <v>546</v>
      </c>
      <c r="F14">
        <v>764253</v>
      </c>
      <c r="G14">
        <v>1</v>
      </c>
      <c r="H14">
        <v>4122738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25</v>
      </c>
      <c r="P14">
        <v>25</v>
      </c>
      <c r="Q14">
        <v>25</v>
      </c>
      <c r="R14">
        <v>25</v>
      </c>
      <c r="S14">
        <v>25</v>
      </c>
      <c r="T14">
        <v>25</v>
      </c>
      <c r="U14">
        <v>25</v>
      </c>
      <c r="V14">
        <v>25</v>
      </c>
      <c r="W14">
        <v>25</v>
      </c>
      <c r="X14">
        <v>25</v>
      </c>
      <c r="Y14">
        <v>25</v>
      </c>
      <c r="Z14">
        <v>25</v>
      </c>
      <c r="AA14">
        <v>25</v>
      </c>
      <c r="AB14">
        <v>25</v>
      </c>
      <c r="AC14">
        <v>25</v>
      </c>
      <c r="AD14">
        <v>25</v>
      </c>
      <c r="AE14">
        <v>0</v>
      </c>
      <c r="AF14">
        <v>0</v>
      </c>
    </row>
    <row r="15" spans="1:32" hidden="1" x14ac:dyDescent="0.25">
      <c r="A15" s="400">
        <v>37140.353472222225</v>
      </c>
      <c r="B15" s="384">
        <v>37141</v>
      </c>
      <c r="C15" s="384">
        <v>37141</v>
      </c>
      <c r="D15" s="384">
        <v>37142</v>
      </c>
      <c r="E15" t="s">
        <v>546</v>
      </c>
      <c r="F15">
        <v>764282</v>
      </c>
      <c r="G15">
        <v>1</v>
      </c>
      <c r="H15">
        <v>4122786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</v>
      </c>
      <c r="P15">
        <v>25</v>
      </c>
      <c r="Q15">
        <v>25</v>
      </c>
      <c r="R15">
        <v>25</v>
      </c>
      <c r="S15">
        <v>25</v>
      </c>
      <c r="T15">
        <v>25</v>
      </c>
      <c r="U15">
        <v>25</v>
      </c>
      <c r="V15">
        <v>25</v>
      </c>
      <c r="W15">
        <v>25</v>
      </c>
      <c r="X15">
        <v>25</v>
      </c>
      <c r="Y15">
        <v>25</v>
      </c>
      <c r="Z15">
        <v>25</v>
      </c>
      <c r="AA15">
        <v>25</v>
      </c>
      <c r="AB15">
        <v>25</v>
      </c>
      <c r="AC15">
        <v>25</v>
      </c>
      <c r="AD15">
        <v>25</v>
      </c>
      <c r="AE15">
        <v>0</v>
      </c>
      <c r="AF15">
        <v>0</v>
      </c>
    </row>
    <row r="16" spans="1:32" hidden="1" x14ac:dyDescent="0.25">
      <c r="A16" s="400">
        <v>37140.35833333333</v>
      </c>
      <c r="B16" s="384">
        <v>37141</v>
      </c>
      <c r="C16" s="384">
        <v>37141</v>
      </c>
      <c r="D16" s="384">
        <v>37142</v>
      </c>
      <c r="E16" t="s">
        <v>546</v>
      </c>
      <c r="F16">
        <v>764314</v>
      </c>
      <c r="G16">
        <v>1</v>
      </c>
      <c r="H16">
        <v>4122835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25</v>
      </c>
      <c r="P16">
        <v>25</v>
      </c>
      <c r="Q16">
        <v>25</v>
      </c>
      <c r="R16">
        <v>25</v>
      </c>
      <c r="S16">
        <v>25</v>
      </c>
      <c r="T16">
        <v>25</v>
      </c>
      <c r="U16">
        <v>25</v>
      </c>
      <c r="V16">
        <v>25</v>
      </c>
      <c r="W16">
        <v>25</v>
      </c>
      <c r="X16">
        <v>25</v>
      </c>
      <c r="Y16">
        <v>25</v>
      </c>
      <c r="Z16">
        <v>25</v>
      </c>
      <c r="AA16">
        <v>25</v>
      </c>
      <c r="AB16">
        <v>25</v>
      </c>
      <c r="AC16">
        <v>25</v>
      </c>
      <c r="AD16">
        <v>25</v>
      </c>
      <c r="AE16">
        <v>0</v>
      </c>
      <c r="AF16">
        <v>0</v>
      </c>
    </row>
    <row r="17" spans="1:32" hidden="1" x14ac:dyDescent="0.25">
      <c r="A17" s="400">
        <v>37140.344444444447</v>
      </c>
      <c r="B17" s="384">
        <v>37141</v>
      </c>
      <c r="C17" s="384">
        <v>37141</v>
      </c>
      <c r="D17" s="384">
        <v>37142</v>
      </c>
      <c r="E17" t="s">
        <v>547</v>
      </c>
      <c r="F17">
        <v>764174</v>
      </c>
      <c r="G17">
        <v>1</v>
      </c>
      <c r="H17">
        <v>4122569</v>
      </c>
      <c r="I17">
        <v>25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hidden="1" x14ac:dyDescent="0.25">
      <c r="A18" s="400">
        <v>37140.402083333334</v>
      </c>
      <c r="B18" s="384">
        <v>37141</v>
      </c>
      <c r="C18" s="384">
        <v>37141</v>
      </c>
      <c r="D18" s="384">
        <v>37142</v>
      </c>
      <c r="E18" t="s">
        <v>547</v>
      </c>
      <c r="F18">
        <v>764550</v>
      </c>
      <c r="G18">
        <v>1</v>
      </c>
      <c r="H18">
        <v>4123871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  <c r="AE18">
        <v>0</v>
      </c>
      <c r="AF18">
        <v>0</v>
      </c>
    </row>
    <row r="19" spans="1:32" hidden="1" x14ac:dyDescent="0.25">
      <c r="A19" s="400">
        <v>37140.344444444447</v>
      </c>
      <c r="B19" s="384">
        <v>37141</v>
      </c>
      <c r="C19" s="384">
        <v>37141</v>
      </c>
      <c r="D19" s="384">
        <v>37142</v>
      </c>
      <c r="E19" t="s">
        <v>547</v>
      </c>
      <c r="F19">
        <v>764174</v>
      </c>
      <c r="G19">
        <v>1</v>
      </c>
      <c r="H19">
        <v>4122570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25</v>
      </c>
      <c r="AF19">
        <v>25</v>
      </c>
    </row>
    <row r="20" spans="1:32" hidden="1" x14ac:dyDescent="0.25">
      <c r="A20" s="400">
        <v>37140.392361111109</v>
      </c>
      <c r="B20" s="384">
        <v>37141</v>
      </c>
      <c r="C20" s="384">
        <v>37141</v>
      </c>
      <c r="D20" s="384">
        <v>37142</v>
      </c>
      <c r="E20" t="s">
        <v>548</v>
      </c>
      <c r="F20">
        <v>763148</v>
      </c>
      <c r="G20">
        <v>1</v>
      </c>
      <c r="H20">
        <v>4117375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hidden="1" x14ac:dyDescent="0.25">
      <c r="A21" s="400">
        <v>37140.336805555555</v>
      </c>
      <c r="B21" s="384">
        <v>37141</v>
      </c>
      <c r="C21" s="384">
        <v>37141</v>
      </c>
      <c r="D21" s="384">
        <v>37142</v>
      </c>
      <c r="E21" t="s">
        <v>548</v>
      </c>
      <c r="F21">
        <v>763996</v>
      </c>
      <c r="G21">
        <v>1</v>
      </c>
      <c r="H21">
        <v>4122245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hidden="1" x14ac:dyDescent="0.25">
      <c r="A22" s="400">
        <v>37140.399305555555</v>
      </c>
      <c r="B22" s="384">
        <v>37141</v>
      </c>
      <c r="C22" s="384">
        <v>37141</v>
      </c>
      <c r="D22" s="384">
        <v>37142</v>
      </c>
      <c r="E22" t="s">
        <v>548</v>
      </c>
      <c r="F22">
        <v>764527</v>
      </c>
      <c r="G22">
        <v>1</v>
      </c>
      <c r="H22">
        <v>4123823</v>
      </c>
      <c r="I22">
        <v>25</v>
      </c>
      <c r="J22">
        <v>25</v>
      </c>
      <c r="K22">
        <v>25</v>
      </c>
      <c r="L22">
        <v>25</v>
      </c>
      <c r="M22">
        <v>25</v>
      </c>
      <c r="N22">
        <v>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hidden="1" x14ac:dyDescent="0.25">
      <c r="A23" s="400">
        <v>37140.400000000001</v>
      </c>
      <c r="B23" s="384">
        <v>37141</v>
      </c>
      <c r="C23" s="384">
        <v>37141</v>
      </c>
      <c r="D23" s="384">
        <v>37142</v>
      </c>
      <c r="E23" t="s">
        <v>548</v>
      </c>
      <c r="F23">
        <v>764534</v>
      </c>
      <c r="G23">
        <v>1</v>
      </c>
      <c r="H23">
        <v>4123840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hidden="1" x14ac:dyDescent="0.25">
      <c r="A24" s="400">
        <v>37140.402083333334</v>
      </c>
      <c r="B24" s="384">
        <v>37141</v>
      </c>
      <c r="C24" s="384">
        <v>37141</v>
      </c>
      <c r="D24" s="384">
        <v>37142</v>
      </c>
      <c r="E24" t="s">
        <v>548</v>
      </c>
      <c r="F24">
        <v>764548</v>
      </c>
      <c r="G24">
        <v>1</v>
      </c>
      <c r="H24">
        <v>4123869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-25</v>
      </c>
      <c r="P24">
        <v>-25</v>
      </c>
      <c r="Q24">
        <v>-25</v>
      </c>
      <c r="R24">
        <v>-25</v>
      </c>
      <c r="S24">
        <v>-25</v>
      </c>
      <c r="T24">
        <v>-25</v>
      </c>
      <c r="U24">
        <v>-25</v>
      </c>
      <c r="V24">
        <v>-25</v>
      </c>
      <c r="W24">
        <v>-25</v>
      </c>
      <c r="X24">
        <v>-25</v>
      </c>
      <c r="Y24">
        <v>-25</v>
      </c>
      <c r="Z24">
        <v>-25</v>
      </c>
      <c r="AA24">
        <v>-25</v>
      </c>
      <c r="AB24">
        <v>-25</v>
      </c>
      <c r="AC24">
        <v>-25</v>
      </c>
      <c r="AD24">
        <v>-25</v>
      </c>
      <c r="AE24">
        <v>0</v>
      </c>
      <c r="AF24">
        <v>0</v>
      </c>
    </row>
    <row r="25" spans="1:32" hidden="1" x14ac:dyDescent="0.25">
      <c r="A25" s="400">
        <v>37140.392361111109</v>
      </c>
      <c r="B25" s="384">
        <v>37141</v>
      </c>
      <c r="C25" s="384">
        <v>37141</v>
      </c>
      <c r="D25" s="384">
        <v>37142</v>
      </c>
      <c r="E25" t="s">
        <v>548</v>
      </c>
      <c r="F25">
        <v>763148</v>
      </c>
      <c r="G25">
        <v>1</v>
      </c>
      <c r="H25">
        <v>4117376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25</v>
      </c>
      <c r="AF25">
        <v>25</v>
      </c>
    </row>
    <row r="26" spans="1:32" hidden="1" x14ac:dyDescent="0.25">
      <c r="A26" s="400">
        <v>37140.336805555555</v>
      </c>
      <c r="B26" s="384">
        <v>37141</v>
      </c>
      <c r="C26" s="384">
        <v>37141</v>
      </c>
      <c r="D26" s="384">
        <v>37142</v>
      </c>
      <c r="E26" t="s">
        <v>548</v>
      </c>
      <c r="F26">
        <v>763996</v>
      </c>
      <c r="G26">
        <v>1</v>
      </c>
      <c r="H26">
        <v>4122246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25</v>
      </c>
      <c r="AF26">
        <v>25</v>
      </c>
    </row>
    <row r="27" spans="1:32" hidden="1" x14ac:dyDescent="0.25">
      <c r="A27" s="400">
        <v>37140.399305555555</v>
      </c>
      <c r="B27" s="384">
        <v>37141</v>
      </c>
      <c r="C27" s="384">
        <v>37141</v>
      </c>
      <c r="D27" s="384">
        <v>37142</v>
      </c>
      <c r="E27" t="s">
        <v>548</v>
      </c>
      <c r="F27">
        <v>764527</v>
      </c>
      <c r="G27">
        <v>1</v>
      </c>
      <c r="H27">
        <v>4123824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25</v>
      </c>
      <c r="AF27">
        <v>25</v>
      </c>
    </row>
    <row r="28" spans="1:32" hidden="1" x14ac:dyDescent="0.25">
      <c r="A28" s="400">
        <v>37140.400000000001</v>
      </c>
      <c r="B28" s="384">
        <v>37141</v>
      </c>
      <c r="C28" s="384">
        <v>37141</v>
      </c>
      <c r="D28" s="384">
        <v>37142</v>
      </c>
      <c r="E28" t="s">
        <v>548</v>
      </c>
      <c r="F28">
        <v>764534</v>
      </c>
      <c r="G28">
        <v>1</v>
      </c>
      <c r="H28">
        <v>4123841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100</v>
      </c>
      <c r="AF28">
        <v>100</v>
      </c>
    </row>
    <row r="29" spans="1:32" hidden="1" x14ac:dyDescent="0.25">
      <c r="A29" s="400">
        <v>37140.347222222219</v>
      </c>
      <c r="B29" s="384">
        <v>37141</v>
      </c>
      <c r="C29" s="384">
        <v>37141</v>
      </c>
      <c r="D29" s="384">
        <v>37142</v>
      </c>
      <c r="E29" t="s">
        <v>551</v>
      </c>
      <c r="F29">
        <v>764201</v>
      </c>
      <c r="G29">
        <v>1</v>
      </c>
      <c r="H29">
        <v>4122651</v>
      </c>
      <c r="I29">
        <v>-25</v>
      </c>
      <c r="J29">
        <v>-25</v>
      </c>
      <c r="K29">
        <v>-25</v>
      </c>
      <c r="L29">
        <v>-25</v>
      </c>
      <c r="M29">
        <v>-25</v>
      </c>
      <c r="N29">
        <v>-25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hidden="1" x14ac:dyDescent="0.25">
      <c r="A30" s="400">
        <v>37140.342361111114</v>
      </c>
      <c r="B30" s="384">
        <v>37141</v>
      </c>
      <c r="C30" s="384">
        <v>37141</v>
      </c>
      <c r="D30" s="384">
        <v>37142</v>
      </c>
      <c r="E30" t="s">
        <v>551</v>
      </c>
      <c r="F30">
        <v>764136</v>
      </c>
      <c r="G30">
        <v>1</v>
      </c>
      <c r="H30">
        <v>4122493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25</v>
      </c>
      <c r="P30">
        <v>25</v>
      </c>
      <c r="Q30">
        <v>25</v>
      </c>
      <c r="R30">
        <v>25</v>
      </c>
      <c r="S30">
        <v>25</v>
      </c>
      <c r="T30">
        <v>25</v>
      </c>
      <c r="U30">
        <v>25</v>
      </c>
      <c r="V30">
        <v>25</v>
      </c>
      <c r="W30">
        <v>25</v>
      </c>
      <c r="X30">
        <v>25</v>
      </c>
      <c r="Y30">
        <v>25</v>
      </c>
      <c r="Z30">
        <v>25</v>
      </c>
      <c r="AA30">
        <v>25</v>
      </c>
      <c r="AB30">
        <v>25</v>
      </c>
      <c r="AC30">
        <v>25</v>
      </c>
      <c r="AD30">
        <v>25</v>
      </c>
      <c r="AE30">
        <v>0</v>
      </c>
      <c r="AF30">
        <v>0</v>
      </c>
    </row>
    <row r="31" spans="1:32" hidden="1" x14ac:dyDescent="0.25">
      <c r="A31" s="400">
        <v>37140.351388888892</v>
      </c>
      <c r="B31" s="384">
        <v>37141</v>
      </c>
      <c r="C31" s="384">
        <v>37141</v>
      </c>
      <c r="D31" s="384">
        <v>37142</v>
      </c>
      <c r="E31" t="s">
        <v>551</v>
      </c>
      <c r="F31">
        <v>764251</v>
      </c>
      <c r="G31">
        <v>1</v>
      </c>
      <c r="H31">
        <v>4122731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25</v>
      </c>
      <c r="P31">
        <v>25</v>
      </c>
      <c r="Q31">
        <v>25</v>
      </c>
      <c r="R31">
        <v>25</v>
      </c>
      <c r="S31">
        <v>25</v>
      </c>
      <c r="T31">
        <v>25</v>
      </c>
      <c r="U31">
        <v>25</v>
      </c>
      <c r="V31">
        <v>25</v>
      </c>
      <c r="W31">
        <v>25</v>
      </c>
      <c r="X31">
        <v>25</v>
      </c>
      <c r="Y31">
        <v>25</v>
      </c>
      <c r="Z31">
        <v>25</v>
      </c>
      <c r="AA31">
        <v>25</v>
      </c>
      <c r="AB31">
        <v>25</v>
      </c>
      <c r="AC31">
        <v>25</v>
      </c>
      <c r="AD31">
        <v>25</v>
      </c>
      <c r="AE31">
        <v>0</v>
      </c>
      <c r="AF31">
        <v>0</v>
      </c>
    </row>
    <row r="32" spans="1:32" hidden="1" x14ac:dyDescent="0.25">
      <c r="A32" s="400">
        <v>37140.347222222219</v>
      </c>
      <c r="B32" s="384">
        <v>37141</v>
      </c>
      <c r="C32" s="384">
        <v>37141</v>
      </c>
      <c r="D32" s="384">
        <v>37142</v>
      </c>
      <c r="E32" t="s">
        <v>551</v>
      </c>
      <c r="F32">
        <v>764201</v>
      </c>
      <c r="G32">
        <v>1</v>
      </c>
      <c r="H32">
        <v>4122652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-25</v>
      </c>
      <c r="AF32">
        <v>-25</v>
      </c>
    </row>
    <row r="33" spans="1:32" hidden="1" x14ac:dyDescent="0.25">
      <c r="A33" s="400">
        <v>37140.338888888888</v>
      </c>
      <c r="B33" s="384">
        <v>37141</v>
      </c>
      <c r="C33" s="384">
        <v>37141</v>
      </c>
      <c r="D33" s="384">
        <v>37142</v>
      </c>
      <c r="E33" t="s">
        <v>553</v>
      </c>
      <c r="F33">
        <v>764024</v>
      </c>
      <c r="G33">
        <v>1</v>
      </c>
      <c r="H33">
        <v>4122314</v>
      </c>
      <c r="I33">
        <v>25</v>
      </c>
      <c r="J33">
        <v>25</v>
      </c>
      <c r="K33">
        <v>25</v>
      </c>
      <c r="L33">
        <v>25</v>
      </c>
      <c r="M33">
        <v>25</v>
      </c>
      <c r="N33">
        <v>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hidden="1" x14ac:dyDescent="0.25">
      <c r="A34" s="400">
        <v>37140.337500000001</v>
      </c>
      <c r="B34" s="384">
        <v>37141</v>
      </c>
      <c r="C34" s="384">
        <v>37141</v>
      </c>
      <c r="D34" s="384">
        <v>37142</v>
      </c>
      <c r="E34" t="s">
        <v>553</v>
      </c>
      <c r="F34">
        <v>764039</v>
      </c>
      <c r="G34">
        <v>1</v>
      </c>
      <c r="H34">
        <v>4122269</v>
      </c>
      <c r="I34">
        <v>25</v>
      </c>
      <c r="J34">
        <v>25</v>
      </c>
      <c r="K34">
        <v>25</v>
      </c>
      <c r="L34">
        <v>25</v>
      </c>
      <c r="M34">
        <v>25</v>
      </c>
      <c r="N34">
        <v>25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hidden="1" x14ac:dyDescent="0.25">
      <c r="A35" s="400">
        <v>37140.341666666667</v>
      </c>
      <c r="B35" s="384">
        <v>37141</v>
      </c>
      <c r="C35" s="384">
        <v>37141</v>
      </c>
      <c r="D35" s="384">
        <v>37142</v>
      </c>
      <c r="E35" t="s">
        <v>553</v>
      </c>
      <c r="F35">
        <v>764111</v>
      </c>
      <c r="G35">
        <v>1</v>
      </c>
      <c r="H35">
        <v>4122432</v>
      </c>
      <c r="I35">
        <v>25</v>
      </c>
      <c r="J35">
        <v>25</v>
      </c>
      <c r="K35">
        <v>25</v>
      </c>
      <c r="L35">
        <v>25</v>
      </c>
      <c r="M35">
        <v>25</v>
      </c>
      <c r="N35">
        <v>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hidden="1" x14ac:dyDescent="0.25">
      <c r="A36" s="400">
        <v>37140.400000000001</v>
      </c>
      <c r="B36" s="384">
        <v>37141</v>
      </c>
      <c r="C36" s="384">
        <v>37141</v>
      </c>
      <c r="D36" s="384">
        <v>37142</v>
      </c>
      <c r="E36" t="s">
        <v>553</v>
      </c>
      <c r="F36">
        <v>764539</v>
      </c>
      <c r="G36">
        <v>1</v>
      </c>
      <c r="H36">
        <v>4123851</v>
      </c>
      <c r="I36">
        <v>25</v>
      </c>
      <c r="J36">
        <v>25</v>
      </c>
      <c r="K36">
        <v>25</v>
      </c>
      <c r="L36">
        <v>25</v>
      </c>
      <c r="M36">
        <v>25</v>
      </c>
      <c r="N36">
        <v>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hidden="1" x14ac:dyDescent="0.25">
      <c r="A37" s="400">
        <v>37140.338888888888</v>
      </c>
      <c r="B37" s="384">
        <v>37141</v>
      </c>
      <c r="C37" s="384">
        <v>37141</v>
      </c>
      <c r="D37" s="384">
        <v>37142</v>
      </c>
      <c r="E37" t="s">
        <v>553</v>
      </c>
      <c r="F37">
        <v>764024</v>
      </c>
      <c r="G37">
        <v>1</v>
      </c>
      <c r="H37">
        <v>4122317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25</v>
      </c>
      <c r="AF37">
        <v>25</v>
      </c>
    </row>
    <row r="38" spans="1:32" hidden="1" x14ac:dyDescent="0.25">
      <c r="A38" s="400">
        <v>37140.337500000001</v>
      </c>
      <c r="B38" s="384">
        <v>37141</v>
      </c>
      <c r="C38" s="384">
        <v>37141</v>
      </c>
      <c r="D38" s="384">
        <v>37142</v>
      </c>
      <c r="E38" t="s">
        <v>553</v>
      </c>
      <c r="F38">
        <v>764039</v>
      </c>
      <c r="G38">
        <v>1</v>
      </c>
      <c r="H38">
        <v>4122271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25</v>
      </c>
      <c r="AF38">
        <v>25</v>
      </c>
    </row>
    <row r="39" spans="1:32" hidden="1" x14ac:dyDescent="0.25">
      <c r="A39" s="400">
        <v>37140.341666666667</v>
      </c>
      <c r="B39" s="384">
        <v>37141</v>
      </c>
      <c r="C39" s="384">
        <v>37141</v>
      </c>
      <c r="D39" s="384">
        <v>37142</v>
      </c>
      <c r="E39" t="s">
        <v>553</v>
      </c>
      <c r="F39">
        <v>764111</v>
      </c>
      <c r="G39">
        <v>1</v>
      </c>
      <c r="H39">
        <v>4122433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25</v>
      </c>
      <c r="AF39">
        <v>25</v>
      </c>
    </row>
    <row r="40" spans="1:32" hidden="1" x14ac:dyDescent="0.25">
      <c r="A40" s="400">
        <v>37140.400000000001</v>
      </c>
      <c r="B40" s="384">
        <v>37141</v>
      </c>
      <c r="C40" s="384">
        <v>37141</v>
      </c>
      <c r="D40" s="384">
        <v>37142</v>
      </c>
      <c r="E40" t="s">
        <v>553</v>
      </c>
      <c r="F40">
        <v>764539</v>
      </c>
      <c r="G40">
        <v>1</v>
      </c>
      <c r="H40">
        <v>4123852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25</v>
      </c>
      <c r="AF40">
        <v>25</v>
      </c>
    </row>
    <row r="41" spans="1:32" hidden="1" x14ac:dyDescent="0.25">
      <c r="A41" s="400">
        <v>37140.400000000001</v>
      </c>
      <c r="B41" s="384">
        <v>37141</v>
      </c>
      <c r="C41" s="384">
        <v>37141</v>
      </c>
      <c r="D41" s="384">
        <v>37142</v>
      </c>
      <c r="E41" t="s">
        <v>554</v>
      </c>
      <c r="F41">
        <v>764538</v>
      </c>
      <c r="G41">
        <v>1</v>
      </c>
      <c r="H41">
        <v>4123848</v>
      </c>
      <c r="I41">
        <v>50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hidden="1" x14ac:dyDescent="0.25">
      <c r="A42" s="400">
        <v>37140.400000000001</v>
      </c>
      <c r="B42" s="384">
        <v>37141</v>
      </c>
      <c r="C42" s="384">
        <v>37141</v>
      </c>
      <c r="D42" s="384">
        <v>37142</v>
      </c>
      <c r="E42" t="s">
        <v>554</v>
      </c>
      <c r="F42">
        <v>764538</v>
      </c>
      <c r="G42">
        <v>1</v>
      </c>
      <c r="H42">
        <v>4123849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50</v>
      </c>
      <c r="AF42">
        <v>50</v>
      </c>
    </row>
    <row r="43" spans="1:32" hidden="1" x14ac:dyDescent="0.25">
      <c r="A43" s="400">
        <v>37140.392361111109</v>
      </c>
      <c r="B43" s="384">
        <v>37141</v>
      </c>
      <c r="C43" s="384">
        <v>37141</v>
      </c>
      <c r="D43" s="384">
        <v>37164</v>
      </c>
      <c r="E43" t="s">
        <v>554</v>
      </c>
      <c r="F43">
        <v>763462</v>
      </c>
      <c r="G43">
        <v>1</v>
      </c>
      <c r="H43">
        <v>4120817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hidden="1" x14ac:dyDescent="0.25">
      <c r="A44" s="400">
        <v>37140.392361111109</v>
      </c>
      <c r="B44" s="384">
        <v>37141</v>
      </c>
      <c r="C44" s="384">
        <v>37141</v>
      </c>
      <c r="D44" s="384">
        <v>37164</v>
      </c>
      <c r="E44" t="s">
        <v>554</v>
      </c>
      <c r="F44">
        <v>763462</v>
      </c>
      <c r="G44">
        <v>1</v>
      </c>
      <c r="H44">
        <v>4120818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25</v>
      </c>
      <c r="AF44">
        <v>25</v>
      </c>
    </row>
    <row r="45" spans="1:32" hidden="1" x14ac:dyDescent="0.25">
      <c r="A45" s="400">
        <v>37140.334722222222</v>
      </c>
      <c r="B45" s="384">
        <v>37141</v>
      </c>
      <c r="C45" s="384">
        <v>37141</v>
      </c>
      <c r="D45" s="384">
        <v>37142</v>
      </c>
      <c r="E45" t="s">
        <v>555</v>
      </c>
      <c r="F45">
        <v>763971</v>
      </c>
      <c r="G45">
        <v>1</v>
      </c>
      <c r="H45">
        <v>4122178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hidden="1" x14ac:dyDescent="0.25">
      <c r="A46" s="400">
        <v>37140.342361111114</v>
      </c>
      <c r="B46" s="384">
        <v>37141</v>
      </c>
      <c r="C46" s="384">
        <v>37141</v>
      </c>
      <c r="D46" s="384">
        <v>37142</v>
      </c>
      <c r="E46" t="s">
        <v>555</v>
      </c>
      <c r="F46">
        <v>764125</v>
      </c>
      <c r="G46">
        <v>1</v>
      </c>
      <c r="H46">
        <v>4122460</v>
      </c>
      <c r="I46">
        <v>-25</v>
      </c>
      <c r="J46">
        <v>-25</v>
      </c>
      <c r="K46">
        <v>-25</v>
      </c>
      <c r="L46">
        <v>-25</v>
      </c>
      <c r="M46">
        <v>-25</v>
      </c>
      <c r="N46">
        <v>-25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hidden="1" x14ac:dyDescent="0.25">
      <c r="A47" s="400">
        <v>37140.35</v>
      </c>
      <c r="B47" s="384">
        <v>37141</v>
      </c>
      <c r="C47" s="384">
        <v>37141</v>
      </c>
      <c r="D47" s="384">
        <v>37142</v>
      </c>
      <c r="E47" t="s">
        <v>555</v>
      </c>
      <c r="F47">
        <v>764241</v>
      </c>
      <c r="G47">
        <v>1</v>
      </c>
      <c r="H47">
        <v>4122711</v>
      </c>
      <c r="I47">
        <v>-25</v>
      </c>
      <c r="J47">
        <v>-25</v>
      </c>
      <c r="K47">
        <v>-25</v>
      </c>
      <c r="L47">
        <v>-25</v>
      </c>
      <c r="M47">
        <v>-25</v>
      </c>
      <c r="N47">
        <v>-25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hidden="1" x14ac:dyDescent="0.25">
      <c r="A48" s="400">
        <v>37140.338888888888</v>
      </c>
      <c r="B48" s="384">
        <v>37141</v>
      </c>
      <c r="C48" s="384">
        <v>37141</v>
      </c>
      <c r="D48" s="384">
        <v>37142</v>
      </c>
      <c r="E48" t="s">
        <v>555</v>
      </c>
      <c r="F48">
        <v>764060</v>
      </c>
      <c r="G48">
        <v>1</v>
      </c>
      <c r="H48">
        <v>4122318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</row>
    <row r="49" spans="1:32" hidden="1" x14ac:dyDescent="0.25">
      <c r="A49" s="400">
        <v>37140.334722222222</v>
      </c>
      <c r="B49" s="384">
        <v>37141</v>
      </c>
      <c r="C49" s="384">
        <v>37141</v>
      </c>
      <c r="D49" s="384">
        <v>37142</v>
      </c>
      <c r="E49" t="s">
        <v>555</v>
      </c>
      <c r="F49">
        <v>763971</v>
      </c>
      <c r="G49">
        <v>1</v>
      </c>
      <c r="H49">
        <v>4122182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</row>
    <row r="50" spans="1:32" hidden="1" x14ac:dyDescent="0.25">
      <c r="A50" s="400">
        <v>37140.342361111114</v>
      </c>
      <c r="B50" s="384">
        <v>37141</v>
      </c>
      <c r="C50" s="384">
        <v>37141</v>
      </c>
      <c r="D50" s="384">
        <v>37142</v>
      </c>
      <c r="E50" t="s">
        <v>555</v>
      </c>
      <c r="F50">
        <v>764125</v>
      </c>
      <c r="G50">
        <v>1</v>
      </c>
      <c r="H50">
        <v>4122461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-25</v>
      </c>
      <c r="AF50">
        <v>-25</v>
      </c>
    </row>
    <row r="51" spans="1:32" hidden="1" x14ac:dyDescent="0.25">
      <c r="A51" s="400">
        <v>37140.35</v>
      </c>
      <c r="B51" s="384">
        <v>37141</v>
      </c>
      <c r="C51" s="384">
        <v>37141</v>
      </c>
      <c r="D51" s="384">
        <v>37142</v>
      </c>
      <c r="E51" t="s">
        <v>555</v>
      </c>
      <c r="F51">
        <v>764241</v>
      </c>
      <c r="G51">
        <v>1</v>
      </c>
      <c r="H51">
        <v>4122712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-25</v>
      </c>
      <c r="AF51">
        <v>-25</v>
      </c>
    </row>
    <row r="52" spans="1:32" hidden="1" x14ac:dyDescent="0.25">
      <c r="A52" s="400">
        <v>37140.392361111109</v>
      </c>
      <c r="B52" s="384">
        <v>37141</v>
      </c>
      <c r="C52" s="384">
        <v>37141</v>
      </c>
      <c r="D52" s="384">
        <v>37164</v>
      </c>
      <c r="E52" t="s">
        <v>555</v>
      </c>
      <c r="F52">
        <v>763039</v>
      </c>
      <c r="G52">
        <v>1</v>
      </c>
      <c r="H52">
        <v>4116894</v>
      </c>
      <c r="I52">
        <v>25</v>
      </c>
      <c r="J52">
        <v>25</v>
      </c>
      <c r="K52">
        <v>25</v>
      </c>
      <c r="L52">
        <v>25</v>
      </c>
      <c r="M52">
        <v>25</v>
      </c>
      <c r="N52">
        <v>25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hidden="1" x14ac:dyDescent="0.25">
      <c r="A53" s="400">
        <v>37140.392361111109</v>
      </c>
      <c r="B53" s="384">
        <v>37141</v>
      </c>
      <c r="C53" s="384">
        <v>37141</v>
      </c>
      <c r="D53" s="384">
        <v>37164</v>
      </c>
      <c r="E53" t="s">
        <v>555</v>
      </c>
      <c r="F53">
        <v>763039</v>
      </c>
      <c r="G53">
        <v>1</v>
      </c>
      <c r="H53">
        <v>4116895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25</v>
      </c>
      <c r="AF53">
        <v>25</v>
      </c>
    </row>
    <row r="54" spans="1:32" hidden="1" x14ac:dyDescent="0.25">
      <c r="A54" s="400">
        <v>37140.397222222222</v>
      </c>
      <c r="B54" s="384">
        <v>37141</v>
      </c>
      <c r="C54" s="384">
        <v>37141</v>
      </c>
      <c r="D54" s="384">
        <v>37142</v>
      </c>
      <c r="E54" t="s">
        <v>615</v>
      </c>
      <c r="F54">
        <v>764498</v>
      </c>
      <c r="G54">
        <v>1</v>
      </c>
      <c r="H54">
        <v>4123603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hidden="1" x14ac:dyDescent="0.25">
      <c r="A55" s="400">
        <v>37140.397222222222</v>
      </c>
      <c r="B55" s="384">
        <v>37141</v>
      </c>
      <c r="C55" s="384">
        <v>37141</v>
      </c>
      <c r="D55" s="384">
        <v>37142</v>
      </c>
      <c r="E55" t="s">
        <v>615</v>
      </c>
      <c r="F55">
        <v>764498</v>
      </c>
      <c r="G55">
        <v>1</v>
      </c>
      <c r="H55">
        <v>4123612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</row>
    <row r="56" spans="1:32" hidden="1" x14ac:dyDescent="0.25">
      <c r="A56" s="400">
        <v>37140.397222222222</v>
      </c>
      <c r="B56" s="384">
        <v>37141</v>
      </c>
      <c r="C56" s="384">
        <v>37141</v>
      </c>
      <c r="D56" s="384">
        <v>37142</v>
      </c>
      <c r="E56" t="s">
        <v>615</v>
      </c>
      <c r="F56">
        <v>764498</v>
      </c>
      <c r="G56">
        <v>1</v>
      </c>
      <c r="H56">
        <v>4123614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</row>
    <row r="57" spans="1:32" hidden="1" x14ac:dyDescent="0.25">
      <c r="A57" s="400">
        <v>37140.347222222219</v>
      </c>
      <c r="B57" s="384">
        <v>37141</v>
      </c>
      <c r="C57" s="384">
        <v>37141</v>
      </c>
      <c r="D57" s="384">
        <v>37142</v>
      </c>
      <c r="E57" t="s">
        <v>558</v>
      </c>
      <c r="F57">
        <v>764205</v>
      </c>
      <c r="G57">
        <v>1</v>
      </c>
      <c r="H57">
        <v>4122659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-5</v>
      </c>
      <c r="P57">
        <v>-5</v>
      </c>
      <c r="Q57">
        <v>-5</v>
      </c>
      <c r="R57">
        <v>-5</v>
      </c>
      <c r="S57">
        <v>-5</v>
      </c>
      <c r="T57">
        <v>-5</v>
      </c>
      <c r="U57">
        <v>-5</v>
      </c>
      <c r="V57">
        <v>-5</v>
      </c>
      <c r="W57">
        <v>-5</v>
      </c>
      <c r="X57">
        <v>-5</v>
      </c>
      <c r="Y57">
        <v>-5</v>
      </c>
      <c r="Z57">
        <v>-5</v>
      </c>
      <c r="AA57">
        <v>-5</v>
      </c>
      <c r="AB57">
        <v>-5</v>
      </c>
      <c r="AC57">
        <v>-5</v>
      </c>
      <c r="AD57">
        <v>-5</v>
      </c>
      <c r="AE57">
        <v>0</v>
      </c>
      <c r="AF57">
        <v>0</v>
      </c>
    </row>
    <row r="58" spans="1:32" hidden="1" x14ac:dyDescent="0.25">
      <c r="A58" s="400">
        <v>37140.34097222222</v>
      </c>
      <c r="B58" s="384">
        <v>37141</v>
      </c>
      <c r="C58" s="384">
        <v>37141</v>
      </c>
      <c r="D58" s="384">
        <v>37142</v>
      </c>
      <c r="E58" t="s">
        <v>616</v>
      </c>
      <c r="F58">
        <v>764064</v>
      </c>
      <c r="G58">
        <v>1</v>
      </c>
      <c r="H58">
        <v>4122339</v>
      </c>
      <c r="I58">
        <v>25</v>
      </c>
      <c r="J58">
        <v>25</v>
      </c>
      <c r="K58">
        <v>25</v>
      </c>
      <c r="L58">
        <v>25</v>
      </c>
      <c r="M58">
        <v>25</v>
      </c>
      <c r="N58">
        <v>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hidden="1" x14ac:dyDescent="0.25">
      <c r="A59" s="400">
        <v>37140.341666666667</v>
      </c>
      <c r="B59" s="384">
        <v>37141</v>
      </c>
      <c r="C59" s="384">
        <v>37141</v>
      </c>
      <c r="D59" s="384">
        <v>37142</v>
      </c>
      <c r="E59" t="s">
        <v>616</v>
      </c>
      <c r="F59">
        <v>764066</v>
      </c>
      <c r="G59">
        <v>1</v>
      </c>
      <c r="H59">
        <v>4122400</v>
      </c>
      <c r="I59">
        <v>-10</v>
      </c>
      <c r="J59">
        <v>-10</v>
      </c>
      <c r="K59">
        <v>-10</v>
      </c>
      <c r="L59">
        <v>-10</v>
      </c>
      <c r="M59">
        <v>-10</v>
      </c>
      <c r="N59">
        <v>-10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hidden="1" x14ac:dyDescent="0.25">
      <c r="A60" s="400">
        <v>37140.338194444441</v>
      </c>
      <c r="B60" s="384">
        <v>37141</v>
      </c>
      <c r="C60" s="384">
        <v>37141</v>
      </c>
      <c r="D60" s="384">
        <v>37142</v>
      </c>
      <c r="E60" t="s">
        <v>616</v>
      </c>
      <c r="F60">
        <v>764012</v>
      </c>
      <c r="G60">
        <v>1</v>
      </c>
      <c r="H60">
        <v>4122290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25</v>
      </c>
      <c r="P60">
        <v>25</v>
      </c>
      <c r="Q60">
        <v>25</v>
      </c>
      <c r="R60">
        <v>25</v>
      </c>
      <c r="S60">
        <v>25</v>
      </c>
      <c r="T60">
        <v>25</v>
      </c>
      <c r="U60">
        <v>25</v>
      </c>
      <c r="V60">
        <v>25</v>
      </c>
      <c r="W60">
        <v>25</v>
      </c>
      <c r="X60">
        <v>25</v>
      </c>
      <c r="Y60">
        <v>25</v>
      </c>
      <c r="Z60">
        <v>25</v>
      </c>
      <c r="AA60">
        <v>25</v>
      </c>
      <c r="AB60">
        <v>25</v>
      </c>
      <c r="AC60">
        <v>25</v>
      </c>
      <c r="AD60">
        <v>25</v>
      </c>
      <c r="AE60">
        <v>0</v>
      </c>
      <c r="AF60">
        <v>0</v>
      </c>
    </row>
    <row r="61" spans="1:32" hidden="1" x14ac:dyDescent="0.25">
      <c r="A61" s="400">
        <v>37140.336805555555</v>
      </c>
      <c r="B61" s="384">
        <v>37141</v>
      </c>
      <c r="C61" s="384">
        <v>37141</v>
      </c>
      <c r="D61" s="384">
        <v>37142</v>
      </c>
      <c r="E61" t="s">
        <v>616</v>
      </c>
      <c r="F61">
        <v>764014</v>
      </c>
      <c r="G61">
        <v>1</v>
      </c>
      <c r="H61">
        <v>4122244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-10</v>
      </c>
      <c r="P61">
        <v>-10</v>
      </c>
      <c r="Q61">
        <v>-10</v>
      </c>
      <c r="R61">
        <v>-10</v>
      </c>
      <c r="S61">
        <v>-10</v>
      </c>
      <c r="T61">
        <v>-10</v>
      </c>
      <c r="U61">
        <v>-10</v>
      </c>
      <c r="V61">
        <v>-10</v>
      </c>
      <c r="W61">
        <v>-10</v>
      </c>
      <c r="X61">
        <v>-10</v>
      </c>
      <c r="Y61">
        <v>-10</v>
      </c>
      <c r="Z61">
        <v>-10</v>
      </c>
      <c r="AA61">
        <v>-10</v>
      </c>
      <c r="AB61">
        <v>-10</v>
      </c>
      <c r="AC61">
        <v>-10</v>
      </c>
      <c r="AD61">
        <v>-10</v>
      </c>
      <c r="AE61">
        <v>0</v>
      </c>
      <c r="AF61">
        <v>0</v>
      </c>
    </row>
    <row r="62" spans="1:32" hidden="1" x14ac:dyDescent="0.25">
      <c r="A62" s="400">
        <v>37140.34097222222</v>
      </c>
      <c r="B62" s="384">
        <v>37141</v>
      </c>
      <c r="C62" s="384">
        <v>37141</v>
      </c>
      <c r="D62" s="384">
        <v>37142</v>
      </c>
      <c r="E62" t="s">
        <v>616</v>
      </c>
      <c r="F62">
        <v>764064</v>
      </c>
      <c r="G62">
        <v>1</v>
      </c>
      <c r="H62">
        <v>4122340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25</v>
      </c>
      <c r="AF62">
        <v>25</v>
      </c>
    </row>
    <row r="63" spans="1:32" hidden="1" x14ac:dyDescent="0.25">
      <c r="A63" s="400">
        <v>37140.341666666667</v>
      </c>
      <c r="B63" s="384">
        <v>37141</v>
      </c>
      <c r="C63" s="384">
        <v>37141</v>
      </c>
      <c r="D63" s="384">
        <v>37142</v>
      </c>
      <c r="E63" t="s">
        <v>616</v>
      </c>
      <c r="F63">
        <v>764066</v>
      </c>
      <c r="G63">
        <v>1</v>
      </c>
      <c r="H63">
        <v>4122401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-10</v>
      </c>
      <c r="AF63">
        <v>-10</v>
      </c>
    </row>
    <row r="64" spans="1:32" hidden="1" x14ac:dyDescent="0.25">
      <c r="A64" s="400">
        <v>37140.370833333334</v>
      </c>
      <c r="B64" s="384">
        <v>37141</v>
      </c>
      <c r="C64" s="384">
        <v>37135</v>
      </c>
      <c r="D64" s="384">
        <v>37164</v>
      </c>
      <c r="E64" t="s">
        <v>560</v>
      </c>
      <c r="F64">
        <v>735828</v>
      </c>
      <c r="G64">
        <v>1</v>
      </c>
      <c r="H64">
        <v>3828147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25</v>
      </c>
      <c r="P64">
        <v>25</v>
      </c>
      <c r="Q64">
        <v>25</v>
      </c>
      <c r="R64">
        <v>25</v>
      </c>
      <c r="S64">
        <v>25</v>
      </c>
      <c r="T64">
        <v>25</v>
      </c>
      <c r="U64">
        <v>25</v>
      </c>
      <c r="V64">
        <v>25</v>
      </c>
      <c r="W64">
        <v>25</v>
      </c>
      <c r="X64">
        <v>25</v>
      </c>
      <c r="Y64">
        <v>25</v>
      </c>
      <c r="Z64">
        <v>25</v>
      </c>
      <c r="AA64">
        <v>25</v>
      </c>
      <c r="AB64">
        <v>25</v>
      </c>
      <c r="AC64">
        <v>25</v>
      </c>
      <c r="AD64">
        <v>25</v>
      </c>
      <c r="AE64">
        <v>0</v>
      </c>
      <c r="AF64">
        <v>0</v>
      </c>
    </row>
    <row r="65" spans="1:32" hidden="1" x14ac:dyDescent="0.25">
      <c r="A65" s="400">
        <v>37140.341666666667</v>
      </c>
      <c r="B65" s="384">
        <v>37141</v>
      </c>
      <c r="C65" s="384">
        <v>37141</v>
      </c>
      <c r="D65" s="384">
        <v>37142</v>
      </c>
      <c r="E65" t="s">
        <v>563</v>
      </c>
      <c r="F65">
        <v>764087</v>
      </c>
      <c r="G65">
        <v>1</v>
      </c>
      <c r="H65">
        <v>4122380</v>
      </c>
      <c r="I65">
        <v>25</v>
      </c>
      <c r="J65">
        <v>25</v>
      </c>
      <c r="K65">
        <v>25</v>
      </c>
      <c r="L65">
        <v>25</v>
      </c>
      <c r="M65">
        <v>25</v>
      </c>
      <c r="N65">
        <v>25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hidden="1" x14ac:dyDescent="0.25">
      <c r="A66" s="400">
        <v>37140.343055555553</v>
      </c>
      <c r="B66" s="384">
        <v>37141</v>
      </c>
      <c r="C66" s="384">
        <v>37141</v>
      </c>
      <c r="D66" s="384">
        <v>37142</v>
      </c>
      <c r="E66" t="s">
        <v>563</v>
      </c>
      <c r="F66">
        <v>764146</v>
      </c>
      <c r="G66">
        <v>1</v>
      </c>
      <c r="H66">
        <v>4122508</v>
      </c>
      <c r="I66">
        <v>25</v>
      </c>
      <c r="J66">
        <v>25</v>
      </c>
      <c r="K66">
        <v>25</v>
      </c>
      <c r="L66">
        <v>25</v>
      </c>
      <c r="M66">
        <v>25</v>
      </c>
      <c r="N66">
        <v>25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hidden="1" x14ac:dyDescent="0.25">
      <c r="A67" s="400">
        <v>37140.398611111108</v>
      </c>
      <c r="B67" s="384">
        <v>37141</v>
      </c>
      <c r="C67" s="384">
        <v>37141</v>
      </c>
      <c r="D67" s="384">
        <v>37142</v>
      </c>
      <c r="E67" t="s">
        <v>563</v>
      </c>
      <c r="F67">
        <v>764523</v>
      </c>
      <c r="G67">
        <v>1</v>
      </c>
      <c r="H67">
        <v>4123811</v>
      </c>
      <c r="I67">
        <v>25</v>
      </c>
      <c r="J67">
        <v>25</v>
      </c>
      <c r="K67">
        <v>25</v>
      </c>
      <c r="L67">
        <v>25</v>
      </c>
      <c r="M67">
        <v>25</v>
      </c>
      <c r="N67">
        <v>25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hidden="1" x14ac:dyDescent="0.25">
      <c r="A68" s="400">
        <v>37140.399305555555</v>
      </c>
      <c r="B68" s="384">
        <v>37141</v>
      </c>
      <c r="C68" s="384">
        <v>37141</v>
      </c>
      <c r="D68" s="384">
        <v>37142</v>
      </c>
      <c r="E68" t="s">
        <v>563</v>
      </c>
      <c r="F68">
        <v>764526</v>
      </c>
      <c r="G68">
        <v>1</v>
      </c>
      <c r="H68">
        <v>4123820</v>
      </c>
      <c r="I68">
        <v>25</v>
      </c>
      <c r="J68">
        <v>25</v>
      </c>
      <c r="K68">
        <v>25</v>
      </c>
      <c r="L68">
        <v>25</v>
      </c>
      <c r="M68">
        <v>25</v>
      </c>
      <c r="N68">
        <v>25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hidden="1" x14ac:dyDescent="0.25">
      <c r="A69" s="400">
        <v>37140.401388888888</v>
      </c>
      <c r="B69" s="384">
        <v>37141</v>
      </c>
      <c r="C69" s="384">
        <v>37141</v>
      </c>
      <c r="D69" s="384">
        <v>37142</v>
      </c>
      <c r="E69" t="s">
        <v>563</v>
      </c>
      <c r="F69">
        <v>764546</v>
      </c>
      <c r="G69">
        <v>1</v>
      </c>
      <c r="H69">
        <v>4123866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-25</v>
      </c>
      <c r="P69">
        <v>-25</v>
      </c>
      <c r="Q69">
        <v>-25</v>
      </c>
      <c r="R69">
        <v>-25</v>
      </c>
      <c r="S69">
        <v>-25</v>
      </c>
      <c r="T69">
        <v>-25</v>
      </c>
      <c r="U69">
        <v>-25</v>
      </c>
      <c r="V69">
        <v>-25</v>
      </c>
      <c r="W69">
        <v>-25</v>
      </c>
      <c r="X69">
        <v>-25</v>
      </c>
      <c r="Y69">
        <v>-25</v>
      </c>
      <c r="Z69">
        <v>-25</v>
      </c>
      <c r="AA69">
        <v>-25</v>
      </c>
      <c r="AB69">
        <v>-25</v>
      </c>
      <c r="AC69">
        <v>-25</v>
      </c>
      <c r="AD69">
        <v>-25</v>
      </c>
      <c r="AE69">
        <v>0</v>
      </c>
      <c r="AF69">
        <v>0</v>
      </c>
    </row>
    <row r="70" spans="1:32" hidden="1" x14ac:dyDescent="0.25">
      <c r="A70" s="400">
        <v>37140.402083333334</v>
      </c>
      <c r="B70" s="384">
        <v>37141</v>
      </c>
      <c r="C70" s="384">
        <v>37141</v>
      </c>
      <c r="D70" s="384">
        <v>37142</v>
      </c>
      <c r="E70" t="s">
        <v>563</v>
      </c>
      <c r="F70">
        <v>764549</v>
      </c>
      <c r="G70">
        <v>1</v>
      </c>
      <c r="H70">
        <v>4123870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-25</v>
      </c>
      <c r="P70">
        <v>-25</v>
      </c>
      <c r="Q70">
        <v>-25</v>
      </c>
      <c r="R70">
        <v>-25</v>
      </c>
      <c r="S70">
        <v>-25</v>
      </c>
      <c r="T70">
        <v>-25</v>
      </c>
      <c r="U70">
        <v>-25</v>
      </c>
      <c r="V70">
        <v>-25</v>
      </c>
      <c r="W70">
        <v>-25</v>
      </c>
      <c r="X70">
        <v>-25</v>
      </c>
      <c r="Y70">
        <v>-25</v>
      </c>
      <c r="Z70">
        <v>-25</v>
      </c>
      <c r="AA70">
        <v>-25</v>
      </c>
      <c r="AB70">
        <v>-25</v>
      </c>
      <c r="AC70">
        <v>-25</v>
      </c>
      <c r="AD70">
        <v>-25</v>
      </c>
      <c r="AE70">
        <v>0</v>
      </c>
      <c r="AF70">
        <v>0</v>
      </c>
    </row>
    <row r="71" spans="1:32" hidden="1" x14ac:dyDescent="0.25">
      <c r="A71" s="400">
        <v>37140.402083333334</v>
      </c>
      <c r="B71" s="384">
        <v>37141</v>
      </c>
      <c r="C71" s="384">
        <v>37141</v>
      </c>
      <c r="D71" s="384">
        <v>37142</v>
      </c>
      <c r="E71" t="s">
        <v>563</v>
      </c>
      <c r="F71">
        <v>764551</v>
      </c>
      <c r="G71">
        <v>1</v>
      </c>
      <c r="H71">
        <v>4123872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25</v>
      </c>
      <c r="P71">
        <v>25</v>
      </c>
      <c r="Q71">
        <v>25</v>
      </c>
      <c r="R71">
        <v>25</v>
      </c>
      <c r="S71">
        <v>25</v>
      </c>
      <c r="T71">
        <v>25</v>
      </c>
      <c r="U71">
        <v>25</v>
      </c>
      <c r="V71">
        <v>25</v>
      </c>
      <c r="W71">
        <v>25</v>
      </c>
      <c r="X71">
        <v>25</v>
      </c>
      <c r="Y71">
        <v>25</v>
      </c>
      <c r="Z71">
        <v>25</v>
      </c>
      <c r="AA71">
        <v>25</v>
      </c>
      <c r="AB71">
        <v>25</v>
      </c>
      <c r="AC71">
        <v>25</v>
      </c>
      <c r="AD71">
        <v>25</v>
      </c>
      <c r="AE71">
        <v>0</v>
      </c>
      <c r="AF71">
        <v>0</v>
      </c>
    </row>
    <row r="72" spans="1:32" hidden="1" x14ac:dyDescent="0.25">
      <c r="A72" s="400">
        <v>37140.341666666667</v>
      </c>
      <c r="B72" s="384">
        <v>37141</v>
      </c>
      <c r="C72" s="384">
        <v>37141</v>
      </c>
      <c r="D72" s="384">
        <v>37142</v>
      </c>
      <c r="E72" t="s">
        <v>563</v>
      </c>
      <c r="F72">
        <v>764087</v>
      </c>
      <c r="G72">
        <v>1</v>
      </c>
      <c r="H72">
        <v>4122381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25</v>
      </c>
      <c r="AF72">
        <v>25</v>
      </c>
    </row>
    <row r="73" spans="1:32" hidden="1" x14ac:dyDescent="0.25">
      <c r="A73" s="400">
        <v>37140.343055555553</v>
      </c>
      <c r="B73" s="384">
        <v>37141</v>
      </c>
      <c r="C73" s="384">
        <v>37141</v>
      </c>
      <c r="D73" s="384">
        <v>37142</v>
      </c>
      <c r="E73" t="s">
        <v>563</v>
      </c>
      <c r="F73">
        <v>764146</v>
      </c>
      <c r="G73">
        <v>1</v>
      </c>
      <c r="H73">
        <v>4122509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25</v>
      </c>
      <c r="AF73">
        <v>25</v>
      </c>
    </row>
    <row r="74" spans="1:32" hidden="1" x14ac:dyDescent="0.25">
      <c r="A74" s="400">
        <v>37140.398611111108</v>
      </c>
      <c r="B74" s="384">
        <v>37141</v>
      </c>
      <c r="C74" s="384">
        <v>37141</v>
      </c>
      <c r="D74" s="384">
        <v>37142</v>
      </c>
      <c r="E74" t="s">
        <v>563</v>
      </c>
      <c r="F74">
        <v>764523</v>
      </c>
      <c r="G74">
        <v>1</v>
      </c>
      <c r="H74">
        <v>4123812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25</v>
      </c>
      <c r="AF74">
        <v>25</v>
      </c>
    </row>
    <row r="75" spans="1:32" hidden="1" x14ac:dyDescent="0.25">
      <c r="A75" s="400">
        <v>37140.399305555555</v>
      </c>
      <c r="B75" s="384">
        <v>37141</v>
      </c>
      <c r="C75" s="384">
        <v>37141</v>
      </c>
      <c r="D75" s="384">
        <v>37142</v>
      </c>
      <c r="E75" t="s">
        <v>563</v>
      </c>
      <c r="F75">
        <v>764526</v>
      </c>
      <c r="G75">
        <v>1</v>
      </c>
      <c r="H75">
        <v>4123821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25</v>
      </c>
      <c r="AF75">
        <v>25</v>
      </c>
    </row>
    <row r="76" spans="1:32" hidden="1" x14ac:dyDescent="0.25">
      <c r="A76" s="400">
        <v>37140.348611111112</v>
      </c>
      <c r="B76" s="384">
        <v>37141</v>
      </c>
      <c r="C76" s="384">
        <v>37141</v>
      </c>
      <c r="D76" s="384">
        <v>37142</v>
      </c>
      <c r="E76" t="s">
        <v>589</v>
      </c>
      <c r="F76">
        <v>764218</v>
      </c>
      <c r="G76">
        <v>1</v>
      </c>
      <c r="H76">
        <v>4122679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25</v>
      </c>
      <c r="P76">
        <v>25</v>
      </c>
      <c r="Q76">
        <v>25</v>
      </c>
      <c r="R76">
        <v>25</v>
      </c>
      <c r="S76">
        <v>25</v>
      </c>
      <c r="T76">
        <v>25</v>
      </c>
      <c r="U76">
        <v>25</v>
      </c>
      <c r="V76">
        <v>25</v>
      </c>
      <c r="W76">
        <v>25</v>
      </c>
      <c r="X76">
        <v>25</v>
      </c>
      <c r="Y76">
        <v>25</v>
      </c>
      <c r="Z76">
        <v>25</v>
      </c>
      <c r="AA76">
        <v>25</v>
      </c>
      <c r="AB76">
        <v>25</v>
      </c>
      <c r="AC76">
        <v>25</v>
      </c>
      <c r="AD76">
        <v>25</v>
      </c>
      <c r="AE76">
        <v>0</v>
      </c>
      <c r="AF76">
        <v>0</v>
      </c>
    </row>
    <row r="77" spans="1:32" hidden="1" x14ac:dyDescent="0.25">
      <c r="A77" s="400">
        <v>37140.350694444445</v>
      </c>
      <c r="B77" s="384">
        <v>37141</v>
      </c>
      <c r="C77" s="384">
        <v>37141</v>
      </c>
      <c r="D77" s="384">
        <v>37142</v>
      </c>
      <c r="E77" t="s">
        <v>589</v>
      </c>
      <c r="F77">
        <v>764248</v>
      </c>
      <c r="G77">
        <v>1</v>
      </c>
      <c r="H77">
        <v>4122727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25</v>
      </c>
      <c r="P77">
        <v>25</v>
      </c>
      <c r="Q77">
        <v>25</v>
      </c>
      <c r="R77">
        <v>25</v>
      </c>
      <c r="S77">
        <v>25</v>
      </c>
      <c r="T77">
        <v>25</v>
      </c>
      <c r="U77">
        <v>25</v>
      </c>
      <c r="V77">
        <v>25</v>
      </c>
      <c r="W77">
        <v>25</v>
      </c>
      <c r="X77">
        <v>25</v>
      </c>
      <c r="Y77">
        <v>25</v>
      </c>
      <c r="Z77">
        <v>25</v>
      </c>
      <c r="AA77">
        <v>25</v>
      </c>
      <c r="AB77">
        <v>25</v>
      </c>
      <c r="AC77">
        <v>25</v>
      </c>
      <c r="AD77">
        <v>25</v>
      </c>
      <c r="AE77">
        <v>0</v>
      </c>
      <c r="AF77">
        <v>0</v>
      </c>
    </row>
    <row r="78" spans="1:32" hidden="1" x14ac:dyDescent="0.25">
      <c r="A78" s="400">
        <v>37140.334027777775</v>
      </c>
      <c r="B78" s="384">
        <v>37141</v>
      </c>
      <c r="C78" s="384">
        <v>37141</v>
      </c>
      <c r="D78" s="384">
        <v>37142</v>
      </c>
      <c r="E78" t="s">
        <v>564</v>
      </c>
      <c r="F78">
        <v>763938</v>
      </c>
      <c r="G78">
        <v>1</v>
      </c>
      <c r="H78">
        <v>4122124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-25</v>
      </c>
      <c r="P78">
        <v>-25</v>
      </c>
      <c r="Q78">
        <v>-25</v>
      </c>
      <c r="R78">
        <v>-25</v>
      </c>
      <c r="S78">
        <v>-25</v>
      </c>
      <c r="T78">
        <v>-25</v>
      </c>
      <c r="U78">
        <v>-25</v>
      </c>
      <c r="V78">
        <v>-25</v>
      </c>
      <c r="W78">
        <v>-25</v>
      </c>
      <c r="X78">
        <v>-25</v>
      </c>
      <c r="Y78">
        <v>-25</v>
      </c>
      <c r="Z78">
        <v>-25</v>
      </c>
      <c r="AA78">
        <v>-25</v>
      </c>
      <c r="AB78">
        <v>-25</v>
      </c>
      <c r="AC78">
        <v>-25</v>
      </c>
      <c r="AD78">
        <v>-25</v>
      </c>
      <c r="AE78">
        <v>0</v>
      </c>
      <c r="AF78">
        <v>0</v>
      </c>
    </row>
    <row r="79" spans="1:32" hidden="1" x14ac:dyDescent="0.25">
      <c r="A79" s="400">
        <v>37140.338194444441</v>
      </c>
      <c r="B79" s="384">
        <v>37141</v>
      </c>
      <c r="C79" s="384">
        <v>37141</v>
      </c>
      <c r="D79" s="384">
        <v>37142</v>
      </c>
      <c r="E79" t="s">
        <v>617</v>
      </c>
      <c r="F79">
        <v>764033</v>
      </c>
      <c r="G79">
        <v>1</v>
      </c>
      <c r="H79">
        <v>4122283</v>
      </c>
      <c r="I79">
        <v>-25</v>
      </c>
      <c r="J79">
        <v>-25</v>
      </c>
      <c r="K79">
        <v>-25</v>
      </c>
      <c r="L79">
        <v>-25</v>
      </c>
      <c r="M79">
        <v>-25</v>
      </c>
      <c r="N79">
        <v>-25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hidden="1" x14ac:dyDescent="0.25">
      <c r="A80" s="400">
        <v>37140.341666666667</v>
      </c>
      <c r="B80" s="384">
        <v>37141</v>
      </c>
      <c r="C80" s="384">
        <v>37141</v>
      </c>
      <c r="D80" s="384">
        <v>37142</v>
      </c>
      <c r="E80" t="s">
        <v>617</v>
      </c>
      <c r="F80">
        <v>764055</v>
      </c>
      <c r="G80">
        <v>1</v>
      </c>
      <c r="H80">
        <v>4122377</v>
      </c>
      <c r="I80">
        <v>-25</v>
      </c>
      <c r="J80">
        <v>-25</v>
      </c>
      <c r="K80">
        <v>-25</v>
      </c>
      <c r="L80">
        <v>-25</v>
      </c>
      <c r="M80">
        <v>-25</v>
      </c>
      <c r="N80">
        <v>-25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hidden="1" x14ac:dyDescent="0.25">
      <c r="A81" s="400">
        <v>37140.338194444441</v>
      </c>
      <c r="B81" s="384">
        <v>37141</v>
      </c>
      <c r="C81" s="384">
        <v>37141</v>
      </c>
      <c r="D81" s="384">
        <v>37142</v>
      </c>
      <c r="E81" t="s">
        <v>617</v>
      </c>
      <c r="F81">
        <v>764033</v>
      </c>
      <c r="G81">
        <v>1</v>
      </c>
      <c r="H81">
        <v>4122285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-25</v>
      </c>
      <c r="AF81">
        <v>-25</v>
      </c>
    </row>
    <row r="82" spans="1:32" hidden="1" x14ac:dyDescent="0.25">
      <c r="A82" s="400">
        <v>37140.341666666667</v>
      </c>
      <c r="B82" s="384">
        <v>37141</v>
      </c>
      <c r="C82" s="384">
        <v>37141</v>
      </c>
      <c r="D82" s="384">
        <v>37142</v>
      </c>
      <c r="E82" t="s">
        <v>617</v>
      </c>
      <c r="F82">
        <v>764055</v>
      </c>
      <c r="G82">
        <v>1</v>
      </c>
      <c r="H82">
        <v>4122378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-25</v>
      </c>
      <c r="AF82">
        <v>-25</v>
      </c>
    </row>
    <row r="83" spans="1:32" hidden="1" x14ac:dyDescent="0.25">
      <c r="A83" s="400">
        <v>37140.341666666667</v>
      </c>
      <c r="B83" s="384">
        <v>37141</v>
      </c>
      <c r="C83" s="384">
        <v>37141</v>
      </c>
      <c r="D83" s="384">
        <v>37142</v>
      </c>
      <c r="E83" t="s">
        <v>565</v>
      </c>
      <c r="F83">
        <v>764116</v>
      </c>
      <c r="G83">
        <v>1</v>
      </c>
      <c r="H83">
        <v>4122440</v>
      </c>
      <c r="I83">
        <v>-10</v>
      </c>
      <c r="J83">
        <v>-10</v>
      </c>
      <c r="K83">
        <v>-10</v>
      </c>
      <c r="L83">
        <v>-10</v>
      </c>
      <c r="M83">
        <v>-10</v>
      </c>
      <c r="N83">
        <v>-10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hidden="1" x14ac:dyDescent="0.25">
      <c r="A84" s="400">
        <v>37140.399305555555</v>
      </c>
      <c r="B84" s="384">
        <v>37141</v>
      </c>
      <c r="C84" s="384">
        <v>37141</v>
      </c>
      <c r="D84" s="384">
        <v>37142</v>
      </c>
      <c r="E84" t="s">
        <v>565</v>
      </c>
      <c r="F84">
        <v>764525</v>
      </c>
      <c r="G84">
        <v>1</v>
      </c>
      <c r="H84">
        <v>4123817</v>
      </c>
      <c r="I84">
        <v>25</v>
      </c>
      <c r="J84">
        <v>25</v>
      </c>
      <c r="K84">
        <v>25</v>
      </c>
      <c r="L84">
        <v>25</v>
      </c>
      <c r="M84">
        <v>25</v>
      </c>
      <c r="N84">
        <v>25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hidden="1" x14ac:dyDescent="0.25">
      <c r="A85" s="400">
        <v>37140.341666666667</v>
      </c>
      <c r="B85" s="384">
        <v>37141</v>
      </c>
      <c r="C85" s="384">
        <v>37141</v>
      </c>
      <c r="D85" s="384">
        <v>37142</v>
      </c>
      <c r="E85" t="s">
        <v>565</v>
      </c>
      <c r="F85">
        <v>764116</v>
      </c>
      <c r="G85">
        <v>1</v>
      </c>
      <c r="H85">
        <v>4122441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-10</v>
      </c>
      <c r="AF85">
        <v>-10</v>
      </c>
    </row>
    <row r="86" spans="1:32" hidden="1" x14ac:dyDescent="0.25">
      <c r="A86" s="400">
        <v>37140.399305555555</v>
      </c>
      <c r="B86" s="384">
        <v>37141</v>
      </c>
      <c r="C86" s="384">
        <v>37141</v>
      </c>
      <c r="D86" s="384">
        <v>37142</v>
      </c>
      <c r="E86" t="s">
        <v>565</v>
      </c>
      <c r="F86">
        <v>764525</v>
      </c>
      <c r="G86">
        <v>1</v>
      </c>
      <c r="H86">
        <v>4123818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25</v>
      </c>
      <c r="AF86">
        <v>25</v>
      </c>
    </row>
    <row r="87" spans="1:32" hidden="1" x14ac:dyDescent="0.25">
      <c r="A87" s="400">
        <v>37140.363888888889</v>
      </c>
      <c r="B87" s="384">
        <v>37141</v>
      </c>
      <c r="C87" s="384">
        <v>37141</v>
      </c>
      <c r="D87" s="384">
        <v>37142</v>
      </c>
      <c r="E87" t="s">
        <v>566</v>
      </c>
      <c r="F87">
        <v>764355</v>
      </c>
      <c r="G87">
        <v>1</v>
      </c>
      <c r="H87">
        <v>4122910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25</v>
      </c>
      <c r="V87">
        <v>25</v>
      </c>
      <c r="W87">
        <v>25</v>
      </c>
      <c r="X87">
        <v>25</v>
      </c>
      <c r="Y87">
        <v>25</v>
      </c>
      <c r="Z87">
        <v>25</v>
      </c>
      <c r="AA87">
        <v>25</v>
      </c>
      <c r="AB87">
        <v>25</v>
      </c>
      <c r="AC87">
        <v>25</v>
      </c>
      <c r="AD87">
        <v>25</v>
      </c>
      <c r="AE87">
        <v>0</v>
      </c>
      <c r="AF87">
        <v>0</v>
      </c>
    </row>
    <row r="88" spans="1:32" hidden="1" x14ac:dyDescent="0.25">
      <c r="A88" s="400">
        <v>37140.334027777775</v>
      </c>
      <c r="B88" s="384">
        <v>37141</v>
      </c>
      <c r="C88" s="384">
        <v>37141</v>
      </c>
      <c r="D88" s="384">
        <v>37142</v>
      </c>
      <c r="E88" t="s">
        <v>567</v>
      </c>
      <c r="F88">
        <v>763939</v>
      </c>
      <c r="G88">
        <v>1</v>
      </c>
      <c r="H88">
        <v>4122125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  <c r="Y88">
        <v>25</v>
      </c>
      <c r="Z88">
        <v>25</v>
      </c>
      <c r="AA88">
        <v>25</v>
      </c>
      <c r="AB88">
        <v>25</v>
      </c>
      <c r="AC88">
        <v>25</v>
      </c>
      <c r="AD88">
        <v>25</v>
      </c>
      <c r="AE88">
        <v>0</v>
      </c>
      <c r="AF88">
        <v>0</v>
      </c>
    </row>
    <row r="89" spans="1:32" hidden="1" x14ac:dyDescent="0.25">
      <c r="A89" s="400">
        <v>37140.351388888892</v>
      </c>
      <c r="B89" s="384">
        <v>37141</v>
      </c>
      <c r="C89" s="384">
        <v>37141</v>
      </c>
      <c r="D89" s="384">
        <v>37142</v>
      </c>
      <c r="E89" t="s">
        <v>397</v>
      </c>
      <c r="F89">
        <v>764252</v>
      </c>
      <c r="G89">
        <v>1</v>
      </c>
      <c r="H89">
        <v>4122732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-10</v>
      </c>
      <c r="P89">
        <v>-10</v>
      </c>
      <c r="Q89">
        <v>-10</v>
      </c>
      <c r="R89">
        <v>-10</v>
      </c>
      <c r="S89">
        <v>-10</v>
      </c>
      <c r="T89">
        <v>-10</v>
      </c>
      <c r="U89">
        <v>-10</v>
      </c>
      <c r="V89">
        <v>-10</v>
      </c>
      <c r="W89">
        <v>-10</v>
      </c>
      <c r="X89">
        <v>-10</v>
      </c>
      <c r="Y89">
        <v>-10</v>
      </c>
      <c r="Z89">
        <v>-10</v>
      </c>
      <c r="AA89">
        <v>-10</v>
      </c>
      <c r="AB89">
        <v>-10</v>
      </c>
      <c r="AC89">
        <v>-10</v>
      </c>
      <c r="AD89">
        <v>-10</v>
      </c>
      <c r="AE89">
        <v>0</v>
      </c>
      <c r="AF89">
        <v>0</v>
      </c>
    </row>
    <row r="90" spans="1:32" hidden="1" x14ac:dyDescent="0.25">
      <c r="A90" s="400">
        <v>37140.347916666666</v>
      </c>
      <c r="B90" s="384">
        <v>37141</v>
      </c>
      <c r="C90" s="384">
        <v>37141</v>
      </c>
      <c r="D90" s="384">
        <v>37142</v>
      </c>
      <c r="E90" t="s">
        <v>583</v>
      </c>
      <c r="F90">
        <v>764209</v>
      </c>
      <c r="G90">
        <v>1</v>
      </c>
      <c r="H90">
        <v>4122665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25</v>
      </c>
      <c r="P90">
        <v>25</v>
      </c>
      <c r="Q90">
        <v>25</v>
      </c>
      <c r="R90">
        <v>25</v>
      </c>
      <c r="S90">
        <v>25</v>
      </c>
      <c r="T90">
        <v>25</v>
      </c>
      <c r="U90">
        <v>25</v>
      </c>
      <c r="V90">
        <v>25</v>
      </c>
      <c r="W90">
        <v>25</v>
      </c>
      <c r="X90">
        <v>25</v>
      </c>
      <c r="Y90">
        <v>25</v>
      </c>
      <c r="Z90">
        <v>25</v>
      </c>
      <c r="AA90">
        <v>25</v>
      </c>
      <c r="AB90">
        <v>25</v>
      </c>
      <c r="AC90">
        <v>25</v>
      </c>
      <c r="AD90">
        <v>25</v>
      </c>
      <c r="AE90">
        <v>0</v>
      </c>
      <c r="AF90">
        <v>0</v>
      </c>
    </row>
    <row r="91" spans="1:32" x14ac:dyDescent="0.25">
      <c r="A91" s="400"/>
      <c r="B91" s="384"/>
      <c r="C91" s="384"/>
      <c r="D91" s="384"/>
    </row>
    <row r="92" spans="1:32" hidden="1" x14ac:dyDescent="0.25">
      <c r="A92" s="400">
        <v>37140.334722222222</v>
      </c>
      <c r="B92" s="384">
        <v>37141</v>
      </c>
      <c r="C92" s="384">
        <v>37141</v>
      </c>
      <c r="D92" s="384">
        <v>37142</v>
      </c>
      <c r="E92" t="s">
        <v>595</v>
      </c>
      <c r="F92">
        <v>763958</v>
      </c>
      <c r="G92">
        <v>1</v>
      </c>
      <c r="H92">
        <v>4122158</v>
      </c>
      <c r="I92">
        <v>-25</v>
      </c>
      <c r="J92">
        <v>-25</v>
      </c>
      <c r="K92">
        <v>-25</v>
      </c>
      <c r="L92">
        <v>-25</v>
      </c>
      <c r="M92">
        <v>-25</v>
      </c>
      <c r="N92">
        <v>-25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hidden="1" x14ac:dyDescent="0.25">
      <c r="A93" s="400">
        <v>37140.342361111114</v>
      </c>
      <c r="B93" s="384">
        <v>37141</v>
      </c>
      <c r="C93" s="384">
        <v>37141</v>
      </c>
      <c r="D93" s="384">
        <v>37142</v>
      </c>
      <c r="E93" t="s">
        <v>595</v>
      </c>
      <c r="F93">
        <v>764122</v>
      </c>
      <c r="G93">
        <v>1</v>
      </c>
      <c r="H93">
        <v>4122456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-25</v>
      </c>
      <c r="P93">
        <v>-25</v>
      </c>
      <c r="Q93">
        <v>-25</v>
      </c>
      <c r="R93">
        <v>-25</v>
      </c>
      <c r="S93">
        <v>-25</v>
      </c>
      <c r="T93">
        <v>-25</v>
      </c>
      <c r="U93">
        <v>-25</v>
      </c>
      <c r="V93">
        <v>-25</v>
      </c>
      <c r="W93">
        <v>-25</v>
      </c>
      <c r="X93">
        <v>-25</v>
      </c>
      <c r="Y93">
        <v>-25</v>
      </c>
      <c r="Z93">
        <v>-25</v>
      </c>
      <c r="AA93">
        <v>-25</v>
      </c>
      <c r="AB93">
        <v>-25</v>
      </c>
      <c r="AC93">
        <v>-25</v>
      </c>
      <c r="AD93">
        <v>-25</v>
      </c>
      <c r="AE93">
        <v>0</v>
      </c>
      <c r="AF93">
        <v>0</v>
      </c>
    </row>
    <row r="94" spans="1:32" hidden="1" x14ac:dyDescent="0.25">
      <c r="A94" s="400">
        <v>37140.334722222222</v>
      </c>
      <c r="B94" s="384">
        <v>37141</v>
      </c>
      <c r="C94" s="384">
        <v>37141</v>
      </c>
      <c r="D94" s="384">
        <v>37142</v>
      </c>
      <c r="E94" t="s">
        <v>595</v>
      </c>
      <c r="F94">
        <v>763958</v>
      </c>
      <c r="G94">
        <v>1</v>
      </c>
      <c r="H94">
        <v>4122159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-25</v>
      </c>
      <c r="AF94">
        <v>-25</v>
      </c>
    </row>
    <row r="95" spans="1:32" hidden="1" x14ac:dyDescent="0.25">
      <c r="A95" s="400">
        <v>37140.352777777778</v>
      </c>
      <c r="B95" s="384">
        <v>37141</v>
      </c>
      <c r="C95" s="384">
        <v>37141</v>
      </c>
      <c r="D95" s="384">
        <v>37142</v>
      </c>
      <c r="E95" t="s">
        <v>584</v>
      </c>
      <c r="F95">
        <v>764270</v>
      </c>
      <c r="G95">
        <v>1</v>
      </c>
      <c r="H95">
        <v>4122761</v>
      </c>
      <c r="I95">
        <v>25</v>
      </c>
      <c r="J95">
        <v>25</v>
      </c>
      <c r="K95">
        <v>25</v>
      </c>
      <c r="L95">
        <v>25</v>
      </c>
      <c r="M95">
        <v>25</v>
      </c>
      <c r="N95">
        <v>25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hidden="1" x14ac:dyDescent="0.25">
      <c r="A96" s="400">
        <v>37140.352083333331</v>
      </c>
      <c r="B96" s="384">
        <v>37141</v>
      </c>
      <c r="C96" s="384">
        <v>37141</v>
      </c>
      <c r="D96" s="384">
        <v>37142</v>
      </c>
      <c r="E96" t="s">
        <v>584</v>
      </c>
      <c r="F96">
        <v>764258</v>
      </c>
      <c r="G96">
        <v>1</v>
      </c>
      <c r="H96">
        <v>4122743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25</v>
      </c>
      <c r="P96">
        <v>25</v>
      </c>
      <c r="Q96">
        <v>25</v>
      </c>
      <c r="R96">
        <v>25</v>
      </c>
      <c r="S96">
        <v>25</v>
      </c>
      <c r="T96">
        <v>25</v>
      </c>
      <c r="U96">
        <v>25</v>
      </c>
      <c r="V96">
        <v>25</v>
      </c>
      <c r="W96">
        <v>25</v>
      </c>
      <c r="X96">
        <v>25</v>
      </c>
      <c r="Y96">
        <v>25</v>
      </c>
      <c r="Z96">
        <v>25</v>
      </c>
      <c r="AA96">
        <v>25</v>
      </c>
      <c r="AB96">
        <v>25</v>
      </c>
      <c r="AC96">
        <v>25</v>
      </c>
      <c r="AD96">
        <v>25</v>
      </c>
      <c r="AE96">
        <v>0</v>
      </c>
      <c r="AF96">
        <v>0</v>
      </c>
    </row>
    <row r="97" spans="1:32" hidden="1" x14ac:dyDescent="0.25">
      <c r="A97" s="400">
        <v>37140.355555555558</v>
      </c>
      <c r="B97" s="384">
        <v>37141</v>
      </c>
      <c r="C97" s="384">
        <v>37141</v>
      </c>
      <c r="D97" s="384">
        <v>37142</v>
      </c>
      <c r="E97" t="s">
        <v>584</v>
      </c>
      <c r="F97">
        <v>764296</v>
      </c>
      <c r="G97">
        <v>1</v>
      </c>
      <c r="H97">
        <v>4122812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</v>
      </c>
      <c r="P97">
        <v>25</v>
      </c>
      <c r="Q97">
        <v>25</v>
      </c>
      <c r="R97">
        <v>25</v>
      </c>
      <c r="S97">
        <v>25</v>
      </c>
      <c r="T97">
        <v>25</v>
      </c>
      <c r="U97">
        <v>25</v>
      </c>
      <c r="V97">
        <v>25</v>
      </c>
      <c r="W97">
        <v>25</v>
      </c>
      <c r="X97">
        <v>25</v>
      </c>
      <c r="Y97">
        <v>25</v>
      </c>
      <c r="Z97">
        <v>25</v>
      </c>
      <c r="AA97">
        <v>25</v>
      </c>
      <c r="AB97">
        <v>25</v>
      </c>
      <c r="AC97">
        <v>25</v>
      </c>
      <c r="AD97">
        <v>25</v>
      </c>
      <c r="AE97">
        <v>0</v>
      </c>
      <c r="AF97">
        <v>0</v>
      </c>
    </row>
    <row r="98" spans="1:32" hidden="1" x14ac:dyDescent="0.25">
      <c r="A98" s="400">
        <v>37140.365277777775</v>
      </c>
      <c r="B98" s="384">
        <v>37141</v>
      </c>
      <c r="C98" s="384">
        <v>37141</v>
      </c>
      <c r="D98" s="384">
        <v>37142</v>
      </c>
      <c r="E98" t="s">
        <v>584</v>
      </c>
      <c r="F98">
        <v>764361</v>
      </c>
      <c r="G98">
        <v>1</v>
      </c>
      <c r="H98">
        <v>4122922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-25</v>
      </c>
      <c r="P98">
        <v>-25</v>
      </c>
      <c r="Q98">
        <v>-25</v>
      </c>
      <c r="R98">
        <v>-25</v>
      </c>
      <c r="S98">
        <v>-25</v>
      </c>
      <c r="T98">
        <v>-25</v>
      </c>
      <c r="U98">
        <v>-25</v>
      </c>
      <c r="V98">
        <v>-25</v>
      </c>
      <c r="W98">
        <v>-25</v>
      </c>
      <c r="X98">
        <v>-25</v>
      </c>
      <c r="Y98">
        <v>-25</v>
      </c>
      <c r="Z98">
        <v>-25</v>
      </c>
      <c r="AA98">
        <v>-25</v>
      </c>
      <c r="AB98">
        <v>-25</v>
      </c>
      <c r="AC98">
        <v>-25</v>
      </c>
      <c r="AD98">
        <v>-25</v>
      </c>
      <c r="AE98">
        <v>0</v>
      </c>
      <c r="AF98">
        <v>0</v>
      </c>
    </row>
    <row r="99" spans="1:32" hidden="1" x14ac:dyDescent="0.25">
      <c r="A99" s="400">
        <v>37140.352777777778</v>
      </c>
      <c r="B99" s="384">
        <v>37141</v>
      </c>
      <c r="C99" s="384">
        <v>37141</v>
      </c>
      <c r="D99" s="384">
        <v>37142</v>
      </c>
      <c r="E99" t="s">
        <v>584</v>
      </c>
      <c r="F99">
        <v>764270</v>
      </c>
      <c r="G99">
        <v>1</v>
      </c>
      <c r="H99">
        <v>4122762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25</v>
      </c>
      <c r="AF99">
        <v>25</v>
      </c>
    </row>
    <row r="100" spans="1:32" hidden="1" x14ac:dyDescent="0.25">
      <c r="A100" s="400">
        <v>37140.399305555555</v>
      </c>
      <c r="B100" s="384">
        <v>37141</v>
      </c>
      <c r="C100" s="384">
        <v>37141</v>
      </c>
      <c r="D100" s="384">
        <v>37142</v>
      </c>
      <c r="E100" t="s">
        <v>597</v>
      </c>
      <c r="F100">
        <v>764515</v>
      </c>
      <c r="G100">
        <v>1</v>
      </c>
      <c r="H100">
        <v>4123795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hidden="1" x14ac:dyDescent="0.25">
      <c r="A101" s="400">
        <v>37140.399305555555</v>
      </c>
      <c r="B101" s="384">
        <v>37141</v>
      </c>
      <c r="C101" s="384">
        <v>37141</v>
      </c>
      <c r="D101" s="384">
        <v>37142</v>
      </c>
      <c r="E101" t="s">
        <v>597</v>
      </c>
      <c r="F101">
        <v>764515</v>
      </c>
      <c r="G101">
        <v>1</v>
      </c>
      <c r="H101">
        <v>4123826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0</v>
      </c>
    </row>
    <row r="102" spans="1:32" hidden="1" x14ac:dyDescent="0.25">
      <c r="A102" s="400">
        <v>37140.399305555555</v>
      </c>
      <c r="B102" s="384">
        <v>37141</v>
      </c>
      <c r="C102" s="384">
        <v>37141</v>
      </c>
      <c r="D102" s="384">
        <v>37142</v>
      </c>
      <c r="E102" t="s">
        <v>597</v>
      </c>
      <c r="F102">
        <v>764515</v>
      </c>
      <c r="G102">
        <v>1</v>
      </c>
      <c r="H102">
        <v>4123827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</row>
    <row r="103" spans="1:32" hidden="1" x14ac:dyDescent="0.25">
      <c r="A103" s="400"/>
      <c r="B103" s="384"/>
      <c r="C103" s="384"/>
      <c r="D103" s="384"/>
    </row>
    <row r="104" spans="1:32" hidden="1" x14ac:dyDescent="0.25">
      <c r="A104" s="400"/>
      <c r="B104" s="384"/>
      <c r="C104" s="384"/>
      <c r="D104" s="384"/>
    </row>
    <row r="105" spans="1:32" hidden="1" x14ac:dyDescent="0.25">
      <c r="A105" s="400"/>
      <c r="B105" s="384"/>
      <c r="C105" s="384"/>
      <c r="D105" s="384"/>
    </row>
    <row r="106" spans="1:32" hidden="1" x14ac:dyDescent="0.25">
      <c r="A106" s="400"/>
      <c r="B106" s="384"/>
      <c r="C106" s="384"/>
      <c r="D106" s="384"/>
    </row>
    <row r="107" spans="1:32" x14ac:dyDescent="0.25">
      <c r="A107" s="400"/>
      <c r="B107" s="384"/>
      <c r="C107" s="384"/>
      <c r="D107" s="384"/>
    </row>
    <row r="108" spans="1:32" x14ac:dyDescent="0.25">
      <c r="A108" s="400"/>
      <c r="B108" s="384"/>
      <c r="C108" s="384"/>
      <c r="D108" s="384"/>
    </row>
    <row r="109" spans="1:32" x14ac:dyDescent="0.25">
      <c r="A109" s="400"/>
      <c r="B109" s="384"/>
      <c r="C109" s="384"/>
      <c r="D109" s="384"/>
    </row>
    <row r="110" spans="1:32" x14ac:dyDescent="0.25">
      <c r="A110" s="400"/>
      <c r="B110" s="384"/>
      <c r="C110" s="384"/>
      <c r="D110" s="384"/>
    </row>
    <row r="111" spans="1:32" x14ac:dyDescent="0.25">
      <c r="A111" s="400"/>
      <c r="B111" s="384"/>
      <c r="C111" s="384"/>
      <c r="D111" s="384"/>
    </row>
    <row r="112" spans="1:32" x14ac:dyDescent="0.25">
      <c r="A112" s="400"/>
      <c r="B112" s="384"/>
      <c r="C112" s="384"/>
      <c r="D112" s="384"/>
    </row>
    <row r="113" spans="1:4" x14ac:dyDescent="0.25">
      <c r="A113" s="400"/>
      <c r="B113" s="384"/>
      <c r="C113" s="384"/>
      <c r="D113" s="384"/>
    </row>
    <row r="114" spans="1:4" x14ac:dyDescent="0.25">
      <c r="A114" s="400"/>
      <c r="B114" s="384"/>
      <c r="C114" s="384"/>
      <c r="D114" s="384"/>
    </row>
    <row r="115" spans="1:4" x14ac:dyDescent="0.25">
      <c r="A115" s="400"/>
      <c r="B115" s="384"/>
      <c r="C115" s="384"/>
      <c r="D115" s="384"/>
    </row>
    <row r="116" spans="1:4" x14ac:dyDescent="0.25">
      <c r="A116" s="400"/>
      <c r="B116" s="384"/>
      <c r="C116" s="384"/>
      <c r="D116" s="384"/>
    </row>
    <row r="117" spans="1:4" x14ac:dyDescent="0.25">
      <c r="A117" s="400"/>
      <c r="B117" s="384"/>
      <c r="C117" s="384"/>
      <c r="D117" s="384"/>
    </row>
    <row r="118" spans="1:4" x14ac:dyDescent="0.25">
      <c r="A118" s="400"/>
      <c r="B118" s="384"/>
      <c r="C118" s="384"/>
      <c r="D118" s="384"/>
    </row>
    <row r="119" spans="1:4" x14ac:dyDescent="0.25">
      <c r="A119" s="400"/>
      <c r="B119" s="384"/>
      <c r="C119" s="384"/>
      <c r="D119" s="384"/>
    </row>
    <row r="120" spans="1:4" x14ac:dyDescent="0.25">
      <c r="A120" s="400"/>
      <c r="B120" s="384"/>
      <c r="C120" s="384"/>
      <c r="D120" s="384"/>
    </row>
    <row r="121" spans="1:4" x14ac:dyDescent="0.25">
      <c r="A121" s="400"/>
      <c r="B121" s="384"/>
      <c r="C121" s="384"/>
      <c r="D121" s="384"/>
    </row>
    <row r="122" spans="1:4" x14ac:dyDescent="0.25">
      <c r="A122" s="400"/>
      <c r="B122" s="384"/>
      <c r="C122" s="384"/>
      <c r="D122" s="384"/>
    </row>
    <row r="123" spans="1:4" x14ac:dyDescent="0.25">
      <c r="A123" s="400"/>
      <c r="B123" s="384"/>
      <c r="C123" s="384"/>
      <c r="D123" s="384"/>
    </row>
    <row r="124" spans="1:4" x14ac:dyDescent="0.25">
      <c r="A124" s="400"/>
      <c r="B124" s="384"/>
      <c r="C124" s="384"/>
      <c r="D124" s="384"/>
    </row>
    <row r="125" spans="1:4" x14ac:dyDescent="0.25">
      <c r="A125" s="400"/>
      <c r="B125" s="384"/>
      <c r="C125" s="384"/>
      <c r="D125" s="384"/>
    </row>
    <row r="126" spans="1:4" x14ac:dyDescent="0.25">
      <c r="A126" s="400"/>
      <c r="B126" s="384"/>
      <c r="C126" s="384"/>
      <c r="D126" s="384"/>
    </row>
    <row r="127" spans="1:4" x14ac:dyDescent="0.25">
      <c r="A127" s="400"/>
      <c r="B127" s="384"/>
      <c r="C127" s="384"/>
      <c r="D127" s="384"/>
    </row>
    <row r="128" spans="1:4" x14ac:dyDescent="0.25">
      <c r="A128" s="400"/>
      <c r="B128" s="384"/>
      <c r="C128" s="384"/>
      <c r="D128" s="384"/>
    </row>
    <row r="129" spans="1:4" x14ac:dyDescent="0.25">
      <c r="A129" s="400"/>
      <c r="B129" s="384"/>
      <c r="C129" s="384"/>
      <c r="D129" s="384"/>
    </row>
    <row r="130" spans="1:4" x14ac:dyDescent="0.25">
      <c r="A130" s="400"/>
      <c r="B130" s="384"/>
      <c r="C130" s="384"/>
      <c r="D130" s="384"/>
    </row>
    <row r="131" spans="1:4" x14ac:dyDescent="0.25">
      <c r="A131" s="400"/>
      <c r="B131" s="384"/>
      <c r="C131" s="384"/>
      <c r="D131" s="384"/>
    </row>
    <row r="132" spans="1:4" x14ac:dyDescent="0.25">
      <c r="A132" s="400"/>
      <c r="B132" s="384"/>
      <c r="C132" s="384"/>
      <c r="D132" s="384"/>
    </row>
    <row r="133" spans="1:4" x14ac:dyDescent="0.25">
      <c r="A133" s="400"/>
      <c r="B133" s="384"/>
      <c r="C133" s="384"/>
      <c r="D133" s="384"/>
    </row>
    <row r="134" spans="1:4" x14ac:dyDescent="0.25">
      <c r="A134" s="400"/>
      <c r="B134" s="384"/>
      <c r="C134" s="384"/>
      <c r="D134" s="384"/>
    </row>
    <row r="135" spans="1:4" x14ac:dyDescent="0.25">
      <c r="A135" s="400"/>
      <c r="B135" s="384"/>
      <c r="C135" s="384"/>
      <c r="D135" s="384"/>
    </row>
    <row r="136" spans="1:4" x14ac:dyDescent="0.25">
      <c r="A136" s="400"/>
      <c r="B136" s="384"/>
      <c r="C136" s="384"/>
      <c r="D136" s="384"/>
    </row>
    <row r="137" spans="1:4" x14ac:dyDescent="0.25">
      <c r="A137" s="400"/>
      <c r="B137" s="384"/>
      <c r="C137" s="384"/>
      <c r="D137" s="384"/>
    </row>
    <row r="138" spans="1:4" x14ac:dyDescent="0.25">
      <c r="A138" s="400"/>
      <c r="B138" s="384"/>
      <c r="C138" s="384"/>
      <c r="D138" s="384"/>
    </row>
    <row r="139" spans="1:4" x14ac:dyDescent="0.25">
      <c r="A139" s="400"/>
      <c r="B139" s="384"/>
      <c r="C139" s="384"/>
      <c r="D139" s="384"/>
    </row>
    <row r="140" spans="1:4" x14ac:dyDescent="0.25">
      <c r="A140" s="400"/>
      <c r="B140" s="384"/>
      <c r="C140" s="384"/>
      <c r="D140" s="384"/>
    </row>
    <row r="141" spans="1:4" x14ac:dyDescent="0.25">
      <c r="A141" s="400"/>
      <c r="B141" s="384"/>
      <c r="C141" s="384"/>
      <c r="D141" s="384"/>
    </row>
    <row r="142" spans="1:4" x14ac:dyDescent="0.25">
      <c r="A142" s="400"/>
      <c r="B142" s="384"/>
      <c r="C142" s="384"/>
      <c r="D142" s="384"/>
    </row>
    <row r="143" spans="1:4" x14ac:dyDescent="0.25">
      <c r="A143" s="400"/>
      <c r="B143" s="384"/>
      <c r="C143" s="384"/>
      <c r="D143" s="384"/>
    </row>
    <row r="144" spans="1:4" x14ac:dyDescent="0.25">
      <c r="A144" s="400"/>
      <c r="B144" s="384"/>
      <c r="C144" s="384"/>
      <c r="D144" s="384"/>
    </row>
    <row r="145" spans="1:4" x14ac:dyDescent="0.25">
      <c r="A145" s="400"/>
      <c r="B145" s="384"/>
      <c r="C145" s="384"/>
      <c r="D145" s="384"/>
    </row>
    <row r="146" spans="1:4" x14ac:dyDescent="0.25">
      <c r="A146" s="400"/>
      <c r="B146" s="384"/>
      <c r="C146" s="384"/>
      <c r="D146" s="384"/>
    </row>
    <row r="147" spans="1:4" x14ac:dyDescent="0.25">
      <c r="A147" s="400"/>
      <c r="B147" s="384"/>
      <c r="C147" s="384"/>
      <c r="D147" s="384"/>
    </row>
    <row r="148" spans="1:4" x14ac:dyDescent="0.25">
      <c r="A148" s="400"/>
      <c r="B148" s="384"/>
      <c r="C148" s="384"/>
      <c r="D148" s="384"/>
    </row>
    <row r="149" spans="1:4" x14ac:dyDescent="0.25">
      <c r="A149" s="400"/>
      <c r="B149" s="384"/>
      <c r="C149" s="384"/>
      <c r="D149" s="384"/>
    </row>
    <row r="150" spans="1:4" x14ac:dyDescent="0.25">
      <c r="A150" s="400"/>
      <c r="B150" s="384"/>
      <c r="C150" s="384"/>
      <c r="D150" s="384"/>
    </row>
    <row r="151" spans="1:4" x14ac:dyDescent="0.25">
      <c r="A151" s="400"/>
      <c r="B151" s="384"/>
      <c r="C151" s="384"/>
      <c r="D151" s="384"/>
    </row>
    <row r="152" spans="1:4" x14ac:dyDescent="0.25">
      <c r="A152" s="400"/>
      <c r="B152" s="384"/>
      <c r="C152" s="384"/>
      <c r="D152" s="384"/>
    </row>
    <row r="153" spans="1:4" x14ac:dyDescent="0.25">
      <c r="A153" s="400"/>
      <c r="B153" s="384"/>
      <c r="C153" s="384"/>
      <c r="D153" s="384"/>
    </row>
    <row r="154" spans="1:4" x14ac:dyDescent="0.25">
      <c r="A154" s="400"/>
      <c r="B154" s="384"/>
      <c r="C154" s="384"/>
      <c r="D154" s="384"/>
    </row>
  </sheetData>
  <autoFilter ref="A3:AF106">
    <filterColumn colId="4">
      <filters>
        <filter val="SIERRAPACHOL"/>
      </filters>
    </filterColumn>
  </autoFilter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>
    <pageSetUpPr fitToPage="1"/>
  </sheetPr>
  <dimension ref="A3:IV1109"/>
  <sheetViews>
    <sheetView zoomScale="75" workbookViewId="0"/>
  </sheetViews>
  <sheetFormatPr defaultColWidth="9.109375" defaultRowHeight="13.2" x14ac:dyDescent="0.25"/>
  <cols>
    <col min="1" max="1" width="15.6640625" style="477" customWidth="1"/>
    <col min="2" max="4" width="15.6640625" style="81" customWidth="1"/>
    <col min="5" max="5" width="16.6640625" style="81" customWidth="1"/>
    <col min="6" max="8" width="7.6640625" style="81" customWidth="1"/>
    <col min="9" max="32" width="9.6640625" style="81" customWidth="1"/>
    <col min="33" max="16384" width="9.109375" style="81"/>
  </cols>
  <sheetData>
    <row r="3" spans="1:256" x14ac:dyDescent="0.25">
      <c r="A3" s="473" t="s">
        <v>302</v>
      </c>
      <c r="B3" s="474" t="s">
        <v>301</v>
      </c>
      <c r="C3" s="474" t="s">
        <v>267</v>
      </c>
      <c r="D3" s="474" t="s">
        <v>268</v>
      </c>
      <c r="E3" s="552" t="s">
        <v>262</v>
      </c>
      <c r="F3" s="553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  <c r="AG3" s="473" t="s">
        <v>302</v>
      </c>
      <c r="AH3" s="474" t="s">
        <v>301</v>
      </c>
      <c r="AI3" s="474" t="s">
        <v>267</v>
      </c>
      <c r="AJ3" s="474" t="s">
        <v>268</v>
      </c>
      <c r="AK3" s="386" t="s">
        <v>262</v>
      </c>
      <c r="AL3" s="474" t="s">
        <v>298</v>
      </c>
      <c r="AM3" s="474" t="s">
        <v>299</v>
      </c>
      <c r="AN3" s="474" t="s">
        <v>300</v>
      </c>
      <c r="AO3" s="386">
        <v>100</v>
      </c>
      <c r="AP3" s="386">
        <v>200</v>
      </c>
      <c r="AQ3" s="386">
        <v>300</v>
      </c>
      <c r="AR3" s="386">
        <v>400</v>
      </c>
      <c r="AS3" s="386">
        <v>500</v>
      </c>
      <c r="AT3" s="386">
        <v>600</v>
      </c>
      <c r="AU3" s="386">
        <v>700</v>
      </c>
      <c r="AV3" s="386">
        <v>800</v>
      </c>
      <c r="AW3" s="386">
        <v>900</v>
      </c>
      <c r="AX3" s="386">
        <v>1000</v>
      </c>
      <c r="AY3" s="386">
        <v>1100</v>
      </c>
      <c r="AZ3" s="386">
        <v>1200</v>
      </c>
      <c r="BA3" s="386">
        <v>1300</v>
      </c>
      <c r="BB3" s="386">
        <v>1400</v>
      </c>
      <c r="BC3" s="386">
        <v>1500</v>
      </c>
      <c r="BD3" s="386">
        <v>1600</v>
      </c>
      <c r="BE3" s="386">
        <v>1700</v>
      </c>
      <c r="BF3" s="386">
        <v>1800</v>
      </c>
      <c r="BG3" s="386">
        <v>1900</v>
      </c>
      <c r="BH3" s="386">
        <v>2000</v>
      </c>
      <c r="BI3" s="386">
        <v>2100</v>
      </c>
      <c r="BJ3" s="386">
        <v>2200</v>
      </c>
      <c r="BK3" s="386">
        <v>2300</v>
      </c>
      <c r="BL3" s="386">
        <v>2400</v>
      </c>
      <c r="BM3" s="473" t="s">
        <v>302</v>
      </c>
      <c r="BN3" s="474" t="s">
        <v>301</v>
      </c>
      <c r="BO3" s="474" t="s">
        <v>267</v>
      </c>
      <c r="BP3" s="474" t="s">
        <v>268</v>
      </c>
      <c r="BQ3" s="386" t="s">
        <v>262</v>
      </c>
      <c r="BR3" s="474" t="s">
        <v>298</v>
      </c>
      <c r="BS3" s="474" t="s">
        <v>299</v>
      </c>
      <c r="BT3" s="474" t="s">
        <v>300</v>
      </c>
      <c r="BU3" s="386">
        <v>100</v>
      </c>
      <c r="BV3" s="386">
        <v>200</v>
      </c>
      <c r="BW3" s="386">
        <v>300</v>
      </c>
      <c r="BX3" s="386">
        <v>400</v>
      </c>
      <c r="BY3" s="386">
        <v>500</v>
      </c>
      <c r="BZ3" s="386">
        <v>600</v>
      </c>
      <c r="CA3" s="386">
        <v>700</v>
      </c>
      <c r="CB3" s="386">
        <v>800</v>
      </c>
      <c r="CC3" s="386">
        <v>900</v>
      </c>
      <c r="CD3" s="386">
        <v>1000</v>
      </c>
      <c r="CE3" s="386">
        <v>1100</v>
      </c>
      <c r="CF3" s="386">
        <v>1200</v>
      </c>
      <c r="CG3" s="386">
        <v>1300</v>
      </c>
      <c r="CH3" s="386">
        <v>1400</v>
      </c>
      <c r="CI3" s="386">
        <v>1500</v>
      </c>
      <c r="CJ3" s="386">
        <v>1600</v>
      </c>
      <c r="CK3" s="386">
        <v>1700</v>
      </c>
      <c r="CL3" s="386">
        <v>1800</v>
      </c>
      <c r="CM3" s="386">
        <v>1900</v>
      </c>
      <c r="CN3" s="386">
        <v>2000</v>
      </c>
      <c r="CO3" s="386">
        <v>2100</v>
      </c>
      <c r="CP3" s="386">
        <v>2200</v>
      </c>
      <c r="CQ3" s="386">
        <v>2300</v>
      </c>
      <c r="CR3" s="386">
        <v>2400</v>
      </c>
      <c r="CS3" s="473" t="s">
        <v>302</v>
      </c>
      <c r="CT3" s="474" t="s">
        <v>301</v>
      </c>
      <c r="CU3" s="474" t="s">
        <v>267</v>
      </c>
      <c r="CV3" s="474" t="s">
        <v>268</v>
      </c>
      <c r="CW3" s="386" t="s">
        <v>262</v>
      </c>
      <c r="CX3" s="474" t="s">
        <v>298</v>
      </c>
      <c r="CY3" s="474" t="s">
        <v>299</v>
      </c>
      <c r="CZ3" s="474" t="s">
        <v>300</v>
      </c>
      <c r="DA3" s="386">
        <v>100</v>
      </c>
      <c r="DB3" s="386">
        <v>200</v>
      </c>
      <c r="DC3" s="386">
        <v>300</v>
      </c>
      <c r="DD3" s="386">
        <v>400</v>
      </c>
      <c r="DE3" s="386">
        <v>500</v>
      </c>
      <c r="DF3" s="386">
        <v>600</v>
      </c>
      <c r="DG3" s="386">
        <v>700</v>
      </c>
      <c r="DH3" s="386">
        <v>800</v>
      </c>
      <c r="DI3" s="386">
        <v>900</v>
      </c>
      <c r="DJ3" s="386">
        <v>1000</v>
      </c>
      <c r="DK3" s="386">
        <v>1100</v>
      </c>
      <c r="DL3" s="386">
        <v>1200</v>
      </c>
      <c r="DM3" s="386">
        <v>1300</v>
      </c>
      <c r="DN3" s="386">
        <v>1400</v>
      </c>
      <c r="DO3" s="386">
        <v>1500</v>
      </c>
      <c r="DP3" s="386">
        <v>1600</v>
      </c>
      <c r="DQ3" s="386">
        <v>1700</v>
      </c>
      <c r="DR3" s="386">
        <v>1800</v>
      </c>
      <c r="DS3" s="386">
        <v>1900</v>
      </c>
      <c r="DT3" s="386">
        <v>2000</v>
      </c>
      <c r="DU3" s="386">
        <v>2100</v>
      </c>
      <c r="DV3" s="386">
        <v>2200</v>
      </c>
      <c r="DW3" s="386">
        <v>2300</v>
      </c>
      <c r="DX3" s="386">
        <v>2400</v>
      </c>
      <c r="DY3" s="473" t="s">
        <v>302</v>
      </c>
      <c r="DZ3" s="474" t="s">
        <v>301</v>
      </c>
      <c r="EA3" s="474" t="s">
        <v>267</v>
      </c>
      <c r="EB3" s="474" t="s">
        <v>268</v>
      </c>
      <c r="EC3" s="386" t="s">
        <v>262</v>
      </c>
      <c r="ED3" s="474" t="s">
        <v>298</v>
      </c>
      <c r="EE3" s="474" t="s">
        <v>299</v>
      </c>
      <c r="EF3" s="474" t="s">
        <v>300</v>
      </c>
      <c r="EG3" s="386">
        <v>100</v>
      </c>
      <c r="EH3" s="386">
        <v>200</v>
      </c>
      <c r="EI3" s="386">
        <v>300</v>
      </c>
      <c r="EJ3" s="386">
        <v>400</v>
      </c>
      <c r="EK3" s="386">
        <v>500</v>
      </c>
      <c r="EL3" s="386">
        <v>600</v>
      </c>
      <c r="EM3" s="386">
        <v>700</v>
      </c>
      <c r="EN3" s="386">
        <v>800</v>
      </c>
      <c r="EO3" s="386">
        <v>900</v>
      </c>
      <c r="EP3" s="386">
        <v>1000</v>
      </c>
      <c r="EQ3" s="386">
        <v>1100</v>
      </c>
      <c r="ER3" s="386">
        <v>1200</v>
      </c>
      <c r="ES3" s="386">
        <v>1300</v>
      </c>
      <c r="ET3" s="386">
        <v>1400</v>
      </c>
      <c r="EU3" s="386">
        <v>1500</v>
      </c>
      <c r="EV3" s="386">
        <v>1600</v>
      </c>
      <c r="EW3" s="386">
        <v>1700</v>
      </c>
      <c r="EX3" s="386">
        <v>1800</v>
      </c>
      <c r="EY3" s="386">
        <v>1900</v>
      </c>
      <c r="EZ3" s="386">
        <v>2000</v>
      </c>
      <c r="FA3" s="386">
        <v>2100</v>
      </c>
      <c r="FB3" s="386">
        <v>2200</v>
      </c>
      <c r="FC3" s="386">
        <v>2300</v>
      </c>
      <c r="FD3" s="386">
        <v>2400</v>
      </c>
      <c r="FE3" s="473" t="s">
        <v>302</v>
      </c>
      <c r="FF3" s="474" t="s">
        <v>301</v>
      </c>
      <c r="FG3" s="474" t="s">
        <v>267</v>
      </c>
      <c r="FH3" s="474" t="s">
        <v>268</v>
      </c>
      <c r="FI3" s="386" t="s">
        <v>262</v>
      </c>
      <c r="FJ3" s="474" t="s">
        <v>298</v>
      </c>
      <c r="FK3" s="474" t="s">
        <v>299</v>
      </c>
      <c r="FL3" s="474" t="s">
        <v>300</v>
      </c>
      <c r="FM3" s="386">
        <v>100</v>
      </c>
      <c r="FN3" s="386">
        <v>200</v>
      </c>
      <c r="FO3" s="386">
        <v>300</v>
      </c>
      <c r="FP3" s="386">
        <v>400</v>
      </c>
      <c r="FQ3" s="386">
        <v>500</v>
      </c>
      <c r="FR3" s="386">
        <v>600</v>
      </c>
      <c r="FS3" s="386">
        <v>700</v>
      </c>
      <c r="FT3" s="386">
        <v>800</v>
      </c>
      <c r="FU3" s="386">
        <v>900</v>
      </c>
      <c r="FV3" s="386">
        <v>1000</v>
      </c>
      <c r="FW3" s="386">
        <v>1100</v>
      </c>
      <c r="FX3" s="386">
        <v>1200</v>
      </c>
      <c r="FY3" s="386">
        <v>1300</v>
      </c>
      <c r="FZ3" s="386">
        <v>1400</v>
      </c>
      <c r="GA3" s="386">
        <v>1500</v>
      </c>
      <c r="GB3" s="386">
        <v>1600</v>
      </c>
      <c r="GC3" s="386">
        <v>1700</v>
      </c>
      <c r="GD3" s="386">
        <v>1800</v>
      </c>
      <c r="GE3" s="386">
        <v>1900</v>
      </c>
      <c r="GF3" s="386">
        <v>2000</v>
      </c>
      <c r="GG3" s="386">
        <v>2100</v>
      </c>
      <c r="GH3" s="386">
        <v>2200</v>
      </c>
      <c r="GI3" s="386">
        <v>2300</v>
      </c>
      <c r="GJ3" s="386">
        <v>2400</v>
      </c>
      <c r="GK3" s="473" t="s">
        <v>302</v>
      </c>
      <c r="GL3" s="474" t="s">
        <v>301</v>
      </c>
      <c r="GM3" s="474" t="s">
        <v>267</v>
      </c>
      <c r="GN3" s="474" t="s">
        <v>268</v>
      </c>
      <c r="GO3" s="386" t="s">
        <v>262</v>
      </c>
      <c r="GP3" s="474" t="s">
        <v>298</v>
      </c>
      <c r="GQ3" s="474" t="s">
        <v>299</v>
      </c>
      <c r="GR3" s="474" t="s">
        <v>300</v>
      </c>
      <c r="GS3" s="386">
        <v>100</v>
      </c>
      <c r="GT3" s="386">
        <v>200</v>
      </c>
      <c r="GU3" s="386">
        <v>300</v>
      </c>
      <c r="GV3" s="386">
        <v>400</v>
      </c>
      <c r="GW3" s="386">
        <v>500</v>
      </c>
      <c r="GX3" s="386">
        <v>600</v>
      </c>
      <c r="GY3" s="386">
        <v>700</v>
      </c>
      <c r="GZ3" s="386">
        <v>800</v>
      </c>
      <c r="HA3" s="386">
        <v>900</v>
      </c>
      <c r="HB3" s="386">
        <v>1000</v>
      </c>
      <c r="HC3" s="386">
        <v>1100</v>
      </c>
      <c r="HD3" s="386">
        <v>1200</v>
      </c>
      <c r="HE3" s="386">
        <v>1300</v>
      </c>
      <c r="HF3" s="386">
        <v>1400</v>
      </c>
      <c r="HG3" s="386">
        <v>1500</v>
      </c>
      <c r="HH3" s="386">
        <v>1600</v>
      </c>
      <c r="HI3" s="386">
        <v>1700</v>
      </c>
      <c r="HJ3" s="386">
        <v>1800</v>
      </c>
      <c r="HK3" s="386">
        <v>1900</v>
      </c>
      <c r="HL3" s="386">
        <v>2000</v>
      </c>
      <c r="HM3" s="386">
        <v>2100</v>
      </c>
      <c r="HN3" s="386">
        <v>2200</v>
      </c>
      <c r="HO3" s="386">
        <v>2300</v>
      </c>
      <c r="HP3" s="386">
        <v>2400</v>
      </c>
      <c r="HQ3" s="473" t="s">
        <v>302</v>
      </c>
      <c r="HR3" s="474" t="s">
        <v>301</v>
      </c>
      <c r="HS3" s="474" t="s">
        <v>267</v>
      </c>
      <c r="HT3" s="474" t="s">
        <v>268</v>
      </c>
      <c r="HU3" s="386" t="s">
        <v>262</v>
      </c>
      <c r="HV3" s="474" t="s">
        <v>298</v>
      </c>
      <c r="HW3" s="474" t="s">
        <v>299</v>
      </c>
      <c r="HX3" s="474" t="s">
        <v>300</v>
      </c>
      <c r="HY3" s="386">
        <v>100</v>
      </c>
      <c r="HZ3" s="386">
        <v>200</v>
      </c>
      <c r="IA3" s="386">
        <v>300</v>
      </c>
      <c r="IB3" s="386">
        <v>400</v>
      </c>
      <c r="IC3" s="386">
        <v>500</v>
      </c>
      <c r="ID3" s="386">
        <v>600</v>
      </c>
      <c r="IE3" s="386">
        <v>700</v>
      </c>
      <c r="IF3" s="386">
        <v>800</v>
      </c>
      <c r="IG3" s="386">
        <v>900</v>
      </c>
      <c r="IH3" s="386">
        <v>1000</v>
      </c>
      <c r="II3" s="386">
        <v>1100</v>
      </c>
      <c r="IJ3" s="386">
        <v>1200</v>
      </c>
      <c r="IK3" s="386">
        <v>1300</v>
      </c>
      <c r="IL3" s="386">
        <v>1400</v>
      </c>
      <c r="IM3" s="386">
        <v>1500</v>
      </c>
      <c r="IN3" s="386">
        <v>1600</v>
      </c>
      <c r="IO3" s="386">
        <v>1700</v>
      </c>
      <c r="IP3" s="386">
        <v>1800</v>
      </c>
      <c r="IQ3" s="386">
        <v>1900</v>
      </c>
      <c r="IR3" s="386">
        <v>2000</v>
      </c>
      <c r="IS3" s="386">
        <v>2100</v>
      </c>
      <c r="IT3" s="386">
        <v>2200</v>
      </c>
      <c r="IU3" s="386">
        <v>2300</v>
      </c>
      <c r="IV3" s="386">
        <v>2400</v>
      </c>
    </row>
    <row r="4" spans="1:256" hidden="1" x14ac:dyDescent="0.25">
      <c r="A4" s="475">
        <v>37138.458333333336</v>
      </c>
      <c r="B4" s="476">
        <v>37146</v>
      </c>
      <c r="C4" s="476">
        <v>37135</v>
      </c>
      <c r="D4" s="476">
        <v>37164</v>
      </c>
      <c r="E4" s="5" t="s">
        <v>538</v>
      </c>
      <c r="F4" s="5">
        <v>752769</v>
      </c>
      <c r="G4" s="5">
        <v>1</v>
      </c>
      <c r="H4" s="5">
        <v>3871365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-25</v>
      </c>
      <c r="P4" s="5">
        <v>-25</v>
      </c>
      <c r="Q4" s="5">
        <v>-25</v>
      </c>
      <c r="R4" s="5">
        <v>-25</v>
      </c>
      <c r="S4" s="5">
        <v>-25</v>
      </c>
      <c r="T4" s="5">
        <v>-25</v>
      </c>
      <c r="U4" s="5">
        <v>-25</v>
      </c>
      <c r="V4" s="5">
        <v>-25</v>
      </c>
      <c r="W4" s="5">
        <v>-25</v>
      </c>
      <c r="X4" s="5">
        <v>-25</v>
      </c>
      <c r="Y4" s="5">
        <v>-25</v>
      </c>
      <c r="Z4" s="5">
        <v>-25</v>
      </c>
      <c r="AA4" s="5">
        <v>-25</v>
      </c>
      <c r="AB4" s="5">
        <v>-25</v>
      </c>
      <c r="AC4" s="5">
        <v>-25</v>
      </c>
      <c r="AD4" s="5">
        <v>-25</v>
      </c>
      <c r="AE4" s="5">
        <v>0</v>
      </c>
      <c r="AF4" s="5">
        <v>0</v>
      </c>
    </row>
    <row r="5" spans="1:256" hidden="1" x14ac:dyDescent="0.25">
      <c r="A5" s="455">
        <v>37132.552083333336</v>
      </c>
      <c r="B5" s="456">
        <v>37146</v>
      </c>
      <c r="C5" s="456">
        <v>37135</v>
      </c>
      <c r="D5" s="456">
        <v>37164</v>
      </c>
      <c r="E5" s="81" t="s">
        <v>538</v>
      </c>
      <c r="F5" s="81">
        <v>754511</v>
      </c>
      <c r="G5" s="81">
        <v>1</v>
      </c>
      <c r="H5" s="81">
        <v>3885754</v>
      </c>
      <c r="I5" s="81">
        <v>0</v>
      </c>
      <c r="J5" s="81">
        <v>0</v>
      </c>
      <c r="K5" s="81">
        <v>0</v>
      </c>
      <c r="L5" s="81">
        <v>0</v>
      </c>
      <c r="M5" s="81">
        <v>0</v>
      </c>
      <c r="N5" s="81">
        <v>0</v>
      </c>
      <c r="O5" s="81">
        <v>-35</v>
      </c>
      <c r="P5" s="81">
        <v>-35</v>
      </c>
      <c r="Q5" s="81">
        <v>-35</v>
      </c>
      <c r="R5" s="81">
        <v>-35</v>
      </c>
      <c r="S5" s="81">
        <v>-35</v>
      </c>
      <c r="T5" s="81">
        <v>-35</v>
      </c>
      <c r="U5" s="81">
        <v>-35</v>
      </c>
      <c r="V5" s="81">
        <v>-35</v>
      </c>
      <c r="W5" s="81">
        <v>-35</v>
      </c>
      <c r="X5" s="81">
        <v>-35</v>
      </c>
      <c r="Y5" s="81">
        <v>-35</v>
      </c>
      <c r="Z5" s="81">
        <v>-35</v>
      </c>
      <c r="AA5" s="81">
        <v>-35</v>
      </c>
      <c r="AB5" s="81">
        <v>-35</v>
      </c>
      <c r="AC5" s="81">
        <v>-35</v>
      </c>
      <c r="AD5" s="81">
        <v>-35</v>
      </c>
      <c r="AE5" s="81">
        <v>0</v>
      </c>
      <c r="AF5" s="81">
        <v>0</v>
      </c>
    </row>
    <row r="6" spans="1:256" hidden="1" x14ac:dyDescent="0.25">
      <c r="A6" s="455">
        <v>36971.734027777777</v>
      </c>
      <c r="B6" s="456">
        <v>37146</v>
      </c>
      <c r="C6" s="456">
        <v>37073</v>
      </c>
      <c r="D6" s="456">
        <v>37164</v>
      </c>
      <c r="E6" s="81" t="s">
        <v>538</v>
      </c>
      <c r="F6" s="81">
        <v>533059</v>
      </c>
      <c r="G6" s="81">
        <v>1</v>
      </c>
      <c r="H6" s="81">
        <v>2731770</v>
      </c>
      <c r="I6" s="81">
        <v>0</v>
      </c>
      <c r="J6" s="81">
        <v>0</v>
      </c>
      <c r="K6" s="81">
        <v>0</v>
      </c>
      <c r="L6" s="81">
        <v>0</v>
      </c>
      <c r="M6" s="81">
        <v>0</v>
      </c>
      <c r="N6" s="81">
        <v>0</v>
      </c>
      <c r="O6" s="81">
        <v>-25</v>
      </c>
      <c r="P6" s="81">
        <v>-25</v>
      </c>
      <c r="Q6" s="81">
        <v>-25</v>
      </c>
      <c r="R6" s="81">
        <v>-25</v>
      </c>
      <c r="S6" s="81">
        <v>-25</v>
      </c>
      <c r="T6" s="81">
        <v>-25</v>
      </c>
      <c r="U6" s="81">
        <v>-25</v>
      </c>
      <c r="V6" s="81">
        <v>-25</v>
      </c>
      <c r="W6" s="81">
        <v>-25</v>
      </c>
      <c r="X6" s="81">
        <v>-25</v>
      </c>
      <c r="Y6" s="81">
        <v>-25</v>
      </c>
      <c r="Z6" s="81">
        <v>-25</v>
      </c>
      <c r="AA6" s="81">
        <v>-25</v>
      </c>
      <c r="AB6" s="81">
        <v>-25</v>
      </c>
      <c r="AC6" s="81">
        <v>-25</v>
      </c>
      <c r="AD6" s="81">
        <v>-25</v>
      </c>
      <c r="AE6" s="81">
        <v>0</v>
      </c>
      <c r="AF6" s="81">
        <v>0</v>
      </c>
    </row>
    <row r="7" spans="1:256" hidden="1" x14ac:dyDescent="0.25">
      <c r="A7" s="455">
        <v>37054.684027777781</v>
      </c>
      <c r="B7" s="456">
        <v>37146</v>
      </c>
      <c r="C7" s="456">
        <v>37135</v>
      </c>
      <c r="D7" s="456">
        <v>37164</v>
      </c>
      <c r="E7" s="81" t="s">
        <v>538</v>
      </c>
      <c r="F7" s="81">
        <v>643828</v>
      </c>
      <c r="G7" s="81">
        <v>1</v>
      </c>
      <c r="H7" s="81">
        <v>3452693</v>
      </c>
      <c r="I7" s="81">
        <v>0</v>
      </c>
      <c r="J7" s="81">
        <v>0</v>
      </c>
      <c r="K7" s="81">
        <v>0</v>
      </c>
      <c r="L7" s="81">
        <v>0</v>
      </c>
      <c r="M7" s="81">
        <v>0</v>
      </c>
      <c r="N7" s="81">
        <v>0</v>
      </c>
      <c r="O7" s="81">
        <v>-25</v>
      </c>
      <c r="P7" s="81">
        <v>-25</v>
      </c>
      <c r="Q7" s="81">
        <v>-25</v>
      </c>
      <c r="R7" s="81">
        <v>-25</v>
      </c>
      <c r="S7" s="81">
        <v>-25</v>
      </c>
      <c r="T7" s="81">
        <v>-25</v>
      </c>
      <c r="U7" s="81">
        <v>-25</v>
      </c>
      <c r="V7" s="81">
        <v>-25</v>
      </c>
      <c r="W7" s="81">
        <v>-25</v>
      </c>
      <c r="X7" s="81">
        <v>-25</v>
      </c>
      <c r="Y7" s="81">
        <v>-25</v>
      </c>
      <c r="Z7" s="81">
        <v>-25</v>
      </c>
      <c r="AA7" s="81">
        <v>-25</v>
      </c>
      <c r="AB7" s="81">
        <v>-25</v>
      </c>
      <c r="AC7" s="81">
        <v>-25</v>
      </c>
      <c r="AD7" s="81">
        <v>-25</v>
      </c>
      <c r="AE7" s="81">
        <v>0</v>
      </c>
      <c r="AF7" s="81">
        <v>0</v>
      </c>
    </row>
    <row r="8" spans="1:256" hidden="1" x14ac:dyDescent="0.25">
      <c r="A8" s="455">
        <v>37141.489583333336</v>
      </c>
      <c r="B8" s="456">
        <v>37146</v>
      </c>
      <c r="C8" s="456">
        <v>37145</v>
      </c>
      <c r="D8" s="456">
        <v>37164</v>
      </c>
      <c r="E8" s="81" t="s">
        <v>538</v>
      </c>
      <c r="F8" s="81">
        <v>767002</v>
      </c>
      <c r="G8" s="81">
        <v>1</v>
      </c>
      <c r="H8" s="81">
        <v>4131223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-25</v>
      </c>
      <c r="P8" s="81">
        <v>-25</v>
      </c>
      <c r="Q8" s="81">
        <v>-25</v>
      </c>
      <c r="R8" s="81">
        <v>-25</v>
      </c>
      <c r="S8" s="81">
        <v>-25</v>
      </c>
      <c r="T8" s="81">
        <v>-25</v>
      </c>
      <c r="U8" s="81">
        <v>-25</v>
      </c>
      <c r="V8" s="81">
        <v>-25</v>
      </c>
      <c r="W8" s="81">
        <v>-25</v>
      </c>
      <c r="X8" s="81">
        <v>-25</v>
      </c>
      <c r="Y8" s="81">
        <v>-25</v>
      </c>
      <c r="Z8" s="81">
        <v>-25</v>
      </c>
      <c r="AA8" s="81">
        <v>-25</v>
      </c>
      <c r="AB8" s="81">
        <v>-25</v>
      </c>
      <c r="AC8" s="81">
        <v>-25</v>
      </c>
      <c r="AD8" s="81">
        <v>-25</v>
      </c>
      <c r="AE8" s="81">
        <v>0</v>
      </c>
      <c r="AF8" s="81">
        <v>0</v>
      </c>
    </row>
    <row r="9" spans="1:256" hidden="1" x14ac:dyDescent="0.25">
      <c r="A9" s="455">
        <v>37141.5</v>
      </c>
      <c r="B9" s="456">
        <v>37146</v>
      </c>
      <c r="C9" s="456">
        <v>37145</v>
      </c>
      <c r="D9" s="456">
        <v>37164</v>
      </c>
      <c r="E9" s="81" t="s">
        <v>538</v>
      </c>
      <c r="F9" s="81">
        <v>767031</v>
      </c>
      <c r="G9" s="81">
        <v>1</v>
      </c>
      <c r="H9" s="81">
        <v>4131273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-25</v>
      </c>
      <c r="P9" s="81">
        <v>-25</v>
      </c>
      <c r="Q9" s="81">
        <v>-25</v>
      </c>
      <c r="R9" s="81">
        <v>-25</v>
      </c>
      <c r="S9" s="81">
        <v>-25</v>
      </c>
      <c r="T9" s="81">
        <v>-25</v>
      </c>
      <c r="U9" s="81">
        <v>-25</v>
      </c>
      <c r="V9" s="81">
        <v>-25</v>
      </c>
      <c r="W9" s="81">
        <v>-25</v>
      </c>
      <c r="X9" s="81">
        <v>-25</v>
      </c>
      <c r="Y9" s="81">
        <v>-25</v>
      </c>
      <c r="Z9" s="81">
        <v>-25</v>
      </c>
      <c r="AA9" s="81">
        <v>-25</v>
      </c>
      <c r="AB9" s="81">
        <v>-25</v>
      </c>
      <c r="AC9" s="81">
        <v>-25</v>
      </c>
      <c r="AD9" s="81">
        <v>-25</v>
      </c>
      <c r="AE9" s="81">
        <v>0</v>
      </c>
      <c r="AF9" s="81">
        <v>0</v>
      </c>
    </row>
    <row r="10" spans="1:256" hidden="1" x14ac:dyDescent="0.25">
      <c r="A10" s="455">
        <v>37130.364583333336</v>
      </c>
      <c r="B10" s="456">
        <v>37146</v>
      </c>
      <c r="C10" s="456">
        <v>37135</v>
      </c>
      <c r="D10" s="456">
        <v>37164</v>
      </c>
      <c r="E10" s="81" t="s">
        <v>538</v>
      </c>
      <c r="F10" s="81">
        <v>749407</v>
      </c>
      <c r="G10" s="81">
        <v>1</v>
      </c>
      <c r="H10" s="81">
        <v>3863728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  <c r="N10" s="81">
        <v>0</v>
      </c>
      <c r="O10" s="81">
        <v>25</v>
      </c>
      <c r="P10" s="81">
        <v>25</v>
      </c>
      <c r="Q10" s="81">
        <v>25</v>
      </c>
      <c r="R10" s="81">
        <v>25</v>
      </c>
      <c r="S10" s="81">
        <v>25</v>
      </c>
      <c r="T10" s="81">
        <v>25</v>
      </c>
      <c r="U10" s="81">
        <v>25</v>
      </c>
      <c r="V10" s="81">
        <v>25</v>
      </c>
      <c r="W10" s="81">
        <v>25</v>
      </c>
      <c r="X10" s="81">
        <v>25</v>
      </c>
      <c r="Y10" s="81">
        <v>25</v>
      </c>
      <c r="Z10" s="81">
        <v>25</v>
      </c>
      <c r="AA10" s="81">
        <v>25</v>
      </c>
      <c r="AB10" s="81">
        <v>25</v>
      </c>
      <c r="AC10" s="81">
        <v>25</v>
      </c>
      <c r="AD10" s="81">
        <v>25</v>
      </c>
      <c r="AE10" s="81">
        <v>0</v>
      </c>
      <c r="AF10" s="81">
        <v>0</v>
      </c>
    </row>
    <row r="11" spans="1:256" hidden="1" x14ac:dyDescent="0.25">
      <c r="A11" s="455">
        <v>37132.625</v>
      </c>
      <c r="B11" s="456">
        <v>37146</v>
      </c>
      <c r="C11" s="456">
        <v>37135</v>
      </c>
      <c r="D11" s="456">
        <v>37164</v>
      </c>
      <c r="E11" s="81" t="s">
        <v>538</v>
      </c>
      <c r="F11" s="81">
        <v>754993</v>
      </c>
      <c r="G11" s="81">
        <v>1</v>
      </c>
      <c r="H11" s="81">
        <v>3887832</v>
      </c>
      <c r="I11" s="81">
        <v>0</v>
      </c>
      <c r="J11" s="81">
        <v>0</v>
      </c>
      <c r="K11" s="81">
        <v>0</v>
      </c>
      <c r="L11" s="81">
        <v>0</v>
      </c>
      <c r="M11" s="81">
        <v>0</v>
      </c>
      <c r="N11" s="81">
        <v>0</v>
      </c>
      <c r="O11" s="81">
        <v>10</v>
      </c>
      <c r="P11" s="81">
        <v>10</v>
      </c>
      <c r="Q11" s="81">
        <v>10</v>
      </c>
      <c r="R11" s="81">
        <v>10</v>
      </c>
      <c r="S11" s="81">
        <v>10</v>
      </c>
      <c r="T11" s="81">
        <v>10</v>
      </c>
      <c r="U11" s="81">
        <v>10</v>
      </c>
      <c r="V11" s="81">
        <v>10</v>
      </c>
      <c r="W11" s="81">
        <v>10</v>
      </c>
      <c r="X11" s="81">
        <v>10</v>
      </c>
      <c r="Y11" s="81">
        <v>10</v>
      </c>
      <c r="Z11" s="81">
        <v>10</v>
      </c>
      <c r="AA11" s="81">
        <v>10</v>
      </c>
      <c r="AB11" s="81">
        <v>10</v>
      </c>
      <c r="AC11" s="81">
        <v>10</v>
      </c>
      <c r="AD11" s="81">
        <v>10</v>
      </c>
      <c r="AE11" s="81">
        <v>0</v>
      </c>
      <c r="AF11" s="81">
        <v>0</v>
      </c>
    </row>
    <row r="12" spans="1:256" hidden="1" x14ac:dyDescent="0.25">
      <c r="A12" s="475">
        <v>37117.352777777778</v>
      </c>
      <c r="B12" s="476">
        <v>37146</v>
      </c>
      <c r="C12" s="476">
        <v>37135</v>
      </c>
      <c r="D12" s="476">
        <v>37164</v>
      </c>
      <c r="E12" s="5" t="s">
        <v>538</v>
      </c>
      <c r="F12" s="5">
        <v>730135</v>
      </c>
      <c r="G12" s="5">
        <v>1</v>
      </c>
      <c r="H12" s="5">
        <v>3769426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25</v>
      </c>
      <c r="P12" s="5">
        <v>25</v>
      </c>
      <c r="Q12" s="5">
        <v>25</v>
      </c>
      <c r="R12" s="5">
        <v>25</v>
      </c>
      <c r="S12" s="5">
        <v>25</v>
      </c>
      <c r="T12" s="5">
        <v>25</v>
      </c>
      <c r="U12" s="5">
        <v>25</v>
      </c>
      <c r="V12" s="5">
        <v>25</v>
      </c>
      <c r="W12" s="5">
        <v>25</v>
      </c>
      <c r="X12" s="5">
        <v>25</v>
      </c>
      <c r="Y12" s="5">
        <v>25</v>
      </c>
      <c r="Z12" s="5">
        <v>25</v>
      </c>
      <c r="AA12" s="5">
        <v>25</v>
      </c>
      <c r="AB12" s="5">
        <v>25</v>
      </c>
      <c r="AC12" s="5">
        <v>25</v>
      </c>
      <c r="AD12" s="5">
        <v>25</v>
      </c>
      <c r="AE12" s="5">
        <v>0</v>
      </c>
      <c r="AF12" s="5">
        <v>0</v>
      </c>
    </row>
    <row r="13" spans="1:256" hidden="1" x14ac:dyDescent="0.25">
      <c r="A13" s="455">
        <v>36971.734027777777</v>
      </c>
      <c r="B13" s="456">
        <v>37146</v>
      </c>
      <c r="C13" s="456">
        <v>37073</v>
      </c>
      <c r="D13" s="456">
        <v>37164</v>
      </c>
      <c r="E13" s="81" t="s">
        <v>538</v>
      </c>
      <c r="F13" s="81">
        <v>518957</v>
      </c>
      <c r="G13" s="81">
        <v>1</v>
      </c>
      <c r="H13" s="81">
        <v>2690274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  <c r="O13" s="81">
        <v>-25</v>
      </c>
      <c r="P13" s="81">
        <v>-25</v>
      </c>
      <c r="Q13" s="81">
        <v>-25</v>
      </c>
      <c r="R13" s="81">
        <v>-25</v>
      </c>
      <c r="S13" s="81">
        <v>-25</v>
      </c>
      <c r="T13" s="81">
        <v>-25</v>
      </c>
      <c r="U13" s="81">
        <v>-25</v>
      </c>
      <c r="V13" s="81">
        <v>-25</v>
      </c>
      <c r="W13" s="81">
        <v>-25</v>
      </c>
      <c r="X13" s="81">
        <v>-25</v>
      </c>
      <c r="Y13" s="81">
        <v>-25</v>
      </c>
      <c r="Z13" s="81">
        <v>-25</v>
      </c>
      <c r="AA13" s="81">
        <v>-25</v>
      </c>
      <c r="AB13" s="81">
        <v>-25</v>
      </c>
      <c r="AC13" s="81">
        <v>-25</v>
      </c>
      <c r="AD13" s="81">
        <v>-25</v>
      </c>
      <c r="AE13" s="81">
        <v>0</v>
      </c>
      <c r="AF13" s="81">
        <v>0</v>
      </c>
    </row>
    <row r="14" spans="1:256" hidden="1" x14ac:dyDescent="0.25">
      <c r="A14" s="455">
        <v>36971.734027777777</v>
      </c>
      <c r="B14" s="456">
        <v>37146</v>
      </c>
      <c r="C14" s="456">
        <v>37073</v>
      </c>
      <c r="D14" s="456">
        <v>37164</v>
      </c>
      <c r="E14" s="81" t="s">
        <v>538</v>
      </c>
      <c r="F14" s="81">
        <v>520282</v>
      </c>
      <c r="G14" s="81">
        <v>1</v>
      </c>
      <c r="H14" s="81">
        <v>2694643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25</v>
      </c>
      <c r="P14" s="81">
        <v>25</v>
      </c>
      <c r="Q14" s="81">
        <v>25</v>
      </c>
      <c r="R14" s="81">
        <v>25</v>
      </c>
      <c r="S14" s="81">
        <v>25</v>
      </c>
      <c r="T14" s="81">
        <v>25</v>
      </c>
      <c r="U14" s="81">
        <v>25</v>
      </c>
      <c r="V14" s="81">
        <v>25</v>
      </c>
      <c r="W14" s="81">
        <v>25</v>
      </c>
      <c r="X14" s="81">
        <v>25</v>
      </c>
      <c r="Y14" s="81">
        <v>25</v>
      </c>
      <c r="Z14" s="81">
        <v>25</v>
      </c>
      <c r="AA14" s="81">
        <v>25</v>
      </c>
      <c r="AB14" s="81">
        <v>25</v>
      </c>
      <c r="AC14" s="81">
        <v>25</v>
      </c>
      <c r="AD14" s="81">
        <v>25</v>
      </c>
      <c r="AE14" s="81">
        <v>0</v>
      </c>
      <c r="AF14" s="81">
        <v>0</v>
      </c>
    </row>
    <row r="15" spans="1:256" hidden="1" x14ac:dyDescent="0.25">
      <c r="A15" s="455">
        <v>36971.734027777777</v>
      </c>
      <c r="B15" s="456">
        <v>37146</v>
      </c>
      <c r="C15" s="456">
        <v>37073</v>
      </c>
      <c r="D15" s="456">
        <v>37164</v>
      </c>
      <c r="E15" s="81" t="s">
        <v>538</v>
      </c>
      <c r="F15" s="81">
        <v>525289</v>
      </c>
      <c r="G15" s="81">
        <v>1</v>
      </c>
      <c r="H15" s="81">
        <v>2707140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-25</v>
      </c>
      <c r="P15" s="81">
        <v>-25</v>
      </c>
      <c r="Q15" s="81">
        <v>-25</v>
      </c>
      <c r="R15" s="81">
        <v>-25</v>
      </c>
      <c r="S15" s="81">
        <v>-25</v>
      </c>
      <c r="T15" s="81">
        <v>-25</v>
      </c>
      <c r="U15" s="81">
        <v>-25</v>
      </c>
      <c r="V15" s="81">
        <v>-25</v>
      </c>
      <c r="W15" s="81">
        <v>-25</v>
      </c>
      <c r="X15" s="81">
        <v>-25</v>
      </c>
      <c r="Y15" s="81">
        <v>-25</v>
      </c>
      <c r="Z15" s="81">
        <v>-25</v>
      </c>
      <c r="AA15" s="81">
        <v>-25</v>
      </c>
      <c r="AB15" s="81">
        <v>-25</v>
      </c>
      <c r="AC15" s="81">
        <v>-25</v>
      </c>
      <c r="AD15" s="81">
        <v>-25</v>
      </c>
      <c r="AE15" s="81">
        <v>0</v>
      </c>
      <c r="AF15" s="81">
        <v>0</v>
      </c>
    </row>
    <row r="16" spans="1:256" hidden="1" x14ac:dyDescent="0.25">
      <c r="A16" s="455">
        <v>36971.734027777777</v>
      </c>
      <c r="B16" s="456">
        <v>37146</v>
      </c>
      <c r="C16" s="456">
        <v>37073</v>
      </c>
      <c r="D16" s="456">
        <v>37164</v>
      </c>
      <c r="E16" s="81" t="s">
        <v>538</v>
      </c>
      <c r="F16" s="81">
        <v>533057</v>
      </c>
      <c r="G16" s="81">
        <v>1</v>
      </c>
      <c r="H16" s="81">
        <v>2731768</v>
      </c>
      <c r="I16" s="81">
        <v>0</v>
      </c>
      <c r="J16" s="81">
        <v>0</v>
      </c>
      <c r="K16" s="81">
        <v>0</v>
      </c>
      <c r="L16" s="81">
        <v>0</v>
      </c>
      <c r="M16" s="81">
        <v>0</v>
      </c>
      <c r="N16" s="81">
        <v>0</v>
      </c>
      <c r="O16" s="81">
        <v>25</v>
      </c>
      <c r="P16" s="81">
        <v>25</v>
      </c>
      <c r="Q16" s="81">
        <v>25</v>
      </c>
      <c r="R16" s="81">
        <v>25</v>
      </c>
      <c r="S16" s="81">
        <v>25</v>
      </c>
      <c r="T16" s="81">
        <v>25</v>
      </c>
      <c r="U16" s="81">
        <v>25</v>
      </c>
      <c r="V16" s="81">
        <v>25</v>
      </c>
      <c r="W16" s="81">
        <v>25</v>
      </c>
      <c r="X16" s="81">
        <v>25</v>
      </c>
      <c r="Y16" s="81">
        <v>25</v>
      </c>
      <c r="Z16" s="81">
        <v>25</v>
      </c>
      <c r="AA16" s="81">
        <v>25</v>
      </c>
      <c r="AB16" s="81">
        <v>25</v>
      </c>
      <c r="AC16" s="81">
        <v>25</v>
      </c>
      <c r="AD16" s="81">
        <v>25</v>
      </c>
      <c r="AE16" s="81">
        <v>0</v>
      </c>
      <c r="AF16" s="81">
        <v>0</v>
      </c>
    </row>
    <row r="17" spans="1:32" hidden="1" x14ac:dyDescent="0.25">
      <c r="A17" s="455">
        <v>36971.734027777777</v>
      </c>
      <c r="B17" s="456">
        <v>37146</v>
      </c>
      <c r="C17" s="456">
        <v>37073</v>
      </c>
      <c r="D17" s="456">
        <v>37164</v>
      </c>
      <c r="E17" s="81" t="s">
        <v>538</v>
      </c>
      <c r="F17" s="81">
        <v>550425</v>
      </c>
      <c r="G17" s="81">
        <v>1</v>
      </c>
      <c r="H17" s="81">
        <v>2889096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-25</v>
      </c>
      <c r="P17" s="81">
        <v>-25</v>
      </c>
      <c r="Q17" s="81">
        <v>-25</v>
      </c>
      <c r="R17" s="81">
        <v>-25</v>
      </c>
      <c r="S17" s="81">
        <v>-25</v>
      </c>
      <c r="T17" s="81">
        <v>-25</v>
      </c>
      <c r="U17" s="81">
        <v>-25</v>
      </c>
      <c r="V17" s="81">
        <v>-25</v>
      </c>
      <c r="W17" s="81">
        <v>-25</v>
      </c>
      <c r="X17" s="81">
        <v>-25</v>
      </c>
      <c r="Y17" s="81">
        <v>-25</v>
      </c>
      <c r="Z17" s="81">
        <v>-25</v>
      </c>
      <c r="AA17" s="81">
        <v>-25</v>
      </c>
      <c r="AB17" s="81">
        <v>-25</v>
      </c>
      <c r="AC17" s="81">
        <v>-25</v>
      </c>
      <c r="AD17" s="81">
        <v>-25</v>
      </c>
      <c r="AE17" s="81">
        <v>0</v>
      </c>
      <c r="AF17" s="81">
        <v>0</v>
      </c>
    </row>
    <row r="18" spans="1:32" hidden="1" x14ac:dyDescent="0.25">
      <c r="A18" s="455">
        <v>36993.462500000001</v>
      </c>
      <c r="B18" s="456">
        <v>37146</v>
      </c>
      <c r="C18" s="456">
        <v>37073</v>
      </c>
      <c r="D18" s="456">
        <v>37164</v>
      </c>
      <c r="E18" s="81" t="s">
        <v>538</v>
      </c>
      <c r="F18" s="81">
        <v>578863</v>
      </c>
      <c r="G18" s="81">
        <v>1</v>
      </c>
      <c r="H18" s="81">
        <v>3080273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-25</v>
      </c>
      <c r="P18" s="81">
        <v>-25</v>
      </c>
      <c r="Q18" s="81">
        <v>-25</v>
      </c>
      <c r="R18" s="81">
        <v>-25</v>
      </c>
      <c r="S18" s="81">
        <v>-25</v>
      </c>
      <c r="T18" s="81">
        <v>-25</v>
      </c>
      <c r="U18" s="81">
        <v>-25</v>
      </c>
      <c r="V18" s="81">
        <v>-25</v>
      </c>
      <c r="W18" s="81">
        <v>-25</v>
      </c>
      <c r="X18" s="81">
        <v>-25</v>
      </c>
      <c r="Y18" s="81">
        <v>-25</v>
      </c>
      <c r="Z18" s="81">
        <v>-25</v>
      </c>
      <c r="AA18" s="81">
        <v>-25</v>
      </c>
      <c r="AB18" s="81">
        <v>-25</v>
      </c>
      <c r="AC18" s="81">
        <v>-25</v>
      </c>
      <c r="AD18" s="81">
        <v>-25</v>
      </c>
      <c r="AE18" s="81">
        <v>0</v>
      </c>
      <c r="AF18" s="81">
        <v>0</v>
      </c>
    </row>
    <row r="19" spans="1:32" hidden="1" x14ac:dyDescent="0.25">
      <c r="A19" s="455">
        <v>36782.609027777777</v>
      </c>
      <c r="B19" s="456">
        <v>37146</v>
      </c>
      <c r="C19" s="456">
        <v>36983</v>
      </c>
      <c r="D19" s="456">
        <v>37191</v>
      </c>
      <c r="E19" s="81" t="s">
        <v>546</v>
      </c>
      <c r="F19" s="81">
        <v>410703</v>
      </c>
      <c r="G19" s="81">
        <v>1</v>
      </c>
      <c r="H19" s="81">
        <v>2270320</v>
      </c>
      <c r="I19" s="81">
        <v>25</v>
      </c>
      <c r="J19" s="81">
        <v>25</v>
      </c>
      <c r="K19" s="81">
        <v>25</v>
      </c>
      <c r="L19" s="81">
        <v>25</v>
      </c>
      <c r="M19" s="81">
        <v>25</v>
      </c>
      <c r="N19" s="81">
        <v>25</v>
      </c>
      <c r="O19" s="81">
        <v>0</v>
      </c>
      <c r="P19" s="81">
        <v>0</v>
      </c>
      <c r="Q19" s="81">
        <v>0</v>
      </c>
      <c r="R19" s="81">
        <v>0</v>
      </c>
      <c r="S19" s="81">
        <v>0</v>
      </c>
      <c r="T19" s="81">
        <v>0</v>
      </c>
      <c r="U19" s="81">
        <v>0</v>
      </c>
      <c r="V19" s="81">
        <v>0</v>
      </c>
      <c r="W19" s="81">
        <v>0</v>
      </c>
      <c r="X19" s="81">
        <v>0</v>
      </c>
      <c r="Y19" s="81">
        <v>0</v>
      </c>
      <c r="Z19" s="81">
        <v>0</v>
      </c>
      <c r="AA19" s="81">
        <v>0</v>
      </c>
      <c r="AB19" s="81">
        <v>0</v>
      </c>
      <c r="AC19" s="81">
        <v>0</v>
      </c>
      <c r="AD19" s="81">
        <v>0</v>
      </c>
      <c r="AE19" s="81">
        <v>0</v>
      </c>
      <c r="AF19" s="81">
        <v>0</v>
      </c>
    </row>
    <row r="20" spans="1:32" hidden="1" x14ac:dyDescent="0.25">
      <c r="A20" s="455">
        <v>37139.45208333333</v>
      </c>
      <c r="B20" s="456">
        <v>37146</v>
      </c>
      <c r="C20" s="456">
        <v>37141</v>
      </c>
      <c r="D20" s="456">
        <v>37164</v>
      </c>
      <c r="E20" s="81" t="s">
        <v>546</v>
      </c>
      <c r="F20" s="81">
        <v>762774</v>
      </c>
      <c r="G20" s="81">
        <v>1</v>
      </c>
      <c r="H20" s="81">
        <v>4116050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-25</v>
      </c>
      <c r="P20" s="81">
        <v>-25</v>
      </c>
      <c r="Q20" s="81">
        <v>-25</v>
      </c>
      <c r="R20" s="81">
        <v>-25</v>
      </c>
      <c r="S20" s="81">
        <v>-25</v>
      </c>
      <c r="T20" s="81">
        <v>-25</v>
      </c>
      <c r="U20" s="81">
        <v>-25</v>
      </c>
      <c r="V20" s="81">
        <v>-25</v>
      </c>
      <c r="W20" s="81">
        <v>-25</v>
      </c>
      <c r="X20" s="81">
        <v>-25</v>
      </c>
      <c r="Y20" s="81">
        <v>-25</v>
      </c>
      <c r="Z20" s="81">
        <v>-25</v>
      </c>
      <c r="AA20" s="81">
        <v>-25</v>
      </c>
      <c r="AB20" s="81">
        <v>-25</v>
      </c>
      <c r="AC20" s="81">
        <v>-25</v>
      </c>
      <c r="AD20" s="81">
        <v>-25</v>
      </c>
      <c r="AE20" s="81">
        <v>0</v>
      </c>
      <c r="AF20" s="81">
        <v>0</v>
      </c>
    </row>
    <row r="21" spans="1:32" hidden="1" x14ac:dyDescent="0.25">
      <c r="A21" s="455">
        <v>37139.501388888886</v>
      </c>
      <c r="B21" s="456">
        <v>37146</v>
      </c>
      <c r="C21" s="456">
        <v>37141</v>
      </c>
      <c r="D21" s="456">
        <v>37164</v>
      </c>
      <c r="E21" s="81" t="s">
        <v>546</v>
      </c>
      <c r="F21" s="81">
        <v>762958</v>
      </c>
      <c r="G21" s="81">
        <v>1</v>
      </c>
      <c r="H21" s="81">
        <v>4116409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-25</v>
      </c>
      <c r="P21" s="81">
        <v>-25</v>
      </c>
      <c r="Q21" s="81">
        <v>-25</v>
      </c>
      <c r="R21" s="81">
        <v>-25</v>
      </c>
      <c r="S21" s="81">
        <v>-25</v>
      </c>
      <c r="T21" s="81">
        <v>-25</v>
      </c>
      <c r="U21" s="81">
        <v>-25</v>
      </c>
      <c r="V21" s="81">
        <v>-25</v>
      </c>
      <c r="W21" s="81">
        <v>-25</v>
      </c>
      <c r="X21" s="81">
        <v>-25</v>
      </c>
      <c r="Y21" s="81">
        <v>-25</v>
      </c>
      <c r="Z21" s="81">
        <v>-25</v>
      </c>
      <c r="AA21" s="81">
        <v>-25</v>
      </c>
      <c r="AB21" s="81">
        <v>-25</v>
      </c>
      <c r="AC21" s="81">
        <v>-25</v>
      </c>
      <c r="AD21" s="81">
        <v>-25</v>
      </c>
      <c r="AE21" s="81">
        <v>0</v>
      </c>
      <c r="AF21" s="81">
        <v>0</v>
      </c>
    </row>
    <row r="22" spans="1:32" hidden="1" x14ac:dyDescent="0.25">
      <c r="A22" s="455">
        <v>36782.609027777777</v>
      </c>
      <c r="B22" s="456">
        <v>37146</v>
      </c>
      <c r="C22" s="456">
        <v>36983</v>
      </c>
      <c r="D22" s="456">
        <v>37191</v>
      </c>
      <c r="E22" s="81" t="s">
        <v>546</v>
      </c>
      <c r="F22" s="81">
        <v>410703</v>
      </c>
      <c r="G22" s="81">
        <v>1</v>
      </c>
      <c r="H22" s="81">
        <v>2270321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  <c r="O22" s="81">
        <v>0</v>
      </c>
      <c r="P22" s="81">
        <v>0</v>
      </c>
      <c r="Q22" s="81">
        <v>0</v>
      </c>
      <c r="R22" s="81">
        <v>0</v>
      </c>
      <c r="S22" s="81">
        <v>0</v>
      </c>
      <c r="T22" s="81">
        <v>0</v>
      </c>
      <c r="U22" s="81">
        <v>0</v>
      </c>
      <c r="V22" s="81">
        <v>0</v>
      </c>
      <c r="W22" s="81">
        <v>0</v>
      </c>
      <c r="X22" s="81">
        <v>0</v>
      </c>
      <c r="Y22" s="81">
        <v>0</v>
      </c>
      <c r="Z22" s="81">
        <v>0</v>
      </c>
      <c r="AA22" s="81">
        <v>0</v>
      </c>
      <c r="AB22" s="81">
        <v>0</v>
      </c>
      <c r="AC22" s="81">
        <v>0</v>
      </c>
      <c r="AD22" s="81">
        <v>0</v>
      </c>
      <c r="AE22" s="81">
        <v>25</v>
      </c>
      <c r="AF22" s="81">
        <v>25</v>
      </c>
    </row>
    <row r="23" spans="1:32" hidden="1" x14ac:dyDescent="0.25">
      <c r="A23" s="475">
        <v>37130.556250000001</v>
      </c>
      <c r="B23" s="476">
        <v>37146</v>
      </c>
      <c r="C23" s="476">
        <v>37135</v>
      </c>
      <c r="D23" s="476">
        <v>37164</v>
      </c>
      <c r="E23" s="5" t="s">
        <v>546</v>
      </c>
      <c r="F23" s="5">
        <v>750110</v>
      </c>
      <c r="G23" s="5">
        <v>1</v>
      </c>
      <c r="H23" s="5">
        <v>3865013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-25</v>
      </c>
      <c r="P23" s="5">
        <v>-25</v>
      </c>
      <c r="Q23" s="5">
        <v>-25</v>
      </c>
      <c r="R23" s="5">
        <v>-25</v>
      </c>
      <c r="S23" s="5">
        <v>-25</v>
      </c>
      <c r="T23" s="5">
        <v>-25</v>
      </c>
      <c r="U23" s="5">
        <v>-25</v>
      </c>
      <c r="V23" s="5">
        <v>-25</v>
      </c>
      <c r="W23" s="5">
        <v>-25</v>
      </c>
      <c r="X23" s="5">
        <v>-25</v>
      </c>
      <c r="Y23" s="5">
        <v>-25</v>
      </c>
      <c r="Z23" s="5">
        <v>-25</v>
      </c>
      <c r="AA23" s="5">
        <v>-25</v>
      </c>
      <c r="AB23" s="5">
        <v>-25</v>
      </c>
      <c r="AC23" s="5">
        <v>-25</v>
      </c>
      <c r="AD23" s="5">
        <v>-25</v>
      </c>
      <c r="AE23" s="5">
        <v>0</v>
      </c>
      <c r="AF23" s="5">
        <v>0</v>
      </c>
    </row>
    <row r="24" spans="1:32" hidden="1" x14ac:dyDescent="0.25">
      <c r="A24" s="455">
        <v>37130.69027777778</v>
      </c>
      <c r="B24" s="456">
        <v>37146</v>
      </c>
      <c r="C24" s="456">
        <v>37135</v>
      </c>
      <c r="D24" s="456">
        <v>37164</v>
      </c>
      <c r="E24" s="81" t="s">
        <v>546</v>
      </c>
      <c r="F24" s="81">
        <v>750440</v>
      </c>
      <c r="G24" s="81">
        <v>1</v>
      </c>
      <c r="H24" s="81">
        <v>3865730</v>
      </c>
      <c r="I24" s="81">
        <v>0</v>
      </c>
      <c r="J24" s="81">
        <v>0</v>
      </c>
      <c r="K24" s="81">
        <v>0</v>
      </c>
      <c r="L24" s="81">
        <v>0</v>
      </c>
      <c r="M24" s="81">
        <v>0</v>
      </c>
      <c r="N24" s="81">
        <v>0</v>
      </c>
      <c r="O24" s="81">
        <v>-25</v>
      </c>
      <c r="P24" s="81">
        <v>-25</v>
      </c>
      <c r="Q24" s="81">
        <v>-25</v>
      </c>
      <c r="R24" s="81">
        <v>-25</v>
      </c>
      <c r="S24" s="81">
        <v>-25</v>
      </c>
      <c r="T24" s="81">
        <v>-25</v>
      </c>
      <c r="U24" s="81">
        <v>-25</v>
      </c>
      <c r="V24" s="81">
        <v>-25</v>
      </c>
      <c r="W24" s="81">
        <v>-25</v>
      </c>
      <c r="X24" s="81">
        <v>-25</v>
      </c>
      <c r="Y24" s="81">
        <v>-25</v>
      </c>
      <c r="Z24" s="81">
        <v>-25</v>
      </c>
      <c r="AA24" s="81">
        <v>-25</v>
      </c>
      <c r="AB24" s="81">
        <v>-25</v>
      </c>
      <c r="AC24" s="81">
        <v>-25</v>
      </c>
      <c r="AD24" s="81">
        <v>-25</v>
      </c>
      <c r="AE24" s="81">
        <v>0</v>
      </c>
      <c r="AF24" s="81">
        <v>0</v>
      </c>
    </row>
    <row r="25" spans="1:32" hidden="1" x14ac:dyDescent="0.25">
      <c r="A25" s="455">
        <v>37131.383333333331</v>
      </c>
      <c r="B25" s="456">
        <v>37146</v>
      </c>
      <c r="C25" s="456">
        <v>37135</v>
      </c>
      <c r="D25" s="456">
        <v>37164</v>
      </c>
      <c r="E25" s="81" t="s">
        <v>546</v>
      </c>
      <c r="F25" s="81">
        <v>751546</v>
      </c>
      <c r="G25" s="81">
        <v>1</v>
      </c>
      <c r="H25" s="81">
        <v>3868113</v>
      </c>
      <c r="I25" s="81">
        <v>0</v>
      </c>
      <c r="J25" s="81">
        <v>0</v>
      </c>
      <c r="K25" s="81">
        <v>0</v>
      </c>
      <c r="L25" s="81">
        <v>0</v>
      </c>
      <c r="M25" s="81">
        <v>0</v>
      </c>
      <c r="N25" s="81">
        <v>0</v>
      </c>
      <c r="O25" s="81">
        <v>-25</v>
      </c>
      <c r="P25" s="81">
        <v>-25</v>
      </c>
      <c r="Q25" s="81">
        <v>-25</v>
      </c>
      <c r="R25" s="81">
        <v>-25</v>
      </c>
      <c r="S25" s="81">
        <v>-25</v>
      </c>
      <c r="T25" s="81">
        <v>-25</v>
      </c>
      <c r="U25" s="81">
        <v>-25</v>
      </c>
      <c r="V25" s="81">
        <v>-25</v>
      </c>
      <c r="W25" s="81">
        <v>-25</v>
      </c>
      <c r="X25" s="81">
        <v>-25</v>
      </c>
      <c r="Y25" s="81">
        <v>-25</v>
      </c>
      <c r="Z25" s="81">
        <v>-25</v>
      </c>
      <c r="AA25" s="81">
        <v>-25</v>
      </c>
      <c r="AB25" s="81">
        <v>-25</v>
      </c>
      <c r="AC25" s="81">
        <v>-25</v>
      </c>
      <c r="AD25" s="81">
        <v>-25</v>
      </c>
      <c r="AE25" s="81">
        <v>0</v>
      </c>
      <c r="AF25" s="81">
        <v>0</v>
      </c>
    </row>
    <row r="26" spans="1:32" hidden="1" x14ac:dyDescent="0.25">
      <c r="A26" s="455">
        <v>37111.490277777775</v>
      </c>
      <c r="B26" s="456">
        <v>37146</v>
      </c>
      <c r="C26" s="456">
        <v>37135</v>
      </c>
      <c r="D26" s="456">
        <v>37164</v>
      </c>
      <c r="E26" s="81" t="s">
        <v>546</v>
      </c>
      <c r="F26" s="81">
        <v>723508</v>
      </c>
      <c r="G26" s="81">
        <v>1</v>
      </c>
      <c r="H26" s="81">
        <v>3753000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-25</v>
      </c>
      <c r="P26" s="81">
        <v>-25</v>
      </c>
      <c r="Q26" s="81">
        <v>-25</v>
      </c>
      <c r="R26" s="81">
        <v>-25</v>
      </c>
      <c r="S26" s="81">
        <v>-25</v>
      </c>
      <c r="T26" s="81">
        <v>-25</v>
      </c>
      <c r="U26" s="81">
        <v>-25</v>
      </c>
      <c r="V26" s="81">
        <v>-25</v>
      </c>
      <c r="W26" s="81">
        <v>-25</v>
      </c>
      <c r="X26" s="81">
        <v>-25</v>
      </c>
      <c r="Y26" s="81">
        <v>-25</v>
      </c>
      <c r="Z26" s="81">
        <v>-25</v>
      </c>
      <c r="AA26" s="81">
        <v>-25</v>
      </c>
      <c r="AB26" s="81">
        <v>-25</v>
      </c>
      <c r="AC26" s="81">
        <v>-25</v>
      </c>
      <c r="AD26" s="81">
        <v>-25</v>
      </c>
      <c r="AE26" s="81">
        <v>0</v>
      </c>
      <c r="AF26" s="81">
        <v>0</v>
      </c>
    </row>
    <row r="27" spans="1:32" hidden="1" x14ac:dyDescent="0.25">
      <c r="A27" s="455">
        <v>37112.35833333333</v>
      </c>
      <c r="B27" s="456">
        <v>37146</v>
      </c>
      <c r="C27" s="456">
        <v>37135</v>
      </c>
      <c r="D27" s="456">
        <v>37164</v>
      </c>
      <c r="E27" s="81" t="s">
        <v>546</v>
      </c>
      <c r="F27" s="81">
        <v>724974</v>
      </c>
      <c r="G27" s="81">
        <v>1</v>
      </c>
      <c r="H27" s="81">
        <v>3756503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50</v>
      </c>
      <c r="P27" s="81">
        <v>50</v>
      </c>
      <c r="Q27" s="81">
        <v>50</v>
      </c>
      <c r="R27" s="81">
        <v>50</v>
      </c>
      <c r="S27" s="81">
        <v>50</v>
      </c>
      <c r="T27" s="81">
        <v>50</v>
      </c>
      <c r="U27" s="81">
        <v>50</v>
      </c>
      <c r="V27" s="81">
        <v>50</v>
      </c>
      <c r="W27" s="81">
        <v>50</v>
      </c>
      <c r="X27" s="81">
        <v>50</v>
      </c>
      <c r="Y27" s="81">
        <v>50</v>
      </c>
      <c r="Z27" s="81">
        <v>50</v>
      </c>
      <c r="AA27" s="81">
        <v>50</v>
      </c>
      <c r="AB27" s="81">
        <v>50</v>
      </c>
      <c r="AC27" s="81">
        <v>50</v>
      </c>
      <c r="AD27" s="81">
        <v>50</v>
      </c>
      <c r="AE27" s="81">
        <v>0</v>
      </c>
      <c r="AF27" s="81">
        <v>0</v>
      </c>
    </row>
    <row r="28" spans="1:32" hidden="1" x14ac:dyDescent="0.25">
      <c r="A28" s="455">
        <v>37119.354861111111</v>
      </c>
      <c r="B28" s="456">
        <v>37146</v>
      </c>
      <c r="C28" s="456">
        <v>37135</v>
      </c>
      <c r="D28" s="456">
        <v>37164</v>
      </c>
      <c r="E28" s="81" t="s">
        <v>546</v>
      </c>
      <c r="F28" s="81">
        <v>734379</v>
      </c>
      <c r="G28" s="81">
        <v>1</v>
      </c>
      <c r="H28" s="81">
        <v>3825199</v>
      </c>
      <c r="I28" s="81">
        <v>0</v>
      </c>
      <c r="J28" s="81">
        <v>0</v>
      </c>
      <c r="K28" s="81">
        <v>0</v>
      </c>
      <c r="L28" s="81">
        <v>0</v>
      </c>
      <c r="M28" s="81">
        <v>0</v>
      </c>
      <c r="N28" s="81">
        <v>0</v>
      </c>
      <c r="O28" s="81">
        <v>-25</v>
      </c>
      <c r="P28" s="81">
        <v>-25</v>
      </c>
      <c r="Q28" s="81">
        <v>-25</v>
      </c>
      <c r="R28" s="81">
        <v>-25</v>
      </c>
      <c r="S28" s="81">
        <v>-25</v>
      </c>
      <c r="T28" s="81">
        <v>-25</v>
      </c>
      <c r="U28" s="81">
        <v>-25</v>
      </c>
      <c r="V28" s="81">
        <v>-25</v>
      </c>
      <c r="W28" s="81">
        <v>-25</v>
      </c>
      <c r="X28" s="81">
        <v>-25</v>
      </c>
      <c r="Y28" s="81">
        <v>-25</v>
      </c>
      <c r="Z28" s="81">
        <v>-25</v>
      </c>
      <c r="AA28" s="81">
        <v>-25</v>
      </c>
      <c r="AB28" s="81">
        <v>-25</v>
      </c>
      <c r="AC28" s="81">
        <v>-25</v>
      </c>
      <c r="AD28" s="81">
        <v>-25</v>
      </c>
      <c r="AE28" s="81">
        <v>0</v>
      </c>
      <c r="AF28" s="81">
        <v>0</v>
      </c>
    </row>
    <row r="29" spans="1:32" hidden="1" x14ac:dyDescent="0.25">
      <c r="A29" s="455">
        <v>37119.362500000003</v>
      </c>
      <c r="B29" s="456">
        <v>37146</v>
      </c>
      <c r="C29" s="456">
        <v>37135</v>
      </c>
      <c r="D29" s="456">
        <v>37164</v>
      </c>
      <c r="E29" s="81" t="s">
        <v>546</v>
      </c>
      <c r="F29" s="81">
        <v>734441</v>
      </c>
      <c r="G29" s="81">
        <v>1</v>
      </c>
      <c r="H29" s="81">
        <v>3825342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-25</v>
      </c>
      <c r="P29" s="81">
        <v>-25</v>
      </c>
      <c r="Q29" s="81">
        <v>-25</v>
      </c>
      <c r="R29" s="81">
        <v>-25</v>
      </c>
      <c r="S29" s="81">
        <v>-25</v>
      </c>
      <c r="T29" s="81">
        <v>-25</v>
      </c>
      <c r="U29" s="81">
        <v>-25</v>
      </c>
      <c r="V29" s="81">
        <v>-25</v>
      </c>
      <c r="W29" s="81">
        <v>-25</v>
      </c>
      <c r="X29" s="81">
        <v>-25</v>
      </c>
      <c r="Y29" s="81">
        <v>-25</v>
      </c>
      <c r="Z29" s="81">
        <v>-25</v>
      </c>
      <c r="AA29" s="81">
        <v>-25</v>
      </c>
      <c r="AB29" s="81">
        <v>-25</v>
      </c>
      <c r="AC29" s="81">
        <v>-25</v>
      </c>
      <c r="AD29" s="81">
        <v>-25</v>
      </c>
      <c r="AE29" s="81">
        <v>0</v>
      </c>
      <c r="AF29" s="81">
        <v>0</v>
      </c>
    </row>
    <row r="30" spans="1:32" hidden="1" x14ac:dyDescent="0.25">
      <c r="A30" s="455">
        <v>37119.388194444444</v>
      </c>
      <c r="B30" s="456">
        <v>37146</v>
      </c>
      <c r="C30" s="456">
        <v>37135</v>
      </c>
      <c r="D30" s="456">
        <v>37164</v>
      </c>
      <c r="E30" s="81" t="s">
        <v>546</v>
      </c>
      <c r="F30" s="81">
        <v>734685</v>
      </c>
      <c r="G30" s="81">
        <v>1</v>
      </c>
      <c r="H30" s="81">
        <v>3825754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25</v>
      </c>
      <c r="P30" s="81">
        <v>25</v>
      </c>
      <c r="Q30" s="81">
        <v>25</v>
      </c>
      <c r="R30" s="81">
        <v>25</v>
      </c>
      <c r="S30" s="81">
        <v>25</v>
      </c>
      <c r="T30" s="81">
        <v>25</v>
      </c>
      <c r="U30" s="81">
        <v>25</v>
      </c>
      <c r="V30" s="81">
        <v>25</v>
      </c>
      <c r="W30" s="81">
        <v>25</v>
      </c>
      <c r="X30" s="81">
        <v>25</v>
      </c>
      <c r="Y30" s="81">
        <v>25</v>
      </c>
      <c r="Z30" s="81">
        <v>25</v>
      </c>
      <c r="AA30" s="81">
        <v>25</v>
      </c>
      <c r="AB30" s="81">
        <v>25</v>
      </c>
      <c r="AC30" s="81">
        <v>25</v>
      </c>
      <c r="AD30" s="81">
        <v>25</v>
      </c>
      <c r="AE30" s="81">
        <v>0</v>
      </c>
      <c r="AF30" s="81">
        <v>0</v>
      </c>
    </row>
    <row r="31" spans="1:32" hidden="1" x14ac:dyDescent="0.25">
      <c r="A31" s="475">
        <v>37119.416666666664</v>
      </c>
      <c r="B31" s="476">
        <v>37146</v>
      </c>
      <c r="C31" s="476">
        <v>37135</v>
      </c>
      <c r="D31" s="476">
        <v>37164</v>
      </c>
      <c r="E31" s="5" t="s">
        <v>546</v>
      </c>
      <c r="F31" s="5">
        <v>735014</v>
      </c>
      <c r="G31" s="5">
        <v>1</v>
      </c>
      <c r="H31" s="5">
        <v>3826411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25</v>
      </c>
      <c r="P31" s="5">
        <v>25</v>
      </c>
      <c r="Q31" s="5">
        <v>25</v>
      </c>
      <c r="R31" s="5">
        <v>25</v>
      </c>
      <c r="S31" s="5">
        <v>25</v>
      </c>
      <c r="T31" s="5">
        <v>25</v>
      </c>
      <c r="U31" s="5">
        <v>25</v>
      </c>
      <c r="V31" s="5">
        <v>25</v>
      </c>
      <c r="W31" s="5">
        <v>25</v>
      </c>
      <c r="X31" s="5">
        <v>25</v>
      </c>
      <c r="Y31" s="5">
        <v>25</v>
      </c>
      <c r="Z31" s="5">
        <v>25</v>
      </c>
      <c r="AA31" s="5">
        <v>25</v>
      </c>
      <c r="AB31" s="5">
        <v>25</v>
      </c>
      <c r="AC31" s="5">
        <v>25</v>
      </c>
      <c r="AD31" s="5">
        <v>25</v>
      </c>
      <c r="AE31" s="5">
        <v>0</v>
      </c>
      <c r="AF31" s="5">
        <v>0</v>
      </c>
    </row>
    <row r="32" spans="1:32" hidden="1" x14ac:dyDescent="0.25">
      <c r="A32" s="455">
        <v>36808.680555555555</v>
      </c>
      <c r="B32" s="456">
        <v>37146</v>
      </c>
      <c r="C32" s="456">
        <v>37073</v>
      </c>
      <c r="D32" s="456">
        <v>37164</v>
      </c>
      <c r="E32" s="81" t="s">
        <v>546</v>
      </c>
      <c r="F32" s="81">
        <v>427638</v>
      </c>
      <c r="G32" s="81">
        <v>1</v>
      </c>
      <c r="H32" s="81">
        <v>2325242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25</v>
      </c>
      <c r="P32" s="81">
        <v>25</v>
      </c>
      <c r="Q32" s="81">
        <v>25</v>
      </c>
      <c r="R32" s="81">
        <v>25</v>
      </c>
      <c r="S32" s="81">
        <v>25</v>
      </c>
      <c r="T32" s="81">
        <v>25</v>
      </c>
      <c r="U32" s="81">
        <v>25</v>
      </c>
      <c r="V32" s="81">
        <v>25</v>
      </c>
      <c r="W32" s="81">
        <v>25</v>
      </c>
      <c r="X32" s="81">
        <v>25</v>
      </c>
      <c r="Y32" s="81">
        <v>25</v>
      </c>
      <c r="Z32" s="81">
        <v>25</v>
      </c>
      <c r="AA32" s="81">
        <v>25</v>
      </c>
      <c r="AB32" s="81">
        <v>25</v>
      </c>
      <c r="AC32" s="81">
        <v>25</v>
      </c>
      <c r="AD32" s="81">
        <v>25</v>
      </c>
      <c r="AE32" s="81">
        <v>0</v>
      </c>
      <c r="AF32" s="81">
        <v>0</v>
      </c>
    </row>
    <row r="33" spans="1:32" hidden="1" x14ac:dyDescent="0.25">
      <c r="A33" s="455">
        <v>36847.665972222225</v>
      </c>
      <c r="B33" s="456">
        <v>37146</v>
      </c>
      <c r="C33" s="456">
        <v>37073</v>
      </c>
      <c r="D33" s="456">
        <v>37164</v>
      </c>
      <c r="E33" s="81" t="s">
        <v>546</v>
      </c>
      <c r="F33" s="81">
        <v>462068</v>
      </c>
      <c r="G33" s="81">
        <v>1</v>
      </c>
      <c r="H33" s="81">
        <v>2440961</v>
      </c>
      <c r="I33" s="81">
        <v>0</v>
      </c>
      <c r="J33" s="81">
        <v>0</v>
      </c>
      <c r="K33" s="81">
        <v>0</v>
      </c>
      <c r="L33" s="81">
        <v>0</v>
      </c>
      <c r="M33" s="81">
        <v>0</v>
      </c>
      <c r="N33" s="81">
        <v>0</v>
      </c>
      <c r="O33" s="81">
        <v>-25</v>
      </c>
      <c r="P33" s="81">
        <v>-25</v>
      </c>
      <c r="Q33" s="81">
        <v>-25</v>
      </c>
      <c r="R33" s="81">
        <v>-25</v>
      </c>
      <c r="S33" s="81">
        <v>-25</v>
      </c>
      <c r="T33" s="81">
        <v>-25</v>
      </c>
      <c r="U33" s="81">
        <v>-25</v>
      </c>
      <c r="V33" s="81">
        <v>-25</v>
      </c>
      <c r="W33" s="81">
        <v>-25</v>
      </c>
      <c r="X33" s="81">
        <v>-25</v>
      </c>
      <c r="Y33" s="81">
        <v>-25</v>
      </c>
      <c r="Z33" s="81">
        <v>-25</v>
      </c>
      <c r="AA33" s="81">
        <v>-25</v>
      </c>
      <c r="AB33" s="81">
        <v>-25</v>
      </c>
      <c r="AC33" s="81">
        <v>-25</v>
      </c>
      <c r="AD33" s="81">
        <v>-25</v>
      </c>
      <c r="AE33" s="81">
        <v>0</v>
      </c>
      <c r="AF33" s="81">
        <v>0</v>
      </c>
    </row>
    <row r="34" spans="1:32" hidden="1" x14ac:dyDescent="0.25">
      <c r="A34" s="455">
        <v>36873.563888888886</v>
      </c>
      <c r="B34" s="456">
        <v>37146</v>
      </c>
      <c r="C34" s="456">
        <v>37073</v>
      </c>
      <c r="D34" s="456">
        <v>37164</v>
      </c>
      <c r="E34" s="81" t="s">
        <v>546</v>
      </c>
      <c r="F34" s="81">
        <v>478988</v>
      </c>
      <c r="G34" s="81">
        <v>1</v>
      </c>
      <c r="H34" s="81">
        <v>2496940</v>
      </c>
      <c r="I34" s="81">
        <v>0</v>
      </c>
      <c r="J34" s="81">
        <v>0</v>
      </c>
      <c r="K34" s="81">
        <v>0</v>
      </c>
      <c r="L34" s="81">
        <v>0</v>
      </c>
      <c r="M34" s="81">
        <v>0</v>
      </c>
      <c r="N34" s="81">
        <v>0</v>
      </c>
      <c r="O34" s="81">
        <v>75</v>
      </c>
      <c r="P34" s="81">
        <v>75</v>
      </c>
      <c r="Q34" s="81">
        <v>75</v>
      </c>
      <c r="R34" s="81">
        <v>75</v>
      </c>
      <c r="S34" s="81">
        <v>75</v>
      </c>
      <c r="T34" s="81">
        <v>75</v>
      </c>
      <c r="U34" s="81">
        <v>75</v>
      </c>
      <c r="V34" s="81">
        <v>75</v>
      </c>
      <c r="W34" s="81">
        <v>75</v>
      </c>
      <c r="X34" s="81">
        <v>75</v>
      </c>
      <c r="Y34" s="81">
        <v>75</v>
      </c>
      <c r="Z34" s="81">
        <v>75</v>
      </c>
      <c r="AA34" s="81">
        <v>75</v>
      </c>
      <c r="AB34" s="81">
        <v>75</v>
      </c>
      <c r="AC34" s="81">
        <v>75</v>
      </c>
      <c r="AD34" s="81">
        <v>75</v>
      </c>
      <c r="AE34" s="81">
        <v>0</v>
      </c>
      <c r="AF34" s="81">
        <v>0</v>
      </c>
    </row>
    <row r="35" spans="1:32" hidden="1" x14ac:dyDescent="0.25">
      <c r="A35" s="475">
        <v>36874.462500000001</v>
      </c>
      <c r="B35" s="476">
        <v>37146</v>
      </c>
      <c r="C35" s="476">
        <v>37073</v>
      </c>
      <c r="D35" s="476">
        <v>37164</v>
      </c>
      <c r="E35" s="5" t="s">
        <v>546</v>
      </c>
      <c r="F35" s="5">
        <v>479594</v>
      </c>
      <c r="G35" s="5">
        <v>1</v>
      </c>
      <c r="H35" s="5">
        <v>2503176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-125</v>
      </c>
      <c r="P35" s="5">
        <v>-125</v>
      </c>
      <c r="Q35" s="5">
        <v>-125</v>
      </c>
      <c r="R35" s="5">
        <v>-125</v>
      </c>
      <c r="S35" s="5">
        <v>-125</v>
      </c>
      <c r="T35" s="5">
        <v>-125</v>
      </c>
      <c r="U35" s="5">
        <v>-125</v>
      </c>
      <c r="V35" s="5">
        <v>-125</v>
      </c>
      <c r="W35" s="5">
        <v>-125</v>
      </c>
      <c r="X35" s="5">
        <v>-125</v>
      </c>
      <c r="Y35" s="5">
        <v>-125</v>
      </c>
      <c r="Z35" s="5">
        <v>-125</v>
      </c>
      <c r="AA35" s="5">
        <v>-125</v>
      </c>
      <c r="AB35" s="5">
        <v>-125</v>
      </c>
      <c r="AC35" s="5">
        <v>-125</v>
      </c>
      <c r="AD35" s="5">
        <v>-125</v>
      </c>
      <c r="AE35" s="5">
        <v>0</v>
      </c>
      <c r="AF35" s="5">
        <v>0</v>
      </c>
    </row>
    <row r="36" spans="1:32" hidden="1" x14ac:dyDescent="0.25">
      <c r="A36" s="455">
        <v>36879.447222222225</v>
      </c>
      <c r="B36" s="456">
        <v>37146</v>
      </c>
      <c r="C36" s="456">
        <v>37073</v>
      </c>
      <c r="D36" s="456">
        <v>37164</v>
      </c>
      <c r="E36" s="81" t="s">
        <v>546</v>
      </c>
      <c r="F36" s="81">
        <v>481796</v>
      </c>
      <c r="G36" s="81">
        <v>1</v>
      </c>
      <c r="H36" s="81">
        <v>2511824</v>
      </c>
      <c r="I36" s="81">
        <v>0</v>
      </c>
      <c r="J36" s="81">
        <v>0</v>
      </c>
      <c r="K36" s="81">
        <v>0</v>
      </c>
      <c r="L36" s="81">
        <v>0</v>
      </c>
      <c r="M36" s="81">
        <v>0</v>
      </c>
      <c r="N36" s="81">
        <v>0</v>
      </c>
      <c r="O36" s="81">
        <v>-25</v>
      </c>
      <c r="P36" s="81">
        <v>-25</v>
      </c>
      <c r="Q36" s="81">
        <v>-25</v>
      </c>
      <c r="R36" s="81">
        <v>-25</v>
      </c>
      <c r="S36" s="81">
        <v>-25</v>
      </c>
      <c r="T36" s="81">
        <v>-25</v>
      </c>
      <c r="U36" s="81">
        <v>-25</v>
      </c>
      <c r="V36" s="81">
        <v>-25</v>
      </c>
      <c r="W36" s="81">
        <v>-25</v>
      </c>
      <c r="X36" s="81">
        <v>-25</v>
      </c>
      <c r="Y36" s="81">
        <v>-25</v>
      </c>
      <c r="Z36" s="81">
        <v>-25</v>
      </c>
      <c r="AA36" s="81">
        <v>-25</v>
      </c>
      <c r="AB36" s="81">
        <v>-25</v>
      </c>
      <c r="AC36" s="81">
        <v>-25</v>
      </c>
      <c r="AD36" s="81">
        <v>-25</v>
      </c>
      <c r="AE36" s="81">
        <v>0</v>
      </c>
      <c r="AF36" s="81">
        <v>0</v>
      </c>
    </row>
    <row r="37" spans="1:32" hidden="1" x14ac:dyDescent="0.25">
      <c r="A37" s="455">
        <v>36895.47152777778</v>
      </c>
      <c r="B37" s="456">
        <v>37146</v>
      </c>
      <c r="C37" s="456">
        <v>37073</v>
      </c>
      <c r="D37" s="456">
        <v>37164</v>
      </c>
      <c r="E37" s="81" t="s">
        <v>546</v>
      </c>
      <c r="F37" s="81">
        <v>488883</v>
      </c>
      <c r="G37" s="81">
        <v>1</v>
      </c>
      <c r="H37" s="81">
        <v>2545638</v>
      </c>
      <c r="I37" s="81">
        <v>0</v>
      </c>
      <c r="J37" s="81">
        <v>0</v>
      </c>
      <c r="K37" s="81">
        <v>0</v>
      </c>
      <c r="L37" s="81">
        <v>0</v>
      </c>
      <c r="M37" s="81">
        <v>0</v>
      </c>
      <c r="N37" s="81">
        <v>0</v>
      </c>
      <c r="O37" s="81">
        <v>-25</v>
      </c>
      <c r="P37" s="81">
        <v>-25</v>
      </c>
      <c r="Q37" s="81">
        <v>-25</v>
      </c>
      <c r="R37" s="81">
        <v>-25</v>
      </c>
      <c r="S37" s="81">
        <v>-25</v>
      </c>
      <c r="T37" s="81">
        <v>-25</v>
      </c>
      <c r="U37" s="81">
        <v>-25</v>
      </c>
      <c r="V37" s="81">
        <v>-25</v>
      </c>
      <c r="W37" s="81">
        <v>-25</v>
      </c>
      <c r="X37" s="81">
        <v>-25</v>
      </c>
      <c r="Y37" s="81">
        <v>-25</v>
      </c>
      <c r="Z37" s="81">
        <v>-25</v>
      </c>
      <c r="AA37" s="81">
        <v>-25</v>
      </c>
      <c r="AB37" s="81">
        <v>-25</v>
      </c>
      <c r="AC37" s="81">
        <v>-25</v>
      </c>
      <c r="AD37" s="81">
        <v>-25</v>
      </c>
      <c r="AE37" s="81">
        <v>0</v>
      </c>
      <c r="AF37" s="81">
        <v>0</v>
      </c>
    </row>
    <row r="38" spans="1:32" hidden="1" x14ac:dyDescent="0.25">
      <c r="A38" s="455">
        <v>36935.546527777777</v>
      </c>
      <c r="B38" s="456">
        <v>37146</v>
      </c>
      <c r="C38" s="456">
        <v>37073</v>
      </c>
      <c r="D38" s="456">
        <v>37164</v>
      </c>
      <c r="E38" s="81" t="s">
        <v>546</v>
      </c>
      <c r="F38" s="81">
        <v>520280</v>
      </c>
      <c r="G38" s="81">
        <v>1</v>
      </c>
      <c r="H38" s="81">
        <v>2694641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81">
        <v>50</v>
      </c>
      <c r="P38" s="81">
        <v>50</v>
      </c>
      <c r="Q38" s="81">
        <v>50</v>
      </c>
      <c r="R38" s="81">
        <v>50</v>
      </c>
      <c r="S38" s="81">
        <v>50</v>
      </c>
      <c r="T38" s="81">
        <v>50</v>
      </c>
      <c r="U38" s="81">
        <v>50</v>
      </c>
      <c r="V38" s="81">
        <v>50</v>
      </c>
      <c r="W38" s="81">
        <v>50</v>
      </c>
      <c r="X38" s="81">
        <v>50</v>
      </c>
      <c r="Y38" s="81">
        <v>50</v>
      </c>
      <c r="Z38" s="81">
        <v>50</v>
      </c>
      <c r="AA38" s="81">
        <v>50</v>
      </c>
      <c r="AB38" s="81">
        <v>50</v>
      </c>
      <c r="AC38" s="81">
        <v>50</v>
      </c>
      <c r="AD38" s="81">
        <v>50</v>
      </c>
      <c r="AE38" s="81">
        <v>0</v>
      </c>
      <c r="AF38" s="81">
        <v>0</v>
      </c>
    </row>
    <row r="39" spans="1:32" hidden="1" x14ac:dyDescent="0.25">
      <c r="A39" s="455">
        <v>36938.386805555558</v>
      </c>
      <c r="B39" s="456">
        <v>37146</v>
      </c>
      <c r="C39" s="456">
        <v>37073</v>
      </c>
      <c r="D39" s="456">
        <v>37164</v>
      </c>
      <c r="E39" s="81" t="s">
        <v>546</v>
      </c>
      <c r="F39" s="81">
        <v>525012</v>
      </c>
      <c r="G39" s="81">
        <v>1</v>
      </c>
      <c r="H39" s="81">
        <v>2706230</v>
      </c>
      <c r="I39" s="81">
        <v>0</v>
      </c>
      <c r="J39" s="81">
        <v>0</v>
      </c>
      <c r="K39" s="81">
        <v>0</v>
      </c>
      <c r="L39" s="81">
        <v>0</v>
      </c>
      <c r="M39" s="81">
        <v>0</v>
      </c>
      <c r="N39" s="81">
        <v>0</v>
      </c>
      <c r="O39" s="81">
        <v>25</v>
      </c>
      <c r="P39" s="81">
        <v>25</v>
      </c>
      <c r="Q39" s="81">
        <v>25</v>
      </c>
      <c r="R39" s="81">
        <v>25</v>
      </c>
      <c r="S39" s="81">
        <v>25</v>
      </c>
      <c r="T39" s="81">
        <v>25</v>
      </c>
      <c r="U39" s="81">
        <v>25</v>
      </c>
      <c r="V39" s="81">
        <v>25</v>
      </c>
      <c r="W39" s="81">
        <v>25</v>
      </c>
      <c r="X39" s="81">
        <v>25</v>
      </c>
      <c r="Y39" s="81">
        <v>25</v>
      </c>
      <c r="Z39" s="81">
        <v>25</v>
      </c>
      <c r="AA39" s="81">
        <v>25</v>
      </c>
      <c r="AB39" s="81">
        <v>25</v>
      </c>
      <c r="AC39" s="81">
        <v>25</v>
      </c>
      <c r="AD39" s="81">
        <v>25</v>
      </c>
      <c r="AE39" s="81">
        <v>0</v>
      </c>
      <c r="AF39" s="81">
        <v>0</v>
      </c>
    </row>
    <row r="40" spans="1:32" hidden="1" x14ac:dyDescent="0.25">
      <c r="A40" s="455">
        <v>36938.438888888886</v>
      </c>
      <c r="B40" s="456">
        <v>37146</v>
      </c>
      <c r="C40" s="456">
        <v>37073</v>
      </c>
      <c r="D40" s="456">
        <v>37164</v>
      </c>
      <c r="E40" s="81" t="s">
        <v>546</v>
      </c>
      <c r="F40" s="81">
        <v>525138</v>
      </c>
      <c r="G40" s="81">
        <v>1</v>
      </c>
      <c r="H40" s="81">
        <v>2706447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  <c r="O40" s="81">
        <v>25</v>
      </c>
      <c r="P40" s="81">
        <v>25</v>
      </c>
      <c r="Q40" s="81">
        <v>25</v>
      </c>
      <c r="R40" s="81">
        <v>25</v>
      </c>
      <c r="S40" s="81">
        <v>25</v>
      </c>
      <c r="T40" s="81">
        <v>25</v>
      </c>
      <c r="U40" s="81">
        <v>25</v>
      </c>
      <c r="V40" s="81">
        <v>25</v>
      </c>
      <c r="W40" s="81">
        <v>25</v>
      </c>
      <c r="X40" s="81">
        <v>25</v>
      </c>
      <c r="Y40" s="81">
        <v>25</v>
      </c>
      <c r="Z40" s="81">
        <v>25</v>
      </c>
      <c r="AA40" s="81">
        <v>25</v>
      </c>
      <c r="AB40" s="81">
        <v>25</v>
      </c>
      <c r="AC40" s="81">
        <v>25</v>
      </c>
      <c r="AD40" s="81">
        <v>25</v>
      </c>
      <c r="AE40" s="81">
        <v>0</v>
      </c>
      <c r="AF40" s="81">
        <v>0</v>
      </c>
    </row>
    <row r="41" spans="1:32" hidden="1" x14ac:dyDescent="0.25">
      <c r="A41" s="455">
        <v>36945.598611111112</v>
      </c>
      <c r="B41" s="456">
        <v>37146</v>
      </c>
      <c r="C41" s="456">
        <v>37073</v>
      </c>
      <c r="D41" s="456">
        <v>37164</v>
      </c>
      <c r="E41" s="81" t="s">
        <v>546</v>
      </c>
      <c r="F41" s="81">
        <v>530493</v>
      </c>
      <c r="G41" s="81">
        <v>1</v>
      </c>
      <c r="H41" s="81">
        <v>2721858</v>
      </c>
      <c r="I41" s="81">
        <v>0</v>
      </c>
      <c r="J41" s="81">
        <v>0</v>
      </c>
      <c r="K41" s="81">
        <v>0</v>
      </c>
      <c r="L41" s="81">
        <v>0</v>
      </c>
      <c r="M41" s="81">
        <v>0</v>
      </c>
      <c r="N41" s="81">
        <v>0</v>
      </c>
      <c r="O41" s="81">
        <v>25</v>
      </c>
      <c r="P41" s="81">
        <v>25</v>
      </c>
      <c r="Q41" s="81">
        <v>25</v>
      </c>
      <c r="R41" s="81">
        <v>25</v>
      </c>
      <c r="S41" s="81">
        <v>25</v>
      </c>
      <c r="T41" s="81">
        <v>25</v>
      </c>
      <c r="U41" s="81">
        <v>25</v>
      </c>
      <c r="V41" s="81">
        <v>25</v>
      </c>
      <c r="W41" s="81">
        <v>25</v>
      </c>
      <c r="X41" s="81">
        <v>25</v>
      </c>
      <c r="Y41" s="81">
        <v>25</v>
      </c>
      <c r="Z41" s="81">
        <v>25</v>
      </c>
      <c r="AA41" s="81">
        <v>25</v>
      </c>
      <c r="AB41" s="81">
        <v>25</v>
      </c>
      <c r="AC41" s="81">
        <v>25</v>
      </c>
      <c r="AD41" s="81">
        <v>25</v>
      </c>
      <c r="AE41" s="81">
        <v>0</v>
      </c>
      <c r="AF41" s="81">
        <v>0</v>
      </c>
    </row>
    <row r="42" spans="1:32" hidden="1" x14ac:dyDescent="0.25">
      <c r="A42" s="455">
        <v>37102.334722222222</v>
      </c>
      <c r="B42" s="456">
        <v>37146</v>
      </c>
      <c r="C42" s="456">
        <v>37135</v>
      </c>
      <c r="D42" s="456">
        <v>37164</v>
      </c>
      <c r="E42" s="81" t="s">
        <v>546</v>
      </c>
      <c r="F42" s="81">
        <v>708453</v>
      </c>
      <c r="G42" s="81">
        <v>1</v>
      </c>
      <c r="H42" s="81">
        <v>3693611</v>
      </c>
      <c r="I42" s="8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25</v>
      </c>
      <c r="P42" s="81">
        <v>25</v>
      </c>
      <c r="Q42" s="81">
        <v>25</v>
      </c>
      <c r="R42" s="81">
        <v>25</v>
      </c>
      <c r="S42" s="81">
        <v>25</v>
      </c>
      <c r="T42" s="81">
        <v>25</v>
      </c>
      <c r="U42" s="81">
        <v>25</v>
      </c>
      <c r="V42" s="81">
        <v>25</v>
      </c>
      <c r="W42" s="81">
        <v>25</v>
      </c>
      <c r="X42" s="81">
        <v>25</v>
      </c>
      <c r="Y42" s="81">
        <v>25</v>
      </c>
      <c r="Z42" s="81">
        <v>25</v>
      </c>
      <c r="AA42" s="81">
        <v>25</v>
      </c>
      <c r="AB42" s="81">
        <v>25</v>
      </c>
      <c r="AC42" s="81">
        <v>25</v>
      </c>
      <c r="AD42" s="81">
        <v>25</v>
      </c>
      <c r="AE42" s="81">
        <v>0</v>
      </c>
      <c r="AF42" s="81">
        <v>0</v>
      </c>
    </row>
    <row r="43" spans="1:32" hidden="1" x14ac:dyDescent="0.25">
      <c r="A43" s="455">
        <v>37104.338888888888</v>
      </c>
      <c r="B43" s="456">
        <v>37146</v>
      </c>
      <c r="C43" s="456">
        <v>37135</v>
      </c>
      <c r="D43" s="456">
        <v>37164</v>
      </c>
      <c r="E43" s="81" t="s">
        <v>546</v>
      </c>
      <c r="F43" s="81">
        <v>712553</v>
      </c>
      <c r="G43" s="81">
        <v>1</v>
      </c>
      <c r="H43" s="81">
        <v>3719486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81">
        <v>-25</v>
      </c>
      <c r="P43" s="81">
        <v>-25</v>
      </c>
      <c r="Q43" s="81">
        <v>-25</v>
      </c>
      <c r="R43" s="81">
        <v>-25</v>
      </c>
      <c r="S43" s="81">
        <v>-25</v>
      </c>
      <c r="T43" s="81">
        <v>-25</v>
      </c>
      <c r="U43" s="81">
        <v>-25</v>
      </c>
      <c r="V43" s="81">
        <v>-25</v>
      </c>
      <c r="W43" s="81">
        <v>-25</v>
      </c>
      <c r="X43" s="81">
        <v>-25</v>
      </c>
      <c r="Y43" s="81">
        <v>-25</v>
      </c>
      <c r="Z43" s="81">
        <v>-25</v>
      </c>
      <c r="AA43" s="81">
        <v>-25</v>
      </c>
      <c r="AB43" s="81">
        <v>-25</v>
      </c>
      <c r="AC43" s="81">
        <v>-25</v>
      </c>
      <c r="AD43" s="81">
        <v>-25</v>
      </c>
      <c r="AE43" s="81">
        <v>0</v>
      </c>
      <c r="AF43" s="81">
        <v>0</v>
      </c>
    </row>
    <row r="44" spans="1:32" hidden="1" x14ac:dyDescent="0.25">
      <c r="A44" s="455">
        <v>37133.413888888892</v>
      </c>
      <c r="B44" s="456">
        <v>37146</v>
      </c>
      <c r="C44" s="456">
        <v>37138</v>
      </c>
      <c r="D44" s="456">
        <v>37164</v>
      </c>
      <c r="E44" s="81" t="s">
        <v>546</v>
      </c>
      <c r="F44" s="81">
        <v>756542</v>
      </c>
      <c r="G44" s="81">
        <v>1</v>
      </c>
      <c r="H44" s="81">
        <v>3942282</v>
      </c>
      <c r="I44" s="81">
        <v>0</v>
      </c>
      <c r="J44" s="81">
        <v>0</v>
      </c>
      <c r="K44" s="81">
        <v>0</v>
      </c>
      <c r="L44" s="81">
        <v>0</v>
      </c>
      <c r="M44" s="81">
        <v>0</v>
      </c>
      <c r="N44" s="81">
        <v>0</v>
      </c>
      <c r="O44" s="81">
        <v>-25</v>
      </c>
      <c r="P44" s="81">
        <v>-25</v>
      </c>
      <c r="Q44" s="81">
        <v>-25</v>
      </c>
      <c r="R44" s="81">
        <v>-25</v>
      </c>
      <c r="S44" s="81">
        <v>-25</v>
      </c>
      <c r="T44" s="81">
        <v>-25</v>
      </c>
      <c r="U44" s="81">
        <v>-25</v>
      </c>
      <c r="V44" s="81">
        <v>-25</v>
      </c>
      <c r="W44" s="81">
        <v>-25</v>
      </c>
      <c r="X44" s="81">
        <v>-25</v>
      </c>
      <c r="Y44" s="81">
        <v>-25</v>
      </c>
      <c r="Z44" s="81">
        <v>-25</v>
      </c>
      <c r="AA44" s="81">
        <v>-25</v>
      </c>
      <c r="AB44" s="81">
        <v>-25</v>
      </c>
      <c r="AC44" s="81">
        <v>-25</v>
      </c>
      <c r="AD44" s="81">
        <v>-25</v>
      </c>
      <c r="AE44" s="81">
        <v>0</v>
      </c>
      <c r="AF44" s="81">
        <v>0</v>
      </c>
    </row>
    <row r="45" spans="1:32" hidden="1" x14ac:dyDescent="0.25">
      <c r="A45" s="455">
        <v>37134.472222222219</v>
      </c>
      <c r="B45" s="456">
        <v>37146</v>
      </c>
      <c r="C45" s="456">
        <v>37139</v>
      </c>
      <c r="D45" s="456">
        <v>37164</v>
      </c>
      <c r="E45" s="81" t="s">
        <v>546</v>
      </c>
      <c r="F45" s="81">
        <v>758951</v>
      </c>
      <c r="G45" s="81">
        <v>1</v>
      </c>
      <c r="H45" s="81">
        <v>4079336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25</v>
      </c>
      <c r="P45" s="81">
        <v>25</v>
      </c>
      <c r="Q45" s="81">
        <v>25</v>
      </c>
      <c r="R45" s="81">
        <v>25</v>
      </c>
      <c r="S45" s="81">
        <v>25</v>
      </c>
      <c r="T45" s="81">
        <v>25</v>
      </c>
      <c r="U45" s="81">
        <v>25</v>
      </c>
      <c r="V45" s="81">
        <v>25</v>
      </c>
      <c r="W45" s="81">
        <v>25</v>
      </c>
      <c r="X45" s="81">
        <v>25</v>
      </c>
      <c r="Y45" s="81">
        <v>25</v>
      </c>
      <c r="Z45" s="81">
        <v>25</v>
      </c>
      <c r="AA45" s="81">
        <v>25</v>
      </c>
      <c r="AB45" s="81">
        <v>25</v>
      </c>
      <c r="AC45" s="81">
        <v>25</v>
      </c>
      <c r="AD45" s="81">
        <v>25</v>
      </c>
      <c r="AE45" s="81">
        <v>0</v>
      </c>
      <c r="AF45" s="81">
        <v>0</v>
      </c>
    </row>
    <row r="46" spans="1:32" hidden="1" x14ac:dyDescent="0.25">
      <c r="A46" s="455">
        <v>37134.599305555559</v>
      </c>
      <c r="B46" s="456">
        <v>37146</v>
      </c>
      <c r="C46" s="456">
        <v>37139</v>
      </c>
      <c r="D46" s="456">
        <v>37164</v>
      </c>
      <c r="E46" s="81" t="s">
        <v>546</v>
      </c>
      <c r="F46" s="81">
        <v>759437</v>
      </c>
      <c r="G46" s="81">
        <v>1</v>
      </c>
      <c r="H46" s="81">
        <v>4099294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25</v>
      </c>
      <c r="P46" s="81">
        <v>25</v>
      </c>
      <c r="Q46" s="81">
        <v>25</v>
      </c>
      <c r="R46" s="81">
        <v>25</v>
      </c>
      <c r="S46" s="81">
        <v>25</v>
      </c>
      <c r="T46" s="81">
        <v>25</v>
      </c>
      <c r="U46" s="81">
        <v>25</v>
      </c>
      <c r="V46" s="81">
        <v>25</v>
      </c>
      <c r="W46" s="81">
        <v>25</v>
      </c>
      <c r="X46" s="81">
        <v>25</v>
      </c>
      <c r="Y46" s="81">
        <v>25</v>
      </c>
      <c r="Z46" s="81">
        <v>25</v>
      </c>
      <c r="AA46" s="81">
        <v>25</v>
      </c>
      <c r="AB46" s="81">
        <v>25</v>
      </c>
      <c r="AC46" s="81">
        <v>25</v>
      </c>
      <c r="AD46" s="81">
        <v>25</v>
      </c>
      <c r="AE46" s="81">
        <v>0</v>
      </c>
      <c r="AF46" s="81">
        <v>0</v>
      </c>
    </row>
    <row r="47" spans="1:32" hidden="1" x14ac:dyDescent="0.25">
      <c r="A47" s="455">
        <v>37139.679166666669</v>
      </c>
      <c r="B47" s="456">
        <v>37146</v>
      </c>
      <c r="C47" s="456">
        <v>37141</v>
      </c>
      <c r="D47" s="456">
        <v>37164</v>
      </c>
      <c r="E47" s="81" t="s">
        <v>546</v>
      </c>
      <c r="F47" s="81">
        <v>763041</v>
      </c>
      <c r="G47" s="81">
        <v>1</v>
      </c>
      <c r="H47" s="81">
        <v>4116903</v>
      </c>
      <c r="I47" s="81">
        <v>0</v>
      </c>
      <c r="J47" s="81">
        <v>0</v>
      </c>
      <c r="K47" s="81">
        <v>0</v>
      </c>
      <c r="L47" s="81">
        <v>0</v>
      </c>
      <c r="M47" s="81">
        <v>0</v>
      </c>
      <c r="N47" s="81">
        <v>0</v>
      </c>
      <c r="O47" s="81">
        <v>-25</v>
      </c>
      <c r="P47" s="81">
        <v>-25</v>
      </c>
      <c r="Q47" s="81">
        <v>-25</v>
      </c>
      <c r="R47" s="81">
        <v>-25</v>
      </c>
      <c r="S47" s="81">
        <v>-25</v>
      </c>
      <c r="T47" s="81">
        <v>-25</v>
      </c>
      <c r="U47" s="81">
        <v>-25</v>
      </c>
      <c r="V47" s="81">
        <v>-25</v>
      </c>
      <c r="W47" s="81">
        <v>-25</v>
      </c>
      <c r="X47" s="81">
        <v>-25</v>
      </c>
      <c r="Y47" s="81">
        <v>-25</v>
      </c>
      <c r="Z47" s="81">
        <v>-25</v>
      </c>
      <c r="AA47" s="81">
        <v>-25</v>
      </c>
      <c r="AB47" s="81">
        <v>-25</v>
      </c>
      <c r="AC47" s="81">
        <v>-25</v>
      </c>
      <c r="AD47" s="81">
        <v>-25</v>
      </c>
      <c r="AE47" s="81">
        <v>0</v>
      </c>
      <c r="AF47" s="81">
        <v>0</v>
      </c>
    </row>
    <row r="48" spans="1:32" hidden="1" x14ac:dyDescent="0.25">
      <c r="A48" s="455">
        <v>37144.398611111108</v>
      </c>
      <c r="B48" s="456">
        <v>37146</v>
      </c>
      <c r="C48" s="456">
        <v>37146</v>
      </c>
      <c r="D48" s="456">
        <v>37164</v>
      </c>
      <c r="E48" s="81" t="s">
        <v>546</v>
      </c>
      <c r="F48" s="81">
        <v>768914</v>
      </c>
      <c r="G48" s="81">
        <v>1</v>
      </c>
      <c r="H48" s="81">
        <v>4136608</v>
      </c>
      <c r="I48" s="81">
        <v>0</v>
      </c>
      <c r="J48" s="81">
        <v>0</v>
      </c>
      <c r="K48" s="81">
        <v>0</v>
      </c>
      <c r="L48" s="81">
        <v>0</v>
      </c>
      <c r="M48" s="81">
        <v>0</v>
      </c>
      <c r="N48" s="81">
        <v>0</v>
      </c>
      <c r="O48" s="81">
        <v>25</v>
      </c>
      <c r="P48" s="81">
        <v>25</v>
      </c>
      <c r="Q48" s="81">
        <v>25</v>
      </c>
      <c r="R48" s="81">
        <v>25</v>
      </c>
      <c r="S48" s="81">
        <v>25</v>
      </c>
      <c r="T48" s="81">
        <v>25</v>
      </c>
      <c r="U48" s="81">
        <v>25</v>
      </c>
      <c r="V48" s="81">
        <v>25</v>
      </c>
      <c r="W48" s="81">
        <v>25</v>
      </c>
      <c r="X48" s="81">
        <v>25</v>
      </c>
      <c r="Y48" s="81">
        <v>25</v>
      </c>
      <c r="Z48" s="81">
        <v>25</v>
      </c>
      <c r="AA48" s="81">
        <v>25</v>
      </c>
      <c r="AB48" s="81">
        <v>25</v>
      </c>
      <c r="AC48" s="81">
        <v>25</v>
      </c>
      <c r="AD48" s="81">
        <v>25</v>
      </c>
      <c r="AE48" s="81">
        <v>0</v>
      </c>
      <c r="AF48" s="81">
        <v>0</v>
      </c>
    </row>
    <row r="49" spans="1:32" hidden="1" x14ac:dyDescent="0.25">
      <c r="A49" s="455">
        <v>37109.337500000001</v>
      </c>
      <c r="B49" s="456">
        <v>37146</v>
      </c>
      <c r="C49" s="456">
        <v>37135</v>
      </c>
      <c r="D49" s="456">
        <v>37164</v>
      </c>
      <c r="E49" s="81" t="s">
        <v>546</v>
      </c>
      <c r="F49" s="81">
        <v>718787</v>
      </c>
      <c r="G49" s="81">
        <v>1</v>
      </c>
      <c r="H49" s="81">
        <v>3737558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  <c r="O49" s="81">
        <v>25</v>
      </c>
      <c r="P49" s="81">
        <v>25</v>
      </c>
      <c r="Q49" s="81">
        <v>25</v>
      </c>
      <c r="R49" s="81">
        <v>25</v>
      </c>
      <c r="S49" s="81">
        <v>25</v>
      </c>
      <c r="T49" s="81">
        <v>25</v>
      </c>
      <c r="U49" s="81">
        <v>25</v>
      </c>
      <c r="V49" s="81">
        <v>25</v>
      </c>
      <c r="W49" s="81">
        <v>25</v>
      </c>
      <c r="X49" s="81">
        <v>25</v>
      </c>
      <c r="Y49" s="81">
        <v>25</v>
      </c>
      <c r="Z49" s="81">
        <v>25</v>
      </c>
      <c r="AA49" s="81">
        <v>25</v>
      </c>
      <c r="AB49" s="81">
        <v>25</v>
      </c>
      <c r="AC49" s="81">
        <v>25</v>
      </c>
      <c r="AD49" s="81">
        <v>25</v>
      </c>
      <c r="AE49" s="81">
        <v>0</v>
      </c>
      <c r="AF49" s="81">
        <v>0</v>
      </c>
    </row>
    <row r="50" spans="1:32" hidden="1" x14ac:dyDescent="0.25">
      <c r="A50" s="475">
        <v>37109.339583333334</v>
      </c>
      <c r="B50" s="476">
        <v>37146</v>
      </c>
      <c r="C50" s="476">
        <v>37135</v>
      </c>
      <c r="D50" s="476">
        <v>37164</v>
      </c>
      <c r="E50" s="5" t="s">
        <v>546</v>
      </c>
      <c r="F50" s="5">
        <v>718839</v>
      </c>
      <c r="G50" s="5">
        <v>1</v>
      </c>
      <c r="H50" s="5">
        <v>3737649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25</v>
      </c>
      <c r="P50" s="5">
        <v>25</v>
      </c>
      <c r="Q50" s="5">
        <v>25</v>
      </c>
      <c r="R50" s="5">
        <v>25</v>
      </c>
      <c r="S50" s="5">
        <v>25</v>
      </c>
      <c r="T50" s="5">
        <v>25</v>
      </c>
      <c r="U50" s="5">
        <v>25</v>
      </c>
      <c r="V50" s="5">
        <v>25</v>
      </c>
      <c r="W50" s="5">
        <v>25</v>
      </c>
      <c r="X50" s="5">
        <v>25</v>
      </c>
      <c r="Y50" s="5">
        <v>25</v>
      </c>
      <c r="Z50" s="5">
        <v>25</v>
      </c>
      <c r="AA50" s="5">
        <v>25</v>
      </c>
      <c r="AB50" s="5">
        <v>25</v>
      </c>
      <c r="AC50" s="5">
        <v>25</v>
      </c>
      <c r="AD50" s="5">
        <v>25</v>
      </c>
      <c r="AE50" s="5">
        <v>0</v>
      </c>
      <c r="AF50" s="5">
        <v>0</v>
      </c>
    </row>
    <row r="51" spans="1:32" hidden="1" x14ac:dyDescent="0.25">
      <c r="A51" s="455">
        <v>37109.34375</v>
      </c>
      <c r="B51" s="456">
        <v>37146</v>
      </c>
      <c r="C51" s="456">
        <v>37135</v>
      </c>
      <c r="D51" s="456">
        <v>37164</v>
      </c>
      <c r="E51" s="81" t="s">
        <v>546</v>
      </c>
      <c r="F51" s="81">
        <v>718913</v>
      </c>
      <c r="G51" s="81">
        <v>1</v>
      </c>
      <c r="H51" s="81">
        <v>3737770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25</v>
      </c>
      <c r="P51" s="81">
        <v>25</v>
      </c>
      <c r="Q51" s="81">
        <v>25</v>
      </c>
      <c r="R51" s="81">
        <v>25</v>
      </c>
      <c r="S51" s="81">
        <v>25</v>
      </c>
      <c r="T51" s="81">
        <v>25</v>
      </c>
      <c r="U51" s="81">
        <v>25</v>
      </c>
      <c r="V51" s="81">
        <v>25</v>
      </c>
      <c r="W51" s="81">
        <v>25</v>
      </c>
      <c r="X51" s="81">
        <v>25</v>
      </c>
      <c r="Y51" s="81">
        <v>25</v>
      </c>
      <c r="Z51" s="81">
        <v>25</v>
      </c>
      <c r="AA51" s="81">
        <v>25</v>
      </c>
      <c r="AB51" s="81">
        <v>25</v>
      </c>
      <c r="AC51" s="81">
        <v>25</v>
      </c>
      <c r="AD51" s="81">
        <v>25</v>
      </c>
      <c r="AE51" s="81">
        <v>0</v>
      </c>
      <c r="AF51" s="81">
        <v>0</v>
      </c>
    </row>
    <row r="52" spans="1:32" hidden="1" x14ac:dyDescent="0.25">
      <c r="A52" s="455">
        <v>37109.38958333333</v>
      </c>
      <c r="B52" s="456">
        <v>37146</v>
      </c>
      <c r="C52" s="456">
        <v>37135</v>
      </c>
      <c r="D52" s="456">
        <v>37164</v>
      </c>
      <c r="E52" s="81" t="s">
        <v>546</v>
      </c>
      <c r="F52" s="81">
        <v>719278</v>
      </c>
      <c r="G52" s="81">
        <v>1</v>
      </c>
      <c r="H52" s="81">
        <v>3738332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-25</v>
      </c>
      <c r="P52" s="81">
        <v>-25</v>
      </c>
      <c r="Q52" s="81">
        <v>-25</v>
      </c>
      <c r="R52" s="81">
        <v>-25</v>
      </c>
      <c r="S52" s="81">
        <v>-25</v>
      </c>
      <c r="T52" s="81">
        <v>-25</v>
      </c>
      <c r="U52" s="81">
        <v>-25</v>
      </c>
      <c r="V52" s="81">
        <v>-25</v>
      </c>
      <c r="W52" s="81">
        <v>-25</v>
      </c>
      <c r="X52" s="81">
        <v>-25</v>
      </c>
      <c r="Y52" s="81">
        <v>-25</v>
      </c>
      <c r="Z52" s="81">
        <v>-25</v>
      </c>
      <c r="AA52" s="81">
        <v>-25</v>
      </c>
      <c r="AB52" s="81">
        <v>-25</v>
      </c>
      <c r="AC52" s="81">
        <v>-25</v>
      </c>
      <c r="AD52" s="81">
        <v>-25</v>
      </c>
      <c r="AE52" s="81">
        <v>0</v>
      </c>
      <c r="AF52" s="81">
        <v>0</v>
      </c>
    </row>
    <row r="53" spans="1:32" hidden="1" x14ac:dyDescent="0.25">
      <c r="A53" s="455">
        <v>37109.409722222219</v>
      </c>
      <c r="B53" s="456">
        <v>37146</v>
      </c>
      <c r="C53" s="456">
        <v>37135</v>
      </c>
      <c r="D53" s="456">
        <v>37164</v>
      </c>
      <c r="E53" s="81" t="s">
        <v>546</v>
      </c>
      <c r="F53" s="81">
        <v>719363</v>
      </c>
      <c r="G53" s="81">
        <v>1</v>
      </c>
      <c r="H53" s="81">
        <v>3738488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-25</v>
      </c>
      <c r="P53" s="81">
        <v>-25</v>
      </c>
      <c r="Q53" s="81">
        <v>-25</v>
      </c>
      <c r="R53" s="81">
        <v>-25</v>
      </c>
      <c r="S53" s="81">
        <v>-25</v>
      </c>
      <c r="T53" s="81">
        <v>-25</v>
      </c>
      <c r="U53" s="81">
        <v>-25</v>
      </c>
      <c r="V53" s="81">
        <v>-25</v>
      </c>
      <c r="W53" s="81">
        <v>-25</v>
      </c>
      <c r="X53" s="81">
        <v>-25</v>
      </c>
      <c r="Y53" s="81">
        <v>-25</v>
      </c>
      <c r="Z53" s="81">
        <v>-25</v>
      </c>
      <c r="AA53" s="81">
        <v>-25</v>
      </c>
      <c r="AB53" s="81">
        <v>-25</v>
      </c>
      <c r="AC53" s="81">
        <v>-25</v>
      </c>
      <c r="AD53" s="81">
        <v>-25</v>
      </c>
      <c r="AE53" s="81">
        <v>0</v>
      </c>
      <c r="AF53" s="81">
        <v>0</v>
      </c>
    </row>
    <row r="54" spans="1:32" hidden="1" x14ac:dyDescent="0.25">
      <c r="A54" s="455">
        <v>37119.34375</v>
      </c>
      <c r="B54" s="456">
        <v>37146</v>
      </c>
      <c r="C54" s="456">
        <v>37135</v>
      </c>
      <c r="D54" s="456">
        <v>37164</v>
      </c>
      <c r="E54" s="81" t="s">
        <v>546</v>
      </c>
      <c r="F54" s="81">
        <v>734245</v>
      </c>
      <c r="G54" s="81">
        <v>1</v>
      </c>
      <c r="H54" s="81">
        <v>3825008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-25</v>
      </c>
      <c r="P54" s="81">
        <v>-25</v>
      </c>
      <c r="Q54" s="81">
        <v>-25</v>
      </c>
      <c r="R54" s="81">
        <v>-25</v>
      </c>
      <c r="S54" s="81">
        <v>-25</v>
      </c>
      <c r="T54" s="81">
        <v>-25</v>
      </c>
      <c r="U54" s="81">
        <v>-25</v>
      </c>
      <c r="V54" s="81">
        <v>-25</v>
      </c>
      <c r="W54" s="81">
        <v>-25</v>
      </c>
      <c r="X54" s="81">
        <v>-25</v>
      </c>
      <c r="Y54" s="81">
        <v>-25</v>
      </c>
      <c r="Z54" s="81">
        <v>-25</v>
      </c>
      <c r="AA54" s="81">
        <v>-25</v>
      </c>
      <c r="AB54" s="81">
        <v>-25</v>
      </c>
      <c r="AC54" s="81">
        <v>-25</v>
      </c>
      <c r="AD54" s="81">
        <v>-25</v>
      </c>
      <c r="AE54" s="81">
        <v>0</v>
      </c>
      <c r="AF54" s="81">
        <v>0</v>
      </c>
    </row>
    <row r="55" spans="1:32" hidden="1" x14ac:dyDescent="0.25">
      <c r="A55" s="455">
        <v>37125.550694444442</v>
      </c>
      <c r="B55" s="456">
        <v>37146</v>
      </c>
      <c r="C55" s="456">
        <v>37135</v>
      </c>
      <c r="D55" s="456">
        <v>37164</v>
      </c>
      <c r="E55" s="81" t="s">
        <v>546</v>
      </c>
      <c r="F55" s="81">
        <v>744028</v>
      </c>
      <c r="G55" s="81">
        <v>1</v>
      </c>
      <c r="H55" s="81">
        <v>3850787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25</v>
      </c>
      <c r="P55" s="81">
        <v>25</v>
      </c>
      <c r="Q55" s="81">
        <v>25</v>
      </c>
      <c r="R55" s="81">
        <v>25</v>
      </c>
      <c r="S55" s="81">
        <v>25</v>
      </c>
      <c r="T55" s="81">
        <v>25</v>
      </c>
      <c r="U55" s="81">
        <v>25</v>
      </c>
      <c r="V55" s="81">
        <v>25</v>
      </c>
      <c r="W55" s="81">
        <v>25</v>
      </c>
      <c r="X55" s="81">
        <v>25</v>
      </c>
      <c r="Y55" s="81">
        <v>25</v>
      </c>
      <c r="Z55" s="81">
        <v>25</v>
      </c>
      <c r="AA55" s="81">
        <v>25</v>
      </c>
      <c r="AB55" s="81">
        <v>25</v>
      </c>
      <c r="AC55" s="81">
        <v>25</v>
      </c>
      <c r="AD55" s="81">
        <v>25</v>
      </c>
      <c r="AE55" s="81">
        <v>0</v>
      </c>
      <c r="AF55" s="81">
        <v>0</v>
      </c>
    </row>
    <row r="56" spans="1:32" hidden="1" x14ac:dyDescent="0.25">
      <c r="A56" s="455">
        <v>37126.536111111112</v>
      </c>
      <c r="B56" s="456">
        <v>37146</v>
      </c>
      <c r="C56" s="456">
        <v>37135</v>
      </c>
      <c r="D56" s="456">
        <v>37164</v>
      </c>
      <c r="E56" s="211" t="s">
        <v>546</v>
      </c>
      <c r="F56" s="81">
        <v>746160</v>
      </c>
      <c r="G56" s="81">
        <v>1</v>
      </c>
      <c r="H56" s="81">
        <v>3855595</v>
      </c>
      <c r="I56" s="81">
        <v>0</v>
      </c>
      <c r="J56" s="81">
        <v>0</v>
      </c>
      <c r="K56" s="81">
        <v>0</v>
      </c>
      <c r="L56" s="81">
        <v>0</v>
      </c>
      <c r="M56" s="81">
        <v>0</v>
      </c>
      <c r="N56" s="81">
        <v>0</v>
      </c>
      <c r="O56" s="81">
        <v>25</v>
      </c>
      <c r="P56" s="81">
        <v>25</v>
      </c>
      <c r="Q56" s="81">
        <v>25</v>
      </c>
      <c r="R56" s="81">
        <v>25</v>
      </c>
      <c r="S56" s="81">
        <v>25</v>
      </c>
      <c r="T56" s="81">
        <v>25</v>
      </c>
      <c r="U56" s="81">
        <v>25</v>
      </c>
      <c r="V56" s="81">
        <v>25</v>
      </c>
      <c r="W56" s="81">
        <v>25</v>
      </c>
      <c r="X56" s="81">
        <v>25</v>
      </c>
      <c r="Y56" s="81">
        <v>25</v>
      </c>
      <c r="Z56" s="81">
        <v>25</v>
      </c>
      <c r="AA56" s="81">
        <v>25</v>
      </c>
      <c r="AB56" s="81">
        <v>25</v>
      </c>
      <c r="AC56" s="81">
        <v>25</v>
      </c>
      <c r="AD56" s="81">
        <v>25</v>
      </c>
      <c r="AE56" s="81">
        <v>0</v>
      </c>
      <c r="AF56" s="81">
        <v>0</v>
      </c>
    </row>
    <row r="57" spans="1:32" hidden="1" x14ac:dyDescent="0.25">
      <c r="A57" s="475">
        <v>36781.538888888892</v>
      </c>
      <c r="B57" s="476">
        <v>37146</v>
      </c>
      <c r="C57" s="476">
        <v>37073</v>
      </c>
      <c r="D57" s="476">
        <v>37164</v>
      </c>
      <c r="E57" s="5" t="s">
        <v>546</v>
      </c>
      <c r="F57" s="5">
        <v>409498</v>
      </c>
      <c r="G57" s="5">
        <v>1</v>
      </c>
      <c r="H57" s="5">
        <v>2267366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-25</v>
      </c>
      <c r="P57" s="5">
        <v>-25</v>
      </c>
      <c r="Q57" s="5">
        <v>-25</v>
      </c>
      <c r="R57" s="5">
        <v>-25</v>
      </c>
      <c r="S57" s="5">
        <v>-25</v>
      </c>
      <c r="T57" s="5">
        <v>-25</v>
      </c>
      <c r="U57" s="5">
        <v>-25</v>
      </c>
      <c r="V57" s="5">
        <v>-25</v>
      </c>
      <c r="W57" s="5">
        <v>-25</v>
      </c>
      <c r="X57" s="5">
        <v>-25</v>
      </c>
      <c r="Y57" s="5">
        <v>-25</v>
      </c>
      <c r="Z57" s="5">
        <v>-25</v>
      </c>
      <c r="AA57" s="5">
        <v>-25</v>
      </c>
      <c r="AB57" s="5">
        <v>-25</v>
      </c>
      <c r="AC57" s="5">
        <v>-25</v>
      </c>
      <c r="AD57" s="5">
        <v>-25</v>
      </c>
      <c r="AE57" s="5">
        <v>0</v>
      </c>
      <c r="AF57" s="5">
        <v>0</v>
      </c>
    </row>
    <row r="58" spans="1:32" hidden="1" x14ac:dyDescent="0.25">
      <c r="A58" s="455">
        <v>36739.599305555559</v>
      </c>
      <c r="B58" s="456">
        <v>37146</v>
      </c>
      <c r="C58" s="456">
        <v>37073</v>
      </c>
      <c r="D58" s="456">
        <v>37164</v>
      </c>
      <c r="E58" s="81" t="s">
        <v>546</v>
      </c>
      <c r="F58" s="81">
        <v>383574</v>
      </c>
      <c r="G58" s="81">
        <v>1</v>
      </c>
      <c r="H58" s="81">
        <v>2178541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25</v>
      </c>
      <c r="P58" s="81">
        <v>25</v>
      </c>
      <c r="Q58" s="81">
        <v>25</v>
      </c>
      <c r="R58" s="81">
        <v>25</v>
      </c>
      <c r="S58" s="81">
        <v>25</v>
      </c>
      <c r="T58" s="81">
        <v>25</v>
      </c>
      <c r="U58" s="81">
        <v>25</v>
      </c>
      <c r="V58" s="81">
        <v>25</v>
      </c>
      <c r="W58" s="81">
        <v>25</v>
      </c>
      <c r="X58" s="81">
        <v>25</v>
      </c>
      <c r="Y58" s="81">
        <v>25</v>
      </c>
      <c r="Z58" s="81">
        <v>25</v>
      </c>
      <c r="AA58" s="81">
        <v>25</v>
      </c>
      <c r="AB58" s="81">
        <v>25</v>
      </c>
      <c r="AC58" s="81">
        <v>25</v>
      </c>
      <c r="AD58" s="81">
        <v>25</v>
      </c>
      <c r="AE58" s="81">
        <v>0</v>
      </c>
      <c r="AF58" s="81">
        <v>0</v>
      </c>
    </row>
    <row r="59" spans="1:32" hidden="1" x14ac:dyDescent="0.25">
      <c r="A59" s="455">
        <v>36739.578472222223</v>
      </c>
      <c r="B59" s="456">
        <v>37146</v>
      </c>
      <c r="C59" s="456">
        <v>37073</v>
      </c>
      <c r="D59" s="456">
        <v>37164</v>
      </c>
      <c r="E59" s="81" t="s">
        <v>546</v>
      </c>
      <c r="F59" s="81">
        <v>383575</v>
      </c>
      <c r="G59" s="81">
        <v>1</v>
      </c>
      <c r="H59" s="81">
        <v>2178542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0</v>
      </c>
      <c r="O59" s="81">
        <v>25</v>
      </c>
      <c r="P59" s="81">
        <v>25</v>
      </c>
      <c r="Q59" s="81">
        <v>25</v>
      </c>
      <c r="R59" s="81">
        <v>25</v>
      </c>
      <c r="S59" s="81">
        <v>25</v>
      </c>
      <c r="T59" s="81">
        <v>25</v>
      </c>
      <c r="U59" s="81">
        <v>25</v>
      </c>
      <c r="V59" s="81">
        <v>25</v>
      </c>
      <c r="W59" s="81">
        <v>25</v>
      </c>
      <c r="X59" s="81">
        <v>25</v>
      </c>
      <c r="Y59" s="81">
        <v>25</v>
      </c>
      <c r="Z59" s="81">
        <v>25</v>
      </c>
      <c r="AA59" s="81">
        <v>25</v>
      </c>
      <c r="AB59" s="81">
        <v>25</v>
      </c>
      <c r="AC59" s="81">
        <v>25</v>
      </c>
      <c r="AD59" s="81">
        <v>25</v>
      </c>
      <c r="AE59" s="81">
        <v>0</v>
      </c>
      <c r="AF59" s="81">
        <v>0</v>
      </c>
    </row>
    <row r="60" spans="1:32" hidden="1" x14ac:dyDescent="0.25">
      <c r="A60" s="455">
        <v>36871.606944444444</v>
      </c>
      <c r="B60" s="456">
        <v>37146</v>
      </c>
      <c r="C60" s="456">
        <v>37073</v>
      </c>
      <c r="D60" s="456">
        <v>37164</v>
      </c>
      <c r="E60" s="81" t="s">
        <v>546</v>
      </c>
      <c r="F60" s="81">
        <v>477193</v>
      </c>
      <c r="G60" s="81">
        <v>1</v>
      </c>
      <c r="H60" s="81">
        <v>2489494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25</v>
      </c>
      <c r="P60" s="81">
        <v>25</v>
      </c>
      <c r="Q60" s="81">
        <v>25</v>
      </c>
      <c r="R60" s="81">
        <v>25</v>
      </c>
      <c r="S60" s="81">
        <v>25</v>
      </c>
      <c r="T60" s="81">
        <v>25</v>
      </c>
      <c r="U60" s="81">
        <v>25</v>
      </c>
      <c r="V60" s="81">
        <v>25</v>
      </c>
      <c r="W60" s="81">
        <v>25</v>
      </c>
      <c r="X60" s="81">
        <v>25</v>
      </c>
      <c r="Y60" s="81">
        <v>25</v>
      </c>
      <c r="Z60" s="81">
        <v>25</v>
      </c>
      <c r="AA60" s="81">
        <v>25</v>
      </c>
      <c r="AB60" s="81">
        <v>25</v>
      </c>
      <c r="AC60" s="81">
        <v>25</v>
      </c>
      <c r="AD60" s="81">
        <v>25</v>
      </c>
      <c r="AE60" s="81">
        <v>0</v>
      </c>
      <c r="AF60" s="81">
        <v>0</v>
      </c>
    </row>
    <row r="61" spans="1:32" hidden="1" x14ac:dyDescent="0.25">
      <c r="A61" s="455">
        <v>37092.38958333333</v>
      </c>
      <c r="B61" s="456">
        <v>37146</v>
      </c>
      <c r="C61" s="456">
        <v>37073</v>
      </c>
      <c r="D61" s="456">
        <v>37164</v>
      </c>
      <c r="E61" s="81" t="s">
        <v>546</v>
      </c>
      <c r="F61" s="81">
        <v>535786</v>
      </c>
      <c r="G61" s="81">
        <v>1</v>
      </c>
      <c r="H61" s="81">
        <v>2739663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  <c r="O61" s="81">
        <v>25</v>
      </c>
      <c r="P61" s="81">
        <v>25</v>
      </c>
      <c r="Q61" s="81">
        <v>25</v>
      </c>
      <c r="R61" s="81">
        <v>25</v>
      </c>
      <c r="S61" s="81">
        <v>25</v>
      </c>
      <c r="T61" s="81">
        <v>25</v>
      </c>
      <c r="U61" s="81">
        <v>25</v>
      </c>
      <c r="V61" s="81">
        <v>25</v>
      </c>
      <c r="W61" s="81">
        <v>25</v>
      </c>
      <c r="X61" s="81">
        <v>25</v>
      </c>
      <c r="Y61" s="81">
        <v>25</v>
      </c>
      <c r="Z61" s="81">
        <v>25</v>
      </c>
      <c r="AA61" s="81">
        <v>25</v>
      </c>
      <c r="AB61" s="81">
        <v>25</v>
      </c>
      <c r="AC61" s="81">
        <v>25</v>
      </c>
      <c r="AD61" s="81">
        <v>25</v>
      </c>
      <c r="AE61" s="81">
        <v>0</v>
      </c>
      <c r="AF61" s="81">
        <v>0</v>
      </c>
    </row>
    <row r="62" spans="1:32" hidden="1" x14ac:dyDescent="0.25">
      <c r="A62" s="455">
        <v>36998.424305555556</v>
      </c>
      <c r="B62" s="456">
        <v>37146</v>
      </c>
      <c r="C62" s="456">
        <v>37073</v>
      </c>
      <c r="D62" s="456">
        <v>37164</v>
      </c>
      <c r="E62" s="81" t="s">
        <v>546</v>
      </c>
      <c r="F62" s="81">
        <v>582895</v>
      </c>
      <c r="G62" s="81">
        <v>1</v>
      </c>
      <c r="H62" s="81">
        <v>3094407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25</v>
      </c>
      <c r="P62" s="81">
        <v>25</v>
      </c>
      <c r="Q62" s="81">
        <v>25</v>
      </c>
      <c r="R62" s="81">
        <v>25</v>
      </c>
      <c r="S62" s="81">
        <v>25</v>
      </c>
      <c r="T62" s="81">
        <v>25</v>
      </c>
      <c r="U62" s="81">
        <v>25</v>
      </c>
      <c r="V62" s="81">
        <v>25</v>
      </c>
      <c r="W62" s="81">
        <v>25</v>
      </c>
      <c r="X62" s="81">
        <v>25</v>
      </c>
      <c r="Y62" s="81">
        <v>25</v>
      </c>
      <c r="Z62" s="81">
        <v>25</v>
      </c>
      <c r="AA62" s="81">
        <v>25</v>
      </c>
      <c r="AB62" s="81">
        <v>25</v>
      </c>
      <c r="AC62" s="81">
        <v>25</v>
      </c>
      <c r="AD62" s="81">
        <v>25</v>
      </c>
      <c r="AE62" s="81">
        <v>0</v>
      </c>
      <c r="AF62" s="81">
        <v>0</v>
      </c>
    </row>
    <row r="63" spans="1:32" hidden="1" x14ac:dyDescent="0.25">
      <c r="A63" s="455">
        <v>37005.582638888889</v>
      </c>
      <c r="B63" s="456">
        <v>37146</v>
      </c>
      <c r="C63" s="456">
        <v>37073</v>
      </c>
      <c r="D63" s="456">
        <v>37164</v>
      </c>
      <c r="E63" s="81" t="s">
        <v>546</v>
      </c>
      <c r="F63" s="81">
        <v>589557</v>
      </c>
      <c r="G63" s="81">
        <v>1</v>
      </c>
      <c r="H63" s="81">
        <v>3112576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81">
        <v>-25</v>
      </c>
      <c r="P63" s="81">
        <v>-25</v>
      </c>
      <c r="Q63" s="81">
        <v>-25</v>
      </c>
      <c r="R63" s="81">
        <v>-25</v>
      </c>
      <c r="S63" s="81">
        <v>-25</v>
      </c>
      <c r="T63" s="81">
        <v>-25</v>
      </c>
      <c r="U63" s="81">
        <v>-25</v>
      </c>
      <c r="V63" s="81">
        <v>-25</v>
      </c>
      <c r="W63" s="81">
        <v>-25</v>
      </c>
      <c r="X63" s="81">
        <v>-25</v>
      </c>
      <c r="Y63" s="81">
        <v>-25</v>
      </c>
      <c r="Z63" s="81">
        <v>-25</v>
      </c>
      <c r="AA63" s="81">
        <v>-25</v>
      </c>
      <c r="AB63" s="81">
        <v>-25</v>
      </c>
      <c r="AC63" s="81">
        <v>-25</v>
      </c>
      <c r="AD63" s="81">
        <v>-25</v>
      </c>
      <c r="AE63" s="81">
        <v>0</v>
      </c>
      <c r="AF63" s="81">
        <v>0</v>
      </c>
    </row>
    <row r="64" spans="1:32" hidden="1" x14ac:dyDescent="0.25">
      <c r="A64" s="475">
        <v>37071.35833333333</v>
      </c>
      <c r="B64" s="476">
        <v>37146</v>
      </c>
      <c r="C64" s="476">
        <v>37135</v>
      </c>
      <c r="D64" s="476">
        <v>37164</v>
      </c>
      <c r="E64" s="5" t="s">
        <v>546</v>
      </c>
      <c r="F64" s="5">
        <v>668819</v>
      </c>
      <c r="G64" s="5">
        <v>1</v>
      </c>
      <c r="H64" s="5">
        <v>3529325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-25</v>
      </c>
      <c r="P64" s="5">
        <v>-25</v>
      </c>
      <c r="Q64" s="5">
        <v>-25</v>
      </c>
      <c r="R64" s="5">
        <v>-25</v>
      </c>
      <c r="S64" s="5">
        <v>-25</v>
      </c>
      <c r="T64" s="5">
        <v>-25</v>
      </c>
      <c r="U64" s="5">
        <v>-25</v>
      </c>
      <c r="V64" s="5">
        <v>-25</v>
      </c>
      <c r="W64" s="5">
        <v>-25</v>
      </c>
      <c r="X64" s="5">
        <v>-25</v>
      </c>
      <c r="Y64" s="5">
        <v>-25</v>
      </c>
      <c r="Z64" s="5">
        <v>-25</v>
      </c>
      <c r="AA64" s="5">
        <v>-25</v>
      </c>
      <c r="AB64" s="5">
        <v>-25</v>
      </c>
      <c r="AC64" s="5">
        <v>-25</v>
      </c>
      <c r="AD64" s="5">
        <v>-25</v>
      </c>
      <c r="AE64" s="5">
        <v>0</v>
      </c>
      <c r="AF64" s="5">
        <v>0</v>
      </c>
    </row>
    <row r="65" spans="1:32" hidden="1" x14ac:dyDescent="0.25">
      <c r="A65" s="455">
        <v>37071.396527777775</v>
      </c>
      <c r="B65" s="456">
        <v>37146</v>
      </c>
      <c r="C65" s="456">
        <v>37135</v>
      </c>
      <c r="D65" s="456">
        <v>37164</v>
      </c>
      <c r="E65" s="81" t="s">
        <v>546</v>
      </c>
      <c r="F65" s="81">
        <v>669013</v>
      </c>
      <c r="G65" s="81">
        <v>1</v>
      </c>
      <c r="H65" s="81">
        <v>3530360</v>
      </c>
      <c r="I65" s="81">
        <v>0</v>
      </c>
      <c r="J65" s="81">
        <v>0</v>
      </c>
      <c r="K65" s="81">
        <v>0</v>
      </c>
      <c r="L65" s="81">
        <v>0</v>
      </c>
      <c r="M65" s="81">
        <v>0</v>
      </c>
      <c r="N65" s="81">
        <v>0</v>
      </c>
      <c r="O65" s="81">
        <v>25</v>
      </c>
      <c r="P65" s="81">
        <v>25</v>
      </c>
      <c r="Q65" s="81">
        <v>25</v>
      </c>
      <c r="R65" s="81">
        <v>25</v>
      </c>
      <c r="S65" s="81">
        <v>25</v>
      </c>
      <c r="T65" s="81">
        <v>25</v>
      </c>
      <c r="U65" s="81">
        <v>25</v>
      </c>
      <c r="V65" s="81">
        <v>25</v>
      </c>
      <c r="W65" s="81">
        <v>25</v>
      </c>
      <c r="X65" s="81">
        <v>25</v>
      </c>
      <c r="Y65" s="81">
        <v>25</v>
      </c>
      <c r="Z65" s="81">
        <v>25</v>
      </c>
      <c r="AA65" s="81">
        <v>25</v>
      </c>
      <c r="AB65" s="81">
        <v>25</v>
      </c>
      <c r="AC65" s="81">
        <v>25</v>
      </c>
      <c r="AD65" s="81">
        <v>25</v>
      </c>
      <c r="AE65" s="81">
        <v>0</v>
      </c>
      <c r="AF65" s="81">
        <v>0</v>
      </c>
    </row>
    <row r="66" spans="1:32" hidden="1" x14ac:dyDescent="0.25">
      <c r="A66" s="455">
        <v>37075.427777777775</v>
      </c>
      <c r="B66" s="456">
        <v>37146</v>
      </c>
      <c r="C66" s="456">
        <v>37135</v>
      </c>
      <c r="D66" s="456">
        <v>37164</v>
      </c>
      <c r="E66" s="81" t="s">
        <v>546</v>
      </c>
      <c r="F66" s="81">
        <v>672411</v>
      </c>
      <c r="G66" s="81">
        <v>1</v>
      </c>
      <c r="H66" s="81">
        <v>3545233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25</v>
      </c>
      <c r="P66" s="81">
        <v>25</v>
      </c>
      <c r="Q66" s="81">
        <v>25</v>
      </c>
      <c r="R66" s="81">
        <v>25</v>
      </c>
      <c r="S66" s="81">
        <v>25</v>
      </c>
      <c r="T66" s="81">
        <v>25</v>
      </c>
      <c r="U66" s="81">
        <v>25</v>
      </c>
      <c r="V66" s="81">
        <v>25</v>
      </c>
      <c r="W66" s="81">
        <v>25</v>
      </c>
      <c r="X66" s="81">
        <v>25</v>
      </c>
      <c r="Y66" s="81">
        <v>25</v>
      </c>
      <c r="Z66" s="81">
        <v>25</v>
      </c>
      <c r="AA66" s="81">
        <v>25</v>
      </c>
      <c r="AB66" s="81">
        <v>25</v>
      </c>
      <c r="AC66" s="81">
        <v>25</v>
      </c>
      <c r="AD66" s="81">
        <v>25</v>
      </c>
      <c r="AE66" s="81">
        <v>0</v>
      </c>
      <c r="AF66" s="81">
        <v>0</v>
      </c>
    </row>
    <row r="67" spans="1:32" hidden="1" x14ac:dyDescent="0.25">
      <c r="A67" s="455">
        <v>37131.55972222222</v>
      </c>
      <c r="B67" s="456">
        <v>37146</v>
      </c>
      <c r="C67" s="456">
        <v>37135</v>
      </c>
      <c r="D67" s="456">
        <v>37164</v>
      </c>
      <c r="E67" s="81" t="s">
        <v>547</v>
      </c>
      <c r="F67" s="81">
        <v>752377</v>
      </c>
      <c r="G67" s="81">
        <v>1</v>
      </c>
      <c r="H67" s="81">
        <v>3870547</v>
      </c>
      <c r="I67" s="81">
        <v>0</v>
      </c>
      <c r="J67" s="81">
        <v>0</v>
      </c>
      <c r="K67" s="81">
        <v>0</v>
      </c>
      <c r="L67" s="81">
        <v>0</v>
      </c>
      <c r="M67" s="81">
        <v>0</v>
      </c>
      <c r="N67" s="81">
        <v>0</v>
      </c>
      <c r="O67" s="81">
        <v>-25</v>
      </c>
      <c r="P67" s="81">
        <v>-25</v>
      </c>
      <c r="Q67" s="81">
        <v>-25</v>
      </c>
      <c r="R67" s="81">
        <v>-25</v>
      </c>
      <c r="S67" s="81">
        <v>-25</v>
      </c>
      <c r="T67" s="81">
        <v>-25</v>
      </c>
      <c r="U67" s="81">
        <v>-25</v>
      </c>
      <c r="V67" s="81">
        <v>-25</v>
      </c>
      <c r="W67" s="81">
        <v>-25</v>
      </c>
      <c r="X67" s="81">
        <v>-25</v>
      </c>
      <c r="Y67" s="81">
        <v>-25</v>
      </c>
      <c r="Z67" s="81">
        <v>-25</v>
      </c>
      <c r="AA67" s="81">
        <v>-25</v>
      </c>
      <c r="AB67" s="81">
        <v>-25</v>
      </c>
      <c r="AC67" s="81">
        <v>-25</v>
      </c>
      <c r="AD67" s="81">
        <v>-25</v>
      </c>
      <c r="AE67" s="81">
        <v>0</v>
      </c>
      <c r="AF67" s="81">
        <v>0</v>
      </c>
    </row>
    <row r="68" spans="1:32" hidden="1" x14ac:dyDescent="0.25">
      <c r="A68" s="475">
        <v>37113.388888888891</v>
      </c>
      <c r="B68" s="476">
        <v>37146</v>
      </c>
      <c r="C68" s="476">
        <v>37135</v>
      </c>
      <c r="D68" s="476">
        <v>37164</v>
      </c>
      <c r="E68" s="5" t="s">
        <v>547</v>
      </c>
      <c r="F68" s="5">
        <v>726494</v>
      </c>
      <c r="G68" s="5">
        <v>1</v>
      </c>
      <c r="H68" s="5">
        <v>3760754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-25</v>
      </c>
      <c r="P68" s="5">
        <v>-25</v>
      </c>
      <c r="Q68" s="5">
        <v>-25</v>
      </c>
      <c r="R68" s="5">
        <v>-25</v>
      </c>
      <c r="S68" s="5">
        <v>-25</v>
      </c>
      <c r="T68" s="5">
        <v>-25</v>
      </c>
      <c r="U68" s="5">
        <v>-25</v>
      </c>
      <c r="V68" s="5">
        <v>-25</v>
      </c>
      <c r="W68" s="5">
        <v>-25</v>
      </c>
      <c r="X68" s="5">
        <v>-25</v>
      </c>
      <c r="Y68" s="5">
        <v>-25</v>
      </c>
      <c r="Z68" s="5">
        <v>-25</v>
      </c>
      <c r="AA68" s="5">
        <v>-25</v>
      </c>
      <c r="AB68" s="5">
        <v>-25</v>
      </c>
      <c r="AC68" s="5">
        <v>-25</v>
      </c>
      <c r="AD68" s="5">
        <v>-25</v>
      </c>
      <c r="AE68" s="5">
        <v>0</v>
      </c>
      <c r="AF68" s="5">
        <v>0</v>
      </c>
    </row>
    <row r="69" spans="1:32" hidden="1" x14ac:dyDescent="0.25">
      <c r="A69" s="455">
        <v>37113.388888888891</v>
      </c>
      <c r="B69" s="456">
        <v>37146</v>
      </c>
      <c r="C69" s="456">
        <v>37135</v>
      </c>
      <c r="D69" s="456">
        <v>37164</v>
      </c>
      <c r="E69" s="81" t="s">
        <v>547</v>
      </c>
      <c r="F69" s="81">
        <v>726499</v>
      </c>
      <c r="G69" s="81">
        <v>1</v>
      </c>
      <c r="H69" s="81">
        <v>3760759</v>
      </c>
      <c r="I69" s="81">
        <v>0</v>
      </c>
      <c r="J69" s="81">
        <v>0</v>
      </c>
      <c r="K69" s="81">
        <v>0</v>
      </c>
      <c r="L69" s="81">
        <v>0</v>
      </c>
      <c r="M69" s="81">
        <v>0</v>
      </c>
      <c r="N69" s="81">
        <v>0</v>
      </c>
      <c r="O69" s="81">
        <v>-25</v>
      </c>
      <c r="P69" s="81">
        <v>-25</v>
      </c>
      <c r="Q69" s="81">
        <v>-25</v>
      </c>
      <c r="R69" s="81">
        <v>-25</v>
      </c>
      <c r="S69" s="81">
        <v>-25</v>
      </c>
      <c r="T69" s="81">
        <v>-25</v>
      </c>
      <c r="U69" s="81">
        <v>-25</v>
      </c>
      <c r="V69" s="81">
        <v>-25</v>
      </c>
      <c r="W69" s="81">
        <v>-25</v>
      </c>
      <c r="X69" s="81">
        <v>-25</v>
      </c>
      <c r="Y69" s="81">
        <v>-25</v>
      </c>
      <c r="Z69" s="81">
        <v>-25</v>
      </c>
      <c r="AA69" s="81">
        <v>-25</v>
      </c>
      <c r="AB69" s="81">
        <v>-25</v>
      </c>
      <c r="AC69" s="81">
        <v>-25</v>
      </c>
      <c r="AD69" s="81">
        <v>-25</v>
      </c>
      <c r="AE69" s="81">
        <v>0</v>
      </c>
      <c r="AF69" s="81">
        <v>0</v>
      </c>
    </row>
    <row r="70" spans="1:32" hidden="1" x14ac:dyDescent="0.25">
      <c r="A70" s="455">
        <v>37120.354861111111</v>
      </c>
      <c r="B70" s="456">
        <v>37146</v>
      </c>
      <c r="C70" s="456">
        <v>37135</v>
      </c>
      <c r="D70" s="456">
        <v>37164</v>
      </c>
      <c r="E70" s="81" t="s">
        <v>547</v>
      </c>
      <c r="F70" s="81">
        <v>736781</v>
      </c>
      <c r="G70" s="81">
        <v>1</v>
      </c>
      <c r="H70" s="81">
        <v>3830601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25</v>
      </c>
      <c r="P70" s="81">
        <v>25</v>
      </c>
      <c r="Q70" s="81">
        <v>25</v>
      </c>
      <c r="R70" s="81">
        <v>25</v>
      </c>
      <c r="S70" s="81">
        <v>25</v>
      </c>
      <c r="T70" s="81">
        <v>25</v>
      </c>
      <c r="U70" s="81">
        <v>25</v>
      </c>
      <c r="V70" s="81">
        <v>25</v>
      </c>
      <c r="W70" s="81">
        <v>25</v>
      </c>
      <c r="X70" s="81">
        <v>25</v>
      </c>
      <c r="Y70" s="81">
        <v>25</v>
      </c>
      <c r="Z70" s="81">
        <v>25</v>
      </c>
      <c r="AA70" s="81">
        <v>25</v>
      </c>
      <c r="AB70" s="81">
        <v>25</v>
      </c>
      <c r="AC70" s="81">
        <v>25</v>
      </c>
      <c r="AD70" s="81">
        <v>25</v>
      </c>
      <c r="AE70" s="81">
        <v>0</v>
      </c>
      <c r="AF70" s="81">
        <v>0</v>
      </c>
    </row>
    <row r="71" spans="1:32" hidden="1" x14ac:dyDescent="0.25">
      <c r="A71" s="455">
        <v>36789.661111111112</v>
      </c>
      <c r="B71" s="456">
        <v>37146</v>
      </c>
      <c r="C71" s="456">
        <v>37073</v>
      </c>
      <c r="D71" s="456">
        <v>37164</v>
      </c>
      <c r="E71" s="81" t="s">
        <v>547</v>
      </c>
      <c r="F71" s="81">
        <v>416726</v>
      </c>
      <c r="G71" s="81">
        <v>1</v>
      </c>
      <c r="H71" s="81">
        <v>2288033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25</v>
      </c>
      <c r="P71" s="81">
        <v>25</v>
      </c>
      <c r="Q71" s="81">
        <v>25</v>
      </c>
      <c r="R71" s="81">
        <v>25</v>
      </c>
      <c r="S71" s="81">
        <v>25</v>
      </c>
      <c r="T71" s="81">
        <v>25</v>
      </c>
      <c r="U71" s="81">
        <v>25</v>
      </c>
      <c r="V71" s="81">
        <v>25</v>
      </c>
      <c r="W71" s="81">
        <v>25</v>
      </c>
      <c r="X71" s="81">
        <v>25</v>
      </c>
      <c r="Y71" s="81">
        <v>25</v>
      </c>
      <c r="Z71" s="81">
        <v>25</v>
      </c>
      <c r="AA71" s="81">
        <v>25</v>
      </c>
      <c r="AB71" s="81">
        <v>25</v>
      </c>
      <c r="AC71" s="81">
        <v>25</v>
      </c>
      <c r="AD71" s="81">
        <v>25</v>
      </c>
      <c r="AE71" s="81">
        <v>0</v>
      </c>
      <c r="AF71" s="81">
        <v>0</v>
      </c>
    </row>
    <row r="72" spans="1:32" hidden="1" x14ac:dyDescent="0.25">
      <c r="A72" s="455">
        <v>36950.448611111111</v>
      </c>
      <c r="B72" s="456">
        <v>37146</v>
      </c>
      <c r="C72" s="456">
        <v>37073</v>
      </c>
      <c r="D72" s="456">
        <v>37164</v>
      </c>
      <c r="E72" s="81" t="s">
        <v>547</v>
      </c>
      <c r="F72" s="81">
        <v>533832</v>
      </c>
      <c r="G72" s="81">
        <v>1</v>
      </c>
      <c r="H72" s="81">
        <v>2733646</v>
      </c>
      <c r="I72" s="81">
        <v>0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81">
        <v>-25</v>
      </c>
      <c r="P72" s="81">
        <v>-25</v>
      </c>
      <c r="Q72" s="81">
        <v>-25</v>
      </c>
      <c r="R72" s="81">
        <v>-25</v>
      </c>
      <c r="S72" s="81">
        <v>-25</v>
      </c>
      <c r="T72" s="81">
        <v>-25</v>
      </c>
      <c r="U72" s="81">
        <v>-25</v>
      </c>
      <c r="V72" s="81">
        <v>-25</v>
      </c>
      <c r="W72" s="81">
        <v>-25</v>
      </c>
      <c r="X72" s="81">
        <v>-25</v>
      </c>
      <c r="Y72" s="81">
        <v>-25</v>
      </c>
      <c r="Z72" s="81">
        <v>-25</v>
      </c>
      <c r="AA72" s="81">
        <v>-25</v>
      </c>
      <c r="AB72" s="81">
        <v>-25</v>
      </c>
      <c r="AC72" s="81">
        <v>-25</v>
      </c>
      <c r="AD72" s="81">
        <v>-25</v>
      </c>
      <c r="AE72" s="81">
        <v>0</v>
      </c>
      <c r="AF72" s="81">
        <v>0</v>
      </c>
    </row>
    <row r="73" spans="1:32" hidden="1" x14ac:dyDescent="0.25">
      <c r="A73" s="455">
        <v>36978.427083333336</v>
      </c>
      <c r="B73" s="456">
        <v>37146</v>
      </c>
      <c r="C73" s="456">
        <v>37073</v>
      </c>
      <c r="D73" s="456">
        <v>37164</v>
      </c>
      <c r="E73" s="81" t="s">
        <v>547</v>
      </c>
      <c r="F73" s="81">
        <v>562553</v>
      </c>
      <c r="G73" s="81">
        <v>1</v>
      </c>
      <c r="H73" s="81">
        <v>2964436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  <c r="O73" s="81">
        <v>25</v>
      </c>
      <c r="P73" s="81">
        <v>25</v>
      </c>
      <c r="Q73" s="81">
        <v>25</v>
      </c>
      <c r="R73" s="81">
        <v>25</v>
      </c>
      <c r="S73" s="81">
        <v>25</v>
      </c>
      <c r="T73" s="81">
        <v>25</v>
      </c>
      <c r="U73" s="81">
        <v>25</v>
      </c>
      <c r="V73" s="81">
        <v>25</v>
      </c>
      <c r="W73" s="81">
        <v>25</v>
      </c>
      <c r="X73" s="81">
        <v>25</v>
      </c>
      <c r="Y73" s="81">
        <v>25</v>
      </c>
      <c r="Z73" s="81">
        <v>25</v>
      </c>
      <c r="AA73" s="81">
        <v>25</v>
      </c>
      <c r="AB73" s="81">
        <v>25</v>
      </c>
      <c r="AC73" s="81">
        <v>25</v>
      </c>
      <c r="AD73" s="81">
        <v>25</v>
      </c>
      <c r="AE73" s="81">
        <v>0</v>
      </c>
      <c r="AF73" s="81">
        <v>0</v>
      </c>
    </row>
    <row r="74" spans="1:32" hidden="1" x14ac:dyDescent="0.25">
      <c r="A74" s="455">
        <v>37005.565972222219</v>
      </c>
      <c r="B74" s="456">
        <v>37146</v>
      </c>
      <c r="C74" s="456">
        <v>37073</v>
      </c>
      <c r="D74" s="456">
        <v>37164</v>
      </c>
      <c r="E74" s="81" t="s">
        <v>547</v>
      </c>
      <c r="F74" s="81">
        <v>589184</v>
      </c>
      <c r="G74" s="81">
        <v>1</v>
      </c>
      <c r="H74" s="81">
        <v>3109699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25</v>
      </c>
      <c r="P74" s="81">
        <v>25</v>
      </c>
      <c r="Q74" s="81">
        <v>25</v>
      </c>
      <c r="R74" s="81">
        <v>25</v>
      </c>
      <c r="S74" s="81">
        <v>25</v>
      </c>
      <c r="T74" s="81">
        <v>25</v>
      </c>
      <c r="U74" s="81">
        <v>25</v>
      </c>
      <c r="V74" s="81">
        <v>25</v>
      </c>
      <c r="W74" s="81">
        <v>25</v>
      </c>
      <c r="X74" s="81">
        <v>25</v>
      </c>
      <c r="Y74" s="81">
        <v>25</v>
      </c>
      <c r="Z74" s="81">
        <v>25</v>
      </c>
      <c r="AA74" s="81">
        <v>25</v>
      </c>
      <c r="AB74" s="81">
        <v>25</v>
      </c>
      <c r="AC74" s="81">
        <v>25</v>
      </c>
      <c r="AD74" s="81">
        <v>25</v>
      </c>
      <c r="AE74" s="81">
        <v>0</v>
      </c>
      <c r="AF74" s="81">
        <v>0</v>
      </c>
    </row>
    <row r="75" spans="1:32" hidden="1" x14ac:dyDescent="0.25">
      <c r="A75" s="455">
        <v>37005.339583333334</v>
      </c>
      <c r="B75" s="456">
        <v>37146</v>
      </c>
      <c r="C75" s="456">
        <v>37073</v>
      </c>
      <c r="D75" s="456">
        <v>37164</v>
      </c>
      <c r="E75" s="81" t="s">
        <v>547</v>
      </c>
      <c r="F75" s="81">
        <v>590257</v>
      </c>
      <c r="G75" s="81">
        <v>1</v>
      </c>
      <c r="H75" s="81">
        <v>3114622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25</v>
      </c>
      <c r="P75" s="81">
        <v>25</v>
      </c>
      <c r="Q75" s="81">
        <v>25</v>
      </c>
      <c r="R75" s="81">
        <v>25</v>
      </c>
      <c r="S75" s="81">
        <v>25</v>
      </c>
      <c r="T75" s="81">
        <v>25</v>
      </c>
      <c r="U75" s="81">
        <v>25</v>
      </c>
      <c r="V75" s="81">
        <v>25</v>
      </c>
      <c r="W75" s="81">
        <v>25</v>
      </c>
      <c r="X75" s="81">
        <v>25</v>
      </c>
      <c r="Y75" s="81">
        <v>25</v>
      </c>
      <c r="Z75" s="81">
        <v>25</v>
      </c>
      <c r="AA75" s="81">
        <v>25</v>
      </c>
      <c r="AB75" s="81">
        <v>25</v>
      </c>
      <c r="AC75" s="81">
        <v>25</v>
      </c>
      <c r="AD75" s="81">
        <v>25</v>
      </c>
      <c r="AE75" s="81">
        <v>0</v>
      </c>
      <c r="AF75" s="81">
        <v>0</v>
      </c>
    </row>
    <row r="76" spans="1:32" hidden="1" x14ac:dyDescent="0.25">
      <c r="A76" s="455">
        <v>37120.366666666669</v>
      </c>
      <c r="B76" s="456">
        <v>37146</v>
      </c>
      <c r="C76" s="456">
        <v>37135</v>
      </c>
      <c r="D76" s="456">
        <v>37164</v>
      </c>
      <c r="E76" s="81" t="s">
        <v>547</v>
      </c>
      <c r="F76" s="81">
        <v>736869</v>
      </c>
      <c r="G76" s="81">
        <v>1</v>
      </c>
      <c r="H76" s="81">
        <v>3831217</v>
      </c>
      <c r="I76" s="81">
        <v>-50</v>
      </c>
      <c r="J76" s="81">
        <v>-50</v>
      </c>
      <c r="K76" s="81">
        <v>-50</v>
      </c>
      <c r="L76" s="81">
        <v>-50</v>
      </c>
      <c r="M76" s="81">
        <v>-50</v>
      </c>
      <c r="N76" s="81">
        <v>-50</v>
      </c>
      <c r="O76" s="81">
        <v>0</v>
      </c>
      <c r="P76" s="81">
        <v>0</v>
      </c>
      <c r="Q76" s="81">
        <v>0</v>
      </c>
      <c r="R76" s="81">
        <v>0</v>
      </c>
      <c r="S76" s="81">
        <v>0</v>
      </c>
      <c r="T76" s="81">
        <v>0</v>
      </c>
      <c r="U76" s="81">
        <v>0</v>
      </c>
      <c r="V76" s="81">
        <v>0</v>
      </c>
      <c r="W76" s="81">
        <v>0</v>
      </c>
      <c r="X76" s="81">
        <v>0</v>
      </c>
      <c r="Y76" s="81">
        <v>0</v>
      </c>
      <c r="Z76" s="81">
        <v>0</v>
      </c>
      <c r="AA76" s="81">
        <v>0</v>
      </c>
      <c r="AB76" s="81">
        <v>0</v>
      </c>
      <c r="AC76" s="81">
        <v>0</v>
      </c>
      <c r="AD76" s="81">
        <v>0</v>
      </c>
      <c r="AE76" s="81">
        <v>0</v>
      </c>
      <c r="AF76" s="81">
        <v>0</v>
      </c>
    </row>
    <row r="77" spans="1:32" hidden="1" x14ac:dyDescent="0.25">
      <c r="A77" s="455">
        <v>37050.517361111109</v>
      </c>
      <c r="B77" s="456">
        <v>37146</v>
      </c>
      <c r="C77" s="456">
        <v>37135</v>
      </c>
      <c r="D77" s="456">
        <v>37164</v>
      </c>
      <c r="E77" s="81" t="s">
        <v>547</v>
      </c>
      <c r="F77" s="81">
        <v>639601</v>
      </c>
      <c r="G77" s="81">
        <v>1</v>
      </c>
      <c r="H77" s="81">
        <v>3443460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-25</v>
      </c>
      <c r="P77" s="81">
        <v>-25</v>
      </c>
      <c r="Q77" s="81">
        <v>-25</v>
      </c>
      <c r="R77" s="81">
        <v>-25</v>
      </c>
      <c r="S77" s="81">
        <v>-25</v>
      </c>
      <c r="T77" s="81">
        <v>-25</v>
      </c>
      <c r="U77" s="81">
        <v>-25</v>
      </c>
      <c r="V77" s="81">
        <v>-25</v>
      </c>
      <c r="W77" s="81">
        <v>-25</v>
      </c>
      <c r="X77" s="81">
        <v>-25</v>
      </c>
      <c r="Y77" s="81">
        <v>-25</v>
      </c>
      <c r="Z77" s="81">
        <v>-25</v>
      </c>
      <c r="AA77" s="81">
        <v>-25</v>
      </c>
      <c r="AB77" s="81">
        <v>-25</v>
      </c>
      <c r="AC77" s="81">
        <v>-25</v>
      </c>
      <c r="AD77" s="81">
        <v>-25</v>
      </c>
      <c r="AE77" s="81">
        <v>0</v>
      </c>
      <c r="AF77" s="81">
        <v>0</v>
      </c>
    </row>
    <row r="78" spans="1:32" hidden="1" x14ac:dyDescent="0.25">
      <c r="A78" s="455">
        <v>37075.386805555558</v>
      </c>
      <c r="B78" s="456">
        <v>37146</v>
      </c>
      <c r="C78" s="456">
        <v>37135</v>
      </c>
      <c r="D78" s="456">
        <v>37164</v>
      </c>
      <c r="E78" s="81" t="s">
        <v>547</v>
      </c>
      <c r="F78" s="81">
        <v>672310</v>
      </c>
      <c r="G78" s="81">
        <v>1</v>
      </c>
      <c r="H78" s="81">
        <v>3544928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-25</v>
      </c>
      <c r="P78" s="81">
        <v>-25</v>
      </c>
      <c r="Q78" s="81">
        <v>-25</v>
      </c>
      <c r="R78" s="81">
        <v>-25</v>
      </c>
      <c r="S78" s="81">
        <v>-25</v>
      </c>
      <c r="T78" s="81">
        <v>-25</v>
      </c>
      <c r="U78" s="81">
        <v>-25</v>
      </c>
      <c r="V78" s="81">
        <v>-25</v>
      </c>
      <c r="W78" s="81">
        <v>-25</v>
      </c>
      <c r="X78" s="81">
        <v>-25</v>
      </c>
      <c r="Y78" s="81">
        <v>-25</v>
      </c>
      <c r="Z78" s="81">
        <v>-25</v>
      </c>
      <c r="AA78" s="81">
        <v>-25</v>
      </c>
      <c r="AB78" s="81">
        <v>-25</v>
      </c>
      <c r="AC78" s="81">
        <v>-25</v>
      </c>
      <c r="AD78" s="81">
        <v>-25</v>
      </c>
      <c r="AE78" s="81">
        <v>0</v>
      </c>
      <c r="AF78" s="81">
        <v>0</v>
      </c>
    </row>
    <row r="79" spans="1:32" hidden="1" x14ac:dyDescent="0.25">
      <c r="A79" s="455">
        <v>37077.36041666667</v>
      </c>
      <c r="B79" s="456">
        <v>37146</v>
      </c>
      <c r="C79" s="456">
        <v>37135</v>
      </c>
      <c r="D79" s="456">
        <v>37164</v>
      </c>
      <c r="E79" s="81" t="s">
        <v>547</v>
      </c>
      <c r="F79" s="81">
        <v>673842</v>
      </c>
      <c r="G79" s="81">
        <v>1</v>
      </c>
      <c r="H79" s="81">
        <v>3548912</v>
      </c>
      <c r="I79" s="81">
        <v>0</v>
      </c>
      <c r="J79" s="81">
        <v>0</v>
      </c>
      <c r="K79" s="81">
        <v>0</v>
      </c>
      <c r="L79" s="81">
        <v>0</v>
      </c>
      <c r="M79" s="81">
        <v>0</v>
      </c>
      <c r="N79" s="81">
        <v>0</v>
      </c>
      <c r="O79" s="81">
        <v>-25</v>
      </c>
      <c r="P79" s="81">
        <v>-25</v>
      </c>
      <c r="Q79" s="81">
        <v>-25</v>
      </c>
      <c r="R79" s="81">
        <v>-25</v>
      </c>
      <c r="S79" s="81">
        <v>-25</v>
      </c>
      <c r="T79" s="81">
        <v>-25</v>
      </c>
      <c r="U79" s="81">
        <v>-25</v>
      </c>
      <c r="V79" s="81">
        <v>-25</v>
      </c>
      <c r="W79" s="81">
        <v>-25</v>
      </c>
      <c r="X79" s="81">
        <v>-25</v>
      </c>
      <c r="Y79" s="81">
        <v>-25</v>
      </c>
      <c r="Z79" s="81">
        <v>-25</v>
      </c>
      <c r="AA79" s="81">
        <v>-25</v>
      </c>
      <c r="AB79" s="81">
        <v>-25</v>
      </c>
      <c r="AC79" s="81">
        <v>-25</v>
      </c>
      <c r="AD79" s="81">
        <v>-25</v>
      </c>
      <c r="AE79" s="81">
        <v>0</v>
      </c>
      <c r="AF79" s="81">
        <v>0</v>
      </c>
    </row>
    <row r="80" spans="1:32" hidden="1" x14ac:dyDescent="0.25">
      <c r="A80" s="455">
        <v>37111.481249999997</v>
      </c>
      <c r="B80" s="456">
        <v>37146</v>
      </c>
      <c r="C80" s="456">
        <v>37135</v>
      </c>
      <c r="D80" s="456">
        <v>37164</v>
      </c>
      <c r="E80" s="81" t="s">
        <v>547</v>
      </c>
      <c r="F80" s="81">
        <v>723487</v>
      </c>
      <c r="G80" s="81">
        <v>1</v>
      </c>
      <c r="H80" s="81">
        <v>3752975</v>
      </c>
      <c r="I80" s="81">
        <v>0</v>
      </c>
      <c r="J80" s="81">
        <v>0</v>
      </c>
      <c r="K80" s="81">
        <v>0</v>
      </c>
      <c r="L80" s="81">
        <v>0</v>
      </c>
      <c r="M80" s="81">
        <v>0</v>
      </c>
      <c r="N80" s="81">
        <v>0</v>
      </c>
      <c r="O80" s="81">
        <v>0</v>
      </c>
      <c r="P80" s="81">
        <v>0</v>
      </c>
      <c r="Q80" s="81">
        <v>0</v>
      </c>
      <c r="R80" s="81">
        <v>0</v>
      </c>
      <c r="S80" s="81">
        <v>0</v>
      </c>
      <c r="T80" s="81">
        <v>0</v>
      </c>
      <c r="U80" s="81">
        <v>0</v>
      </c>
      <c r="V80" s="81">
        <v>0</v>
      </c>
      <c r="W80" s="81">
        <v>0</v>
      </c>
      <c r="X80" s="81">
        <v>0</v>
      </c>
      <c r="Y80" s="81">
        <v>0</v>
      </c>
      <c r="Z80" s="81">
        <v>0</v>
      </c>
      <c r="AA80" s="81">
        <v>0</v>
      </c>
      <c r="AB80" s="81">
        <v>0</v>
      </c>
      <c r="AC80" s="81">
        <v>0</v>
      </c>
      <c r="AD80" s="81">
        <v>0</v>
      </c>
      <c r="AE80" s="81">
        <v>-25</v>
      </c>
      <c r="AF80" s="81">
        <v>-25</v>
      </c>
    </row>
    <row r="81" spans="1:32" hidden="1" x14ac:dyDescent="0.25">
      <c r="A81" s="455">
        <v>37111.726388888892</v>
      </c>
      <c r="B81" s="456">
        <v>37146</v>
      </c>
      <c r="C81" s="456">
        <v>37135</v>
      </c>
      <c r="D81" s="456">
        <v>37164</v>
      </c>
      <c r="E81" s="81" t="s">
        <v>547</v>
      </c>
      <c r="F81" s="81">
        <v>723864</v>
      </c>
      <c r="G81" s="81">
        <v>1</v>
      </c>
      <c r="H81" s="81">
        <v>3753557</v>
      </c>
      <c r="I81" s="81">
        <v>0</v>
      </c>
      <c r="J81" s="81">
        <v>0</v>
      </c>
      <c r="K81" s="81">
        <v>0</v>
      </c>
      <c r="L81" s="81">
        <v>0</v>
      </c>
      <c r="M81" s="81">
        <v>0</v>
      </c>
      <c r="N81" s="81">
        <v>0</v>
      </c>
      <c r="O81" s="81">
        <v>0</v>
      </c>
      <c r="P81" s="81">
        <v>0</v>
      </c>
      <c r="Q81" s="81">
        <v>0</v>
      </c>
      <c r="R81" s="81">
        <v>0</v>
      </c>
      <c r="S81" s="81">
        <v>0</v>
      </c>
      <c r="T81" s="81">
        <v>0</v>
      </c>
      <c r="U81" s="81">
        <v>0</v>
      </c>
      <c r="V81" s="81">
        <v>0</v>
      </c>
      <c r="W81" s="81">
        <v>0</v>
      </c>
      <c r="X81" s="81">
        <v>0</v>
      </c>
      <c r="Y81" s="81">
        <v>0</v>
      </c>
      <c r="Z81" s="81">
        <v>0</v>
      </c>
      <c r="AA81" s="81">
        <v>0</v>
      </c>
      <c r="AB81" s="81">
        <v>0</v>
      </c>
      <c r="AC81" s="81">
        <v>0</v>
      </c>
      <c r="AD81" s="81">
        <v>0</v>
      </c>
      <c r="AE81" s="81">
        <v>-25</v>
      </c>
      <c r="AF81" s="81">
        <v>-25</v>
      </c>
    </row>
    <row r="82" spans="1:32" hidden="1" x14ac:dyDescent="0.25">
      <c r="A82" s="455">
        <v>37120.366666666669</v>
      </c>
      <c r="B82" s="456">
        <v>37146</v>
      </c>
      <c r="C82" s="456">
        <v>37135</v>
      </c>
      <c r="D82" s="456">
        <v>37164</v>
      </c>
      <c r="E82" s="81" t="s">
        <v>547</v>
      </c>
      <c r="F82" s="81">
        <v>736869</v>
      </c>
      <c r="G82" s="81">
        <v>1</v>
      </c>
      <c r="H82" s="81">
        <v>3831218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-50</v>
      </c>
      <c r="AF82" s="81">
        <v>-50</v>
      </c>
    </row>
    <row r="83" spans="1:32" hidden="1" x14ac:dyDescent="0.25">
      <c r="A83" s="455">
        <v>37117.344444444447</v>
      </c>
      <c r="B83" s="456">
        <v>37146</v>
      </c>
      <c r="C83" s="456">
        <v>37135</v>
      </c>
      <c r="D83" s="456">
        <v>37164</v>
      </c>
      <c r="E83" s="81" t="s">
        <v>547</v>
      </c>
      <c r="F83" s="81">
        <v>730037</v>
      </c>
      <c r="G83" s="81">
        <v>1</v>
      </c>
      <c r="H83" s="81">
        <v>3769274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25</v>
      </c>
      <c r="P83" s="81">
        <v>25</v>
      </c>
      <c r="Q83" s="81">
        <v>25</v>
      </c>
      <c r="R83" s="81">
        <v>25</v>
      </c>
      <c r="S83" s="81">
        <v>25</v>
      </c>
      <c r="T83" s="81">
        <v>25</v>
      </c>
      <c r="U83" s="81">
        <v>25</v>
      </c>
      <c r="V83" s="81">
        <v>25</v>
      </c>
      <c r="W83" s="81">
        <v>25</v>
      </c>
      <c r="X83" s="81">
        <v>25</v>
      </c>
      <c r="Y83" s="81">
        <v>25</v>
      </c>
      <c r="Z83" s="81">
        <v>25</v>
      </c>
      <c r="AA83" s="81">
        <v>25</v>
      </c>
      <c r="AB83" s="81">
        <v>25</v>
      </c>
      <c r="AC83" s="81">
        <v>25</v>
      </c>
      <c r="AD83" s="81">
        <v>25</v>
      </c>
      <c r="AE83" s="81">
        <v>0</v>
      </c>
      <c r="AF83" s="81">
        <v>0</v>
      </c>
    </row>
    <row r="84" spans="1:32" hidden="1" x14ac:dyDescent="0.25">
      <c r="A84" s="455">
        <v>37119.554166666669</v>
      </c>
      <c r="B84" s="456">
        <v>37146</v>
      </c>
      <c r="C84" s="456">
        <v>37135</v>
      </c>
      <c r="D84" s="456">
        <v>37164</v>
      </c>
      <c r="E84" s="81" t="s">
        <v>547</v>
      </c>
      <c r="F84" s="81">
        <v>735595</v>
      </c>
      <c r="G84" s="81">
        <v>1</v>
      </c>
      <c r="H84" s="81">
        <v>3827748</v>
      </c>
      <c r="I84" s="81">
        <v>0</v>
      </c>
      <c r="J84" s="81">
        <v>0</v>
      </c>
      <c r="K84" s="81">
        <v>0</v>
      </c>
      <c r="L84" s="81">
        <v>0</v>
      </c>
      <c r="M84" s="81">
        <v>0</v>
      </c>
      <c r="N84" s="81">
        <v>0</v>
      </c>
      <c r="O84" s="81">
        <v>-25</v>
      </c>
      <c r="P84" s="81">
        <v>-25</v>
      </c>
      <c r="Q84" s="81">
        <v>-25</v>
      </c>
      <c r="R84" s="81">
        <v>-25</v>
      </c>
      <c r="S84" s="81">
        <v>-25</v>
      </c>
      <c r="T84" s="81">
        <v>-25</v>
      </c>
      <c r="U84" s="81">
        <v>-25</v>
      </c>
      <c r="V84" s="81">
        <v>-25</v>
      </c>
      <c r="W84" s="81">
        <v>-25</v>
      </c>
      <c r="X84" s="81">
        <v>-25</v>
      </c>
      <c r="Y84" s="81">
        <v>-25</v>
      </c>
      <c r="Z84" s="81">
        <v>-25</v>
      </c>
      <c r="AA84" s="81">
        <v>-25</v>
      </c>
      <c r="AB84" s="81">
        <v>-25</v>
      </c>
      <c r="AC84" s="81">
        <v>-25</v>
      </c>
      <c r="AD84" s="81">
        <v>-25</v>
      </c>
      <c r="AE84" s="81">
        <v>0</v>
      </c>
      <c r="AF84" s="81">
        <v>0</v>
      </c>
    </row>
    <row r="85" spans="1:32" hidden="1" x14ac:dyDescent="0.25">
      <c r="A85" s="455">
        <v>37111.481249999997</v>
      </c>
      <c r="B85" s="456">
        <v>37146</v>
      </c>
      <c r="C85" s="456">
        <v>37135</v>
      </c>
      <c r="D85" s="456">
        <v>37164</v>
      </c>
      <c r="E85" s="81" t="s">
        <v>547</v>
      </c>
      <c r="F85" s="81">
        <v>723487</v>
      </c>
      <c r="G85" s="81">
        <v>1</v>
      </c>
      <c r="H85" s="81">
        <v>3752974</v>
      </c>
      <c r="I85" s="81">
        <v>-25</v>
      </c>
      <c r="J85" s="81">
        <v>-25</v>
      </c>
      <c r="K85" s="81">
        <v>-25</v>
      </c>
      <c r="L85" s="81">
        <v>-25</v>
      </c>
      <c r="M85" s="81">
        <v>-25</v>
      </c>
      <c r="N85" s="81">
        <v>-25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0</v>
      </c>
      <c r="AC85" s="81">
        <v>0</v>
      </c>
      <c r="AD85" s="81">
        <v>0</v>
      </c>
      <c r="AE85" s="81">
        <v>0</v>
      </c>
      <c r="AF85" s="81">
        <v>0</v>
      </c>
    </row>
    <row r="86" spans="1:32" hidden="1" x14ac:dyDescent="0.25">
      <c r="A86" s="455">
        <v>37111.726388888892</v>
      </c>
      <c r="B86" s="456">
        <v>37146</v>
      </c>
      <c r="C86" s="456">
        <v>37135</v>
      </c>
      <c r="D86" s="456">
        <v>37164</v>
      </c>
      <c r="E86" s="81" t="s">
        <v>547</v>
      </c>
      <c r="F86" s="81">
        <v>723864</v>
      </c>
      <c r="G86" s="81">
        <v>1</v>
      </c>
      <c r="H86" s="81">
        <v>3753556</v>
      </c>
      <c r="I86" s="81">
        <v>-25</v>
      </c>
      <c r="J86" s="81">
        <v>-25</v>
      </c>
      <c r="K86" s="81">
        <v>-25</v>
      </c>
      <c r="L86" s="81">
        <v>-25</v>
      </c>
      <c r="M86" s="81">
        <v>-25</v>
      </c>
      <c r="N86" s="81">
        <v>-25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81">
        <v>0</v>
      </c>
      <c r="X86" s="81">
        <v>0</v>
      </c>
      <c r="Y86" s="81">
        <v>0</v>
      </c>
      <c r="Z86" s="81">
        <v>0</v>
      </c>
      <c r="AA86" s="81">
        <v>0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</row>
    <row r="87" spans="1:32" hidden="1" x14ac:dyDescent="0.25">
      <c r="A87" s="455">
        <v>37033.544444444444</v>
      </c>
      <c r="B87" s="456">
        <v>37146</v>
      </c>
      <c r="C87" s="456">
        <v>37135</v>
      </c>
      <c r="D87" s="456">
        <v>37164</v>
      </c>
      <c r="E87" s="81" t="s">
        <v>547</v>
      </c>
      <c r="F87" s="81">
        <v>617013</v>
      </c>
      <c r="G87" s="81">
        <v>1</v>
      </c>
      <c r="H87" s="81">
        <v>3374508</v>
      </c>
      <c r="I87" s="81">
        <v>0</v>
      </c>
      <c r="J87" s="81">
        <v>0</v>
      </c>
      <c r="K87" s="81">
        <v>0</v>
      </c>
      <c r="L87" s="81">
        <v>0</v>
      </c>
      <c r="M87" s="81">
        <v>0</v>
      </c>
      <c r="N87" s="81">
        <v>0</v>
      </c>
      <c r="O87" s="81">
        <v>-25</v>
      </c>
      <c r="P87" s="81">
        <v>-25</v>
      </c>
      <c r="Q87" s="81">
        <v>-25</v>
      </c>
      <c r="R87" s="81">
        <v>-25</v>
      </c>
      <c r="S87" s="81">
        <v>-25</v>
      </c>
      <c r="T87" s="81">
        <v>-25</v>
      </c>
      <c r="U87" s="81">
        <v>-25</v>
      </c>
      <c r="V87" s="81">
        <v>-25</v>
      </c>
      <c r="W87" s="81">
        <v>-25</v>
      </c>
      <c r="X87" s="81">
        <v>-25</v>
      </c>
      <c r="Y87" s="81">
        <v>-25</v>
      </c>
      <c r="Z87" s="81">
        <v>-25</v>
      </c>
      <c r="AA87" s="81">
        <v>-25</v>
      </c>
      <c r="AB87" s="81">
        <v>-25</v>
      </c>
      <c r="AC87" s="81">
        <v>-25</v>
      </c>
      <c r="AD87" s="81">
        <v>-25</v>
      </c>
      <c r="AE87" s="81">
        <v>0</v>
      </c>
      <c r="AF87" s="81">
        <v>0</v>
      </c>
    </row>
    <row r="88" spans="1:32" hidden="1" x14ac:dyDescent="0.25">
      <c r="A88" s="455">
        <v>37042.438194444447</v>
      </c>
      <c r="B88" s="456">
        <v>37146</v>
      </c>
      <c r="C88" s="456">
        <v>37135</v>
      </c>
      <c r="D88" s="456">
        <v>37164</v>
      </c>
      <c r="E88" s="81" t="s">
        <v>547</v>
      </c>
      <c r="F88" s="81">
        <v>627999</v>
      </c>
      <c r="G88" s="81">
        <v>1</v>
      </c>
      <c r="H88" s="81">
        <v>3411151</v>
      </c>
      <c r="I88" s="81">
        <v>0</v>
      </c>
      <c r="J88" s="81">
        <v>0</v>
      </c>
      <c r="K88" s="81">
        <v>0</v>
      </c>
      <c r="L88" s="81">
        <v>0</v>
      </c>
      <c r="M88" s="81">
        <v>0</v>
      </c>
      <c r="N88" s="81">
        <v>0</v>
      </c>
      <c r="O88" s="81">
        <v>-25</v>
      </c>
      <c r="P88" s="81">
        <v>-25</v>
      </c>
      <c r="Q88" s="81">
        <v>-25</v>
      </c>
      <c r="R88" s="81">
        <v>-25</v>
      </c>
      <c r="S88" s="81">
        <v>-25</v>
      </c>
      <c r="T88" s="81">
        <v>-25</v>
      </c>
      <c r="U88" s="81">
        <v>-25</v>
      </c>
      <c r="V88" s="81">
        <v>-25</v>
      </c>
      <c r="W88" s="81">
        <v>-25</v>
      </c>
      <c r="X88" s="81">
        <v>-25</v>
      </c>
      <c r="Y88" s="81">
        <v>-25</v>
      </c>
      <c r="Z88" s="81">
        <v>-25</v>
      </c>
      <c r="AA88" s="81">
        <v>-25</v>
      </c>
      <c r="AB88" s="81">
        <v>-25</v>
      </c>
      <c r="AC88" s="81">
        <v>-25</v>
      </c>
      <c r="AD88" s="81">
        <v>-25</v>
      </c>
      <c r="AE88" s="81">
        <v>0</v>
      </c>
      <c r="AF88" s="81">
        <v>0</v>
      </c>
    </row>
    <row r="89" spans="1:32" hidden="1" x14ac:dyDescent="0.25">
      <c r="A89" s="455">
        <v>37056.570833333331</v>
      </c>
      <c r="B89" s="456">
        <v>37146</v>
      </c>
      <c r="C89" s="456">
        <v>37135</v>
      </c>
      <c r="D89" s="456">
        <v>37164</v>
      </c>
      <c r="E89" s="81" t="s">
        <v>547</v>
      </c>
      <c r="F89" s="81">
        <v>648465</v>
      </c>
      <c r="G89" s="81">
        <v>1</v>
      </c>
      <c r="H89" s="81">
        <v>3465577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  <c r="O89" s="81">
        <v>-25</v>
      </c>
      <c r="P89" s="81">
        <v>-25</v>
      </c>
      <c r="Q89" s="81">
        <v>-25</v>
      </c>
      <c r="R89" s="81">
        <v>-25</v>
      </c>
      <c r="S89" s="81">
        <v>-25</v>
      </c>
      <c r="T89" s="81">
        <v>-25</v>
      </c>
      <c r="U89" s="81">
        <v>-25</v>
      </c>
      <c r="V89" s="81">
        <v>-25</v>
      </c>
      <c r="W89" s="81">
        <v>-25</v>
      </c>
      <c r="X89" s="81">
        <v>-25</v>
      </c>
      <c r="Y89" s="81">
        <v>-25</v>
      </c>
      <c r="Z89" s="81">
        <v>-25</v>
      </c>
      <c r="AA89" s="81">
        <v>-25</v>
      </c>
      <c r="AB89" s="81">
        <v>-25</v>
      </c>
      <c r="AC89" s="81">
        <v>-25</v>
      </c>
      <c r="AD89" s="81">
        <v>-25</v>
      </c>
      <c r="AE89" s="81">
        <v>0</v>
      </c>
      <c r="AF89" s="81">
        <v>0</v>
      </c>
    </row>
    <row r="90" spans="1:32" hidden="1" x14ac:dyDescent="0.25">
      <c r="A90" s="455">
        <v>36357.617361111108</v>
      </c>
      <c r="B90" s="456">
        <v>37146</v>
      </c>
      <c r="C90" s="456">
        <v>36983</v>
      </c>
      <c r="D90" s="456">
        <v>37191</v>
      </c>
      <c r="E90" s="81" t="s">
        <v>548</v>
      </c>
      <c r="F90" s="81">
        <v>225980</v>
      </c>
      <c r="G90" s="81">
        <v>1</v>
      </c>
      <c r="H90" s="81">
        <v>709689</v>
      </c>
      <c r="I90" s="81">
        <v>0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50</v>
      </c>
      <c r="P90" s="81">
        <v>50</v>
      </c>
      <c r="Q90" s="81">
        <v>50</v>
      </c>
      <c r="R90" s="81">
        <v>50</v>
      </c>
      <c r="S90" s="81">
        <v>50</v>
      </c>
      <c r="T90" s="81">
        <v>50</v>
      </c>
      <c r="U90" s="81">
        <v>50</v>
      </c>
      <c r="V90" s="81">
        <v>50</v>
      </c>
      <c r="W90" s="81">
        <v>50</v>
      </c>
      <c r="X90" s="81">
        <v>50</v>
      </c>
      <c r="Y90" s="81">
        <v>50</v>
      </c>
      <c r="Z90" s="81">
        <v>50</v>
      </c>
      <c r="AA90" s="81">
        <v>50</v>
      </c>
      <c r="AB90" s="81">
        <v>50</v>
      </c>
      <c r="AC90" s="81">
        <v>50</v>
      </c>
      <c r="AD90" s="81">
        <v>50</v>
      </c>
      <c r="AE90" s="81">
        <v>0</v>
      </c>
      <c r="AF90" s="81">
        <v>0</v>
      </c>
    </row>
    <row r="91" spans="1:32" hidden="1" x14ac:dyDescent="0.25">
      <c r="A91" s="455">
        <v>37140.611805555556</v>
      </c>
      <c r="B91" s="456">
        <v>37146</v>
      </c>
      <c r="C91" s="456">
        <v>37143</v>
      </c>
      <c r="D91" s="456">
        <v>37164</v>
      </c>
      <c r="E91" s="81" t="s">
        <v>548</v>
      </c>
      <c r="F91" s="81">
        <v>765448</v>
      </c>
      <c r="G91" s="81">
        <v>1</v>
      </c>
      <c r="H91" s="81">
        <v>4127133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1">
        <v>0</v>
      </c>
      <c r="Q91" s="81">
        <v>0</v>
      </c>
      <c r="R91" s="81">
        <v>0</v>
      </c>
      <c r="S91" s="81">
        <v>0</v>
      </c>
      <c r="T91" s="81">
        <v>0</v>
      </c>
      <c r="U91" s="81">
        <v>0</v>
      </c>
      <c r="V91" s="81">
        <v>0</v>
      </c>
      <c r="W91" s="81">
        <v>0</v>
      </c>
      <c r="X91" s="81">
        <v>0</v>
      </c>
      <c r="Y91" s="81">
        <v>0</v>
      </c>
      <c r="Z91" s="81">
        <v>0</v>
      </c>
      <c r="AA91" s="81">
        <v>0</v>
      </c>
      <c r="AB91" s="81">
        <v>0</v>
      </c>
      <c r="AC91" s="81">
        <v>0</v>
      </c>
      <c r="AD91" s="81">
        <v>0</v>
      </c>
      <c r="AE91" s="81">
        <v>-50</v>
      </c>
      <c r="AF91" s="81">
        <v>-50</v>
      </c>
    </row>
    <row r="92" spans="1:32" hidden="1" x14ac:dyDescent="0.25">
      <c r="A92" s="455">
        <v>37141.554166666669</v>
      </c>
      <c r="B92" s="456">
        <v>37146</v>
      </c>
      <c r="C92" s="456">
        <v>37145</v>
      </c>
      <c r="D92" s="456">
        <v>37164</v>
      </c>
      <c r="E92" s="81" t="s">
        <v>548</v>
      </c>
      <c r="F92" s="81">
        <v>767223</v>
      </c>
      <c r="G92" s="81">
        <v>1</v>
      </c>
      <c r="H92" s="81">
        <v>4131644</v>
      </c>
      <c r="I92" s="81">
        <v>25</v>
      </c>
      <c r="J92" s="81">
        <v>25</v>
      </c>
      <c r="K92" s="81">
        <v>25</v>
      </c>
      <c r="L92" s="81">
        <v>25</v>
      </c>
      <c r="M92" s="81">
        <v>25</v>
      </c>
      <c r="N92" s="81">
        <v>25</v>
      </c>
      <c r="O92" s="81">
        <v>0</v>
      </c>
      <c r="P92" s="81">
        <v>0</v>
      </c>
      <c r="Q92" s="81">
        <v>0</v>
      </c>
      <c r="R92" s="81">
        <v>0</v>
      </c>
      <c r="S92" s="81">
        <v>0</v>
      </c>
      <c r="T92" s="81">
        <v>0</v>
      </c>
      <c r="U92" s="81">
        <v>0</v>
      </c>
      <c r="V92" s="81">
        <v>0</v>
      </c>
      <c r="W92" s="81">
        <v>0</v>
      </c>
      <c r="X92" s="81">
        <v>0</v>
      </c>
      <c r="Y92" s="81">
        <v>0</v>
      </c>
      <c r="Z92" s="81">
        <v>0</v>
      </c>
      <c r="AA92" s="81">
        <v>0</v>
      </c>
      <c r="AB92" s="81">
        <v>0</v>
      </c>
      <c r="AC92" s="81">
        <v>0</v>
      </c>
      <c r="AD92" s="81">
        <v>0</v>
      </c>
      <c r="AE92" s="81">
        <v>0</v>
      </c>
      <c r="AF92" s="81">
        <v>0</v>
      </c>
    </row>
    <row r="93" spans="1:32" hidden="1" x14ac:dyDescent="0.25">
      <c r="A93" s="455">
        <v>37141.556944444441</v>
      </c>
      <c r="B93" s="456">
        <v>37146</v>
      </c>
      <c r="C93" s="456">
        <v>37145</v>
      </c>
      <c r="D93" s="456">
        <v>37164</v>
      </c>
      <c r="E93" s="81" t="s">
        <v>548</v>
      </c>
      <c r="F93" s="81">
        <v>767232</v>
      </c>
      <c r="G93" s="81">
        <v>1</v>
      </c>
      <c r="H93" s="81">
        <v>4131669</v>
      </c>
      <c r="I93" s="81">
        <v>25</v>
      </c>
      <c r="J93" s="81">
        <v>25</v>
      </c>
      <c r="K93" s="81">
        <v>25</v>
      </c>
      <c r="L93" s="81">
        <v>25</v>
      </c>
      <c r="M93" s="81">
        <v>25</v>
      </c>
      <c r="N93" s="81">
        <v>25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1">
        <v>0</v>
      </c>
      <c r="X93" s="81">
        <v>0</v>
      </c>
      <c r="Y93" s="81">
        <v>0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0</v>
      </c>
      <c r="AF93" s="81">
        <v>0</v>
      </c>
    </row>
    <row r="94" spans="1:32" hidden="1" x14ac:dyDescent="0.25">
      <c r="A94" s="455">
        <v>36922.662499999999</v>
      </c>
      <c r="B94" s="456">
        <v>37146</v>
      </c>
      <c r="C94" s="456">
        <v>37073</v>
      </c>
      <c r="D94" s="456">
        <v>37164</v>
      </c>
      <c r="E94" s="81" t="s">
        <v>548</v>
      </c>
      <c r="F94" s="81">
        <v>455179</v>
      </c>
      <c r="G94" s="81">
        <v>1</v>
      </c>
      <c r="H94" s="81">
        <v>2411565</v>
      </c>
      <c r="I94" s="81">
        <v>0</v>
      </c>
      <c r="J94" s="81">
        <v>0</v>
      </c>
      <c r="K94" s="81">
        <v>0</v>
      </c>
      <c r="L94" s="81">
        <v>0</v>
      </c>
      <c r="M94" s="81">
        <v>0</v>
      </c>
      <c r="N94" s="81">
        <v>0</v>
      </c>
      <c r="O94" s="81">
        <v>-50</v>
      </c>
      <c r="P94" s="81">
        <v>-50</v>
      </c>
      <c r="Q94" s="81">
        <v>-50</v>
      </c>
      <c r="R94" s="81">
        <v>-50</v>
      </c>
      <c r="S94" s="81">
        <v>-50</v>
      </c>
      <c r="T94" s="81">
        <v>-50</v>
      </c>
      <c r="U94" s="81">
        <v>-50</v>
      </c>
      <c r="V94" s="81">
        <v>-50</v>
      </c>
      <c r="W94" s="81">
        <v>-50</v>
      </c>
      <c r="X94" s="81">
        <v>-50</v>
      </c>
      <c r="Y94" s="81">
        <v>-50</v>
      </c>
      <c r="Z94" s="81">
        <v>-50</v>
      </c>
      <c r="AA94" s="81">
        <v>-50</v>
      </c>
      <c r="AB94" s="81">
        <v>-50</v>
      </c>
      <c r="AC94" s="81">
        <v>-50</v>
      </c>
      <c r="AD94" s="81">
        <v>-50</v>
      </c>
      <c r="AE94" s="81">
        <v>0</v>
      </c>
      <c r="AF94" s="81">
        <v>0</v>
      </c>
    </row>
    <row r="95" spans="1:32" hidden="1" x14ac:dyDescent="0.25">
      <c r="A95" s="455">
        <v>36973.669444444444</v>
      </c>
      <c r="B95" s="456">
        <v>37146</v>
      </c>
      <c r="C95" s="456">
        <v>37073</v>
      </c>
      <c r="D95" s="456">
        <v>37164</v>
      </c>
      <c r="E95" s="81" t="s">
        <v>548</v>
      </c>
      <c r="F95" s="81">
        <v>557847</v>
      </c>
      <c r="G95" s="81">
        <v>1</v>
      </c>
      <c r="H95" s="81">
        <v>2923657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-25</v>
      </c>
      <c r="P95" s="81">
        <v>-25</v>
      </c>
      <c r="Q95" s="81">
        <v>-25</v>
      </c>
      <c r="R95" s="81">
        <v>-25</v>
      </c>
      <c r="S95" s="81">
        <v>-25</v>
      </c>
      <c r="T95" s="81">
        <v>-25</v>
      </c>
      <c r="U95" s="81">
        <v>-25</v>
      </c>
      <c r="V95" s="81">
        <v>-25</v>
      </c>
      <c r="W95" s="81">
        <v>-25</v>
      </c>
      <c r="X95" s="81">
        <v>-25</v>
      </c>
      <c r="Y95" s="81">
        <v>-25</v>
      </c>
      <c r="Z95" s="81">
        <v>-25</v>
      </c>
      <c r="AA95" s="81">
        <v>-25</v>
      </c>
      <c r="AB95" s="81">
        <v>-25</v>
      </c>
      <c r="AC95" s="81">
        <v>-25</v>
      </c>
      <c r="AD95" s="81">
        <v>-25</v>
      </c>
      <c r="AE95" s="81">
        <v>0</v>
      </c>
      <c r="AF95" s="81">
        <v>0</v>
      </c>
    </row>
    <row r="96" spans="1:32" hidden="1" x14ac:dyDescent="0.25">
      <c r="A96" s="455">
        <v>36601.474999999999</v>
      </c>
      <c r="B96" s="456">
        <v>37146</v>
      </c>
      <c r="C96" s="456">
        <v>37135</v>
      </c>
      <c r="D96" s="456">
        <v>37164</v>
      </c>
      <c r="E96" s="81" t="s">
        <v>548</v>
      </c>
      <c r="F96" s="81">
        <v>303206</v>
      </c>
      <c r="G96" s="81">
        <v>1</v>
      </c>
      <c r="H96" s="81">
        <v>1925520</v>
      </c>
      <c r="I96" s="81">
        <v>0</v>
      </c>
      <c r="J96" s="81">
        <v>0</v>
      </c>
      <c r="K96" s="81">
        <v>0</v>
      </c>
      <c r="L96" s="81">
        <v>0</v>
      </c>
      <c r="M96" s="81">
        <v>0</v>
      </c>
      <c r="N96" s="81">
        <v>0</v>
      </c>
      <c r="O96" s="81">
        <v>25</v>
      </c>
      <c r="P96" s="81">
        <v>25</v>
      </c>
      <c r="Q96" s="81">
        <v>25</v>
      </c>
      <c r="R96" s="81">
        <v>25</v>
      </c>
      <c r="S96" s="81">
        <v>25</v>
      </c>
      <c r="T96" s="81">
        <v>25</v>
      </c>
      <c r="U96" s="81">
        <v>25</v>
      </c>
      <c r="V96" s="81">
        <v>25</v>
      </c>
      <c r="W96" s="81">
        <v>25</v>
      </c>
      <c r="X96" s="81">
        <v>25</v>
      </c>
      <c r="Y96" s="81">
        <v>25</v>
      </c>
      <c r="Z96" s="81">
        <v>25</v>
      </c>
      <c r="AA96" s="81">
        <v>25</v>
      </c>
      <c r="AB96" s="81">
        <v>25</v>
      </c>
      <c r="AC96" s="81">
        <v>25</v>
      </c>
      <c r="AD96" s="81">
        <v>25</v>
      </c>
      <c r="AE96" s="81">
        <v>0</v>
      </c>
      <c r="AF96" s="81">
        <v>0</v>
      </c>
    </row>
    <row r="97" spans="1:32" hidden="1" x14ac:dyDescent="0.25">
      <c r="A97" s="455">
        <v>36406.402083333334</v>
      </c>
      <c r="B97" s="456">
        <v>37146</v>
      </c>
      <c r="C97" s="456">
        <v>36983</v>
      </c>
      <c r="D97" s="456">
        <v>37191</v>
      </c>
      <c r="E97" s="81" t="s">
        <v>548</v>
      </c>
      <c r="F97" s="81">
        <v>233556</v>
      </c>
      <c r="G97" s="81">
        <v>1</v>
      </c>
      <c r="H97" s="81">
        <v>733788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  <c r="O97" s="81">
        <v>25</v>
      </c>
      <c r="P97" s="81">
        <v>25</v>
      </c>
      <c r="Q97" s="81">
        <v>25</v>
      </c>
      <c r="R97" s="81">
        <v>25</v>
      </c>
      <c r="S97" s="81">
        <v>25</v>
      </c>
      <c r="T97" s="81">
        <v>25</v>
      </c>
      <c r="U97" s="81">
        <v>25</v>
      </c>
      <c r="V97" s="81">
        <v>25</v>
      </c>
      <c r="W97" s="81">
        <v>25</v>
      </c>
      <c r="X97" s="81">
        <v>25</v>
      </c>
      <c r="Y97" s="81">
        <v>25</v>
      </c>
      <c r="Z97" s="81">
        <v>25</v>
      </c>
      <c r="AA97" s="81">
        <v>25</v>
      </c>
      <c r="AB97" s="81">
        <v>25</v>
      </c>
      <c r="AC97" s="81">
        <v>25</v>
      </c>
      <c r="AD97" s="81">
        <v>25</v>
      </c>
      <c r="AE97" s="81">
        <v>0</v>
      </c>
      <c r="AF97" s="81">
        <v>0</v>
      </c>
    </row>
    <row r="98" spans="1:32" hidden="1" x14ac:dyDescent="0.25">
      <c r="A98" s="455">
        <v>37133.566666666666</v>
      </c>
      <c r="B98" s="456">
        <v>37146</v>
      </c>
      <c r="C98" s="456">
        <v>37135</v>
      </c>
      <c r="D98" s="456">
        <v>37164</v>
      </c>
      <c r="E98" s="81" t="s">
        <v>548</v>
      </c>
      <c r="F98" s="81">
        <v>755022</v>
      </c>
      <c r="G98" s="81">
        <v>1</v>
      </c>
      <c r="H98" s="81">
        <v>3887876</v>
      </c>
      <c r="I98" s="81">
        <v>0</v>
      </c>
      <c r="J98" s="81">
        <v>0</v>
      </c>
      <c r="K98" s="81">
        <v>0</v>
      </c>
      <c r="L98" s="81">
        <v>0</v>
      </c>
      <c r="M98" s="81">
        <v>0</v>
      </c>
      <c r="N98" s="81">
        <v>0</v>
      </c>
      <c r="O98" s="81">
        <v>0</v>
      </c>
      <c r="P98" s="81">
        <v>0</v>
      </c>
      <c r="Q98" s="81">
        <v>0</v>
      </c>
      <c r="R98" s="81">
        <v>0</v>
      </c>
      <c r="S98" s="81">
        <v>0</v>
      </c>
      <c r="T98" s="81">
        <v>0</v>
      </c>
      <c r="U98" s="81">
        <v>0</v>
      </c>
      <c r="V98" s="81">
        <v>0</v>
      </c>
      <c r="W98" s="81">
        <v>0</v>
      </c>
      <c r="X98" s="81">
        <v>0</v>
      </c>
      <c r="Y98" s="81">
        <v>0</v>
      </c>
      <c r="Z98" s="81">
        <v>0</v>
      </c>
      <c r="AA98" s="81">
        <v>0</v>
      </c>
      <c r="AB98" s="81">
        <v>0</v>
      </c>
      <c r="AC98" s="81">
        <v>0</v>
      </c>
      <c r="AD98" s="81">
        <v>0</v>
      </c>
      <c r="AE98" s="81">
        <v>-50</v>
      </c>
      <c r="AF98" s="81">
        <v>-50</v>
      </c>
    </row>
    <row r="99" spans="1:32" hidden="1" x14ac:dyDescent="0.25">
      <c r="A99" s="455">
        <v>37133.6875</v>
      </c>
      <c r="B99" s="456">
        <v>37146</v>
      </c>
      <c r="C99" s="456">
        <v>37135</v>
      </c>
      <c r="D99" s="456">
        <v>37164</v>
      </c>
      <c r="E99" s="81" t="s">
        <v>548</v>
      </c>
      <c r="F99" s="81">
        <v>755029</v>
      </c>
      <c r="G99" s="81">
        <v>1</v>
      </c>
      <c r="H99" s="81">
        <v>3887887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0</v>
      </c>
      <c r="P99" s="81">
        <v>0</v>
      </c>
      <c r="Q99" s="81">
        <v>0</v>
      </c>
      <c r="R99" s="81">
        <v>0</v>
      </c>
      <c r="S99" s="81">
        <v>0</v>
      </c>
      <c r="T99" s="81">
        <v>0</v>
      </c>
      <c r="U99" s="81">
        <v>0</v>
      </c>
      <c r="V99" s="81">
        <v>0</v>
      </c>
      <c r="W99" s="81">
        <v>0</v>
      </c>
      <c r="X99" s="81">
        <v>0</v>
      </c>
      <c r="Y99" s="81">
        <v>0</v>
      </c>
      <c r="Z99" s="81">
        <v>0</v>
      </c>
      <c r="AA99" s="81">
        <v>0</v>
      </c>
      <c r="AB99" s="81">
        <v>0</v>
      </c>
      <c r="AC99" s="81">
        <v>0</v>
      </c>
      <c r="AD99" s="81">
        <v>0</v>
      </c>
      <c r="AE99" s="81">
        <v>-25</v>
      </c>
      <c r="AF99" s="81">
        <v>-25</v>
      </c>
    </row>
    <row r="100" spans="1:32" hidden="1" x14ac:dyDescent="0.25">
      <c r="A100" s="455">
        <v>37140.611805555556</v>
      </c>
      <c r="B100" s="456">
        <v>37146</v>
      </c>
      <c r="C100" s="456">
        <v>37143</v>
      </c>
      <c r="D100" s="456">
        <v>37164</v>
      </c>
      <c r="E100" s="81" t="s">
        <v>548</v>
      </c>
      <c r="F100" s="81">
        <v>765448</v>
      </c>
      <c r="G100" s="81">
        <v>1</v>
      </c>
      <c r="H100" s="81">
        <v>4127132</v>
      </c>
      <c r="I100" s="81">
        <v>-50</v>
      </c>
      <c r="J100" s="81">
        <v>-50</v>
      </c>
      <c r="K100" s="81">
        <v>-50</v>
      </c>
      <c r="L100" s="81">
        <v>-50</v>
      </c>
      <c r="M100" s="81">
        <v>-50</v>
      </c>
      <c r="N100" s="81">
        <v>-50</v>
      </c>
      <c r="O100" s="81">
        <v>0</v>
      </c>
      <c r="P100" s="81">
        <v>0</v>
      </c>
      <c r="Q100" s="81">
        <v>0</v>
      </c>
      <c r="R100" s="81">
        <v>0</v>
      </c>
      <c r="S100" s="81">
        <v>0</v>
      </c>
      <c r="T100" s="81">
        <v>0</v>
      </c>
      <c r="U100" s="81">
        <v>0</v>
      </c>
      <c r="V100" s="81">
        <v>0</v>
      </c>
      <c r="W100" s="81">
        <v>0</v>
      </c>
      <c r="X100" s="81">
        <v>0</v>
      </c>
      <c r="Y100" s="81">
        <v>0</v>
      </c>
      <c r="Z100" s="81">
        <v>0</v>
      </c>
      <c r="AA100" s="81">
        <v>0</v>
      </c>
      <c r="AB100" s="81">
        <v>0</v>
      </c>
      <c r="AC100" s="81">
        <v>0</v>
      </c>
      <c r="AD100" s="81">
        <v>0</v>
      </c>
      <c r="AE100" s="81">
        <v>0</v>
      </c>
      <c r="AF100" s="81">
        <v>0</v>
      </c>
    </row>
    <row r="101" spans="1:32" hidden="1" x14ac:dyDescent="0.25">
      <c r="A101" s="455">
        <v>37141.554166666669</v>
      </c>
      <c r="B101" s="456">
        <v>37146</v>
      </c>
      <c r="C101" s="456">
        <v>37145</v>
      </c>
      <c r="D101" s="456">
        <v>37164</v>
      </c>
      <c r="E101" s="81" t="s">
        <v>548</v>
      </c>
      <c r="F101" s="81">
        <v>767223</v>
      </c>
      <c r="G101" s="81">
        <v>1</v>
      </c>
      <c r="H101" s="81">
        <v>4131645</v>
      </c>
      <c r="I101" s="81">
        <v>0</v>
      </c>
      <c r="J101" s="81">
        <v>0</v>
      </c>
      <c r="K101" s="81">
        <v>0</v>
      </c>
      <c r="L101" s="81">
        <v>0</v>
      </c>
      <c r="M101" s="81">
        <v>0</v>
      </c>
      <c r="N101" s="81">
        <v>0</v>
      </c>
      <c r="O101" s="81">
        <v>0</v>
      </c>
      <c r="P101" s="81">
        <v>0</v>
      </c>
      <c r="Q101" s="81">
        <v>0</v>
      </c>
      <c r="R101" s="81">
        <v>0</v>
      </c>
      <c r="S101" s="81">
        <v>0</v>
      </c>
      <c r="T101" s="81">
        <v>0</v>
      </c>
      <c r="U101" s="81">
        <v>0</v>
      </c>
      <c r="V101" s="81">
        <v>0</v>
      </c>
      <c r="W101" s="81">
        <v>0</v>
      </c>
      <c r="X101" s="81">
        <v>0</v>
      </c>
      <c r="Y101" s="81">
        <v>0</v>
      </c>
      <c r="Z101" s="81">
        <v>0</v>
      </c>
      <c r="AA101" s="81">
        <v>0</v>
      </c>
      <c r="AB101" s="81">
        <v>0</v>
      </c>
      <c r="AC101" s="81">
        <v>0</v>
      </c>
      <c r="AD101" s="81">
        <v>0</v>
      </c>
      <c r="AE101" s="81">
        <v>25</v>
      </c>
      <c r="AF101" s="81">
        <v>25</v>
      </c>
    </row>
    <row r="102" spans="1:32" hidden="1" x14ac:dyDescent="0.25">
      <c r="A102" s="455">
        <v>37141.556944444441</v>
      </c>
      <c r="B102" s="456">
        <v>37146</v>
      </c>
      <c r="C102" s="456">
        <v>37145</v>
      </c>
      <c r="D102" s="456">
        <v>37164</v>
      </c>
      <c r="E102" s="81" t="s">
        <v>548</v>
      </c>
      <c r="F102" s="81">
        <v>767232</v>
      </c>
      <c r="G102" s="81">
        <v>1</v>
      </c>
      <c r="H102" s="81">
        <v>4131670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81">
        <v>0</v>
      </c>
      <c r="P102" s="81">
        <v>0</v>
      </c>
      <c r="Q102" s="81">
        <v>0</v>
      </c>
      <c r="R102" s="81">
        <v>0</v>
      </c>
      <c r="S102" s="81">
        <v>0</v>
      </c>
      <c r="T102" s="81">
        <v>0</v>
      </c>
      <c r="U102" s="81">
        <v>0</v>
      </c>
      <c r="V102" s="81">
        <v>0</v>
      </c>
      <c r="W102" s="81">
        <v>0</v>
      </c>
      <c r="X102" s="81">
        <v>0</v>
      </c>
      <c r="Y102" s="81">
        <v>0</v>
      </c>
      <c r="Z102" s="81">
        <v>0</v>
      </c>
      <c r="AA102" s="81">
        <v>0</v>
      </c>
      <c r="AB102" s="81">
        <v>0</v>
      </c>
      <c r="AC102" s="81">
        <v>0</v>
      </c>
      <c r="AD102" s="81">
        <v>0</v>
      </c>
      <c r="AE102" s="81">
        <v>25</v>
      </c>
      <c r="AF102" s="81">
        <v>25</v>
      </c>
    </row>
    <row r="103" spans="1:32" hidden="1" x14ac:dyDescent="0.25">
      <c r="A103" s="475">
        <v>37144.538888888892</v>
      </c>
      <c r="B103" s="476">
        <v>37146</v>
      </c>
      <c r="C103" s="476">
        <v>37146</v>
      </c>
      <c r="D103" s="476">
        <v>37146</v>
      </c>
      <c r="E103" s="5" t="s">
        <v>548</v>
      </c>
      <c r="F103" s="5">
        <v>769444</v>
      </c>
      <c r="G103" s="5">
        <v>1</v>
      </c>
      <c r="H103" s="5">
        <v>4137622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-25</v>
      </c>
      <c r="P103" s="5">
        <v>-25</v>
      </c>
      <c r="Q103" s="5">
        <v>-25</v>
      </c>
      <c r="R103" s="5">
        <v>-25</v>
      </c>
      <c r="S103" s="5">
        <v>-25</v>
      </c>
      <c r="T103" s="5">
        <v>-25</v>
      </c>
      <c r="U103" s="5">
        <v>-25</v>
      </c>
      <c r="V103" s="5">
        <v>-25</v>
      </c>
      <c r="W103" s="5">
        <v>-25</v>
      </c>
      <c r="X103" s="5">
        <v>-25</v>
      </c>
      <c r="Y103" s="5">
        <v>-25</v>
      </c>
      <c r="Z103" s="5">
        <v>-25</v>
      </c>
      <c r="AA103" s="5">
        <v>-25</v>
      </c>
      <c r="AB103" s="5">
        <v>-25</v>
      </c>
      <c r="AC103" s="5">
        <v>-25</v>
      </c>
      <c r="AD103" s="5">
        <v>-25</v>
      </c>
      <c r="AE103" s="5">
        <v>0</v>
      </c>
      <c r="AF103" s="5">
        <v>0</v>
      </c>
    </row>
    <row r="104" spans="1:32" hidden="1" x14ac:dyDescent="0.25">
      <c r="A104" s="455">
        <v>36322.6</v>
      </c>
      <c r="B104" s="456">
        <v>37146</v>
      </c>
      <c r="C104" s="456">
        <v>36983</v>
      </c>
      <c r="D104" s="456">
        <v>37191</v>
      </c>
      <c r="E104" s="81" t="s">
        <v>548</v>
      </c>
      <c r="F104" s="81">
        <v>215107</v>
      </c>
      <c r="G104" s="81">
        <v>1</v>
      </c>
      <c r="H104" s="81">
        <v>676672</v>
      </c>
      <c r="I104" s="81">
        <v>25</v>
      </c>
      <c r="J104" s="81">
        <v>25</v>
      </c>
      <c r="K104" s="81">
        <v>25</v>
      </c>
      <c r="L104" s="81">
        <v>25</v>
      </c>
      <c r="M104" s="81">
        <v>25</v>
      </c>
      <c r="N104" s="81">
        <v>25</v>
      </c>
      <c r="O104" s="81">
        <v>25</v>
      </c>
      <c r="P104" s="81">
        <v>25</v>
      </c>
      <c r="Q104" s="81">
        <v>25</v>
      </c>
      <c r="R104" s="81">
        <v>25</v>
      </c>
      <c r="S104" s="81">
        <v>25</v>
      </c>
      <c r="T104" s="81">
        <v>25</v>
      </c>
      <c r="U104" s="81">
        <v>25</v>
      </c>
      <c r="V104" s="81">
        <v>25</v>
      </c>
      <c r="W104" s="81">
        <v>25</v>
      </c>
      <c r="X104" s="81">
        <v>25</v>
      </c>
      <c r="Y104" s="81">
        <v>25</v>
      </c>
      <c r="Z104" s="81">
        <v>25</v>
      </c>
      <c r="AA104" s="81">
        <v>25</v>
      </c>
      <c r="AB104" s="81">
        <v>25</v>
      </c>
      <c r="AC104" s="81">
        <v>25</v>
      </c>
      <c r="AD104" s="81">
        <v>25</v>
      </c>
      <c r="AE104" s="81">
        <v>25</v>
      </c>
      <c r="AF104" s="81">
        <v>25</v>
      </c>
    </row>
    <row r="105" spans="1:32" hidden="1" x14ac:dyDescent="0.25">
      <c r="A105" s="455">
        <v>36894.616666666669</v>
      </c>
      <c r="B105" s="456">
        <v>37146</v>
      </c>
      <c r="C105" s="456">
        <v>36983</v>
      </c>
      <c r="D105" s="456">
        <v>37191</v>
      </c>
      <c r="E105" s="81" t="s">
        <v>548</v>
      </c>
      <c r="F105" s="81">
        <v>487050</v>
      </c>
      <c r="G105" s="81">
        <v>1</v>
      </c>
      <c r="H105" s="81">
        <v>2536624</v>
      </c>
      <c r="I105" s="81">
        <v>0</v>
      </c>
      <c r="J105" s="81">
        <v>0</v>
      </c>
      <c r="K105" s="81">
        <v>0</v>
      </c>
      <c r="L105" s="81">
        <v>0</v>
      </c>
      <c r="M105" s="81">
        <v>0</v>
      </c>
      <c r="N105" s="81">
        <v>0</v>
      </c>
      <c r="O105" s="81">
        <v>50</v>
      </c>
      <c r="P105" s="81">
        <v>50</v>
      </c>
      <c r="Q105" s="81">
        <v>50</v>
      </c>
      <c r="R105" s="81">
        <v>50</v>
      </c>
      <c r="S105" s="81">
        <v>50</v>
      </c>
      <c r="T105" s="81">
        <v>50</v>
      </c>
      <c r="U105" s="81">
        <v>50</v>
      </c>
      <c r="V105" s="81">
        <v>50</v>
      </c>
      <c r="W105" s="81">
        <v>50</v>
      </c>
      <c r="X105" s="81">
        <v>50</v>
      </c>
      <c r="Y105" s="81">
        <v>50</v>
      </c>
      <c r="Z105" s="81">
        <v>50</v>
      </c>
      <c r="AA105" s="81">
        <v>50</v>
      </c>
      <c r="AB105" s="81">
        <v>50</v>
      </c>
      <c r="AC105" s="81">
        <v>50</v>
      </c>
      <c r="AD105" s="81">
        <v>50</v>
      </c>
      <c r="AE105" s="81">
        <v>0</v>
      </c>
      <c r="AF105" s="81">
        <v>0</v>
      </c>
    </row>
    <row r="106" spans="1:32" hidden="1" x14ac:dyDescent="0.25">
      <c r="A106" s="475">
        <v>36479.561111111114</v>
      </c>
      <c r="B106" s="476">
        <v>37146</v>
      </c>
      <c r="C106" s="476">
        <v>37073</v>
      </c>
      <c r="D106" s="476">
        <v>37164</v>
      </c>
      <c r="E106" s="5" t="s">
        <v>548</v>
      </c>
      <c r="F106" s="5">
        <v>262467</v>
      </c>
      <c r="G106" s="5">
        <v>1</v>
      </c>
      <c r="H106" s="5">
        <v>944866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-25</v>
      </c>
      <c r="P106" s="5">
        <v>-25</v>
      </c>
      <c r="Q106" s="5">
        <v>-25</v>
      </c>
      <c r="R106" s="5">
        <v>-25</v>
      </c>
      <c r="S106" s="5">
        <v>-25</v>
      </c>
      <c r="T106" s="5">
        <v>-25</v>
      </c>
      <c r="U106" s="5">
        <v>-25</v>
      </c>
      <c r="V106" s="5">
        <v>-25</v>
      </c>
      <c r="W106" s="5">
        <v>-25</v>
      </c>
      <c r="X106" s="5">
        <v>-25</v>
      </c>
      <c r="Y106" s="5">
        <v>-25</v>
      </c>
      <c r="Z106" s="5">
        <v>-25</v>
      </c>
      <c r="AA106" s="5">
        <v>-25</v>
      </c>
      <c r="AB106" s="5">
        <v>-25</v>
      </c>
      <c r="AC106" s="5">
        <v>-25</v>
      </c>
      <c r="AD106" s="5">
        <v>-25</v>
      </c>
      <c r="AE106" s="5">
        <v>0</v>
      </c>
      <c r="AF106" s="5">
        <v>0</v>
      </c>
    </row>
    <row r="107" spans="1:32" hidden="1" x14ac:dyDescent="0.25">
      <c r="A107" s="455">
        <v>36922.662499999999</v>
      </c>
      <c r="B107" s="456">
        <v>37146</v>
      </c>
      <c r="C107" s="456">
        <v>37073</v>
      </c>
      <c r="D107" s="456">
        <v>37164</v>
      </c>
      <c r="E107" s="81" t="s">
        <v>548</v>
      </c>
      <c r="F107" s="81">
        <v>453204</v>
      </c>
      <c r="G107" s="81">
        <v>1</v>
      </c>
      <c r="H107" s="81">
        <v>2406193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  <c r="O107" s="81">
        <v>-50</v>
      </c>
      <c r="P107" s="81">
        <v>-50</v>
      </c>
      <c r="Q107" s="81">
        <v>-50</v>
      </c>
      <c r="R107" s="81">
        <v>-50</v>
      </c>
      <c r="S107" s="81">
        <v>-50</v>
      </c>
      <c r="T107" s="81">
        <v>-50</v>
      </c>
      <c r="U107" s="81">
        <v>-50</v>
      </c>
      <c r="V107" s="81">
        <v>-50</v>
      </c>
      <c r="W107" s="81">
        <v>-50</v>
      </c>
      <c r="X107" s="81">
        <v>-50</v>
      </c>
      <c r="Y107" s="81">
        <v>-50</v>
      </c>
      <c r="Z107" s="81">
        <v>-50</v>
      </c>
      <c r="AA107" s="81">
        <v>-50</v>
      </c>
      <c r="AB107" s="81">
        <v>-50</v>
      </c>
      <c r="AC107" s="81">
        <v>-50</v>
      </c>
      <c r="AD107" s="81">
        <v>-50</v>
      </c>
      <c r="AE107" s="81">
        <v>0</v>
      </c>
      <c r="AF107" s="81">
        <v>0</v>
      </c>
    </row>
    <row r="108" spans="1:32" hidden="1" x14ac:dyDescent="0.25">
      <c r="A108" s="455">
        <v>36861.459722222222</v>
      </c>
      <c r="B108" s="456">
        <v>37146</v>
      </c>
      <c r="C108" s="456">
        <v>37073</v>
      </c>
      <c r="D108" s="456">
        <v>37164</v>
      </c>
      <c r="E108" s="81" t="s">
        <v>548</v>
      </c>
      <c r="F108" s="81">
        <v>470869</v>
      </c>
      <c r="G108" s="81">
        <v>1</v>
      </c>
      <c r="H108" s="81">
        <v>2468980</v>
      </c>
      <c r="I108" s="81">
        <v>0</v>
      </c>
      <c r="J108" s="81">
        <v>0</v>
      </c>
      <c r="K108" s="81">
        <v>0</v>
      </c>
      <c r="L108" s="81">
        <v>0</v>
      </c>
      <c r="M108" s="81">
        <v>0</v>
      </c>
      <c r="N108" s="81">
        <v>0</v>
      </c>
      <c r="O108" s="81">
        <v>25</v>
      </c>
      <c r="P108" s="81">
        <v>25</v>
      </c>
      <c r="Q108" s="81">
        <v>25</v>
      </c>
      <c r="R108" s="81">
        <v>25</v>
      </c>
      <c r="S108" s="81">
        <v>25</v>
      </c>
      <c r="T108" s="81">
        <v>25</v>
      </c>
      <c r="U108" s="81">
        <v>25</v>
      </c>
      <c r="V108" s="81">
        <v>25</v>
      </c>
      <c r="W108" s="81">
        <v>25</v>
      </c>
      <c r="X108" s="81">
        <v>25</v>
      </c>
      <c r="Y108" s="81">
        <v>25</v>
      </c>
      <c r="Z108" s="81">
        <v>25</v>
      </c>
      <c r="AA108" s="81">
        <v>25</v>
      </c>
      <c r="AB108" s="81">
        <v>25</v>
      </c>
      <c r="AC108" s="81">
        <v>25</v>
      </c>
      <c r="AD108" s="81">
        <v>25</v>
      </c>
      <c r="AE108" s="81">
        <v>0</v>
      </c>
      <c r="AF108" s="81">
        <v>0</v>
      </c>
    </row>
    <row r="109" spans="1:32" hidden="1" x14ac:dyDescent="0.25">
      <c r="A109" s="455">
        <v>36979.615972222222</v>
      </c>
      <c r="B109" s="456">
        <v>37146</v>
      </c>
      <c r="C109" s="456">
        <v>37073</v>
      </c>
      <c r="D109" s="456">
        <v>37164</v>
      </c>
      <c r="E109" s="81" t="s">
        <v>548</v>
      </c>
      <c r="F109" s="81">
        <v>563721</v>
      </c>
      <c r="G109" s="81">
        <v>1</v>
      </c>
      <c r="H109" s="81">
        <v>2992634</v>
      </c>
      <c r="I109" s="81">
        <v>0</v>
      </c>
      <c r="J109" s="81">
        <v>0</v>
      </c>
      <c r="K109" s="81">
        <v>0</v>
      </c>
      <c r="L109" s="81">
        <v>0</v>
      </c>
      <c r="M109" s="81">
        <v>0</v>
      </c>
      <c r="N109" s="81">
        <v>0</v>
      </c>
      <c r="O109" s="81">
        <v>150</v>
      </c>
      <c r="P109" s="81">
        <v>150</v>
      </c>
      <c r="Q109" s="81">
        <v>150</v>
      </c>
      <c r="R109" s="81">
        <v>150</v>
      </c>
      <c r="S109" s="81">
        <v>150</v>
      </c>
      <c r="T109" s="81">
        <v>150</v>
      </c>
      <c r="U109" s="81">
        <v>150</v>
      </c>
      <c r="V109" s="81">
        <v>150</v>
      </c>
      <c r="W109" s="81">
        <v>150</v>
      </c>
      <c r="X109" s="81">
        <v>150</v>
      </c>
      <c r="Y109" s="81">
        <v>150</v>
      </c>
      <c r="Z109" s="81">
        <v>150</v>
      </c>
      <c r="AA109" s="81">
        <v>150</v>
      </c>
      <c r="AB109" s="81">
        <v>150</v>
      </c>
      <c r="AC109" s="81">
        <v>150</v>
      </c>
      <c r="AD109" s="81">
        <v>150</v>
      </c>
      <c r="AE109" s="81">
        <v>0</v>
      </c>
      <c r="AF109" s="81">
        <v>0</v>
      </c>
    </row>
    <row r="110" spans="1:32" hidden="1" x14ac:dyDescent="0.25">
      <c r="A110" s="455">
        <v>37133.566666666666</v>
      </c>
      <c r="B110" s="456">
        <v>37146</v>
      </c>
      <c r="C110" s="456">
        <v>37135</v>
      </c>
      <c r="D110" s="456">
        <v>37164</v>
      </c>
      <c r="E110" s="211" t="s">
        <v>548</v>
      </c>
      <c r="F110" s="81">
        <v>755022</v>
      </c>
      <c r="G110" s="81">
        <v>1</v>
      </c>
      <c r="H110" s="81">
        <v>3887875</v>
      </c>
      <c r="I110" s="81">
        <v>-50</v>
      </c>
      <c r="J110" s="81">
        <v>-50</v>
      </c>
      <c r="K110" s="81">
        <v>-50</v>
      </c>
      <c r="L110" s="81">
        <v>-50</v>
      </c>
      <c r="M110" s="81">
        <v>-50</v>
      </c>
      <c r="N110" s="81">
        <v>-50</v>
      </c>
      <c r="O110" s="81">
        <v>0</v>
      </c>
      <c r="P110" s="81">
        <v>0</v>
      </c>
      <c r="Q110" s="81">
        <v>0</v>
      </c>
      <c r="R110" s="81">
        <v>0</v>
      </c>
      <c r="S110" s="81">
        <v>0</v>
      </c>
      <c r="T110" s="81">
        <v>0</v>
      </c>
      <c r="U110" s="81">
        <v>0</v>
      </c>
      <c r="V110" s="81">
        <v>0</v>
      </c>
      <c r="W110" s="81">
        <v>0</v>
      </c>
      <c r="X110" s="81">
        <v>0</v>
      </c>
      <c r="Y110" s="81">
        <v>0</v>
      </c>
      <c r="Z110" s="81">
        <v>0</v>
      </c>
      <c r="AA110" s="81">
        <v>0</v>
      </c>
      <c r="AB110" s="81">
        <v>0</v>
      </c>
      <c r="AC110" s="81">
        <v>0</v>
      </c>
      <c r="AD110" s="81">
        <v>0</v>
      </c>
      <c r="AE110" s="81">
        <v>0</v>
      </c>
      <c r="AF110" s="81">
        <v>0</v>
      </c>
    </row>
    <row r="111" spans="1:32" hidden="1" x14ac:dyDescent="0.25">
      <c r="A111" s="455">
        <v>37133.6875</v>
      </c>
      <c r="B111" s="456">
        <v>37146</v>
      </c>
      <c r="C111" s="456">
        <v>37135</v>
      </c>
      <c r="D111" s="456">
        <v>37164</v>
      </c>
      <c r="E111" s="81" t="s">
        <v>548</v>
      </c>
      <c r="F111" s="81">
        <v>755029</v>
      </c>
      <c r="G111" s="81">
        <v>1</v>
      </c>
      <c r="H111" s="81">
        <v>3887886</v>
      </c>
      <c r="I111" s="81">
        <v>-25</v>
      </c>
      <c r="J111" s="81">
        <v>-25</v>
      </c>
      <c r="K111" s="81">
        <v>-25</v>
      </c>
      <c r="L111" s="81">
        <v>-25</v>
      </c>
      <c r="M111" s="81">
        <v>-25</v>
      </c>
      <c r="N111" s="81">
        <v>-25</v>
      </c>
      <c r="O111" s="81">
        <v>0</v>
      </c>
      <c r="P111" s="81">
        <v>0</v>
      </c>
      <c r="Q111" s="81">
        <v>0</v>
      </c>
      <c r="R111" s="81">
        <v>0</v>
      </c>
      <c r="S111" s="81">
        <v>0</v>
      </c>
      <c r="T111" s="81">
        <v>0</v>
      </c>
      <c r="U111" s="81">
        <v>0</v>
      </c>
      <c r="V111" s="81">
        <v>0</v>
      </c>
      <c r="W111" s="81">
        <v>0</v>
      </c>
      <c r="X111" s="81">
        <v>0</v>
      </c>
      <c r="Y111" s="81">
        <v>0</v>
      </c>
      <c r="Z111" s="81">
        <v>0</v>
      </c>
      <c r="AA111" s="81">
        <v>0</v>
      </c>
      <c r="AB111" s="81">
        <v>0</v>
      </c>
      <c r="AC111" s="81">
        <v>0</v>
      </c>
      <c r="AD111" s="81">
        <v>0</v>
      </c>
      <c r="AE111" s="81">
        <v>0</v>
      </c>
      <c r="AF111" s="81">
        <v>0</v>
      </c>
    </row>
    <row r="112" spans="1:32" hidden="1" x14ac:dyDescent="0.25">
      <c r="A112" s="455">
        <v>37062.711805555555</v>
      </c>
      <c r="B112" s="456">
        <v>37146</v>
      </c>
      <c r="C112" s="456">
        <v>37073</v>
      </c>
      <c r="D112" s="456">
        <v>37164</v>
      </c>
      <c r="E112" s="81" t="s">
        <v>549</v>
      </c>
      <c r="F112" s="81">
        <v>656205</v>
      </c>
      <c r="G112" s="81">
        <v>1</v>
      </c>
      <c r="H112" s="81">
        <v>3486007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5</v>
      </c>
      <c r="P112" s="81">
        <v>5</v>
      </c>
      <c r="Q112" s="81">
        <v>5</v>
      </c>
      <c r="R112" s="81">
        <v>5</v>
      </c>
      <c r="S112" s="81">
        <v>5</v>
      </c>
      <c r="T112" s="81">
        <v>5</v>
      </c>
      <c r="U112" s="81">
        <v>5</v>
      </c>
      <c r="V112" s="81">
        <v>5</v>
      </c>
      <c r="W112" s="81">
        <v>5</v>
      </c>
      <c r="X112" s="81">
        <v>5</v>
      </c>
      <c r="Y112" s="81">
        <v>5</v>
      </c>
      <c r="Z112" s="81">
        <v>5</v>
      </c>
      <c r="AA112" s="81">
        <v>5</v>
      </c>
      <c r="AB112" s="81">
        <v>5</v>
      </c>
      <c r="AC112" s="81">
        <v>5</v>
      </c>
      <c r="AD112" s="81">
        <v>5</v>
      </c>
      <c r="AE112" s="81">
        <v>0</v>
      </c>
      <c r="AF112" s="81">
        <v>0</v>
      </c>
    </row>
    <row r="113" spans="1:32" hidden="1" x14ac:dyDescent="0.25">
      <c r="A113" s="455">
        <v>36997.63958333333</v>
      </c>
      <c r="B113" s="456">
        <v>37146</v>
      </c>
      <c r="C113" s="456">
        <v>37073</v>
      </c>
      <c r="D113" s="456">
        <v>37164</v>
      </c>
      <c r="E113" s="81" t="s">
        <v>549</v>
      </c>
      <c r="F113" s="81">
        <v>580257</v>
      </c>
      <c r="G113" s="81">
        <v>1</v>
      </c>
      <c r="H113" s="81">
        <v>3084024</v>
      </c>
      <c r="I113" s="81">
        <v>0</v>
      </c>
      <c r="J113" s="81">
        <v>0</v>
      </c>
      <c r="K113" s="81">
        <v>0</v>
      </c>
      <c r="L113" s="81">
        <v>0</v>
      </c>
      <c r="M113" s="81">
        <v>0</v>
      </c>
      <c r="N113" s="81">
        <v>0</v>
      </c>
      <c r="O113" s="81">
        <v>10</v>
      </c>
      <c r="P113" s="81">
        <v>10</v>
      </c>
      <c r="Q113" s="81">
        <v>10</v>
      </c>
      <c r="R113" s="81">
        <v>10</v>
      </c>
      <c r="S113" s="81">
        <v>10</v>
      </c>
      <c r="T113" s="81">
        <v>10</v>
      </c>
      <c r="U113" s="81">
        <v>10</v>
      </c>
      <c r="V113" s="81">
        <v>10</v>
      </c>
      <c r="W113" s="81">
        <v>10</v>
      </c>
      <c r="X113" s="81">
        <v>10</v>
      </c>
      <c r="Y113" s="81">
        <v>10</v>
      </c>
      <c r="Z113" s="81">
        <v>10</v>
      </c>
      <c r="AA113" s="81">
        <v>10</v>
      </c>
      <c r="AB113" s="81">
        <v>10</v>
      </c>
      <c r="AC113" s="81">
        <v>10</v>
      </c>
      <c r="AD113" s="81">
        <v>10</v>
      </c>
      <c r="AE113" s="81">
        <v>0</v>
      </c>
      <c r="AF113" s="81">
        <v>0</v>
      </c>
    </row>
    <row r="114" spans="1:32" hidden="1" x14ac:dyDescent="0.25">
      <c r="A114" s="455">
        <v>37110.69027777778</v>
      </c>
      <c r="B114" s="456">
        <v>37146</v>
      </c>
      <c r="C114" s="456">
        <v>37135</v>
      </c>
      <c r="D114" s="456">
        <v>37164</v>
      </c>
      <c r="E114" s="81" t="s">
        <v>550</v>
      </c>
      <c r="F114" s="81">
        <v>722032</v>
      </c>
      <c r="G114" s="81">
        <v>1</v>
      </c>
      <c r="H114" s="81">
        <v>3746551</v>
      </c>
      <c r="I114" s="81">
        <v>0</v>
      </c>
      <c r="J114" s="81">
        <v>0</v>
      </c>
      <c r="K114" s="81">
        <v>0</v>
      </c>
      <c r="L114" s="81">
        <v>0</v>
      </c>
      <c r="M114" s="81">
        <v>0</v>
      </c>
      <c r="N114" s="81">
        <v>0</v>
      </c>
      <c r="O114" s="81">
        <v>-75</v>
      </c>
      <c r="P114" s="81">
        <v>-75</v>
      </c>
      <c r="Q114" s="81">
        <v>-75</v>
      </c>
      <c r="R114" s="81">
        <v>-75</v>
      </c>
      <c r="S114" s="81">
        <v>-75</v>
      </c>
      <c r="T114" s="81">
        <v>-75</v>
      </c>
      <c r="U114" s="81">
        <v>-75</v>
      </c>
      <c r="V114" s="81">
        <v>-75</v>
      </c>
      <c r="W114" s="81">
        <v>-75</v>
      </c>
      <c r="X114" s="81">
        <v>-75</v>
      </c>
      <c r="Y114" s="81">
        <v>-75</v>
      </c>
      <c r="Z114" s="81">
        <v>-75</v>
      </c>
      <c r="AA114" s="81">
        <v>-75</v>
      </c>
      <c r="AB114" s="81">
        <v>-75</v>
      </c>
      <c r="AC114" s="81">
        <v>-75</v>
      </c>
      <c r="AD114" s="81">
        <v>-75</v>
      </c>
      <c r="AE114" s="81">
        <v>0</v>
      </c>
      <c r="AF114" s="81">
        <v>0</v>
      </c>
    </row>
    <row r="115" spans="1:32" hidden="1" x14ac:dyDescent="0.25">
      <c r="A115" s="475">
        <v>37035.446527777778</v>
      </c>
      <c r="B115" s="476">
        <v>37146</v>
      </c>
      <c r="C115" s="476">
        <v>37073</v>
      </c>
      <c r="D115" s="476">
        <v>37164</v>
      </c>
      <c r="E115" s="5" t="s">
        <v>550</v>
      </c>
      <c r="F115" s="5">
        <v>463238</v>
      </c>
      <c r="G115" s="5">
        <v>1</v>
      </c>
      <c r="H115" s="5">
        <v>2444911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25</v>
      </c>
      <c r="P115" s="5">
        <v>25</v>
      </c>
      <c r="Q115" s="5">
        <v>25</v>
      </c>
      <c r="R115" s="5">
        <v>25</v>
      </c>
      <c r="S115" s="5">
        <v>25</v>
      </c>
      <c r="T115" s="5">
        <v>25</v>
      </c>
      <c r="U115" s="5">
        <v>25</v>
      </c>
      <c r="V115" s="5">
        <v>25</v>
      </c>
      <c r="W115" s="5">
        <v>25</v>
      </c>
      <c r="X115" s="5">
        <v>25</v>
      </c>
      <c r="Y115" s="5">
        <v>25</v>
      </c>
      <c r="Z115" s="5">
        <v>25</v>
      </c>
      <c r="AA115" s="5">
        <v>25</v>
      </c>
      <c r="AB115" s="5">
        <v>25</v>
      </c>
      <c r="AC115" s="5">
        <v>25</v>
      </c>
      <c r="AD115" s="5">
        <v>25</v>
      </c>
      <c r="AE115" s="5">
        <v>0</v>
      </c>
      <c r="AF115" s="5">
        <v>0</v>
      </c>
    </row>
    <row r="116" spans="1:32" hidden="1" x14ac:dyDescent="0.25">
      <c r="A116" s="455">
        <v>37035.446527777778</v>
      </c>
      <c r="B116" s="456">
        <v>37146</v>
      </c>
      <c r="C116" s="456">
        <v>37073</v>
      </c>
      <c r="D116" s="456">
        <v>37164</v>
      </c>
      <c r="E116" s="81" t="s">
        <v>550</v>
      </c>
      <c r="F116" s="81">
        <v>592096</v>
      </c>
      <c r="G116" s="81">
        <v>1</v>
      </c>
      <c r="H116" s="81">
        <v>3125830</v>
      </c>
      <c r="I116" s="81">
        <v>0</v>
      </c>
      <c r="J116" s="81">
        <v>0</v>
      </c>
      <c r="K116" s="81">
        <v>0</v>
      </c>
      <c r="L116" s="81">
        <v>0</v>
      </c>
      <c r="M116" s="81">
        <v>0</v>
      </c>
      <c r="N116" s="81">
        <v>0</v>
      </c>
      <c r="O116" s="81">
        <v>25</v>
      </c>
      <c r="P116" s="81">
        <v>25</v>
      </c>
      <c r="Q116" s="81">
        <v>25</v>
      </c>
      <c r="R116" s="81">
        <v>25</v>
      </c>
      <c r="S116" s="81">
        <v>25</v>
      </c>
      <c r="T116" s="81">
        <v>25</v>
      </c>
      <c r="U116" s="81">
        <v>25</v>
      </c>
      <c r="V116" s="81">
        <v>25</v>
      </c>
      <c r="W116" s="81">
        <v>25</v>
      </c>
      <c r="X116" s="81">
        <v>25</v>
      </c>
      <c r="Y116" s="81">
        <v>25</v>
      </c>
      <c r="Z116" s="81">
        <v>25</v>
      </c>
      <c r="AA116" s="81">
        <v>25</v>
      </c>
      <c r="AB116" s="81">
        <v>25</v>
      </c>
      <c r="AC116" s="81">
        <v>25</v>
      </c>
      <c r="AD116" s="81">
        <v>25</v>
      </c>
      <c r="AE116" s="81">
        <v>0</v>
      </c>
      <c r="AF116" s="81">
        <v>0</v>
      </c>
    </row>
    <row r="117" spans="1:32" hidden="1" x14ac:dyDescent="0.25">
      <c r="A117" s="475">
        <v>37035.446527777778</v>
      </c>
      <c r="B117" s="476">
        <v>37146</v>
      </c>
      <c r="C117" s="476">
        <v>37073</v>
      </c>
      <c r="D117" s="476">
        <v>37164</v>
      </c>
      <c r="E117" s="5" t="s">
        <v>550</v>
      </c>
      <c r="F117" s="5">
        <v>617020</v>
      </c>
      <c r="G117" s="5">
        <v>1</v>
      </c>
      <c r="H117" s="5">
        <v>3374515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-25</v>
      </c>
      <c r="P117" s="5">
        <v>-25</v>
      </c>
      <c r="Q117" s="5">
        <v>-25</v>
      </c>
      <c r="R117" s="5">
        <v>-25</v>
      </c>
      <c r="S117" s="5">
        <v>-25</v>
      </c>
      <c r="T117" s="5">
        <v>-25</v>
      </c>
      <c r="U117" s="5">
        <v>-25</v>
      </c>
      <c r="V117" s="5">
        <v>-25</v>
      </c>
      <c r="W117" s="5">
        <v>-25</v>
      </c>
      <c r="X117" s="5">
        <v>-25</v>
      </c>
      <c r="Y117" s="5">
        <v>-25</v>
      </c>
      <c r="Z117" s="5">
        <v>-25</v>
      </c>
      <c r="AA117" s="5">
        <v>-25</v>
      </c>
      <c r="AB117" s="5">
        <v>-25</v>
      </c>
      <c r="AC117" s="5">
        <v>-25</v>
      </c>
      <c r="AD117" s="5">
        <v>-25</v>
      </c>
      <c r="AE117" s="5">
        <v>0</v>
      </c>
      <c r="AF117" s="5">
        <v>0</v>
      </c>
    </row>
    <row r="118" spans="1:32" hidden="1" x14ac:dyDescent="0.25">
      <c r="A118" s="455">
        <v>37035.446527777778</v>
      </c>
      <c r="B118" s="456">
        <v>37146</v>
      </c>
      <c r="C118" s="456">
        <v>37135</v>
      </c>
      <c r="D118" s="456">
        <v>37164</v>
      </c>
      <c r="E118" s="81" t="s">
        <v>550</v>
      </c>
      <c r="F118" s="81">
        <v>612913</v>
      </c>
      <c r="G118" s="81">
        <v>1</v>
      </c>
      <c r="H118" s="81">
        <v>3298404</v>
      </c>
      <c r="I118" s="81">
        <v>0</v>
      </c>
      <c r="J118" s="81">
        <v>0</v>
      </c>
      <c r="K118" s="81">
        <v>0</v>
      </c>
      <c r="L118" s="81">
        <v>0</v>
      </c>
      <c r="M118" s="81">
        <v>0</v>
      </c>
      <c r="N118" s="81">
        <v>0</v>
      </c>
      <c r="O118" s="81">
        <v>-25</v>
      </c>
      <c r="P118" s="81">
        <v>-25</v>
      </c>
      <c r="Q118" s="81">
        <v>-25</v>
      </c>
      <c r="R118" s="81">
        <v>-25</v>
      </c>
      <c r="S118" s="81">
        <v>-25</v>
      </c>
      <c r="T118" s="81">
        <v>-25</v>
      </c>
      <c r="U118" s="81">
        <v>-25</v>
      </c>
      <c r="V118" s="81">
        <v>-25</v>
      </c>
      <c r="W118" s="81">
        <v>-25</v>
      </c>
      <c r="X118" s="81">
        <v>-25</v>
      </c>
      <c r="Y118" s="81">
        <v>-25</v>
      </c>
      <c r="Z118" s="81">
        <v>-25</v>
      </c>
      <c r="AA118" s="81">
        <v>-25</v>
      </c>
      <c r="AB118" s="81">
        <v>-25</v>
      </c>
      <c r="AC118" s="81">
        <v>-25</v>
      </c>
      <c r="AD118" s="81">
        <v>-25</v>
      </c>
      <c r="AE118" s="81">
        <v>0</v>
      </c>
      <c r="AF118" s="81">
        <v>0</v>
      </c>
    </row>
    <row r="119" spans="1:32" hidden="1" x14ac:dyDescent="0.25">
      <c r="A119" s="455">
        <v>37061.715277777781</v>
      </c>
      <c r="B119" s="456">
        <v>37146</v>
      </c>
      <c r="C119" s="456">
        <v>37135</v>
      </c>
      <c r="D119" s="456">
        <v>37164</v>
      </c>
      <c r="E119" s="81" t="s">
        <v>550</v>
      </c>
      <c r="F119" s="81">
        <v>652372</v>
      </c>
      <c r="G119" s="81">
        <v>1</v>
      </c>
      <c r="H119" s="81">
        <v>3475493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-25</v>
      </c>
      <c r="P119" s="81">
        <v>-25</v>
      </c>
      <c r="Q119" s="81">
        <v>-25</v>
      </c>
      <c r="R119" s="81">
        <v>-25</v>
      </c>
      <c r="S119" s="81">
        <v>-25</v>
      </c>
      <c r="T119" s="81">
        <v>-25</v>
      </c>
      <c r="U119" s="81">
        <v>-25</v>
      </c>
      <c r="V119" s="81">
        <v>-25</v>
      </c>
      <c r="W119" s="81">
        <v>-25</v>
      </c>
      <c r="X119" s="81">
        <v>-25</v>
      </c>
      <c r="Y119" s="81">
        <v>-25</v>
      </c>
      <c r="Z119" s="81">
        <v>-25</v>
      </c>
      <c r="AA119" s="81">
        <v>-25</v>
      </c>
      <c r="AB119" s="81">
        <v>-25</v>
      </c>
      <c r="AC119" s="81">
        <v>-25</v>
      </c>
      <c r="AD119" s="81">
        <v>-25</v>
      </c>
      <c r="AE119" s="81">
        <v>0</v>
      </c>
      <c r="AF119" s="81">
        <v>0</v>
      </c>
    </row>
    <row r="120" spans="1:32" hidden="1" x14ac:dyDescent="0.25">
      <c r="A120" s="455">
        <v>37061.352083333331</v>
      </c>
      <c r="B120" s="456">
        <v>37146</v>
      </c>
      <c r="C120" s="456">
        <v>37135</v>
      </c>
      <c r="D120" s="456">
        <v>37164</v>
      </c>
      <c r="E120" s="81" t="s">
        <v>550</v>
      </c>
      <c r="F120" s="81">
        <v>653314</v>
      </c>
      <c r="G120" s="81">
        <v>1</v>
      </c>
      <c r="H120" s="81">
        <v>3477815</v>
      </c>
      <c r="I120" s="81">
        <v>0</v>
      </c>
      <c r="J120" s="81">
        <v>0</v>
      </c>
      <c r="K120" s="81">
        <v>0</v>
      </c>
      <c r="L120" s="81">
        <v>0</v>
      </c>
      <c r="M120" s="81">
        <v>0</v>
      </c>
      <c r="N120" s="81">
        <v>0</v>
      </c>
      <c r="O120" s="81">
        <v>25</v>
      </c>
      <c r="P120" s="81">
        <v>25</v>
      </c>
      <c r="Q120" s="81">
        <v>25</v>
      </c>
      <c r="R120" s="81">
        <v>25</v>
      </c>
      <c r="S120" s="81">
        <v>25</v>
      </c>
      <c r="T120" s="81">
        <v>25</v>
      </c>
      <c r="U120" s="81">
        <v>25</v>
      </c>
      <c r="V120" s="81">
        <v>25</v>
      </c>
      <c r="W120" s="81">
        <v>25</v>
      </c>
      <c r="X120" s="81">
        <v>25</v>
      </c>
      <c r="Y120" s="81">
        <v>25</v>
      </c>
      <c r="Z120" s="81">
        <v>25</v>
      </c>
      <c r="AA120" s="81">
        <v>25</v>
      </c>
      <c r="AB120" s="81">
        <v>25</v>
      </c>
      <c r="AC120" s="81">
        <v>25</v>
      </c>
      <c r="AD120" s="81">
        <v>25</v>
      </c>
      <c r="AE120" s="81">
        <v>0</v>
      </c>
      <c r="AF120" s="81">
        <v>0</v>
      </c>
    </row>
    <row r="121" spans="1:32" hidden="1" x14ac:dyDescent="0.25">
      <c r="A121" s="455">
        <v>37061.410416666666</v>
      </c>
      <c r="B121" s="456">
        <v>37146</v>
      </c>
      <c r="C121" s="456">
        <v>37135</v>
      </c>
      <c r="D121" s="456">
        <v>37164</v>
      </c>
      <c r="E121" s="81" t="s">
        <v>550</v>
      </c>
      <c r="F121" s="81">
        <v>653587</v>
      </c>
      <c r="G121" s="81">
        <v>1</v>
      </c>
      <c r="H121" s="81">
        <v>3478425</v>
      </c>
      <c r="I121" s="81">
        <v>0</v>
      </c>
      <c r="J121" s="81">
        <v>0</v>
      </c>
      <c r="K121" s="81">
        <v>0</v>
      </c>
      <c r="L121" s="81">
        <v>0</v>
      </c>
      <c r="M121" s="81">
        <v>0</v>
      </c>
      <c r="N121" s="81">
        <v>0</v>
      </c>
      <c r="O121" s="81">
        <v>25</v>
      </c>
      <c r="P121" s="81">
        <v>25</v>
      </c>
      <c r="Q121" s="81">
        <v>25</v>
      </c>
      <c r="R121" s="81">
        <v>25</v>
      </c>
      <c r="S121" s="81">
        <v>25</v>
      </c>
      <c r="T121" s="81">
        <v>25</v>
      </c>
      <c r="U121" s="81">
        <v>25</v>
      </c>
      <c r="V121" s="81">
        <v>25</v>
      </c>
      <c r="W121" s="81">
        <v>25</v>
      </c>
      <c r="X121" s="81">
        <v>25</v>
      </c>
      <c r="Y121" s="81">
        <v>25</v>
      </c>
      <c r="Z121" s="81">
        <v>25</v>
      </c>
      <c r="AA121" s="81">
        <v>25</v>
      </c>
      <c r="AB121" s="81">
        <v>25</v>
      </c>
      <c r="AC121" s="81">
        <v>25</v>
      </c>
      <c r="AD121" s="81">
        <v>25</v>
      </c>
      <c r="AE121" s="81">
        <v>0</v>
      </c>
      <c r="AF121" s="81">
        <v>0</v>
      </c>
    </row>
    <row r="122" spans="1:32" hidden="1" x14ac:dyDescent="0.25">
      <c r="A122" s="455">
        <v>37099.349305555559</v>
      </c>
      <c r="B122" s="456">
        <v>37146</v>
      </c>
      <c r="C122" s="456">
        <v>37135</v>
      </c>
      <c r="D122" s="456">
        <v>37164</v>
      </c>
      <c r="E122" s="81" t="s">
        <v>550</v>
      </c>
      <c r="F122" s="81">
        <v>706426</v>
      </c>
      <c r="G122" s="81">
        <v>1</v>
      </c>
      <c r="H122" s="81">
        <v>3680236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81">
        <v>25</v>
      </c>
      <c r="P122" s="81">
        <v>25</v>
      </c>
      <c r="Q122" s="81">
        <v>25</v>
      </c>
      <c r="R122" s="81">
        <v>25</v>
      </c>
      <c r="S122" s="81">
        <v>25</v>
      </c>
      <c r="T122" s="81">
        <v>25</v>
      </c>
      <c r="U122" s="81">
        <v>25</v>
      </c>
      <c r="V122" s="81">
        <v>25</v>
      </c>
      <c r="W122" s="81">
        <v>25</v>
      </c>
      <c r="X122" s="81">
        <v>25</v>
      </c>
      <c r="Y122" s="81">
        <v>25</v>
      </c>
      <c r="Z122" s="81">
        <v>25</v>
      </c>
      <c r="AA122" s="81">
        <v>25</v>
      </c>
      <c r="AB122" s="81">
        <v>25</v>
      </c>
      <c r="AC122" s="81">
        <v>25</v>
      </c>
      <c r="AD122" s="81">
        <v>25</v>
      </c>
      <c r="AE122" s="81">
        <v>0</v>
      </c>
      <c r="AF122" s="81">
        <v>0</v>
      </c>
    </row>
    <row r="123" spans="1:32" hidden="1" x14ac:dyDescent="0.25">
      <c r="A123" s="455">
        <v>37099.352083333331</v>
      </c>
      <c r="B123" s="456">
        <v>37146</v>
      </c>
      <c r="C123" s="456">
        <v>37135</v>
      </c>
      <c r="D123" s="456">
        <v>37164</v>
      </c>
      <c r="E123" s="81" t="s">
        <v>550</v>
      </c>
      <c r="F123" s="81">
        <v>706465</v>
      </c>
      <c r="G123" s="81">
        <v>1</v>
      </c>
      <c r="H123" s="81">
        <v>3680463</v>
      </c>
      <c r="I123" s="81">
        <v>0</v>
      </c>
      <c r="J123" s="81">
        <v>0</v>
      </c>
      <c r="K123" s="81">
        <v>0</v>
      </c>
      <c r="L123" s="81">
        <v>0</v>
      </c>
      <c r="M123" s="81">
        <v>0</v>
      </c>
      <c r="N123" s="81">
        <v>0</v>
      </c>
      <c r="O123" s="81">
        <v>25</v>
      </c>
      <c r="P123" s="81">
        <v>25</v>
      </c>
      <c r="Q123" s="81">
        <v>25</v>
      </c>
      <c r="R123" s="81">
        <v>25</v>
      </c>
      <c r="S123" s="81">
        <v>25</v>
      </c>
      <c r="T123" s="81">
        <v>25</v>
      </c>
      <c r="U123" s="81">
        <v>25</v>
      </c>
      <c r="V123" s="81">
        <v>25</v>
      </c>
      <c r="W123" s="81">
        <v>25</v>
      </c>
      <c r="X123" s="81">
        <v>25</v>
      </c>
      <c r="Y123" s="81">
        <v>25</v>
      </c>
      <c r="Z123" s="81">
        <v>25</v>
      </c>
      <c r="AA123" s="81">
        <v>25</v>
      </c>
      <c r="AB123" s="81">
        <v>25</v>
      </c>
      <c r="AC123" s="81">
        <v>25</v>
      </c>
      <c r="AD123" s="81">
        <v>25</v>
      </c>
      <c r="AE123" s="81">
        <v>0</v>
      </c>
      <c r="AF123" s="81">
        <v>0</v>
      </c>
    </row>
    <row r="124" spans="1:32" hidden="1" x14ac:dyDescent="0.25">
      <c r="A124" s="455">
        <v>37103.348611111112</v>
      </c>
      <c r="B124" s="456">
        <v>37146</v>
      </c>
      <c r="C124" s="456">
        <v>37135</v>
      </c>
      <c r="D124" s="456">
        <v>37164</v>
      </c>
      <c r="E124" s="81" t="s">
        <v>550</v>
      </c>
      <c r="F124" s="81">
        <v>710678</v>
      </c>
      <c r="G124" s="81">
        <v>1</v>
      </c>
      <c r="H124" s="81">
        <v>3709689</v>
      </c>
      <c r="I124" s="81">
        <v>0</v>
      </c>
      <c r="J124" s="81">
        <v>0</v>
      </c>
      <c r="K124" s="81">
        <v>0</v>
      </c>
      <c r="L124" s="81">
        <v>0</v>
      </c>
      <c r="M124" s="81">
        <v>0</v>
      </c>
      <c r="N124" s="81">
        <v>0</v>
      </c>
      <c r="O124" s="81">
        <v>25</v>
      </c>
      <c r="P124" s="81">
        <v>25</v>
      </c>
      <c r="Q124" s="81">
        <v>25</v>
      </c>
      <c r="R124" s="81">
        <v>25</v>
      </c>
      <c r="S124" s="81">
        <v>25</v>
      </c>
      <c r="T124" s="81">
        <v>25</v>
      </c>
      <c r="U124" s="81">
        <v>25</v>
      </c>
      <c r="V124" s="81">
        <v>25</v>
      </c>
      <c r="W124" s="81">
        <v>25</v>
      </c>
      <c r="X124" s="81">
        <v>25</v>
      </c>
      <c r="Y124" s="81">
        <v>25</v>
      </c>
      <c r="Z124" s="81">
        <v>25</v>
      </c>
      <c r="AA124" s="81">
        <v>25</v>
      </c>
      <c r="AB124" s="81">
        <v>25</v>
      </c>
      <c r="AC124" s="81">
        <v>25</v>
      </c>
      <c r="AD124" s="81">
        <v>25</v>
      </c>
      <c r="AE124" s="81">
        <v>0</v>
      </c>
      <c r="AF124" s="81">
        <v>0</v>
      </c>
    </row>
    <row r="125" spans="1:32" hidden="1" x14ac:dyDescent="0.25">
      <c r="A125" s="455">
        <v>37103.369444444441</v>
      </c>
      <c r="B125" s="456">
        <v>37146</v>
      </c>
      <c r="C125" s="456">
        <v>37135</v>
      </c>
      <c r="D125" s="456">
        <v>37164</v>
      </c>
      <c r="E125" s="81" t="s">
        <v>550</v>
      </c>
      <c r="F125" s="81">
        <v>710827</v>
      </c>
      <c r="G125" s="81">
        <v>1</v>
      </c>
      <c r="H125" s="81">
        <v>3712925</v>
      </c>
      <c r="I125" s="81">
        <v>0</v>
      </c>
      <c r="J125" s="81">
        <v>0</v>
      </c>
      <c r="K125" s="81">
        <v>0</v>
      </c>
      <c r="L125" s="81">
        <v>0</v>
      </c>
      <c r="M125" s="81">
        <v>0</v>
      </c>
      <c r="N125" s="81">
        <v>0</v>
      </c>
      <c r="O125" s="81">
        <v>-25</v>
      </c>
      <c r="P125" s="81">
        <v>-25</v>
      </c>
      <c r="Q125" s="81">
        <v>-25</v>
      </c>
      <c r="R125" s="81">
        <v>-25</v>
      </c>
      <c r="S125" s="81">
        <v>-25</v>
      </c>
      <c r="T125" s="81">
        <v>-25</v>
      </c>
      <c r="U125" s="81">
        <v>-25</v>
      </c>
      <c r="V125" s="81">
        <v>-25</v>
      </c>
      <c r="W125" s="81">
        <v>-25</v>
      </c>
      <c r="X125" s="81">
        <v>-25</v>
      </c>
      <c r="Y125" s="81">
        <v>-25</v>
      </c>
      <c r="Z125" s="81">
        <v>-25</v>
      </c>
      <c r="AA125" s="81">
        <v>-25</v>
      </c>
      <c r="AB125" s="81">
        <v>-25</v>
      </c>
      <c r="AC125" s="81">
        <v>-25</v>
      </c>
      <c r="AD125" s="81">
        <v>-25</v>
      </c>
      <c r="AE125" s="81">
        <v>0</v>
      </c>
      <c r="AF125" s="81">
        <v>0</v>
      </c>
    </row>
    <row r="126" spans="1:32" hidden="1" x14ac:dyDescent="0.25">
      <c r="A126" s="455">
        <v>37035.446527777778</v>
      </c>
      <c r="B126" s="456">
        <v>37146</v>
      </c>
      <c r="C126" s="456">
        <v>36983</v>
      </c>
      <c r="D126" s="456">
        <v>37191</v>
      </c>
      <c r="E126" s="81" t="s">
        <v>550</v>
      </c>
      <c r="F126" s="81">
        <v>322684</v>
      </c>
      <c r="G126" s="81">
        <v>1</v>
      </c>
      <c r="H126" s="81">
        <v>1971488</v>
      </c>
      <c r="I126" s="81">
        <v>25</v>
      </c>
      <c r="J126" s="81">
        <v>25</v>
      </c>
      <c r="K126" s="81">
        <v>25</v>
      </c>
      <c r="L126" s="81">
        <v>25</v>
      </c>
      <c r="M126" s="81">
        <v>25</v>
      </c>
      <c r="N126" s="81">
        <v>25</v>
      </c>
      <c r="O126" s="81">
        <v>0</v>
      </c>
      <c r="P126" s="81">
        <v>0</v>
      </c>
      <c r="Q126" s="81">
        <v>0</v>
      </c>
      <c r="R126" s="81">
        <v>0</v>
      </c>
      <c r="S126" s="81">
        <v>0</v>
      </c>
      <c r="T126" s="81">
        <v>0</v>
      </c>
      <c r="U126" s="81">
        <v>0</v>
      </c>
      <c r="V126" s="81">
        <v>0</v>
      </c>
      <c r="W126" s="81">
        <v>0</v>
      </c>
      <c r="X126" s="81">
        <v>0</v>
      </c>
      <c r="Y126" s="81">
        <v>0</v>
      </c>
      <c r="Z126" s="81">
        <v>0</v>
      </c>
      <c r="AA126" s="81">
        <v>0</v>
      </c>
      <c r="AB126" s="81">
        <v>0</v>
      </c>
      <c r="AC126" s="81">
        <v>0</v>
      </c>
      <c r="AD126" s="81">
        <v>0</v>
      </c>
      <c r="AE126" s="81">
        <v>0</v>
      </c>
      <c r="AF126" s="81">
        <v>0</v>
      </c>
    </row>
    <row r="127" spans="1:32" hidden="1" x14ac:dyDescent="0.25">
      <c r="A127" s="455">
        <v>37035.446527777778</v>
      </c>
      <c r="B127" s="456">
        <v>37146</v>
      </c>
      <c r="C127" s="456">
        <v>36983</v>
      </c>
      <c r="D127" s="456">
        <v>37191</v>
      </c>
      <c r="E127" s="81" t="s">
        <v>550</v>
      </c>
      <c r="F127" s="81">
        <v>322684</v>
      </c>
      <c r="G127" s="81">
        <v>1</v>
      </c>
      <c r="H127" s="81">
        <v>1971493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  <c r="Q127" s="81">
        <v>0</v>
      </c>
      <c r="R127" s="81">
        <v>0</v>
      </c>
      <c r="S127" s="81">
        <v>0</v>
      </c>
      <c r="T127" s="81">
        <v>0</v>
      </c>
      <c r="U127" s="81">
        <v>0</v>
      </c>
      <c r="V127" s="81">
        <v>0</v>
      </c>
      <c r="W127" s="81">
        <v>0</v>
      </c>
      <c r="X127" s="81">
        <v>0</v>
      </c>
      <c r="Y127" s="81">
        <v>0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25</v>
      </c>
      <c r="AF127" s="81">
        <v>25</v>
      </c>
    </row>
    <row r="128" spans="1:32" hidden="1" x14ac:dyDescent="0.25">
      <c r="A128" s="455">
        <v>37035.446527777778</v>
      </c>
      <c r="B128" s="456">
        <v>37146</v>
      </c>
      <c r="C128" s="456">
        <v>37073</v>
      </c>
      <c r="D128" s="456">
        <v>37164</v>
      </c>
      <c r="E128" s="81" t="s">
        <v>550</v>
      </c>
      <c r="F128" s="81">
        <v>558635</v>
      </c>
      <c r="G128" s="81">
        <v>1</v>
      </c>
      <c r="H128" s="81">
        <v>2925372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25</v>
      </c>
      <c r="P128" s="81">
        <v>25</v>
      </c>
      <c r="Q128" s="81">
        <v>25</v>
      </c>
      <c r="R128" s="81">
        <v>25</v>
      </c>
      <c r="S128" s="81">
        <v>25</v>
      </c>
      <c r="T128" s="81">
        <v>25</v>
      </c>
      <c r="U128" s="81">
        <v>25</v>
      </c>
      <c r="V128" s="81">
        <v>25</v>
      </c>
      <c r="W128" s="81">
        <v>25</v>
      </c>
      <c r="X128" s="81">
        <v>25</v>
      </c>
      <c r="Y128" s="81">
        <v>25</v>
      </c>
      <c r="Z128" s="81">
        <v>25</v>
      </c>
      <c r="AA128" s="81">
        <v>25</v>
      </c>
      <c r="AB128" s="81">
        <v>25</v>
      </c>
      <c r="AC128" s="81">
        <v>25</v>
      </c>
      <c r="AD128" s="81">
        <v>25</v>
      </c>
      <c r="AE128" s="81">
        <v>0</v>
      </c>
      <c r="AF128" s="81">
        <v>0</v>
      </c>
    </row>
    <row r="129" spans="1:32" hidden="1" x14ac:dyDescent="0.25">
      <c r="A129" s="455">
        <v>37035.446527777778</v>
      </c>
      <c r="B129" s="456">
        <v>37146</v>
      </c>
      <c r="C129" s="456">
        <v>37073</v>
      </c>
      <c r="D129" s="456">
        <v>37164</v>
      </c>
      <c r="E129" s="81" t="s">
        <v>550</v>
      </c>
      <c r="F129" s="81">
        <v>588998</v>
      </c>
      <c r="G129" s="81">
        <v>1</v>
      </c>
      <c r="H129" s="81">
        <v>3107794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-25</v>
      </c>
      <c r="P129" s="81">
        <v>-25</v>
      </c>
      <c r="Q129" s="81">
        <v>-25</v>
      </c>
      <c r="R129" s="81">
        <v>-25</v>
      </c>
      <c r="S129" s="81">
        <v>-25</v>
      </c>
      <c r="T129" s="81">
        <v>-25</v>
      </c>
      <c r="U129" s="81">
        <v>-25</v>
      </c>
      <c r="V129" s="81">
        <v>-25</v>
      </c>
      <c r="W129" s="81">
        <v>-25</v>
      </c>
      <c r="X129" s="81">
        <v>-25</v>
      </c>
      <c r="Y129" s="81">
        <v>-25</v>
      </c>
      <c r="Z129" s="81">
        <v>-25</v>
      </c>
      <c r="AA129" s="81">
        <v>-25</v>
      </c>
      <c r="AB129" s="81">
        <v>-25</v>
      </c>
      <c r="AC129" s="81">
        <v>-25</v>
      </c>
      <c r="AD129" s="81">
        <v>-25</v>
      </c>
      <c r="AE129" s="81">
        <v>0</v>
      </c>
      <c r="AF129" s="81">
        <v>0</v>
      </c>
    </row>
    <row r="130" spans="1:32" hidden="1" x14ac:dyDescent="0.25">
      <c r="A130" s="455">
        <v>37139.55972222222</v>
      </c>
      <c r="B130" s="456">
        <v>37146</v>
      </c>
      <c r="C130" s="456">
        <v>37141</v>
      </c>
      <c r="D130" s="456">
        <v>37164</v>
      </c>
      <c r="E130" s="81" t="s">
        <v>551</v>
      </c>
      <c r="F130" s="81">
        <v>763217</v>
      </c>
      <c r="G130" s="81">
        <v>1</v>
      </c>
      <c r="H130" s="81">
        <v>4117926</v>
      </c>
      <c r="I130" s="81">
        <v>0</v>
      </c>
      <c r="J130" s="81">
        <v>0</v>
      </c>
      <c r="K130" s="81">
        <v>0</v>
      </c>
      <c r="L130" s="81">
        <v>0</v>
      </c>
      <c r="M130" s="81">
        <v>0</v>
      </c>
      <c r="N130" s="81">
        <v>0</v>
      </c>
      <c r="O130" s="81">
        <v>0</v>
      </c>
      <c r="P130" s="81">
        <v>0</v>
      </c>
      <c r="Q130" s="81">
        <v>0</v>
      </c>
      <c r="R130" s="81">
        <v>0</v>
      </c>
      <c r="S130" s="81">
        <v>0</v>
      </c>
      <c r="T130" s="81">
        <v>0</v>
      </c>
      <c r="U130" s="81">
        <v>0</v>
      </c>
      <c r="V130" s="81">
        <v>0</v>
      </c>
      <c r="W130" s="81">
        <v>0</v>
      </c>
      <c r="X130" s="81">
        <v>0</v>
      </c>
      <c r="Y130" s="81">
        <v>0</v>
      </c>
      <c r="Z130" s="81">
        <v>0</v>
      </c>
      <c r="AA130" s="81">
        <v>0</v>
      </c>
      <c r="AB130" s="81">
        <v>0</v>
      </c>
      <c r="AC130" s="81">
        <v>0</v>
      </c>
      <c r="AD130" s="81">
        <v>0</v>
      </c>
      <c r="AE130" s="81">
        <v>-25</v>
      </c>
      <c r="AF130" s="81">
        <v>-25</v>
      </c>
    </row>
    <row r="131" spans="1:32" hidden="1" x14ac:dyDescent="0.25">
      <c r="A131" s="455">
        <v>37140.700694444444</v>
      </c>
      <c r="B131" s="456">
        <v>37146</v>
      </c>
      <c r="C131" s="456">
        <v>37143</v>
      </c>
      <c r="D131" s="456">
        <v>37164</v>
      </c>
      <c r="E131" s="81" t="s">
        <v>551</v>
      </c>
      <c r="F131" s="81">
        <v>765569</v>
      </c>
      <c r="G131" s="81">
        <v>1</v>
      </c>
      <c r="H131" s="81">
        <v>4127351</v>
      </c>
      <c r="I131" s="81">
        <v>-25</v>
      </c>
      <c r="J131" s="81">
        <v>-25</v>
      </c>
      <c r="K131" s="81">
        <v>-25</v>
      </c>
      <c r="L131" s="81">
        <v>-25</v>
      </c>
      <c r="M131" s="81">
        <v>-25</v>
      </c>
      <c r="N131" s="81">
        <v>-25</v>
      </c>
      <c r="O131" s="81">
        <v>0</v>
      </c>
      <c r="P131" s="81">
        <v>0</v>
      </c>
      <c r="Q131" s="81">
        <v>0</v>
      </c>
      <c r="R131" s="81">
        <v>0</v>
      </c>
      <c r="S131" s="81">
        <v>0</v>
      </c>
      <c r="T131" s="81">
        <v>0</v>
      </c>
      <c r="U131" s="81">
        <v>0</v>
      </c>
      <c r="V131" s="81">
        <v>0</v>
      </c>
      <c r="W131" s="81">
        <v>0</v>
      </c>
      <c r="X131" s="81">
        <v>0</v>
      </c>
      <c r="Y131" s="81">
        <v>0</v>
      </c>
      <c r="Z131" s="81">
        <v>0</v>
      </c>
      <c r="AA131" s="81">
        <v>0</v>
      </c>
      <c r="AB131" s="81">
        <v>0</v>
      </c>
      <c r="AC131" s="81">
        <v>0</v>
      </c>
      <c r="AD131" s="81">
        <v>0</v>
      </c>
      <c r="AE131" s="81">
        <v>0</v>
      </c>
      <c r="AF131" s="81">
        <v>0</v>
      </c>
    </row>
    <row r="132" spans="1:32" hidden="1" x14ac:dyDescent="0.25">
      <c r="A132" s="475">
        <v>37090.355555555558</v>
      </c>
      <c r="B132" s="476">
        <v>37146</v>
      </c>
      <c r="C132" s="476">
        <v>37135</v>
      </c>
      <c r="D132" s="476">
        <v>37164</v>
      </c>
      <c r="E132" s="5" t="s">
        <v>551</v>
      </c>
      <c r="F132" s="5">
        <v>691337</v>
      </c>
      <c r="G132" s="5">
        <v>1</v>
      </c>
      <c r="H132" s="5">
        <v>3604352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-25</v>
      </c>
      <c r="P132" s="5">
        <v>-25</v>
      </c>
      <c r="Q132" s="5">
        <v>-25</v>
      </c>
      <c r="R132" s="5">
        <v>-25</v>
      </c>
      <c r="S132" s="5">
        <v>-25</v>
      </c>
      <c r="T132" s="5">
        <v>-25</v>
      </c>
      <c r="U132" s="5">
        <v>-25</v>
      </c>
      <c r="V132" s="5">
        <v>-25</v>
      </c>
      <c r="W132" s="5">
        <v>-25</v>
      </c>
      <c r="X132" s="5">
        <v>-25</v>
      </c>
      <c r="Y132" s="5">
        <v>-25</v>
      </c>
      <c r="Z132" s="5">
        <v>-25</v>
      </c>
      <c r="AA132" s="5">
        <v>-25</v>
      </c>
      <c r="AB132" s="5">
        <v>-25</v>
      </c>
      <c r="AC132" s="5">
        <v>-25</v>
      </c>
      <c r="AD132" s="5">
        <v>-25</v>
      </c>
      <c r="AE132" s="5">
        <v>0</v>
      </c>
      <c r="AF132" s="5">
        <v>0</v>
      </c>
    </row>
    <row r="133" spans="1:32" hidden="1" x14ac:dyDescent="0.25">
      <c r="A133" s="455">
        <v>37090.37222222222</v>
      </c>
      <c r="B133" s="456">
        <v>37146</v>
      </c>
      <c r="C133" s="456">
        <v>37135</v>
      </c>
      <c r="D133" s="456">
        <v>37164</v>
      </c>
      <c r="E133" s="81" t="s">
        <v>551</v>
      </c>
      <c r="F133" s="81">
        <v>691489</v>
      </c>
      <c r="G133" s="81">
        <v>1</v>
      </c>
      <c r="H133" s="81">
        <v>3604574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-25</v>
      </c>
      <c r="P133" s="81">
        <v>-25</v>
      </c>
      <c r="Q133" s="81">
        <v>-25</v>
      </c>
      <c r="R133" s="81">
        <v>-25</v>
      </c>
      <c r="S133" s="81">
        <v>-25</v>
      </c>
      <c r="T133" s="81">
        <v>-25</v>
      </c>
      <c r="U133" s="81">
        <v>-25</v>
      </c>
      <c r="V133" s="81">
        <v>-25</v>
      </c>
      <c r="W133" s="81">
        <v>-25</v>
      </c>
      <c r="X133" s="81">
        <v>-25</v>
      </c>
      <c r="Y133" s="81">
        <v>-25</v>
      </c>
      <c r="Z133" s="81">
        <v>-25</v>
      </c>
      <c r="AA133" s="81">
        <v>-25</v>
      </c>
      <c r="AB133" s="81">
        <v>-25</v>
      </c>
      <c r="AC133" s="81">
        <v>-25</v>
      </c>
      <c r="AD133" s="81">
        <v>-25</v>
      </c>
      <c r="AE133" s="81">
        <v>0</v>
      </c>
      <c r="AF133" s="81">
        <v>0</v>
      </c>
    </row>
    <row r="134" spans="1:32" hidden="1" x14ac:dyDescent="0.25">
      <c r="A134" s="455">
        <v>37090.420138888891</v>
      </c>
      <c r="B134" s="456">
        <v>37146</v>
      </c>
      <c r="C134" s="456">
        <v>37135</v>
      </c>
      <c r="D134" s="456">
        <v>37164</v>
      </c>
      <c r="E134" s="81" t="s">
        <v>551</v>
      </c>
      <c r="F134" s="81">
        <v>691749</v>
      </c>
      <c r="G134" s="81">
        <v>1</v>
      </c>
      <c r="H134" s="81">
        <v>3606161</v>
      </c>
      <c r="I134" s="81">
        <v>0</v>
      </c>
      <c r="J134" s="81">
        <v>0</v>
      </c>
      <c r="K134" s="81">
        <v>0</v>
      </c>
      <c r="L134" s="81">
        <v>0</v>
      </c>
      <c r="M134" s="81">
        <v>0</v>
      </c>
      <c r="N134" s="81">
        <v>0</v>
      </c>
      <c r="O134" s="81">
        <v>-25</v>
      </c>
      <c r="P134" s="81">
        <v>-25</v>
      </c>
      <c r="Q134" s="81">
        <v>-25</v>
      </c>
      <c r="R134" s="81">
        <v>-25</v>
      </c>
      <c r="S134" s="81">
        <v>-25</v>
      </c>
      <c r="T134" s="81">
        <v>-25</v>
      </c>
      <c r="U134" s="81">
        <v>-25</v>
      </c>
      <c r="V134" s="81">
        <v>-25</v>
      </c>
      <c r="W134" s="81">
        <v>-25</v>
      </c>
      <c r="X134" s="81">
        <v>-25</v>
      </c>
      <c r="Y134" s="81">
        <v>-25</v>
      </c>
      <c r="Z134" s="81">
        <v>-25</v>
      </c>
      <c r="AA134" s="81">
        <v>-25</v>
      </c>
      <c r="AB134" s="81">
        <v>-25</v>
      </c>
      <c r="AC134" s="81">
        <v>-25</v>
      </c>
      <c r="AD134" s="81">
        <v>-25</v>
      </c>
      <c r="AE134" s="81">
        <v>0</v>
      </c>
      <c r="AF134" s="81">
        <v>0</v>
      </c>
    </row>
    <row r="135" spans="1:32" hidden="1" x14ac:dyDescent="0.25">
      <c r="A135" s="455">
        <v>37132.340277777781</v>
      </c>
      <c r="B135" s="456">
        <v>37146</v>
      </c>
      <c r="C135" s="456">
        <v>37135</v>
      </c>
      <c r="D135" s="456">
        <v>37164</v>
      </c>
      <c r="E135" s="81" t="s">
        <v>551</v>
      </c>
      <c r="F135" s="81">
        <v>753390</v>
      </c>
      <c r="G135" s="81">
        <v>1</v>
      </c>
      <c r="H135" s="81">
        <v>3883060</v>
      </c>
      <c r="I135" s="81">
        <v>0</v>
      </c>
      <c r="J135" s="81">
        <v>0</v>
      </c>
      <c r="K135" s="81">
        <v>0</v>
      </c>
      <c r="L135" s="81">
        <v>0</v>
      </c>
      <c r="M135" s="81">
        <v>0</v>
      </c>
      <c r="N135" s="81">
        <v>0</v>
      </c>
      <c r="O135" s="81">
        <v>25</v>
      </c>
      <c r="P135" s="81">
        <v>25</v>
      </c>
      <c r="Q135" s="81">
        <v>25</v>
      </c>
      <c r="R135" s="81">
        <v>25</v>
      </c>
      <c r="S135" s="81">
        <v>25</v>
      </c>
      <c r="T135" s="81">
        <v>25</v>
      </c>
      <c r="U135" s="81">
        <v>25</v>
      </c>
      <c r="V135" s="81">
        <v>25</v>
      </c>
      <c r="W135" s="81">
        <v>25</v>
      </c>
      <c r="X135" s="81">
        <v>25</v>
      </c>
      <c r="Y135" s="81">
        <v>25</v>
      </c>
      <c r="Z135" s="81">
        <v>25</v>
      </c>
      <c r="AA135" s="81">
        <v>25</v>
      </c>
      <c r="AB135" s="81">
        <v>25</v>
      </c>
      <c r="AC135" s="81">
        <v>25</v>
      </c>
      <c r="AD135" s="81">
        <v>25</v>
      </c>
      <c r="AE135" s="81">
        <v>0</v>
      </c>
      <c r="AF135" s="81">
        <v>0</v>
      </c>
    </row>
    <row r="136" spans="1:32" hidden="1" x14ac:dyDescent="0.25">
      <c r="A136" s="455">
        <v>37132.340277777781</v>
      </c>
      <c r="B136" s="456">
        <v>37146</v>
      </c>
      <c r="C136" s="456">
        <v>37135</v>
      </c>
      <c r="D136" s="456">
        <v>37164</v>
      </c>
      <c r="E136" s="81" t="s">
        <v>551</v>
      </c>
      <c r="F136" s="81">
        <v>753392</v>
      </c>
      <c r="G136" s="81">
        <v>1</v>
      </c>
      <c r="H136" s="81">
        <v>3883064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25</v>
      </c>
      <c r="P136" s="81">
        <v>25</v>
      </c>
      <c r="Q136" s="81">
        <v>25</v>
      </c>
      <c r="R136" s="81">
        <v>25</v>
      </c>
      <c r="S136" s="81">
        <v>25</v>
      </c>
      <c r="T136" s="81">
        <v>25</v>
      </c>
      <c r="U136" s="81">
        <v>25</v>
      </c>
      <c r="V136" s="81">
        <v>25</v>
      </c>
      <c r="W136" s="81">
        <v>25</v>
      </c>
      <c r="X136" s="81">
        <v>25</v>
      </c>
      <c r="Y136" s="81">
        <v>25</v>
      </c>
      <c r="Z136" s="81">
        <v>25</v>
      </c>
      <c r="AA136" s="81">
        <v>25</v>
      </c>
      <c r="AB136" s="81">
        <v>25</v>
      </c>
      <c r="AC136" s="81">
        <v>25</v>
      </c>
      <c r="AD136" s="81">
        <v>25</v>
      </c>
      <c r="AE136" s="81">
        <v>0</v>
      </c>
      <c r="AF136" s="81">
        <v>0</v>
      </c>
    </row>
    <row r="137" spans="1:32" hidden="1" x14ac:dyDescent="0.25">
      <c r="A137" s="455">
        <v>37050.524305555555</v>
      </c>
      <c r="B137" s="456">
        <v>37146</v>
      </c>
      <c r="C137" s="456">
        <v>37135</v>
      </c>
      <c r="D137" s="456">
        <v>37164</v>
      </c>
      <c r="E137" s="81" t="s">
        <v>551</v>
      </c>
      <c r="F137" s="81">
        <v>639628</v>
      </c>
      <c r="G137" s="81">
        <v>1</v>
      </c>
      <c r="H137" s="81">
        <v>3443514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0</v>
      </c>
      <c r="P137" s="81">
        <v>0</v>
      </c>
      <c r="Q137" s="81">
        <v>0</v>
      </c>
      <c r="R137" s="81">
        <v>0</v>
      </c>
      <c r="S137" s="81">
        <v>0</v>
      </c>
      <c r="T137" s="81">
        <v>0</v>
      </c>
      <c r="U137" s="81">
        <v>0</v>
      </c>
      <c r="V137" s="81">
        <v>0</v>
      </c>
      <c r="W137" s="81">
        <v>0</v>
      </c>
      <c r="X137" s="81">
        <v>0</v>
      </c>
      <c r="Y137" s="81">
        <v>0</v>
      </c>
      <c r="Z137" s="81">
        <v>0</v>
      </c>
      <c r="AA137" s="81">
        <v>0</v>
      </c>
      <c r="AB137" s="81">
        <v>0</v>
      </c>
      <c r="AC137" s="81">
        <v>0</v>
      </c>
      <c r="AD137" s="81">
        <v>0</v>
      </c>
      <c r="AE137" s="81">
        <v>-25</v>
      </c>
      <c r="AF137" s="81">
        <v>-25</v>
      </c>
    </row>
    <row r="138" spans="1:32" hidden="1" x14ac:dyDescent="0.25">
      <c r="A138" s="455">
        <v>37050.535416666666</v>
      </c>
      <c r="B138" s="456">
        <v>37146</v>
      </c>
      <c r="C138" s="456">
        <v>37135</v>
      </c>
      <c r="D138" s="456">
        <v>37164</v>
      </c>
      <c r="E138" s="81" t="s">
        <v>551</v>
      </c>
      <c r="F138" s="81">
        <v>639683</v>
      </c>
      <c r="G138" s="81">
        <v>1</v>
      </c>
      <c r="H138" s="81">
        <v>3443628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0</v>
      </c>
      <c r="P138" s="81">
        <v>0</v>
      </c>
      <c r="Q138" s="81">
        <v>0</v>
      </c>
      <c r="R138" s="81">
        <v>0</v>
      </c>
      <c r="S138" s="81">
        <v>0</v>
      </c>
      <c r="T138" s="81">
        <v>0</v>
      </c>
      <c r="U138" s="81">
        <v>0</v>
      </c>
      <c r="V138" s="81">
        <v>0</v>
      </c>
      <c r="W138" s="81">
        <v>0</v>
      </c>
      <c r="X138" s="81">
        <v>0</v>
      </c>
      <c r="Y138" s="81">
        <v>0</v>
      </c>
      <c r="Z138" s="81">
        <v>0</v>
      </c>
      <c r="AA138" s="81">
        <v>0</v>
      </c>
      <c r="AB138" s="81">
        <v>0</v>
      </c>
      <c r="AC138" s="81">
        <v>0</v>
      </c>
      <c r="AD138" s="81">
        <v>0</v>
      </c>
      <c r="AE138" s="81">
        <v>-25</v>
      </c>
      <c r="AF138" s="81">
        <v>-25</v>
      </c>
    </row>
    <row r="139" spans="1:32" hidden="1" x14ac:dyDescent="0.25">
      <c r="A139" s="475">
        <v>37053.417361111111</v>
      </c>
      <c r="B139" s="476">
        <v>37146</v>
      </c>
      <c r="C139" s="476">
        <v>37135</v>
      </c>
      <c r="D139" s="476">
        <v>37164</v>
      </c>
      <c r="E139" s="5" t="s">
        <v>551</v>
      </c>
      <c r="F139" s="5">
        <v>641571</v>
      </c>
      <c r="G139" s="5">
        <v>1</v>
      </c>
      <c r="H139" s="5">
        <v>3447247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-25</v>
      </c>
      <c r="AF139" s="5">
        <v>-25</v>
      </c>
    </row>
    <row r="140" spans="1:32" hidden="1" x14ac:dyDescent="0.25">
      <c r="A140" s="455">
        <v>37116.353472222225</v>
      </c>
      <c r="B140" s="456">
        <v>37146</v>
      </c>
      <c r="C140" s="456">
        <v>37135</v>
      </c>
      <c r="D140" s="456">
        <v>37164</v>
      </c>
      <c r="E140" s="81" t="s">
        <v>551</v>
      </c>
      <c r="F140" s="81">
        <v>728301</v>
      </c>
      <c r="G140" s="81">
        <v>1</v>
      </c>
      <c r="H140" s="81">
        <v>3764809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25</v>
      </c>
      <c r="P140" s="81">
        <v>25</v>
      </c>
      <c r="Q140" s="81">
        <v>25</v>
      </c>
      <c r="R140" s="81">
        <v>25</v>
      </c>
      <c r="S140" s="81">
        <v>25</v>
      </c>
      <c r="T140" s="81">
        <v>25</v>
      </c>
      <c r="U140" s="81">
        <v>25</v>
      </c>
      <c r="V140" s="81">
        <v>25</v>
      </c>
      <c r="W140" s="81">
        <v>25</v>
      </c>
      <c r="X140" s="81">
        <v>25</v>
      </c>
      <c r="Y140" s="81">
        <v>25</v>
      </c>
      <c r="Z140" s="81">
        <v>25</v>
      </c>
      <c r="AA140" s="81">
        <v>25</v>
      </c>
      <c r="AB140" s="81">
        <v>25</v>
      </c>
      <c r="AC140" s="81">
        <v>25</v>
      </c>
      <c r="AD140" s="81">
        <v>25</v>
      </c>
      <c r="AE140" s="81">
        <v>0</v>
      </c>
      <c r="AF140" s="81">
        <v>0</v>
      </c>
    </row>
    <row r="141" spans="1:32" hidden="1" x14ac:dyDescent="0.25">
      <c r="A141" s="455">
        <v>37118.722916666666</v>
      </c>
      <c r="B141" s="456">
        <v>37146</v>
      </c>
      <c r="C141" s="456">
        <v>37135</v>
      </c>
      <c r="D141" s="456">
        <v>37164</v>
      </c>
      <c r="E141" s="81" t="s">
        <v>551</v>
      </c>
      <c r="F141" s="81">
        <v>732565</v>
      </c>
      <c r="G141" s="81">
        <v>1</v>
      </c>
      <c r="H141" s="81">
        <v>3818167</v>
      </c>
      <c r="I141" s="81">
        <v>0</v>
      </c>
      <c r="J141" s="81">
        <v>0</v>
      </c>
      <c r="K141" s="81">
        <v>0</v>
      </c>
      <c r="L141" s="81">
        <v>0</v>
      </c>
      <c r="M141" s="81">
        <v>0</v>
      </c>
      <c r="N141" s="81">
        <v>0</v>
      </c>
      <c r="O141" s="81">
        <v>-25</v>
      </c>
      <c r="P141" s="81">
        <v>-25</v>
      </c>
      <c r="Q141" s="81">
        <v>-25</v>
      </c>
      <c r="R141" s="81">
        <v>-25</v>
      </c>
      <c r="S141" s="81">
        <v>-25</v>
      </c>
      <c r="T141" s="81">
        <v>-25</v>
      </c>
      <c r="U141" s="81">
        <v>-25</v>
      </c>
      <c r="V141" s="81">
        <v>-25</v>
      </c>
      <c r="W141" s="81">
        <v>-25</v>
      </c>
      <c r="X141" s="81">
        <v>-25</v>
      </c>
      <c r="Y141" s="81">
        <v>-25</v>
      </c>
      <c r="Z141" s="81">
        <v>-25</v>
      </c>
      <c r="AA141" s="81">
        <v>-25</v>
      </c>
      <c r="AB141" s="81">
        <v>-25</v>
      </c>
      <c r="AC141" s="81">
        <v>-25</v>
      </c>
      <c r="AD141" s="81">
        <v>-25</v>
      </c>
      <c r="AE141" s="81">
        <v>0</v>
      </c>
      <c r="AF141" s="81">
        <v>0</v>
      </c>
    </row>
    <row r="142" spans="1:32" hidden="1" x14ac:dyDescent="0.25">
      <c r="A142" s="455">
        <v>37118.51458333333</v>
      </c>
      <c r="B142" s="456">
        <v>37146</v>
      </c>
      <c r="C142" s="456">
        <v>37135</v>
      </c>
      <c r="D142" s="456">
        <v>37164</v>
      </c>
      <c r="E142" s="81" t="s">
        <v>551</v>
      </c>
      <c r="F142" s="81">
        <v>732744</v>
      </c>
      <c r="G142" s="81">
        <v>1</v>
      </c>
      <c r="H142" s="81">
        <v>3821731</v>
      </c>
      <c r="I142" s="81">
        <v>0</v>
      </c>
      <c r="J142" s="81">
        <v>0</v>
      </c>
      <c r="K142" s="81">
        <v>0</v>
      </c>
      <c r="L142" s="81">
        <v>0</v>
      </c>
      <c r="M142" s="81">
        <v>0</v>
      </c>
      <c r="N142" s="81">
        <v>0</v>
      </c>
      <c r="O142" s="81">
        <v>-25</v>
      </c>
      <c r="P142" s="81">
        <v>-25</v>
      </c>
      <c r="Q142" s="81">
        <v>-25</v>
      </c>
      <c r="R142" s="81">
        <v>-25</v>
      </c>
      <c r="S142" s="81">
        <v>-25</v>
      </c>
      <c r="T142" s="81">
        <v>-25</v>
      </c>
      <c r="U142" s="81">
        <v>-25</v>
      </c>
      <c r="V142" s="81">
        <v>-25</v>
      </c>
      <c r="W142" s="81">
        <v>-25</v>
      </c>
      <c r="X142" s="81">
        <v>-25</v>
      </c>
      <c r="Y142" s="81">
        <v>-25</v>
      </c>
      <c r="Z142" s="81">
        <v>-25</v>
      </c>
      <c r="AA142" s="81">
        <v>-25</v>
      </c>
      <c r="AB142" s="81">
        <v>-25</v>
      </c>
      <c r="AC142" s="81">
        <v>-25</v>
      </c>
      <c r="AD142" s="81">
        <v>-25</v>
      </c>
      <c r="AE142" s="81">
        <v>0</v>
      </c>
      <c r="AF142" s="81">
        <v>0</v>
      </c>
    </row>
    <row r="143" spans="1:32" hidden="1" x14ac:dyDescent="0.25">
      <c r="A143" s="455">
        <v>37118.547222222223</v>
      </c>
      <c r="B143" s="456">
        <v>37146</v>
      </c>
      <c r="C143" s="456">
        <v>37135</v>
      </c>
      <c r="D143" s="456">
        <v>37164</v>
      </c>
      <c r="E143" s="81" t="s">
        <v>551</v>
      </c>
      <c r="F143" s="81">
        <v>732922</v>
      </c>
      <c r="G143" s="81">
        <v>1</v>
      </c>
      <c r="H143" s="81">
        <v>3822019</v>
      </c>
      <c r="I143" s="81">
        <v>0</v>
      </c>
      <c r="J143" s="81">
        <v>0</v>
      </c>
      <c r="K143" s="81">
        <v>0</v>
      </c>
      <c r="L143" s="81">
        <v>0</v>
      </c>
      <c r="M143" s="81">
        <v>0</v>
      </c>
      <c r="N143" s="81">
        <v>0</v>
      </c>
      <c r="O143" s="81">
        <v>-25</v>
      </c>
      <c r="P143" s="81">
        <v>-25</v>
      </c>
      <c r="Q143" s="81">
        <v>-25</v>
      </c>
      <c r="R143" s="81">
        <v>-25</v>
      </c>
      <c r="S143" s="81">
        <v>-25</v>
      </c>
      <c r="T143" s="81">
        <v>-25</v>
      </c>
      <c r="U143" s="81">
        <v>-25</v>
      </c>
      <c r="V143" s="81">
        <v>-25</v>
      </c>
      <c r="W143" s="81">
        <v>-25</v>
      </c>
      <c r="X143" s="81">
        <v>-25</v>
      </c>
      <c r="Y143" s="81">
        <v>-25</v>
      </c>
      <c r="Z143" s="81">
        <v>-25</v>
      </c>
      <c r="AA143" s="81">
        <v>-25</v>
      </c>
      <c r="AB143" s="81">
        <v>-25</v>
      </c>
      <c r="AC143" s="81">
        <v>-25</v>
      </c>
      <c r="AD143" s="81">
        <v>-25</v>
      </c>
      <c r="AE143" s="81">
        <v>0</v>
      </c>
      <c r="AF143" s="81">
        <v>0</v>
      </c>
    </row>
    <row r="144" spans="1:32" hidden="1" x14ac:dyDescent="0.25">
      <c r="A144" s="455">
        <v>37118.555555555555</v>
      </c>
      <c r="B144" s="456">
        <v>37146</v>
      </c>
      <c r="C144" s="456">
        <v>37135</v>
      </c>
      <c r="D144" s="456">
        <v>37164</v>
      </c>
      <c r="E144" s="81" t="s">
        <v>551</v>
      </c>
      <c r="F144" s="81">
        <v>732982</v>
      </c>
      <c r="G144" s="81">
        <v>1</v>
      </c>
      <c r="H144" s="81">
        <v>3822119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25</v>
      </c>
      <c r="P144" s="81">
        <v>25</v>
      </c>
      <c r="Q144" s="81">
        <v>25</v>
      </c>
      <c r="R144" s="81">
        <v>25</v>
      </c>
      <c r="S144" s="81">
        <v>25</v>
      </c>
      <c r="T144" s="81">
        <v>25</v>
      </c>
      <c r="U144" s="81">
        <v>25</v>
      </c>
      <c r="V144" s="81">
        <v>25</v>
      </c>
      <c r="W144" s="81">
        <v>25</v>
      </c>
      <c r="X144" s="81">
        <v>25</v>
      </c>
      <c r="Y144" s="81">
        <v>25</v>
      </c>
      <c r="Z144" s="81">
        <v>25</v>
      </c>
      <c r="AA144" s="81">
        <v>25</v>
      </c>
      <c r="AB144" s="81">
        <v>25</v>
      </c>
      <c r="AC144" s="81">
        <v>25</v>
      </c>
      <c r="AD144" s="81">
        <v>25</v>
      </c>
      <c r="AE144" s="81">
        <v>0</v>
      </c>
      <c r="AF144" s="81">
        <v>0</v>
      </c>
    </row>
    <row r="145" spans="1:32" hidden="1" x14ac:dyDescent="0.25">
      <c r="A145" s="455">
        <v>37118.722222222219</v>
      </c>
      <c r="B145" s="456">
        <v>37146</v>
      </c>
      <c r="C145" s="456">
        <v>37135</v>
      </c>
      <c r="D145" s="456">
        <v>37164</v>
      </c>
      <c r="E145" s="81" t="s">
        <v>551</v>
      </c>
      <c r="F145" s="81">
        <v>733209</v>
      </c>
      <c r="G145" s="81">
        <v>1</v>
      </c>
      <c r="H145" s="81">
        <v>3822728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81">
        <v>-25</v>
      </c>
      <c r="P145" s="81">
        <v>-25</v>
      </c>
      <c r="Q145" s="81">
        <v>-25</v>
      </c>
      <c r="R145" s="81">
        <v>-25</v>
      </c>
      <c r="S145" s="81">
        <v>-25</v>
      </c>
      <c r="T145" s="81">
        <v>-25</v>
      </c>
      <c r="U145" s="81">
        <v>-25</v>
      </c>
      <c r="V145" s="81">
        <v>-25</v>
      </c>
      <c r="W145" s="81">
        <v>-25</v>
      </c>
      <c r="X145" s="81">
        <v>-25</v>
      </c>
      <c r="Y145" s="81">
        <v>-25</v>
      </c>
      <c r="Z145" s="81">
        <v>-25</v>
      </c>
      <c r="AA145" s="81">
        <v>-25</v>
      </c>
      <c r="AB145" s="81">
        <v>-25</v>
      </c>
      <c r="AC145" s="81">
        <v>-25</v>
      </c>
      <c r="AD145" s="81">
        <v>-25</v>
      </c>
      <c r="AE145" s="81">
        <v>0</v>
      </c>
      <c r="AF145" s="81">
        <v>0</v>
      </c>
    </row>
    <row r="146" spans="1:32" hidden="1" x14ac:dyDescent="0.25">
      <c r="A146" s="455">
        <v>37118.723611111112</v>
      </c>
      <c r="B146" s="456">
        <v>37146</v>
      </c>
      <c r="C146" s="456">
        <v>37135</v>
      </c>
      <c r="D146" s="456">
        <v>37164</v>
      </c>
      <c r="E146" s="81" t="s">
        <v>551</v>
      </c>
      <c r="F146" s="81">
        <v>733213</v>
      </c>
      <c r="G146" s="81">
        <v>1</v>
      </c>
      <c r="H146" s="81">
        <v>3822742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-25</v>
      </c>
      <c r="P146" s="81">
        <v>-25</v>
      </c>
      <c r="Q146" s="81">
        <v>-25</v>
      </c>
      <c r="R146" s="81">
        <v>-25</v>
      </c>
      <c r="S146" s="81">
        <v>-25</v>
      </c>
      <c r="T146" s="81">
        <v>-25</v>
      </c>
      <c r="U146" s="81">
        <v>-25</v>
      </c>
      <c r="V146" s="81">
        <v>-25</v>
      </c>
      <c r="W146" s="81">
        <v>-25</v>
      </c>
      <c r="X146" s="81">
        <v>-25</v>
      </c>
      <c r="Y146" s="81">
        <v>-25</v>
      </c>
      <c r="Z146" s="81">
        <v>-25</v>
      </c>
      <c r="AA146" s="81">
        <v>-25</v>
      </c>
      <c r="AB146" s="81">
        <v>-25</v>
      </c>
      <c r="AC146" s="81">
        <v>-25</v>
      </c>
      <c r="AD146" s="81">
        <v>-25</v>
      </c>
      <c r="AE146" s="81">
        <v>0</v>
      </c>
      <c r="AF146" s="81">
        <v>0</v>
      </c>
    </row>
    <row r="147" spans="1:32" hidden="1" x14ac:dyDescent="0.25">
      <c r="A147" s="455">
        <v>37118.722916666666</v>
      </c>
      <c r="B147" s="456">
        <v>37146</v>
      </c>
      <c r="C147" s="456">
        <v>37135</v>
      </c>
      <c r="D147" s="456">
        <v>37164</v>
      </c>
      <c r="E147" s="81" t="s">
        <v>551</v>
      </c>
      <c r="F147" s="81">
        <v>733218</v>
      </c>
      <c r="G147" s="81">
        <v>1</v>
      </c>
      <c r="H147" s="81">
        <v>3822749</v>
      </c>
      <c r="I147" s="81">
        <v>0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81">
        <v>-25</v>
      </c>
      <c r="P147" s="81">
        <v>-25</v>
      </c>
      <c r="Q147" s="81">
        <v>-25</v>
      </c>
      <c r="R147" s="81">
        <v>-25</v>
      </c>
      <c r="S147" s="81">
        <v>-25</v>
      </c>
      <c r="T147" s="81">
        <v>-25</v>
      </c>
      <c r="U147" s="81">
        <v>-25</v>
      </c>
      <c r="V147" s="81">
        <v>-25</v>
      </c>
      <c r="W147" s="81">
        <v>-25</v>
      </c>
      <c r="X147" s="81">
        <v>-25</v>
      </c>
      <c r="Y147" s="81">
        <v>-25</v>
      </c>
      <c r="Z147" s="81">
        <v>-25</v>
      </c>
      <c r="AA147" s="81">
        <v>-25</v>
      </c>
      <c r="AB147" s="81">
        <v>-25</v>
      </c>
      <c r="AC147" s="81">
        <v>-25</v>
      </c>
      <c r="AD147" s="81">
        <v>-25</v>
      </c>
      <c r="AE147" s="81">
        <v>0</v>
      </c>
      <c r="AF147" s="81">
        <v>0</v>
      </c>
    </row>
    <row r="148" spans="1:32" hidden="1" x14ac:dyDescent="0.25">
      <c r="A148" s="455">
        <v>37118.632638888892</v>
      </c>
      <c r="B148" s="456">
        <v>37146</v>
      </c>
      <c r="C148" s="456">
        <v>37135</v>
      </c>
      <c r="D148" s="456">
        <v>37164</v>
      </c>
      <c r="E148" s="81" t="s">
        <v>551</v>
      </c>
      <c r="F148" s="81">
        <v>733358</v>
      </c>
      <c r="G148" s="81">
        <v>1</v>
      </c>
      <c r="H148" s="81">
        <v>3823123</v>
      </c>
      <c r="I148" s="81">
        <v>0</v>
      </c>
      <c r="J148" s="81">
        <v>0</v>
      </c>
      <c r="K148" s="81">
        <v>0</v>
      </c>
      <c r="L148" s="81">
        <v>0</v>
      </c>
      <c r="M148" s="81">
        <v>0</v>
      </c>
      <c r="N148" s="81">
        <v>0</v>
      </c>
      <c r="O148" s="81">
        <v>25</v>
      </c>
      <c r="P148" s="81">
        <v>25</v>
      </c>
      <c r="Q148" s="81">
        <v>25</v>
      </c>
      <c r="R148" s="81">
        <v>25</v>
      </c>
      <c r="S148" s="81">
        <v>25</v>
      </c>
      <c r="T148" s="81">
        <v>25</v>
      </c>
      <c r="U148" s="81">
        <v>25</v>
      </c>
      <c r="V148" s="81">
        <v>25</v>
      </c>
      <c r="W148" s="81">
        <v>25</v>
      </c>
      <c r="X148" s="81">
        <v>25</v>
      </c>
      <c r="Y148" s="81">
        <v>25</v>
      </c>
      <c r="Z148" s="81">
        <v>25</v>
      </c>
      <c r="AA148" s="81">
        <v>25</v>
      </c>
      <c r="AB148" s="81">
        <v>25</v>
      </c>
      <c r="AC148" s="81">
        <v>25</v>
      </c>
      <c r="AD148" s="81">
        <v>25</v>
      </c>
      <c r="AE148" s="81">
        <v>0</v>
      </c>
      <c r="AF148" s="81">
        <v>0</v>
      </c>
    </row>
    <row r="149" spans="1:32" hidden="1" x14ac:dyDescent="0.25">
      <c r="A149" s="455">
        <v>37126.399305555555</v>
      </c>
      <c r="B149" s="456">
        <v>37146</v>
      </c>
      <c r="C149" s="456">
        <v>37135</v>
      </c>
      <c r="D149" s="456">
        <v>37164</v>
      </c>
      <c r="E149" s="81" t="s">
        <v>551</v>
      </c>
      <c r="F149" s="81">
        <v>745698</v>
      </c>
      <c r="G149" s="81">
        <v>1</v>
      </c>
      <c r="H149" s="81">
        <v>3854355</v>
      </c>
      <c r="I149" s="81">
        <v>0</v>
      </c>
      <c r="J149" s="81">
        <v>0</v>
      </c>
      <c r="K149" s="81">
        <v>0</v>
      </c>
      <c r="L149" s="81">
        <v>0</v>
      </c>
      <c r="M149" s="81">
        <v>0</v>
      </c>
      <c r="N149" s="81">
        <v>0</v>
      </c>
      <c r="O149" s="81">
        <v>25</v>
      </c>
      <c r="P149" s="81">
        <v>25</v>
      </c>
      <c r="Q149" s="81">
        <v>25</v>
      </c>
      <c r="R149" s="81">
        <v>25</v>
      </c>
      <c r="S149" s="81">
        <v>25</v>
      </c>
      <c r="T149" s="81">
        <v>25</v>
      </c>
      <c r="U149" s="81">
        <v>25</v>
      </c>
      <c r="V149" s="81">
        <v>25</v>
      </c>
      <c r="W149" s="81">
        <v>25</v>
      </c>
      <c r="X149" s="81">
        <v>25</v>
      </c>
      <c r="Y149" s="81">
        <v>25</v>
      </c>
      <c r="Z149" s="81">
        <v>25</v>
      </c>
      <c r="AA149" s="81">
        <v>25</v>
      </c>
      <c r="AB149" s="81">
        <v>25</v>
      </c>
      <c r="AC149" s="81">
        <v>25</v>
      </c>
      <c r="AD149" s="81">
        <v>25</v>
      </c>
      <c r="AE149" s="81">
        <v>0</v>
      </c>
      <c r="AF149" s="81">
        <v>0</v>
      </c>
    </row>
    <row r="150" spans="1:32" hidden="1" x14ac:dyDescent="0.25">
      <c r="A150" s="455">
        <v>37126.401388888888</v>
      </c>
      <c r="B150" s="456">
        <v>37146</v>
      </c>
      <c r="C150" s="456">
        <v>37135</v>
      </c>
      <c r="D150" s="456">
        <v>37164</v>
      </c>
      <c r="E150" s="81" t="s">
        <v>551</v>
      </c>
      <c r="F150" s="81">
        <v>745717</v>
      </c>
      <c r="G150" s="81">
        <v>1</v>
      </c>
      <c r="H150" s="81">
        <v>3854390</v>
      </c>
      <c r="I150" s="81">
        <v>0</v>
      </c>
      <c r="J150" s="81">
        <v>0</v>
      </c>
      <c r="K150" s="81">
        <v>0</v>
      </c>
      <c r="L150" s="81">
        <v>0</v>
      </c>
      <c r="M150" s="81">
        <v>0</v>
      </c>
      <c r="N150" s="81">
        <v>0</v>
      </c>
      <c r="O150" s="81">
        <v>25</v>
      </c>
      <c r="P150" s="81">
        <v>25</v>
      </c>
      <c r="Q150" s="81">
        <v>25</v>
      </c>
      <c r="R150" s="81">
        <v>25</v>
      </c>
      <c r="S150" s="81">
        <v>25</v>
      </c>
      <c r="T150" s="81">
        <v>25</v>
      </c>
      <c r="U150" s="81">
        <v>25</v>
      </c>
      <c r="V150" s="81">
        <v>25</v>
      </c>
      <c r="W150" s="81">
        <v>25</v>
      </c>
      <c r="X150" s="81">
        <v>25</v>
      </c>
      <c r="Y150" s="81">
        <v>25</v>
      </c>
      <c r="Z150" s="81">
        <v>25</v>
      </c>
      <c r="AA150" s="81">
        <v>25</v>
      </c>
      <c r="AB150" s="81">
        <v>25</v>
      </c>
      <c r="AC150" s="81">
        <v>25</v>
      </c>
      <c r="AD150" s="81">
        <v>25</v>
      </c>
      <c r="AE150" s="81">
        <v>0</v>
      </c>
      <c r="AF150" s="81">
        <v>0</v>
      </c>
    </row>
    <row r="151" spans="1:32" hidden="1" x14ac:dyDescent="0.25">
      <c r="A151" s="455">
        <v>36859.59097222222</v>
      </c>
      <c r="B151" s="456">
        <v>37146</v>
      </c>
      <c r="C151" s="456">
        <v>37073</v>
      </c>
      <c r="D151" s="456">
        <v>37164</v>
      </c>
      <c r="E151" s="81" t="s">
        <v>551</v>
      </c>
      <c r="F151" s="81">
        <v>468412</v>
      </c>
      <c r="G151" s="81">
        <v>1</v>
      </c>
      <c r="H151" s="81">
        <v>2461308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25</v>
      </c>
      <c r="P151" s="81">
        <v>25</v>
      </c>
      <c r="Q151" s="81">
        <v>25</v>
      </c>
      <c r="R151" s="81">
        <v>25</v>
      </c>
      <c r="S151" s="81">
        <v>25</v>
      </c>
      <c r="T151" s="81">
        <v>25</v>
      </c>
      <c r="U151" s="81">
        <v>25</v>
      </c>
      <c r="V151" s="81">
        <v>25</v>
      </c>
      <c r="W151" s="81">
        <v>25</v>
      </c>
      <c r="X151" s="81">
        <v>25</v>
      </c>
      <c r="Y151" s="81">
        <v>25</v>
      </c>
      <c r="Z151" s="81">
        <v>25</v>
      </c>
      <c r="AA151" s="81">
        <v>25</v>
      </c>
      <c r="AB151" s="81">
        <v>25</v>
      </c>
      <c r="AC151" s="81">
        <v>25</v>
      </c>
      <c r="AD151" s="81">
        <v>25</v>
      </c>
      <c r="AE151" s="81">
        <v>0</v>
      </c>
      <c r="AF151" s="81">
        <v>0</v>
      </c>
    </row>
    <row r="152" spans="1:32" hidden="1" x14ac:dyDescent="0.25">
      <c r="A152" s="455">
        <v>36866.418055555558</v>
      </c>
      <c r="B152" s="456">
        <v>37146</v>
      </c>
      <c r="C152" s="456">
        <v>37073</v>
      </c>
      <c r="D152" s="456">
        <v>37164</v>
      </c>
      <c r="E152" s="81" t="s">
        <v>551</v>
      </c>
      <c r="F152" s="81">
        <v>474041</v>
      </c>
      <c r="G152" s="81">
        <v>1</v>
      </c>
      <c r="H152" s="81">
        <v>2478602</v>
      </c>
      <c r="I152" s="81">
        <v>0</v>
      </c>
      <c r="J152" s="81">
        <v>0</v>
      </c>
      <c r="K152" s="81">
        <v>0</v>
      </c>
      <c r="L152" s="81">
        <v>0</v>
      </c>
      <c r="M152" s="81">
        <v>0</v>
      </c>
      <c r="N152" s="81">
        <v>0</v>
      </c>
      <c r="O152" s="81">
        <v>25</v>
      </c>
      <c r="P152" s="81">
        <v>25</v>
      </c>
      <c r="Q152" s="81">
        <v>25</v>
      </c>
      <c r="R152" s="81">
        <v>25</v>
      </c>
      <c r="S152" s="81">
        <v>25</v>
      </c>
      <c r="T152" s="81">
        <v>25</v>
      </c>
      <c r="U152" s="81">
        <v>25</v>
      </c>
      <c r="V152" s="81">
        <v>25</v>
      </c>
      <c r="W152" s="81">
        <v>25</v>
      </c>
      <c r="X152" s="81">
        <v>25</v>
      </c>
      <c r="Y152" s="81">
        <v>25</v>
      </c>
      <c r="Z152" s="81">
        <v>25</v>
      </c>
      <c r="AA152" s="81">
        <v>25</v>
      </c>
      <c r="AB152" s="81">
        <v>25</v>
      </c>
      <c r="AC152" s="81">
        <v>25</v>
      </c>
      <c r="AD152" s="81">
        <v>25</v>
      </c>
      <c r="AE152" s="81">
        <v>0</v>
      </c>
      <c r="AF152" s="81">
        <v>0</v>
      </c>
    </row>
    <row r="153" spans="1:32" hidden="1" x14ac:dyDescent="0.25">
      <c r="A153" s="455">
        <v>36867.45416666667</v>
      </c>
      <c r="B153" s="456">
        <v>37146</v>
      </c>
      <c r="C153" s="456">
        <v>37073</v>
      </c>
      <c r="D153" s="456">
        <v>37164</v>
      </c>
      <c r="E153" s="81" t="s">
        <v>551</v>
      </c>
      <c r="F153" s="81">
        <v>475168</v>
      </c>
      <c r="G153" s="81">
        <v>1</v>
      </c>
      <c r="H153" s="81">
        <v>2481733</v>
      </c>
      <c r="I153" s="81">
        <v>0</v>
      </c>
      <c r="J153" s="81">
        <v>0</v>
      </c>
      <c r="K153" s="81">
        <v>0</v>
      </c>
      <c r="L153" s="81">
        <v>0</v>
      </c>
      <c r="M153" s="81">
        <v>0</v>
      </c>
      <c r="N153" s="81">
        <v>0</v>
      </c>
      <c r="O153" s="81">
        <v>25</v>
      </c>
      <c r="P153" s="81">
        <v>25</v>
      </c>
      <c r="Q153" s="81">
        <v>25</v>
      </c>
      <c r="R153" s="81">
        <v>25</v>
      </c>
      <c r="S153" s="81">
        <v>25</v>
      </c>
      <c r="T153" s="81">
        <v>25</v>
      </c>
      <c r="U153" s="81">
        <v>25</v>
      </c>
      <c r="V153" s="81">
        <v>25</v>
      </c>
      <c r="W153" s="81">
        <v>25</v>
      </c>
      <c r="X153" s="81">
        <v>25</v>
      </c>
      <c r="Y153" s="81">
        <v>25</v>
      </c>
      <c r="Z153" s="81">
        <v>25</v>
      </c>
      <c r="AA153" s="81">
        <v>25</v>
      </c>
      <c r="AB153" s="81">
        <v>25</v>
      </c>
      <c r="AC153" s="81">
        <v>25</v>
      </c>
      <c r="AD153" s="81">
        <v>25</v>
      </c>
      <c r="AE153" s="81">
        <v>0</v>
      </c>
      <c r="AF153" s="81">
        <v>0</v>
      </c>
    </row>
    <row r="154" spans="1:32" hidden="1" x14ac:dyDescent="0.25">
      <c r="A154" s="455">
        <v>36910.645138888889</v>
      </c>
      <c r="B154" s="456">
        <v>37146</v>
      </c>
      <c r="C154" s="456">
        <v>37073</v>
      </c>
      <c r="D154" s="456">
        <v>37164</v>
      </c>
      <c r="E154" s="81" t="s">
        <v>551</v>
      </c>
      <c r="F154" s="81">
        <v>499013</v>
      </c>
      <c r="G154" s="81">
        <v>1</v>
      </c>
      <c r="H154" s="81">
        <v>2575386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-25</v>
      </c>
      <c r="P154" s="81">
        <v>-25</v>
      </c>
      <c r="Q154" s="81">
        <v>-25</v>
      </c>
      <c r="R154" s="81">
        <v>-25</v>
      </c>
      <c r="S154" s="81">
        <v>-25</v>
      </c>
      <c r="T154" s="81">
        <v>-25</v>
      </c>
      <c r="U154" s="81">
        <v>-25</v>
      </c>
      <c r="V154" s="81">
        <v>-25</v>
      </c>
      <c r="W154" s="81">
        <v>-25</v>
      </c>
      <c r="X154" s="81">
        <v>-25</v>
      </c>
      <c r="Y154" s="81">
        <v>-25</v>
      </c>
      <c r="Z154" s="81">
        <v>-25</v>
      </c>
      <c r="AA154" s="81">
        <v>-25</v>
      </c>
      <c r="AB154" s="81">
        <v>-25</v>
      </c>
      <c r="AC154" s="81">
        <v>-25</v>
      </c>
      <c r="AD154" s="81">
        <v>-25</v>
      </c>
      <c r="AE154" s="81">
        <v>0</v>
      </c>
      <c r="AF154" s="81">
        <v>0</v>
      </c>
    </row>
    <row r="155" spans="1:32" hidden="1" x14ac:dyDescent="0.25">
      <c r="A155" s="455">
        <v>36977.430555555555</v>
      </c>
      <c r="B155" s="456">
        <v>37146</v>
      </c>
      <c r="C155" s="456">
        <v>37073</v>
      </c>
      <c r="D155" s="456">
        <v>37164</v>
      </c>
      <c r="E155" s="81" t="s">
        <v>551</v>
      </c>
      <c r="F155" s="81">
        <v>562058</v>
      </c>
      <c r="G155" s="81">
        <v>1</v>
      </c>
      <c r="H155" s="81">
        <v>2963274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81">
        <v>-25</v>
      </c>
      <c r="P155" s="81">
        <v>-25</v>
      </c>
      <c r="Q155" s="81">
        <v>-25</v>
      </c>
      <c r="R155" s="81">
        <v>-25</v>
      </c>
      <c r="S155" s="81">
        <v>-25</v>
      </c>
      <c r="T155" s="81">
        <v>-25</v>
      </c>
      <c r="U155" s="81">
        <v>-25</v>
      </c>
      <c r="V155" s="81">
        <v>-25</v>
      </c>
      <c r="W155" s="81">
        <v>-25</v>
      </c>
      <c r="X155" s="81">
        <v>-25</v>
      </c>
      <c r="Y155" s="81">
        <v>-25</v>
      </c>
      <c r="Z155" s="81">
        <v>-25</v>
      </c>
      <c r="AA155" s="81">
        <v>-25</v>
      </c>
      <c r="AB155" s="81">
        <v>-25</v>
      </c>
      <c r="AC155" s="81">
        <v>-25</v>
      </c>
      <c r="AD155" s="81">
        <v>-25</v>
      </c>
      <c r="AE155" s="81">
        <v>0</v>
      </c>
      <c r="AF155" s="81">
        <v>0</v>
      </c>
    </row>
    <row r="156" spans="1:32" hidden="1" x14ac:dyDescent="0.25">
      <c r="A156" s="455">
        <v>36977.512499999997</v>
      </c>
      <c r="B156" s="456">
        <v>37146</v>
      </c>
      <c r="C156" s="456">
        <v>37073</v>
      </c>
      <c r="D156" s="456">
        <v>37164</v>
      </c>
      <c r="E156" s="81" t="s">
        <v>551</v>
      </c>
      <c r="F156" s="81">
        <v>562214</v>
      </c>
      <c r="G156" s="81">
        <v>1</v>
      </c>
      <c r="H156" s="81">
        <v>2963568</v>
      </c>
      <c r="I156" s="81">
        <v>0</v>
      </c>
      <c r="J156" s="81">
        <v>0</v>
      </c>
      <c r="K156" s="81">
        <v>0</v>
      </c>
      <c r="L156" s="81">
        <v>0</v>
      </c>
      <c r="M156" s="81">
        <v>0</v>
      </c>
      <c r="N156" s="81">
        <v>0</v>
      </c>
      <c r="O156" s="81">
        <v>-25</v>
      </c>
      <c r="P156" s="81">
        <v>-25</v>
      </c>
      <c r="Q156" s="81">
        <v>-25</v>
      </c>
      <c r="R156" s="81">
        <v>-25</v>
      </c>
      <c r="S156" s="81">
        <v>-25</v>
      </c>
      <c r="T156" s="81">
        <v>-25</v>
      </c>
      <c r="U156" s="81">
        <v>-25</v>
      </c>
      <c r="V156" s="81">
        <v>-25</v>
      </c>
      <c r="W156" s="81">
        <v>-25</v>
      </c>
      <c r="X156" s="81">
        <v>-25</v>
      </c>
      <c r="Y156" s="81">
        <v>-25</v>
      </c>
      <c r="Z156" s="81">
        <v>-25</v>
      </c>
      <c r="AA156" s="81">
        <v>-25</v>
      </c>
      <c r="AB156" s="81">
        <v>-25</v>
      </c>
      <c r="AC156" s="81">
        <v>-25</v>
      </c>
      <c r="AD156" s="81">
        <v>-25</v>
      </c>
      <c r="AE156" s="81">
        <v>0</v>
      </c>
      <c r="AF156" s="81">
        <v>0</v>
      </c>
    </row>
    <row r="157" spans="1:32" hidden="1" x14ac:dyDescent="0.25">
      <c r="A157" s="455">
        <v>36978.451388888891</v>
      </c>
      <c r="B157" s="456">
        <v>37146</v>
      </c>
      <c r="C157" s="456">
        <v>37073</v>
      </c>
      <c r="D157" s="456">
        <v>37164</v>
      </c>
      <c r="E157" s="81" t="s">
        <v>551</v>
      </c>
      <c r="F157" s="81">
        <v>562429</v>
      </c>
      <c r="G157" s="81">
        <v>1</v>
      </c>
      <c r="H157" s="81">
        <v>2964063</v>
      </c>
      <c r="I157" s="81">
        <v>0</v>
      </c>
      <c r="J157" s="81">
        <v>0</v>
      </c>
      <c r="K157" s="81">
        <v>0</v>
      </c>
      <c r="L157" s="81">
        <v>0</v>
      </c>
      <c r="M157" s="81">
        <v>0</v>
      </c>
      <c r="N157" s="81">
        <v>0</v>
      </c>
      <c r="O157" s="81">
        <v>-25</v>
      </c>
      <c r="P157" s="81">
        <v>-25</v>
      </c>
      <c r="Q157" s="81">
        <v>-25</v>
      </c>
      <c r="R157" s="81">
        <v>-25</v>
      </c>
      <c r="S157" s="81">
        <v>-25</v>
      </c>
      <c r="T157" s="81">
        <v>-25</v>
      </c>
      <c r="U157" s="81">
        <v>-25</v>
      </c>
      <c r="V157" s="81">
        <v>-25</v>
      </c>
      <c r="W157" s="81">
        <v>-25</v>
      </c>
      <c r="X157" s="81">
        <v>-25</v>
      </c>
      <c r="Y157" s="81">
        <v>-25</v>
      </c>
      <c r="Z157" s="81">
        <v>-25</v>
      </c>
      <c r="AA157" s="81">
        <v>-25</v>
      </c>
      <c r="AB157" s="81">
        <v>-25</v>
      </c>
      <c r="AC157" s="81">
        <v>-25</v>
      </c>
      <c r="AD157" s="81">
        <v>-25</v>
      </c>
      <c r="AE157" s="81">
        <v>0</v>
      </c>
      <c r="AF157" s="81">
        <v>0</v>
      </c>
    </row>
    <row r="158" spans="1:32" hidden="1" x14ac:dyDescent="0.25">
      <c r="A158" s="455">
        <v>36978.427777777775</v>
      </c>
      <c r="B158" s="456">
        <v>37146</v>
      </c>
      <c r="C158" s="456">
        <v>37073</v>
      </c>
      <c r="D158" s="456">
        <v>37164</v>
      </c>
      <c r="E158" s="81" t="s">
        <v>551</v>
      </c>
      <c r="F158" s="81">
        <v>562554</v>
      </c>
      <c r="G158" s="81">
        <v>1</v>
      </c>
      <c r="H158" s="81">
        <v>2964438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-25</v>
      </c>
      <c r="P158" s="81">
        <v>-25</v>
      </c>
      <c r="Q158" s="81">
        <v>-25</v>
      </c>
      <c r="R158" s="81">
        <v>-25</v>
      </c>
      <c r="S158" s="81">
        <v>-25</v>
      </c>
      <c r="T158" s="81">
        <v>-25</v>
      </c>
      <c r="U158" s="81">
        <v>-25</v>
      </c>
      <c r="V158" s="81">
        <v>-25</v>
      </c>
      <c r="W158" s="81">
        <v>-25</v>
      </c>
      <c r="X158" s="81">
        <v>-25</v>
      </c>
      <c r="Y158" s="81">
        <v>-25</v>
      </c>
      <c r="Z158" s="81">
        <v>-25</v>
      </c>
      <c r="AA158" s="81">
        <v>-25</v>
      </c>
      <c r="AB158" s="81">
        <v>-25</v>
      </c>
      <c r="AC158" s="81">
        <v>-25</v>
      </c>
      <c r="AD158" s="81">
        <v>-25</v>
      </c>
      <c r="AE158" s="81">
        <v>0</v>
      </c>
      <c r="AF158" s="81">
        <v>0</v>
      </c>
    </row>
    <row r="159" spans="1:32" hidden="1" x14ac:dyDescent="0.25">
      <c r="A159" s="475">
        <v>36978.536111111112</v>
      </c>
      <c r="B159" s="476">
        <v>37146</v>
      </c>
      <c r="C159" s="476">
        <v>37073</v>
      </c>
      <c r="D159" s="476">
        <v>37164</v>
      </c>
      <c r="E159" s="5" t="s">
        <v>551</v>
      </c>
      <c r="F159" s="5">
        <v>562557</v>
      </c>
      <c r="G159" s="5">
        <v>1</v>
      </c>
      <c r="H159" s="5">
        <v>2964441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-50</v>
      </c>
      <c r="P159" s="5">
        <v>-50</v>
      </c>
      <c r="Q159" s="5">
        <v>-50</v>
      </c>
      <c r="R159" s="5">
        <v>-50</v>
      </c>
      <c r="S159" s="5">
        <v>-50</v>
      </c>
      <c r="T159" s="5">
        <v>-50</v>
      </c>
      <c r="U159" s="5">
        <v>-50</v>
      </c>
      <c r="V159" s="5">
        <v>-50</v>
      </c>
      <c r="W159" s="5">
        <v>-50</v>
      </c>
      <c r="X159" s="5">
        <v>-50</v>
      </c>
      <c r="Y159" s="5">
        <v>-50</v>
      </c>
      <c r="Z159" s="5">
        <v>-50</v>
      </c>
      <c r="AA159" s="5">
        <v>-50</v>
      </c>
      <c r="AB159" s="5">
        <v>-50</v>
      </c>
      <c r="AC159" s="5">
        <v>-50</v>
      </c>
      <c r="AD159" s="5">
        <v>-50</v>
      </c>
      <c r="AE159" s="5">
        <v>0</v>
      </c>
      <c r="AF159" s="5">
        <v>0</v>
      </c>
    </row>
    <row r="160" spans="1:32" hidden="1" x14ac:dyDescent="0.25">
      <c r="A160" s="455">
        <v>36978.536111111112</v>
      </c>
      <c r="B160" s="456">
        <v>37146</v>
      </c>
      <c r="C160" s="456">
        <v>37073</v>
      </c>
      <c r="D160" s="456">
        <v>37164</v>
      </c>
      <c r="E160" s="81" t="s">
        <v>551</v>
      </c>
      <c r="F160" s="81">
        <v>562558</v>
      </c>
      <c r="G160" s="81">
        <v>1</v>
      </c>
      <c r="H160" s="81">
        <v>2964442</v>
      </c>
      <c r="I160" s="81">
        <v>0</v>
      </c>
      <c r="J160" s="81">
        <v>0</v>
      </c>
      <c r="K160" s="81">
        <v>0</v>
      </c>
      <c r="L160" s="81">
        <v>0</v>
      </c>
      <c r="M160" s="81">
        <v>0</v>
      </c>
      <c r="N160" s="81">
        <v>0</v>
      </c>
      <c r="O160" s="81">
        <v>-25</v>
      </c>
      <c r="P160" s="81">
        <v>-25</v>
      </c>
      <c r="Q160" s="81">
        <v>-25</v>
      </c>
      <c r="R160" s="81">
        <v>-25</v>
      </c>
      <c r="S160" s="81">
        <v>-25</v>
      </c>
      <c r="T160" s="81">
        <v>-25</v>
      </c>
      <c r="U160" s="81">
        <v>-25</v>
      </c>
      <c r="V160" s="81">
        <v>-25</v>
      </c>
      <c r="W160" s="81">
        <v>-25</v>
      </c>
      <c r="X160" s="81">
        <v>-25</v>
      </c>
      <c r="Y160" s="81">
        <v>-25</v>
      </c>
      <c r="Z160" s="81">
        <v>-25</v>
      </c>
      <c r="AA160" s="81">
        <v>-25</v>
      </c>
      <c r="AB160" s="81">
        <v>-25</v>
      </c>
      <c r="AC160" s="81">
        <v>-25</v>
      </c>
      <c r="AD160" s="81">
        <v>-25</v>
      </c>
      <c r="AE160" s="81">
        <v>0</v>
      </c>
      <c r="AF160" s="81">
        <v>0</v>
      </c>
    </row>
    <row r="161" spans="1:32" hidden="1" x14ac:dyDescent="0.25">
      <c r="A161" s="455">
        <v>37004.376388888886</v>
      </c>
      <c r="B161" s="456">
        <v>37146</v>
      </c>
      <c r="C161" s="456">
        <v>37073</v>
      </c>
      <c r="D161" s="456">
        <v>37164</v>
      </c>
      <c r="E161" s="81" t="s">
        <v>551</v>
      </c>
      <c r="F161" s="81">
        <v>588890</v>
      </c>
      <c r="G161" s="81">
        <v>1</v>
      </c>
      <c r="H161" s="81">
        <v>3107630</v>
      </c>
      <c r="I161" s="81">
        <v>0</v>
      </c>
      <c r="J161" s="81">
        <v>0</v>
      </c>
      <c r="K161" s="81">
        <v>0</v>
      </c>
      <c r="L161" s="81">
        <v>0</v>
      </c>
      <c r="M161" s="81">
        <v>0</v>
      </c>
      <c r="N161" s="81">
        <v>0</v>
      </c>
      <c r="O161" s="81">
        <v>-25</v>
      </c>
      <c r="P161" s="81">
        <v>-25</v>
      </c>
      <c r="Q161" s="81">
        <v>-25</v>
      </c>
      <c r="R161" s="81">
        <v>-25</v>
      </c>
      <c r="S161" s="81">
        <v>-25</v>
      </c>
      <c r="T161" s="81">
        <v>-25</v>
      </c>
      <c r="U161" s="81">
        <v>-25</v>
      </c>
      <c r="V161" s="81">
        <v>-25</v>
      </c>
      <c r="W161" s="81">
        <v>-25</v>
      </c>
      <c r="X161" s="81">
        <v>-25</v>
      </c>
      <c r="Y161" s="81">
        <v>-25</v>
      </c>
      <c r="Z161" s="81">
        <v>-25</v>
      </c>
      <c r="AA161" s="81">
        <v>-25</v>
      </c>
      <c r="AB161" s="81">
        <v>-25</v>
      </c>
      <c r="AC161" s="81">
        <v>-25</v>
      </c>
      <c r="AD161" s="81">
        <v>-25</v>
      </c>
      <c r="AE161" s="81">
        <v>0</v>
      </c>
      <c r="AF161" s="81">
        <v>0</v>
      </c>
    </row>
    <row r="162" spans="1:32" hidden="1" x14ac:dyDescent="0.25">
      <c r="A162" s="455">
        <v>36993.675694444442</v>
      </c>
      <c r="B162" s="456">
        <v>37146</v>
      </c>
      <c r="C162" s="456">
        <v>37073</v>
      </c>
      <c r="D162" s="456">
        <v>37164</v>
      </c>
      <c r="E162" s="81" t="s">
        <v>551</v>
      </c>
      <c r="F162" s="81">
        <v>580168</v>
      </c>
      <c r="G162" s="81">
        <v>1</v>
      </c>
      <c r="H162" s="81">
        <v>3083776</v>
      </c>
      <c r="I162" s="81">
        <v>0</v>
      </c>
      <c r="J162" s="81">
        <v>0</v>
      </c>
      <c r="K162" s="81">
        <v>0</v>
      </c>
      <c r="L162" s="81">
        <v>0</v>
      </c>
      <c r="M162" s="81">
        <v>0</v>
      </c>
      <c r="N162" s="81">
        <v>0</v>
      </c>
      <c r="O162" s="81">
        <v>0</v>
      </c>
      <c r="P162" s="81">
        <v>0</v>
      </c>
      <c r="Q162" s="81">
        <v>0</v>
      </c>
      <c r="R162" s="81">
        <v>0</v>
      </c>
      <c r="S162" s="81">
        <v>0</v>
      </c>
      <c r="T162" s="81">
        <v>0</v>
      </c>
      <c r="U162" s="81">
        <v>0</v>
      </c>
      <c r="V162" s="81">
        <v>0</v>
      </c>
      <c r="W162" s="81">
        <v>0</v>
      </c>
      <c r="X162" s="81">
        <v>0</v>
      </c>
      <c r="Y162" s="81">
        <v>0</v>
      </c>
      <c r="Z162" s="81">
        <v>0</v>
      </c>
      <c r="AA162" s="81">
        <v>0</v>
      </c>
      <c r="AB162" s="81">
        <v>0</v>
      </c>
      <c r="AC162" s="81">
        <v>0</v>
      </c>
      <c r="AD162" s="81">
        <v>0</v>
      </c>
      <c r="AE162" s="81">
        <v>-25</v>
      </c>
      <c r="AF162" s="81">
        <v>-25</v>
      </c>
    </row>
    <row r="163" spans="1:32" hidden="1" x14ac:dyDescent="0.25">
      <c r="A163" s="455">
        <v>37050.524305555555</v>
      </c>
      <c r="B163" s="456">
        <v>37146</v>
      </c>
      <c r="C163" s="456">
        <v>37135</v>
      </c>
      <c r="D163" s="456">
        <v>37164</v>
      </c>
      <c r="E163" s="81" t="s">
        <v>551</v>
      </c>
      <c r="F163" s="81">
        <v>639628</v>
      </c>
      <c r="G163" s="81">
        <v>1</v>
      </c>
      <c r="H163" s="81">
        <v>3443513</v>
      </c>
      <c r="I163" s="81">
        <v>-25</v>
      </c>
      <c r="J163" s="81">
        <v>-25</v>
      </c>
      <c r="K163" s="81">
        <v>-25</v>
      </c>
      <c r="L163" s="81">
        <v>-25</v>
      </c>
      <c r="M163" s="81">
        <v>-25</v>
      </c>
      <c r="N163" s="81">
        <v>-25</v>
      </c>
      <c r="O163" s="81">
        <v>0</v>
      </c>
      <c r="P163" s="81">
        <v>0</v>
      </c>
      <c r="Q163" s="81">
        <v>0</v>
      </c>
      <c r="R163" s="81">
        <v>0</v>
      </c>
      <c r="S163" s="81">
        <v>0</v>
      </c>
      <c r="T163" s="81">
        <v>0</v>
      </c>
      <c r="U163" s="81">
        <v>0</v>
      </c>
      <c r="V163" s="81">
        <v>0</v>
      </c>
      <c r="W163" s="81">
        <v>0</v>
      </c>
      <c r="X163" s="81">
        <v>0</v>
      </c>
      <c r="Y163" s="81">
        <v>0</v>
      </c>
      <c r="Z163" s="81">
        <v>0</v>
      </c>
      <c r="AA163" s="81">
        <v>0</v>
      </c>
      <c r="AB163" s="81">
        <v>0</v>
      </c>
      <c r="AC163" s="81">
        <v>0</v>
      </c>
      <c r="AD163" s="81">
        <v>0</v>
      </c>
      <c r="AE163" s="81">
        <v>0</v>
      </c>
      <c r="AF163" s="81">
        <v>0</v>
      </c>
    </row>
    <row r="164" spans="1:32" hidden="1" x14ac:dyDescent="0.25">
      <c r="A164" s="475">
        <v>37050.535416666666</v>
      </c>
      <c r="B164" s="476">
        <v>37146</v>
      </c>
      <c r="C164" s="476">
        <v>37135</v>
      </c>
      <c r="D164" s="476">
        <v>37164</v>
      </c>
      <c r="E164" s="5" t="s">
        <v>551</v>
      </c>
      <c r="F164" s="5">
        <v>639683</v>
      </c>
      <c r="G164" s="5">
        <v>1</v>
      </c>
      <c r="H164" s="5">
        <v>3443627</v>
      </c>
      <c r="I164" s="5">
        <v>-25</v>
      </c>
      <c r="J164" s="5">
        <v>-25</v>
      </c>
      <c r="K164" s="5">
        <v>-25</v>
      </c>
      <c r="L164" s="5">
        <v>-25</v>
      </c>
      <c r="M164" s="5">
        <v>-25</v>
      </c>
      <c r="N164" s="5">
        <v>-25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</row>
    <row r="165" spans="1:32" hidden="1" x14ac:dyDescent="0.25">
      <c r="A165" s="455">
        <v>37053.417361111111</v>
      </c>
      <c r="B165" s="456">
        <v>37146</v>
      </c>
      <c r="C165" s="456">
        <v>37135</v>
      </c>
      <c r="D165" s="456">
        <v>37164</v>
      </c>
      <c r="E165" s="81" t="s">
        <v>551</v>
      </c>
      <c r="F165" s="81">
        <v>641571</v>
      </c>
      <c r="G165" s="81">
        <v>1</v>
      </c>
      <c r="H165" s="81">
        <v>3447246</v>
      </c>
      <c r="I165" s="81">
        <v>-25</v>
      </c>
      <c r="J165" s="81">
        <v>-25</v>
      </c>
      <c r="K165" s="81">
        <v>-25</v>
      </c>
      <c r="L165" s="81">
        <v>-25</v>
      </c>
      <c r="M165" s="81">
        <v>-25</v>
      </c>
      <c r="N165" s="81">
        <v>-25</v>
      </c>
      <c r="O165" s="81">
        <v>0</v>
      </c>
      <c r="P165" s="81">
        <v>0</v>
      </c>
      <c r="Q165" s="81">
        <v>0</v>
      </c>
      <c r="R165" s="81">
        <v>0</v>
      </c>
      <c r="S165" s="81">
        <v>0</v>
      </c>
      <c r="T165" s="81">
        <v>0</v>
      </c>
      <c r="U165" s="81">
        <v>0</v>
      </c>
      <c r="V165" s="81">
        <v>0</v>
      </c>
      <c r="W165" s="81">
        <v>0</v>
      </c>
      <c r="X165" s="81">
        <v>0</v>
      </c>
      <c r="Y165" s="81">
        <v>0</v>
      </c>
      <c r="Z165" s="81">
        <v>0</v>
      </c>
      <c r="AA165" s="81">
        <v>0</v>
      </c>
      <c r="AB165" s="81">
        <v>0</v>
      </c>
      <c r="AC165" s="81">
        <v>0</v>
      </c>
      <c r="AD165" s="81">
        <v>0</v>
      </c>
      <c r="AE165" s="81">
        <v>0</v>
      </c>
      <c r="AF165" s="81">
        <v>0</v>
      </c>
    </row>
    <row r="166" spans="1:32" hidden="1" x14ac:dyDescent="0.25">
      <c r="A166" s="455">
        <v>37053.381249999999</v>
      </c>
      <c r="B166" s="456">
        <v>37146</v>
      </c>
      <c r="C166" s="456">
        <v>37135</v>
      </c>
      <c r="D166" s="456">
        <v>37164</v>
      </c>
      <c r="E166" s="81" t="s">
        <v>551</v>
      </c>
      <c r="F166" s="81">
        <v>641422</v>
      </c>
      <c r="G166" s="81">
        <v>1</v>
      </c>
      <c r="H166" s="81">
        <v>3447031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-25</v>
      </c>
      <c r="P166" s="81">
        <v>-25</v>
      </c>
      <c r="Q166" s="81">
        <v>-25</v>
      </c>
      <c r="R166" s="81">
        <v>-25</v>
      </c>
      <c r="S166" s="81">
        <v>-25</v>
      </c>
      <c r="T166" s="81">
        <v>-25</v>
      </c>
      <c r="U166" s="81">
        <v>-25</v>
      </c>
      <c r="V166" s="81">
        <v>-25</v>
      </c>
      <c r="W166" s="81">
        <v>-25</v>
      </c>
      <c r="X166" s="81">
        <v>-25</v>
      </c>
      <c r="Y166" s="81">
        <v>-25</v>
      </c>
      <c r="Z166" s="81">
        <v>-25</v>
      </c>
      <c r="AA166" s="81">
        <v>-25</v>
      </c>
      <c r="AB166" s="81">
        <v>-25</v>
      </c>
      <c r="AC166" s="81">
        <v>-25</v>
      </c>
      <c r="AD166" s="81">
        <v>-25</v>
      </c>
      <c r="AE166" s="81">
        <v>0</v>
      </c>
      <c r="AF166" s="81">
        <v>0</v>
      </c>
    </row>
    <row r="167" spans="1:32" hidden="1" x14ac:dyDescent="0.25">
      <c r="A167" s="455">
        <v>37053.405555555553</v>
      </c>
      <c r="B167" s="456">
        <v>37146</v>
      </c>
      <c r="C167" s="456">
        <v>37135</v>
      </c>
      <c r="D167" s="456">
        <v>37164</v>
      </c>
      <c r="E167" s="81" t="s">
        <v>551</v>
      </c>
      <c r="F167" s="81">
        <v>641527</v>
      </c>
      <c r="G167" s="81">
        <v>1</v>
      </c>
      <c r="H167" s="81">
        <v>3447161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-25</v>
      </c>
      <c r="P167" s="81">
        <v>-25</v>
      </c>
      <c r="Q167" s="81">
        <v>-25</v>
      </c>
      <c r="R167" s="81">
        <v>-25</v>
      </c>
      <c r="S167" s="81">
        <v>-25</v>
      </c>
      <c r="T167" s="81">
        <v>-25</v>
      </c>
      <c r="U167" s="81">
        <v>-25</v>
      </c>
      <c r="V167" s="81">
        <v>-25</v>
      </c>
      <c r="W167" s="81">
        <v>-25</v>
      </c>
      <c r="X167" s="81">
        <v>-25</v>
      </c>
      <c r="Y167" s="81">
        <v>-25</v>
      </c>
      <c r="Z167" s="81">
        <v>-25</v>
      </c>
      <c r="AA167" s="81">
        <v>-25</v>
      </c>
      <c r="AB167" s="81">
        <v>-25</v>
      </c>
      <c r="AC167" s="81">
        <v>-25</v>
      </c>
      <c r="AD167" s="81">
        <v>-25</v>
      </c>
      <c r="AE167" s="81">
        <v>0</v>
      </c>
      <c r="AF167" s="81">
        <v>0</v>
      </c>
    </row>
    <row r="168" spans="1:32" hidden="1" x14ac:dyDescent="0.25">
      <c r="A168" s="475">
        <v>37053.429166666669</v>
      </c>
      <c r="B168" s="476">
        <v>37146</v>
      </c>
      <c r="C168" s="476">
        <v>37135</v>
      </c>
      <c r="D168" s="476">
        <v>37164</v>
      </c>
      <c r="E168" s="5" t="s">
        <v>551</v>
      </c>
      <c r="F168" s="5">
        <v>641637</v>
      </c>
      <c r="G168" s="5">
        <v>1</v>
      </c>
      <c r="H168" s="5">
        <v>3447358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-25</v>
      </c>
      <c r="P168" s="5">
        <v>-25</v>
      </c>
      <c r="Q168" s="5">
        <v>-25</v>
      </c>
      <c r="R168" s="5">
        <v>-25</v>
      </c>
      <c r="S168" s="5">
        <v>-25</v>
      </c>
      <c r="T168" s="5">
        <v>-25</v>
      </c>
      <c r="U168" s="5">
        <v>-25</v>
      </c>
      <c r="V168" s="5">
        <v>-25</v>
      </c>
      <c r="W168" s="5">
        <v>-25</v>
      </c>
      <c r="X168" s="5">
        <v>-25</v>
      </c>
      <c r="Y168" s="5">
        <v>-25</v>
      </c>
      <c r="Z168" s="5">
        <v>-25</v>
      </c>
      <c r="AA168" s="5">
        <v>-25</v>
      </c>
      <c r="AB168" s="5">
        <v>-25</v>
      </c>
      <c r="AC168" s="5">
        <v>-25</v>
      </c>
      <c r="AD168" s="5">
        <v>-25</v>
      </c>
      <c r="AE168" s="5">
        <v>0</v>
      </c>
      <c r="AF168" s="5">
        <v>0</v>
      </c>
    </row>
    <row r="169" spans="1:32" hidden="1" x14ac:dyDescent="0.25">
      <c r="A169" s="455">
        <v>37053.44027777778</v>
      </c>
      <c r="B169" s="456">
        <v>37146</v>
      </c>
      <c r="C169" s="456">
        <v>37135</v>
      </c>
      <c r="D169" s="456">
        <v>37164</v>
      </c>
      <c r="E169" s="81" t="s">
        <v>551</v>
      </c>
      <c r="F169" s="81">
        <v>641700</v>
      </c>
      <c r="G169" s="81">
        <v>1</v>
      </c>
      <c r="H169" s="81">
        <v>3447482</v>
      </c>
      <c r="I169" s="81">
        <v>0</v>
      </c>
      <c r="J169" s="81">
        <v>0</v>
      </c>
      <c r="K169" s="81">
        <v>0</v>
      </c>
      <c r="L169" s="81">
        <v>0</v>
      </c>
      <c r="M169" s="81">
        <v>0</v>
      </c>
      <c r="N169" s="81">
        <v>0</v>
      </c>
      <c r="O169" s="81">
        <v>-25</v>
      </c>
      <c r="P169" s="81">
        <v>-25</v>
      </c>
      <c r="Q169" s="81">
        <v>-25</v>
      </c>
      <c r="R169" s="81">
        <v>-25</v>
      </c>
      <c r="S169" s="81">
        <v>-25</v>
      </c>
      <c r="T169" s="81">
        <v>-25</v>
      </c>
      <c r="U169" s="81">
        <v>-25</v>
      </c>
      <c r="V169" s="81">
        <v>-25</v>
      </c>
      <c r="W169" s="81">
        <v>-25</v>
      </c>
      <c r="X169" s="81">
        <v>-25</v>
      </c>
      <c r="Y169" s="81">
        <v>-25</v>
      </c>
      <c r="Z169" s="81">
        <v>-25</v>
      </c>
      <c r="AA169" s="81">
        <v>-25</v>
      </c>
      <c r="AB169" s="81">
        <v>-25</v>
      </c>
      <c r="AC169" s="81">
        <v>-25</v>
      </c>
      <c r="AD169" s="81">
        <v>-25</v>
      </c>
      <c r="AE169" s="81">
        <v>0</v>
      </c>
      <c r="AF169" s="81">
        <v>0</v>
      </c>
    </row>
    <row r="170" spans="1:32" hidden="1" x14ac:dyDescent="0.25">
      <c r="A170" s="455">
        <v>37054.618750000001</v>
      </c>
      <c r="B170" s="456">
        <v>37146</v>
      </c>
      <c r="C170" s="456">
        <v>37135</v>
      </c>
      <c r="D170" s="456">
        <v>37164</v>
      </c>
      <c r="E170" s="81" t="s">
        <v>551</v>
      </c>
      <c r="F170" s="81">
        <v>642140</v>
      </c>
      <c r="G170" s="81">
        <v>1</v>
      </c>
      <c r="H170" s="81">
        <v>3449242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81">
        <v>-25</v>
      </c>
      <c r="P170" s="81">
        <v>-25</v>
      </c>
      <c r="Q170" s="81">
        <v>-25</v>
      </c>
      <c r="R170" s="81">
        <v>-25</v>
      </c>
      <c r="S170" s="81">
        <v>-25</v>
      </c>
      <c r="T170" s="81">
        <v>-25</v>
      </c>
      <c r="U170" s="81">
        <v>-25</v>
      </c>
      <c r="V170" s="81">
        <v>-25</v>
      </c>
      <c r="W170" s="81">
        <v>-25</v>
      </c>
      <c r="X170" s="81">
        <v>-25</v>
      </c>
      <c r="Y170" s="81">
        <v>-25</v>
      </c>
      <c r="Z170" s="81">
        <v>-25</v>
      </c>
      <c r="AA170" s="81">
        <v>-25</v>
      </c>
      <c r="AB170" s="81">
        <v>-25</v>
      </c>
      <c r="AC170" s="81">
        <v>-25</v>
      </c>
      <c r="AD170" s="81">
        <v>-25</v>
      </c>
      <c r="AE170" s="81">
        <v>0</v>
      </c>
      <c r="AF170" s="81">
        <v>0</v>
      </c>
    </row>
    <row r="171" spans="1:32" hidden="1" x14ac:dyDescent="0.25">
      <c r="A171" s="455">
        <v>37054.348611111112</v>
      </c>
      <c r="B171" s="456">
        <v>37146</v>
      </c>
      <c r="C171" s="456">
        <v>37135</v>
      </c>
      <c r="D171" s="456">
        <v>37164</v>
      </c>
      <c r="E171" s="81" t="s">
        <v>551</v>
      </c>
      <c r="F171" s="81">
        <v>643305</v>
      </c>
      <c r="G171" s="81">
        <v>1</v>
      </c>
      <c r="H171" s="81">
        <v>3451393</v>
      </c>
      <c r="I171" s="81">
        <v>0</v>
      </c>
      <c r="J171" s="81">
        <v>0</v>
      </c>
      <c r="K171" s="81">
        <v>0</v>
      </c>
      <c r="L171" s="81">
        <v>0</v>
      </c>
      <c r="M171" s="81">
        <v>0</v>
      </c>
      <c r="N171" s="81">
        <v>0</v>
      </c>
      <c r="O171" s="81">
        <v>25</v>
      </c>
      <c r="P171" s="81">
        <v>25</v>
      </c>
      <c r="Q171" s="81">
        <v>25</v>
      </c>
      <c r="R171" s="81">
        <v>25</v>
      </c>
      <c r="S171" s="81">
        <v>25</v>
      </c>
      <c r="T171" s="81">
        <v>25</v>
      </c>
      <c r="U171" s="81">
        <v>25</v>
      </c>
      <c r="V171" s="81">
        <v>25</v>
      </c>
      <c r="W171" s="81">
        <v>25</v>
      </c>
      <c r="X171" s="81">
        <v>25</v>
      </c>
      <c r="Y171" s="81">
        <v>25</v>
      </c>
      <c r="Z171" s="81">
        <v>25</v>
      </c>
      <c r="AA171" s="81">
        <v>25</v>
      </c>
      <c r="AB171" s="81">
        <v>25</v>
      </c>
      <c r="AC171" s="81">
        <v>25</v>
      </c>
      <c r="AD171" s="81">
        <v>25</v>
      </c>
      <c r="AE171" s="81">
        <v>0</v>
      </c>
      <c r="AF171" s="81">
        <v>0</v>
      </c>
    </row>
    <row r="172" spans="1:32" hidden="1" x14ac:dyDescent="0.25">
      <c r="A172" s="455">
        <v>37054.352777777778</v>
      </c>
      <c r="B172" s="456">
        <v>37146</v>
      </c>
      <c r="C172" s="456">
        <v>37135</v>
      </c>
      <c r="D172" s="456">
        <v>37164</v>
      </c>
      <c r="E172" s="81" t="s">
        <v>551</v>
      </c>
      <c r="F172" s="81">
        <v>643370</v>
      </c>
      <c r="G172" s="81">
        <v>1</v>
      </c>
      <c r="H172" s="81">
        <v>3451495</v>
      </c>
      <c r="I172" s="81">
        <v>0</v>
      </c>
      <c r="J172" s="81">
        <v>0</v>
      </c>
      <c r="K172" s="81">
        <v>0</v>
      </c>
      <c r="L172" s="81">
        <v>0</v>
      </c>
      <c r="M172" s="81">
        <v>0</v>
      </c>
      <c r="N172" s="81">
        <v>0</v>
      </c>
      <c r="O172" s="81">
        <v>25</v>
      </c>
      <c r="P172" s="81">
        <v>25</v>
      </c>
      <c r="Q172" s="81">
        <v>25</v>
      </c>
      <c r="R172" s="81">
        <v>25</v>
      </c>
      <c r="S172" s="81">
        <v>25</v>
      </c>
      <c r="T172" s="81">
        <v>25</v>
      </c>
      <c r="U172" s="81">
        <v>25</v>
      </c>
      <c r="V172" s="81">
        <v>25</v>
      </c>
      <c r="W172" s="81">
        <v>25</v>
      </c>
      <c r="X172" s="81">
        <v>25</v>
      </c>
      <c r="Y172" s="81">
        <v>25</v>
      </c>
      <c r="Z172" s="81">
        <v>25</v>
      </c>
      <c r="AA172" s="81">
        <v>25</v>
      </c>
      <c r="AB172" s="81">
        <v>25</v>
      </c>
      <c r="AC172" s="81">
        <v>25</v>
      </c>
      <c r="AD172" s="81">
        <v>25</v>
      </c>
      <c r="AE172" s="81">
        <v>0</v>
      </c>
      <c r="AF172" s="81">
        <v>0</v>
      </c>
    </row>
    <row r="173" spans="1:32" hidden="1" x14ac:dyDescent="0.25">
      <c r="A173" s="455">
        <v>37054.364583333336</v>
      </c>
      <c r="B173" s="456">
        <v>37146</v>
      </c>
      <c r="C173" s="456">
        <v>37135</v>
      </c>
      <c r="D173" s="456">
        <v>37164</v>
      </c>
      <c r="E173" s="81" t="s">
        <v>551</v>
      </c>
      <c r="F173" s="81">
        <v>643448</v>
      </c>
      <c r="G173" s="81">
        <v>1</v>
      </c>
      <c r="H173" s="81">
        <v>3451865</v>
      </c>
      <c r="I173" s="81">
        <v>0</v>
      </c>
      <c r="J173" s="81">
        <v>0</v>
      </c>
      <c r="K173" s="81">
        <v>0</v>
      </c>
      <c r="L173" s="81">
        <v>0</v>
      </c>
      <c r="M173" s="81">
        <v>0</v>
      </c>
      <c r="N173" s="81">
        <v>0</v>
      </c>
      <c r="O173" s="81">
        <v>-25</v>
      </c>
      <c r="P173" s="81">
        <v>-25</v>
      </c>
      <c r="Q173" s="81">
        <v>-25</v>
      </c>
      <c r="R173" s="81">
        <v>-25</v>
      </c>
      <c r="S173" s="81">
        <v>-25</v>
      </c>
      <c r="T173" s="81">
        <v>-25</v>
      </c>
      <c r="U173" s="81">
        <v>-25</v>
      </c>
      <c r="V173" s="81">
        <v>-25</v>
      </c>
      <c r="W173" s="81">
        <v>-25</v>
      </c>
      <c r="X173" s="81">
        <v>-25</v>
      </c>
      <c r="Y173" s="81">
        <v>-25</v>
      </c>
      <c r="Z173" s="81">
        <v>-25</v>
      </c>
      <c r="AA173" s="81">
        <v>-25</v>
      </c>
      <c r="AB173" s="81">
        <v>-25</v>
      </c>
      <c r="AC173" s="81">
        <v>-25</v>
      </c>
      <c r="AD173" s="81">
        <v>-25</v>
      </c>
      <c r="AE173" s="81">
        <v>0</v>
      </c>
      <c r="AF173" s="81">
        <v>0</v>
      </c>
    </row>
    <row r="174" spans="1:32" hidden="1" x14ac:dyDescent="0.25">
      <c r="A174" s="475">
        <v>37067.482638888891</v>
      </c>
      <c r="B174" s="476">
        <v>37146</v>
      </c>
      <c r="C174" s="476">
        <v>37135</v>
      </c>
      <c r="D174" s="476">
        <v>37164</v>
      </c>
      <c r="E174" s="5" t="s">
        <v>551</v>
      </c>
      <c r="F174" s="5">
        <v>661916</v>
      </c>
      <c r="G174" s="5">
        <v>1</v>
      </c>
      <c r="H174" s="5">
        <v>3507749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-25</v>
      </c>
      <c r="P174" s="5">
        <v>-25</v>
      </c>
      <c r="Q174" s="5">
        <v>-25</v>
      </c>
      <c r="R174" s="5">
        <v>-25</v>
      </c>
      <c r="S174" s="5">
        <v>-25</v>
      </c>
      <c r="T174" s="5">
        <v>-25</v>
      </c>
      <c r="U174" s="5">
        <v>-25</v>
      </c>
      <c r="V174" s="5">
        <v>-25</v>
      </c>
      <c r="W174" s="5">
        <v>-25</v>
      </c>
      <c r="X174" s="5">
        <v>-25</v>
      </c>
      <c r="Y174" s="5">
        <v>-25</v>
      </c>
      <c r="Z174" s="5">
        <v>-25</v>
      </c>
      <c r="AA174" s="5">
        <v>-25</v>
      </c>
      <c r="AB174" s="5">
        <v>-25</v>
      </c>
      <c r="AC174" s="5">
        <v>-25</v>
      </c>
      <c r="AD174" s="5">
        <v>-25</v>
      </c>
      <c r="AE174" s="5">
        <v>0</v>
      </c>
      <c r="AF174" s="5">
        <v>0</v>
      </c>
    </row>
    <row r="175" spans="1:32" hidden="1" x14ac:dyDescent="0.25">
      <c r="A175" s="455">
        <v>37096.341666666667</v>
      </c>
      <c r="B175" s="456">
        <v>37146</v>
      </c>
      <c r="C175" s="456">
        <v>37135</v>
      </c>
      <c r="D175" s="456">
        <v>37164</v>
      </c>
      <c r="E175" s="81" t="s">
        <v>551</v>
      </c>
      <c r="F175" s="81">
        <v>699176</v>
      </c>
      <c r="G175" s="81">
        <v>1</v>
      </c>
      <c r="H175" s="81">
        <v>3627473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25</v>
      </c>
      <c r="P175" s="81">
        <v>25</v>
      </c>
      <c r="Q175" s="81">
        <v>25</v>
      </c>
      <c r="R175" s="81">
        <v>25</v>
      </c>
      <c r="S175" s="81">
        <v>25</v>
      </c>
      <c r="T175" s="81">
        <v>25</v>
      </c>
      <c r="U175" s="81">
        <v>25</v>
      </c>
      <c r="V175" s="81">
        <v>25</v>
      </c>
      <c r="W175" s="81">
        <v>25</v>
      </c>
      <c r="X175" s="81">
        <v>25</v>
      </c>
      <c r="Y175" s="81">
        <v>25</v>
      </c>
      <c r="Z175" s="81">
        <v>25</v>
      </c>
      <c r="AA175" s="81">
        <v>25</v>
      </c>
      <c r="AB175" s="81">
        <v>25</v>
      </c>
      <c r="AC175" s="81">
        <v>25</v>
      </c>
      <c r="AD175" s="81">
        <v>25</v>
      </c>
      <c r="AE175" s="81">
        <v>0</v>
      </c>
      <c r="AF175" s="81">
        <v>0</v>
      </c>
    </row>
    <row r="176" spans="1:32" hidden="1" x14ac:dyDescent="0.25">
      <c r="A176" s="455">
        <v>37096.353472222225</v>
      </c>
      <c r="B176" s="456">
        <v>37146</v>
      </c>
      <c r="C176" s="456">
        <v>37135</v>
      </c>
      <c r="D176" s="456">
        <v>37164</v>
      </c>
      <c r="E176" s="81" t="s">
        <v>551</v>
      </c>
      <c r="F176" s="81">
        <v>699334</v>
      </c>
      <c r="G176" s="81">
        <v>1</v>
      </c>
      <c r="H176" s="81">
        <v>3627730</v>
      </c>
      <c r="I176" s="81">
        <v>0</v>
      </c>
      <c r="J176" s="81">
        <v>0</v>
      </c>
      <c r="K176" s="81">
        <v>0</v>
      </c>
      <c r="L176" s="81">
        <v>0</v>
      </c>
      <c r="M176" s="81">
        <v>0</v>
      </c>
      <c r="N176" s="81">
        <v>0</v>
      </c>
      <c r="O176" s="81">
        <v>25</v>
      </c>
      <c r="P176" s="81">
        <v>25</v>
      </c>
      <c r="Q176" s="81">
        <v>25</v>
      </c>
      <c r="R176" s="81">
        <v>25</v>
      </c>
      <c r="S176" s="81">
        <v>25</v>
      </c>
      <c r="T176" s="81">
        <v>25</v>
      </c>
      <c r="U176" s="81">
        <v>25</v>
      </c>
      <c r="V176" s="81">
        <v>25</v>
      </c>
      <c r="W176" s="81">
        <v>25</v>
      </c>
      <c r="X176" s="81">
        <v>25</v>
      </c>
      <c r="Y176" s="81">
        <v>25</v>
      </c>
      <c r="Z176" s="81">
        <v>25</v>
      </c>
      <c r="AA176" s="81">
        <v>25</v>
      </c>
      <c r="AB176" s="81">
        <v>25</v>
      </c>
      <c r="AC176" s="81">
        <v>25</v>
      </c>
      <c r="AD176" s="81">
        <v>25</v>
      </c>
      <c r="AE176" s="81">
        <v>0</v>
      </c>
      <c r="AF176" s="81">
        <v>0</v>
      </c>
    </row>
    <row r="177" spans="1:32" hidden="1" x14ac:dyDescent="0.25">
      <c r="A177" s="455">
        <v>36839.620833333334</v>
      </c>
      <c r="B177" s="456">
        <v>37146</v>
      </c>
      <c r="C177" s="456">
        <v>36983</v>
      </c>
      <c r="D177" s="456">
        <v>37191</v>
      </c>
      <c r="E177" s="81" t="s">
        <v>551</v>
      </c>
      <c r="F177" s="81">
        <v>429904</v>
      </c>
      <c r="G177" s="81">
        <v>1</v>
      </c>
      <c r="H177" s="81">
        <v>2331734</v>
      </c>
      <c r="I177" s="81">
        <v>25</v>
      </c>
      <c r="J177" s="81">
        <v>25</v>
      </c>
      <c r="K177" s="81">
        <v>25</v>
      </c>
      <c r="L177" s="81">
        <v>25</v>
      </c>
      <c r="M177" s="81">
        <v>25</v>
      </c>
      <c r="N177" s="81">
        <v>25</v>
      </c>
      <c r="O177" s="81">
        <v>0</v>
      </c>
      <c r="P177" s="81">
        <v>0</v>
      </c>
      <c r="Q177" s="81">
        <v>0</v>
      </c>
      <c r="R177" s="81">
        <v>0</v>
      </c>
      <c r="S177" s="81">
        <v>0</v>
      </c>
      <c r="T177" s="81">
        <v>0</v>
      </c>
      <c r="U177" s="81">
        <v>0</v>
      </c>
      <c r="V177" s="81">
        <v>0</v>
      </c>
      <c r="W177" s="81">
        <v>0</v>
      </c>
      <c r="X177" s="81">
        <v>0</v>
      </c>
      <c r="Y177" s="81">
        <v>0</v>
      </c>
      <c r="Z177" s="81">
        <v>0</v>
      </c>
      <c r="AA177" s="81">
        <v>0</v>
      </c>
      <c r="AB177" s="81">
        <v>0</v>
      </c>
      <c r="AC177" s="81">
        <v>0</v>
      </c>
      <c r="AD177" s="81">
        <v>0</v>
      </c>
      <c r="AE177" s="81">
        <v>0</v>
      </c>
      <c r="AF177" s="81">
        <v>0</v>
      </c>
    </row>
    <row r="178" spans="1:32" hidden="1" x14ac:dyDescent="0.25">
      <c r="A178" s="455">
        <v>37138.413888888892</v>
      </c>
      <c r="B178" s="456">
        <v>37146</v>
      </c>
      <c r="C178" s="456">
        <v>37140</v>
      </c>
      <c r="D178" s="456">
        <v>37164</v>
      </c>
      <c r="E178" s="81" t="s">
        <v>551</v>
      </c>
      <c r="F178" s="81">
        <v>760784</v>
      </c>
      <c r="G178" s="81">
        <v>1</v>
      </c>
      <c r="H178" s="81">
        <v>4110192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25</v>
      </c>
      <c r="P178" s="81">
        <v>25</v>
      </c>
      <c r="Q178" s="81">
        <v>25</v>
      </c>
      <c r="R178" s="81">
        <v>25</v>
      </c>
      <c r="S178" s="81">
        <v>25</v>
      </c>
      <c r="T178" s="81">
        <v>25</v>
      </c>
      <c r="U178" s="81">
        <v>25</v>
      </c>
      <c r="V178" s="81">
        <v>25</v>
      </c>
      <c r="W178" s="81">
        <v>25</v>
      </c>
      <c r="X178" s="81">
        <v>25</v>
      </c>
      <c r="Y178" s="81">
        <v>25</v>
      </c>
      <c r="Z178" s="81">
        <v>25</v>
      </c>
      <c r="AA178" s="81">
        <v>25</v>
      </c>
      <c r="AB178" s="81">
        <v>25</v>
      </c>
      <c r="AC178" s="81">
        <v>25</v>
      </c>
      <c r="AD178" s="81">
        <v>25</v>
      </c>
      <c r="AE178" s="81">
        <v>0</v>
      </c>
      <c r="AF178" s="81">
        <v>0</v>
      </c>
    </row>
    <row r="179" spans="1:32" hidden="1" x14ac:dyDescent="0.25">
      <c r="A179" s="455">
        <v>37139.55972222222</v>
      </c>
      <c r="B179" s="456">
        <v>37146</v>
      </c>
      <c r="C179" s="456">
        <v>37141</v>
      </c>
      <c r="D179" s="456">
        <v>37164</v>
      </c>
      <c r="E179" s="81" t="s">
        <v>551</v>
      </c>
      <c r="F179" s="81">
        <v>763217</v>
      </c>
      <c r="G179" s="81">
        <v>1</v>
      </c>
      <c r="H179" s="81">
        <v>4117925</v>
      </c>
      <c r="I179" s="81">
        <v>-25</v>
      </c>
      <c r="J179" s="81">
        <v>-25</v>
      </c>
      <c r="K179" s="81">
        <v>-25</v>
      </c>
      <c r="L179" s="81">
        <v>-25</v>
      </c>
      <c r="M179" s="81">
        <v>-25</v>
      </c>
      <c r="N179" s="81">
        <v>-25</v>
      </c>
      <c r="O179" s="81">
        <v>0</v>
      </c>
      <c r="P179" s="81">
        <v>0</v>
      </c>
      <c r="Q179" s="81">
        <v>0</v>
      </c>
      <c r="R179" s="81">
        <v>0</v>
      </c>
      <c r="S179" s="81">
        <v>0</v>
      </c>
      <c r="T179" s="81">
        <v>0</v>
      </c>
      <c r="U179" s="81">
        <v>0</v>
      </c>
      <c r="V179" s="81">
        <v>0</v>
      </c>
      <c r="W179" s="81">
        <v>0</v>
      </c>
      <c r="X179" s="81">
        <v>0</v>
      </c>
      <c r="Y179" s="81">
        <v>0</v>
      </c>
      <c r="Z179" s="81">
        <v>0</v>
      </c>
      <c r="AA179" s="81">
        <v>0</v>
      </c>
      <c r="AB179" s="81">
        <v>0</v>
      </c>
      <c r="AC179" s="81">
        <v>0</v>
      </c>
      <c r="AD179" s="81">
        <v>0</v>
      </c>
      <c r="AE179" s="81">
        <v>0</v>
      </c>
      <c r="AF179" s="81">
        <v>0</v>
      </c>
    </row>
    <row r="180" spans="1:32" hidden="1" x14ac:dyDescent="0.25">
      <c r="A180" s="455">
        <v>37140.700694444444</v>
      </c>
      <c r="B180" s="456">
        <v>37146</v>
      </c>
      <c r="C180" s="456">
        <v>37143</v>
      </c>
      <c r="D180" s="456">
        <v>37164</v>
      </c>
      <c r="E180" s="81" t="s">
        <v>551</v>
      </c>
      <c r="F180" s="81">
        <v>765569</v>
      </c>
      <c r="G180" s="81">
        <v>1</v>
      </c>
      <c r="H180" s="81">
        <v>4127352</v>
      </c>
      <c r="I180" s="81">
        <v>0</v>
      </c>
      <c r="J180" s="81">
        <v>0</v>
      </c>
      <c r="K180" s="81">
        <v>0</v>
      </c>
      <c r="L180" s="81">
        <v>0</v>
      </c>
      <c r="M180" s="81">
        <v>0</v>
      </c>
      <c r="N180" s="81">
        <v>0</v>
      </c>
      <c r="O180" s="81">
        <v>0</v>
      </c>
      <c r="P180" s="81">
        <v>0</v>
      </c>
      <c r="Q180" s="81">
        <v>0</v>
      </c>
      <c r="R180" s="81">
        <v>0</v>
      </c>
      <c r="S180" s="81">
        <v>0</v>
      </c>
      <c r="T180" s="81">
        <v>0</v>
      </c>
      <c r="U180" s="81">
        <v>0</v>
      </c>
      <c r="V180" s="81">
        <v>0</v>
      </c>
      <c r="W180" s="81">
        <v>0</v>
      </c>
      <c r="X180" s="81">
        <v>0</v>
      </c>
      <c r="Y180" s="81">
        <v>0</v>
      </c>
      <c r="Z180" s="81">
        <v>0</v>
      </c>
      <c r="AA180" s="81">
        <v>0</v>
      </c>
      <c r="AB180" s="81">
        <v>0</v>
      </c>
      <c r="AC180" s="81">
        <v>0</v>
      </c>
      <c r="AD180" s="81">
        <v>0</v>
      </c>
      <c r="AE180" s="81">
        <v>-25</v>
      </c>
      <c r="AF180" s="81">
        <v>-25</v>
      </c>
    </row>
    <row r="181" spans="1:32" hidden="1" x14ac:dyDescent="0.25">
      <c r="A181" s="455">
        <v>37141.536111111112</v>
      </c>
      <c r="B181" s="456">
        <v>37146</v>
      </c>
      <c r="C181" s="456">
        <v>37145</v>
      </c>
      <c r="D181" s="456">
        <v>37164</v>
      </c>
      <c r="E181" s="81" t="s">
        <v>551</v>
      </c>
      <c r="F181" s="81">
        <v>767176</v>
      </c>
      <c r="G181" s="81">
        <v>1</v>
      </c>
      <c r="H181" s="81">
        <v>4131523</v>
      </c>
      <c r="I181" s="81">
        <v>-25</v>
      </c>
      <c r="J181" s="81">
        <v>-25</v>
      </c>
      <c r="K181" s="81">
        <v>-25</v>
      </c>
      <c r="L181" s="81">
        <v>-25</v>
      </c>
      <c r="M181" s="81">
        <v>-25</v>
      </c>
      <c r="N181" s="81">
        <v>-25</v>
      </c>
      <c r="O181" s="81">
        <v>0</v>
      </c>
      <c r="P181" s="81">
        <v>0</v>
      </c>
      <c r="Q181" s="81">
        <v>0</v>
      </c>
      <c r="R181" s="81">
        <v>0</v>
      </c>
      <c r="S181" s="81">
        <v>0</v>
      </c>
      <c r="T181" s="81">
        <v>0</v>
      </c>
      <c r="U181" s="81">
        <v>0</v>
      </c>
      <c r="V181" s="81">
        <v>0</v>
      </c>
      <c r="W181" s="81">
        <v>0</v>
      </c>
      <c r="X181" s="81">
        <v>0</v>
      </c>
      <c r="Y181" s="81">
        <v>0</v>
      </c>
      <c r="Z181" s="81">
        <v>0</v>
      </c>
      <c r="AA181" s="81">
        <v>0</v>
      </c>
      <c r="AB181" s="81">
        <v>0</v>
      </c>
      <c r="AC181" s="81">
        <v>0</v>
      </c>
      <c r="AD181" s="81">
        <v>0</v>
      </c>
      <c r="AE181" s="81">
        <v>0</v>
      </c>
      <c r="AF181" s="81">
        <v>0</v>
      </c>
    </row>
    <row r="182" spans="1:32" hidden="1" x14ac:dyDescent="0.25">
      <c r="A182" s="455">
        <v>37141.536111111112</v>
      </c>
      <c r="B182" s="456">
        <v>37146</v>
      </c>
      <c r="C182" s="456">
        <v>37145</v>
      </c>
      <c r="D182" s="456">
        <v>37164</v>
      </c>
      <c r="E182" s="81" t="s">
        <v>551</v>
      </c>
      <c r="F182" s="81">
        <v>767176</v>
      </c>
      <c r="G182" s="81">
        <v>1</v>
      </c>
      <c r="H182" s="81">
        <v>4131524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0</v>
      </c>
      <c r="P182" s="81">
        <v>0</v>
      </c>
      <c r="Q182" s="81">
        <v>0</v>
      </c>
      <c r="R182" s="81">
        <v>0</v>
      </c>
      <c r="S182" s="81">
        <v>0</v>
      </c>
      <c r="T182" s="81">
        <v>0</v>
      </c>
      <c r="U182" s="81">
        <v>0</v>
      </c>
      <c r="V182" s="81">
        <v>0</v>
      </c>
      <c r="W182" s="81">
        <v>0</v>
      </c>
      <c r="X182" s="81">
        <v>0</v>
      </c>
      <c r="Y182" s="81">
        <v>0</v>
      </c>
      <c r="Z182" s="81">
        <v>0</v>
      </c>
      <c r="AA182" s="81">
        <v>0</v>
      </c>
      <c r="AB182" s="81">
        <v>0</v>
      </c>
      <c r="AC182" s="81">
        <v>0</v>
      </c>
      <c r="AD182" s="81">
        <v>0</v>
      </c>
      <c r="AE182" s="81">
        <v>-25</v>
      </c>
      <c r="AF182" s="81">
        <v>-25</v>
      </c>
    </row>
    <row r="183" spans="1:32" hidden="1" x14ac:dyDescent="0.25">
      <c r="A183" s="455">
        <v>36839.620833333334</v>
      </c>
      <c r="B183" s="456">
        <v>37146</v>
      </c>
      <c r="C183" s="456">
        <v>36983</v>
      </c>
      <c r="D183" s="456">
        <v>37191</v>
      </c>
      <c r="E183" s="81" t="s">
        <v>551</v>
      </c>
      <c r="F183" s="81">
        <v>376891</v>
      </c>
      <c r="G183" s="81">
        <v>1</v>
      </c>
      <c r="H183" s="81">
        <v>2157565</v>
      </c>
      <c r="I183" s="81">
        <v>0</v>
      </c>
      <c r="J183" s="81">
        <v>0</v>
      </c>
      <c r="K183" s="81">
        <v>0</v>
      </c>
      <c r="L183" s="81">
        <v>0</v>
      </c>
      <c r="M183" s="81">
        <v>0</v>
      </c>
      <c r="N183" s="81">
        <v>0</v>
      </c>
      <c r="O183" s="81">
        <v>25</v>
      </c>
      <c r="P183" s="81">
        <v>25</v>
      </c>
      <c r="Q183" s="81">
        <v>25</v>
      </c>
      <c r="R183" s="81">
        <v>25</v>
      </c>
      <c r="S183" s="81">
        <v>25</v>
      </c>
      <c r="T183" s="81">
        <v>25</v>
      </c>
      <c r="U183" s="81">
        <v>25</v>
      </c>
      <c r="V183" s="81">
        <v>25</v>
      </c>
      <c r="W183" s="81">
        <v>25</v>
      </c>
      <c r="X183" s="81">
        <v>25</v>
      </c>
      <c r="Y183" s="81">
        <v>25</v>
      </c>
      <c r="Z183" s="81">
        <v>25</v>
      </c>
      <c r="AA183" s="81">
        <v>25</v>
      </c>
      <c r="AB183" s="81">
        <v>25</v>
      </c>
      <c r="AC183" s="81">
        <v>25</v>
      </c>
      <c r="AD183" s="81">
        <v>25</v>
      </c>
      <c r="AE183" s="81">
        <v>0</v>
      </c>
      <c r="AF183" s="81">
        <v>0</v>
      </c>
    </row>
    <row r="184" spans="1:32" hidden="1" x14ac:dyDescent="0.25">
      <c r="A184" s="455">
        <v>36839.620833333334</v>
      </c>
      <c r="B184" s="456">
        <v>37146</v>
      </c>
      <c r="C184" s="456">
        <v>36983</v>
      </c>
      <c r="D184" s="456">
        <v>37191</v>
      </c>
      <c r="E184" s="81" t="s">
        <v>551</v>
      </c>
      <c r="F184" s="81">
        <v>429904</v>
      </c>
      <c r="G184" s="81">
        <v>1</v>
      </c>
      <c r="H184" s="81">
        <v>2331735</v>
      </c>
      <c r="I184" s="81">
        <v>0</v>
      </c>
      <c r="J184" s="81">
        <v>0</v>
      </c>
      <c r="K184" s="81">
        <v>0</v>
      </c>
      <c r="L184" s="81">
        <v>0</v>
      </c>
      <c r="M184" s="81">
        <v>0</v>
      </c>
      <c r="N184" s="81">
        <v>0</v>
      </c>
      <c r="O184" s="81">
        <v>0</v>
      </c>
      <c r="P184" s="81">
        <v>0</v>
      </c>
      <c r="Q184" s="81">
        <v>0</v>
      </c>
      <c r="R184" s="81">
        <v>0</v>
      </c>
      <c r="S184" s="81">
        <v>0</v>
      </c>
      <c r="T184" s="81">
        <v>0</v>
      </c>
      <c r="U184" s="81">
        <v>0</v>
      </c>
      <c r="V184" s="81">
        <v>0</v>
      </c>
      <c r="W184" s="81">
        <v>0</v>
      </c>
      <c r="X184" s="81">
        <v>0</v>
      </c>
      <c r="Y184" s="81">
        <v>0</v>
      </c>
      <c r="Z184" s="81">
        <v>0</v>
      </c>
      <c r="AA184" s="81">
        <v>0</v>
      </c>
      <c r="AB184" s="81">
        <v>0</v>
      </c>
      <c r="AC184" s="81">
        <v>0</v>
      </c>
      <c r="AD184" s="81">
        <v>0</v>
      </c>
      <c r="AE184" s="81">
        <v>25</v>
      </c>
      <c r="AF184" s="81">
        <v>25</v>
      </c>
    </row>
    <row r="185" spans="1:32" hidden="1" x14ac:dyDescent="0.25">
      <c r="A185" s="455">
        <v>37127.336111111108</v>
      </c>
      <c r="B185" s="456">
        <v>37146</v>
      </c>
      <c r="C185" s="456">
        <v>37135</v>
      </c>
      <c r="D185" s="456">
        <v>37164</v>
      </c>
      <c r="E185" s="81" t="s">
        <v>551</v>
      </c>
      <c r="F185" s="81">
        <v>747185</v>
      </c>
      <c r="G185" s="81">
        <v>1</v>
      </c>
      <c r="H185" s="81">
        <v>3857663</v>
      </c>
      <c r="I185" s="81">
        <v>0</v>
      </c>
      <c r="J185" s="81">
        <v>0</v>
      </c>
      <c r="K185" s="81">
        <v>0</v>
      </c>
      <c r="L185" s="81">
        <v>0</v>
      </c>
      <c r="M185" s="81">
        <v>0</v>
      </c>
      <c r="N185" s="81">
        <v>0</v>
      </c>
      <c r="O185" s="81">
        <v>-25</v>
      </c>
      <c r="P185" s="81">
        <v>-25</v>
      </c>
      <c r="Q185" s="81">
        <v>-25</v>
      </c>
      <c r="R185" s="81">
        <v>-25</v>
      </c>
      <c r="S185" s="81">
        <v>-25</v>
      </c>
      <c r="T185" s="81">
        <v>-25</v>
      </c>
      <c r="U185" s="81">
        <v>-25</v>
      </c>
      <c r="V185" s="81">
        <v>-25</v>
      </c>
      <c r="W185" s="81">
        <v>-25</v>
      </c>
      <c r="X185" s="81">
        <v>-25</v>
      </c>
      <c r="Y185" s="81">
        <v>-25</v>
      </c>
      <c r="Z185" s="81">
        <v>-25</v>
      </c>
      <c r="AA185" s="81">
        <v>-25</v>
      </c>
      <c r="AB185" s="81">
        <v>-25</v>
      </c>
      <c r="AC185" s="81">
        <v>-25</v>
      </c>
      <c r="AD185" s="81">
        <v>-25</v>
      </c>
      <c r="AE185" s="81">
        <v>0</v>
      </c>
      <c r="AF185" s="81">
        <v>0</v>
      </c>
    </row>
    <row r="186" spans="1:32" hidden="1" x14ac:dyDescent="0.25">
      <c r="A186" s="455">
        <v>37127.379861111112</v>
      </c>
      <c r="B186" s="456">
        <v>37146</v>
      </c>
      <c r="C186" s="456">
        <v>37135</v>
      </c>
      <c r="D186" s="456">
        <v>37164</v>
      </c>
      <c r="E186" s="81" t="s">
        <v>551</v>
      </c>
      <c r="F186" s="81">
        <v>747517</v>
      </c>
      <c r="G186" s="81">
        <v>1</v>
      </c>
      <c r="H186" s="81">
        <v>3859191</v>
      </c>
      <c r="I186" s="81">
        <v>0</v>
      </c>
      <c r="J186" s="81">
        <v>0</v>
      </c>
      <c r="K186" s="81">
        <v>0</v>
      </c>
      <c r="L186" s="81">
        <v>0</v>
      </c>
      <c r="M186" s="81">
        <v>0</v>
      </c>
      <c r="N186" s="81">
        <v>0</v>
      </c>
      <c r="O186" s="81">
        <v>25</v>
      </c>
      <c r="P186" s="81">
        <v>25</v>
      </c>
      <c r="Q186" s="81">
        <v>25</v>
      </c>
      <c r="R186" s="81">
        <v>25</v>
      </c>
      <c r="S186" s="81">
        <v>25</v>
      </c>
      <c r="T186" s="81">
        <v>25</v>
      </c>
      <c r="U186" s="81">
        <v>25</v>
      </c>
      <c r="V186" s="81">
        <v>25</v>
      </c>
      <c r="W186" s="81">
        <v>25</v>
      </c>
      <c r="X186" s="81">
        <v>25</v>
      </c>
      <c r="Y186" s="81">
        <v>25</v>
      </c>
      <c r="Z186" s="81">
        <v>25</v>
      </c>
      <c r="AA186" s="81">
        <v>25</v>
      </c>
      <c r="AB186" s="81">
        <v>25</v>
      </c>
      <c r="AC186" s="81">
        <v>25</v>
      </c>
      <c r="AD186" s="81">
        <v>25</v>
      </c>
      <c r="AE186" s="81">
        <v>0</v>
      </c>
      <c r="AF186" s="81">
        <v>0</v>
      </c>
    </row>
    <row r="187" spans="1:32" hidden="1" x14ac:dyDescent="0.25">
      <c r="A187" s="455">
        <v>36984.527777777781</v>
      </c>
      <c r="B187" s="456">
        <v>37146</v>
      </c>
      <c r="C187" s="456">
        <v>37073</v>
      </c>
      <c r="D187" s="456">
        <v>37164</v>
      </c>
      <c r="E187" s="81" t="s">
        <v>551</v>
      </c>
      <c r="F187" s="81">
        <v>567553</v>
      </c>
      <c r="G187" s="81">
        <v>1</v>
      </c>
      <c r="H187" s="81">
        <v>3046589</v>
      </c>
      <c r="I187" s="81">
        <v>-25</v>
      </c>
      <c r="J187" s="81">
        <v>-25</v>
      </c>
      <c r="K187" s="81">
        <v>-25</v>
      </c>
      <c r="L187" s="81">
        <v>-25</v>
      </c>
      <c r="M187" s="81">
        <v>-25</v>
      </c>
      <c r="N187" s="81">
        <v>-25</v>
      </c>
      <c r="O187" s="81">
        <v>0</v>
      </c>
      <c r="P187" s="81">
        <v>0</v>
      </c>
      <c r="Q187" s="81">
        <v>0</v>
      </c>
      <c r="R187" s="81">
        <v>0</v>
      </c>
      <c r="S187" s="81">
        <v>0</v>
      </c>
      <c r="T187" s="81">
        <v>0</v>
      </c>
      <c r="U187" s="81">
        <v>0</v>
      </c>
      <c r="V187" s="81">
        <v>0</v>
      </c>
      <c r="W187" s="81">
        <v>0</v>
      </c>
      <c r="X187" s="81">
        <v>0</v>
      </c>
      <c r="Y187" s="81">
        <v>0</v>
      </c>
      <c r="Z187" s="81">
        <v>0</v>
      </c>
      <c r="AA187" s="81">
        <v>0</v>
      </c>
      <c r="AB187" s="81">
        <v>0</v>
      </c>
      <c r="AC187" s="81">
        <v>0</v>
      </c>
      <c r="AD187" s="81">
        <v>0</v>
      </c>
      <c r="AE187" s="81">
        <v>0</v>
      </c>
      <c r="AF187" s="81">
        <v>0</v>
      </c>
    </row>
    <row r="188" spans="1:32" hidden="1" x14ac:dyDescent="0.25">
      <c r="A188" s="455">
        <v>36993.675694444442</v>
      </c>
      <c r="B188" s="456">
        <v>37146</v>
      </c>
      <c r="C188" s="456">
        <v>37073</v>
      </c>
      <c r="D188" s="456">
        <v>37164</v>
      </c>
      <c r="E188" s="81" t="s">
        <v>551</v>
      </c>
      <c r="F188" s="81">
        <v>580168</v>
      </c>
      <c r="G188" s="81">
        <v>1</v>
      </c>
      <c r="H188" s="81">
        <v>3083775</v>
      </c>
      <c r="I188" s="81">
        <v>-25</v>
      </c>
      <c r="J188" s="81">
        <v>-25</v>
      </c>
      <c r="K188" s="81">
        <v>-25</v>
      </c>
      <c r="L188" s="81">
        <v>-25</v>
      </c>
      <c r="M188" s="81">
        <v>-25</v>
      </c>
      <c r="N188" s="81">
        <v>-25</v>
      </c>
      <c r="O188" s="81">
        <v>0</v>
      </c>
      <c r="P188" s="81">
        <v>0</v>
      </c>
      <c r="Q188" s="81">
        <v>0</v>
      </c>
      <c r="R188" s="81">
        <v>0</v>
      </c>
      <c r="S188" s="81">
        <v>0</v>
      </c>
      <c r="T188" s="81">
        <v>0</v>
      </c>
      <c r="U188" s="81">
        <v>0</v>
      </c>
      <c r="V188" s="81">
        <v>0</v>
      </c>
      <c r="W188" s="81">
        <v>0</v>
      </c>
      <c r="X188" s="81">
        <v>0</v>
      </c>
      <c r="Y188" s="81">
        <v>0</v>
      </c>
      <c r="Z188" s="81">
        <v>0</v>
      </c>
      <c r="AA188" s="81">
        <v>0</v>
      </c>
      <c r="AB188" s="81">
        <v>0</v>
      </c>
      <c r="AC188" s="81">
        <v>0</v>
      </c>
      <c r="AD188" s="81">
        <v>0</v>
      </c>
      <c r="AE188" s="81">
        <v>0</v>
      </c>
      <c r="AF188" s="81">
        <v>0</v>
      </c>
    </row>
    <row r="189" spans="1:32" hidden="1" x14ac:dyDescent="0.25">
      <c r="A189" s="455">
        <v>37111.544444444444</v>
      </c>
      <c r="B189" s="456">
        <v>37146</v>
      </c>
      <c r="C189" s="456">
        <v>37135</v>
      </c>
      <c r="D189" s="456">
        <v>37164</v>
      </c>
      <c r="E189" s="81" t="s">
        <v>551</v>
      </c>
      <c r="F189" s="81">
        <v>723753</v>
      </c>
      <c r="G189" s="81">
        <v>1</v>
      </c>
      <c r="H189" s="81">
        <v>3753365</v>
      </c>
      <c r="I189" s="81">
        <v>0</v>
      </c>
      <c r="J189" s="81">
        <v>0</v>
      </c>
      <c r="K189" s="81">
        <v>0</v>
      </c>
      <c r="L189" s="81">
        <v>0</v>
      </c>
      <c r="M189" s="81">
        <v>0</v>
      </c>
      <c r="N189" s="81">
        <v>0</v>
      </c>
      <c r="O189" s="81">
        <v>25</v>
      </c>
      <c r="P189" s="81">
        <v>25</v>
      </c>
      <c r="Q189" s="81">
        <v>25</v>
      </c>
      <c r="R189" s="81">
        <v>25</v>
      </c>
      <c r="S189" s="81">
        <v>25</v>
      </c>
      <c r="T189" s="81">
        <v>25</v>
      </c>
      <c r="U189" s="81">
        <v>25</v>
      </c>
      <c r="V189" s="81">
        <v>25</v>
      </c>
      <c r="W189" s="81">
        <v>25</v>
      </c>
      <c r="X189" s="81">
        <v>25</v>
      </c>
      <c r="Y189" s="81">
        <v>25</v>
      </c>
      <c r="Z189" s="81">
        <v>25</v>
      </c>
      <c r="AA189" s="81">
        <v>25</v>
      </c>
      <c r="AB189" s="81">
        <v>25</v>
      </c>
      <c r="AC189" s="81">
        <v>25</v>
      </c>
      <c r="AD189" s="81">
        <v>25</v>
      </c>
      <c r="AE189" s="81">
        <v>0</v>
      </c>
      <c r="AF189" s="81">
        <v>0</v>
      </c>
    </row>
    <row r="190" spans="1:32" hidden="1" x14ac:dyDescent="0.25">
      <c r="A190" s="455">
        <v>37113.352777777778</v>
      </c>
      <c r="B190" s="456">
        <v>37146</v>
      </c>
      <c r="C190" s="456">
        <v>37135</v>
      </c>
      <c r="D190" s="456">
        <v>37164</v>
      </c>
      <c r="E190" s="81" t="s">
        <v>551</v>
      </c>
      <c r="F190" s="81">
        <v>726293</v>
      </c>
      <c r="G190" s="81">
        <v>1</v>
      </c>
      <c r="H190" s="81">
        <v>3759742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50</v>
      </c>
      <c r="P190" s="81">
        <v>50</v>
      </c>
      <c r="Q190" s="81">
        <v>50</v>
      </c>
      <c r="R190" s="81">
        <v>50</v>
      </c>
      <c r="S190" s="81">
        <v>50</v>
      </c>
      <c r="T190" s="81">
        <v>50</v>
      </c>
      <c r="U190" s="81">
        <v>50</v>
      </c>
      <c r="V190" s="81">
        <v>50</v>
      </c>
      <c r="W190" s="81">
        <v>50</v>
      </c>
      <c r="X190" s="81">
        <v>50</v>
      </c>
      <c r="Y190" s="81">
        <v>50</v>
      </c>
      <c r="Z190" s="81">
        <v>50</v>
      </c>
      <c r="AA190" s="81">
        <v>50</v>
      </c>
      <c r="AB190" s="81">
        <v>50</v>
      </c>
      <c r="AC190" s="81">
        <v>50</v>
      </c>
      <c r="AD190" s="81">
        <v>50</v>
      </c>
      <c r="AE190" s="81">
        <v>0</v>
      </c>
      <c r="AF190" s="81">
        <v>0</v>
      </c>
    </row>
    <row r="191" spans="1:32" hidden="1" x14ac:dyDescent="0.25">
      <c r="A191" s="455">
        <v>37113.376388888886</v>
      </c>
      <c r="B191" s="456">
        <v>37146</v>
      </c>
      <c r="C191" s="456">
        <v>37135</v>
      </c>
      <c r="D191" s="456">
        <v>37164</v>
      </c>
      <c r="E191" s="81" t="s">
        <v>551</v>
      </c>
      <c r="F191" s="81">
        <v>726443</v>
      </c>
      <c r="G191" s="81">
        <v>1</v>
      </c>
      <c r="H191" s="81">
        <v>3760666</v>
      </c>
      <c r="I191" s="81">
        <v>0</v>
      </c>
      <c r="J191" s="81">
        <v>0</v>
      </c>
      <c r="K191" s="81">
        <v>0</v>
      </c>
      <c r="L191" s="81">
        <v>0</v>
      </c>
      <c r="M191" s="81">
        <v>0</v>
      </c>
      <c r="N191" s="81">
        <v>0</v>
      </c>
      <c r="O191" s="81">
        <v>-50</v>
      </c>
      <c r="P191" s="81">
        <v>-50</v>
      </c>
      <c r="Q191" s="81">
        <v>-50</v>
      </c>
      <c r="R191" s="81">
        <v>-50</v>
      </c>
      <c r="S191" s="81">
        <v>-50</v>
      </c>
      <c r="T191" s="81">
        <v>-50</v>
      </c>
      <c r="U191" s="81">
        <v>-50</v>
      </c>
      <c r="V191" s="81">
        <v>-50</v>
      </c>
      <c r="W191" s="81">
        <v>-50</v>
      </c>
      <c r="X191" s="81">
        <v>-50</v>
      </c>
      <c r="Y191" s="81">
        <v>-50</v>
      </c>
      <c r="Z191" s="81">
        <v>-50</v>
      </c>
      <c r="AA191" s="81">
        <v>-50</v>
      </c>
      <c r="AB191" s="81">
        <v>-50</v>
      </c>
      <c r="AC191" s="81">
        <v>-50</v>
      </c>
      <c r="AD191" s="81">
        <v>-50</v>
      </c>
      <c r="AE191" s="81">
        <v>0</v>
      </c>
      <c r="AF191" s="81">
        <v>0</v>
      </c>
    </row>
    <row r="192" spans="1:32" hidden="1" x14ac:dyDescent="0.25">
      <c r="A192" s="455">
        <v>37113.386805555558</v>
      </c>
      <c r="B192" s="456">
        <v>37146</v>
      </c>
      <c r="C192" s="456">
        <v>37135</v>
      </c>
      <c r="D192" s="456">
        <v>37164</v>
      </c>
      <c r="E192" s="81" t="s">
        <v>551</v>
      </c>
      <c r="F192" s="81">
        <v>726481</v>
      </c>
      <c r="G192" s="81">
        <v>1</v>
      </c>
      <c r="H192" s="81">
        <v>3760731</v>
      </c>
      <c r="I192" s="81">
        <v>0</v>
      </c>
      <c r="J192" s="81">
        <v>0</v>
      </c>
      <c r="K192" s="81">
        <v>0</v>
      </c>
      <c r="L192" s="81">
        <v>0</v>
      </c>
      <c r="M192" s="81">
        <v>0</v>
      </c>
      <c r="N192" s="81">
        <v>0</v>
      </c>
      <c r="O192" s="81">
        <v>-50</v>
      </c>
      <c r="P192" s="81">
        <v>-50</v>
      </c>
      <c r="Q192" s="81">
        <v>-50</v>
      </c>
      <c r="R192" s="81">
        <v>-50</v>
      </c>
      <c r="S192" s="81">
        <v>-50</v>
      </c>
      <c r="T192" s="81">
        <v>-50</v>
      </c>
      <c r="U192" s="81">
        <v>-50</v>
      </c>
      <c r="V192" s="81">
        <v>-50</v>
      </c>
      <c r="W192" s="81">
        <v>-50</v>
      </c>
      <c r="X192" s="81">
        <v>-50</v>
      </c>
      <c r="Y192" s="81">
        <v>-50</v>
      </c>
      <c r="Z192" s="81">
        <v>-50</v>
      </c>
      <c r="AA192" s="81">
        <v>-50</v>
      </c>
      <c r="AB192" s="81">
        <v>-50</v>
      </c>
      <c r="AC192" s="81">
        <v>-50</v>
      </c>
      <c r="AD192" s="81">
        <v>-50</v>
      </c>
      <c r="AE192" s="81">
        <v>0</v>
      </c>
      <c r="AF192" s="81">
        <v>0</v>
      </c>
    </row>
    <row r="193" spans="1:32" hidden="1" x14ac:dyDescent="0.25">
      <c r="A193" s="455">
        <v>37117.46875</v>
      </c>
      <c r="B193" s="456">
        <v>37146</v>
      </c>
      <c r="C193" s="456">
        <v>37135</v>
      </c>
      <c r="D193" s="456">
        <v>37164</v>
      </c>
      <c r="E193" s="81" t="s">
        <v>551</v>
      </c>
      <c r="F193" s="81">
        <v>730660</v>
      </c>
      <c r="G193" s="81">
        <v>1</v>
      </c>
      <c r="H193" s="81">
        <v>3771495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-25</v>
      </c>
      <c r="P193" s="81">
        <v>-25</v>
      </c>
      <c r="Q193" s="81">
        <v>-25</v>
      </c>
      <c r="R193" s="81">
        <v>-25</v>
      </c>
      <c r="S193" s="81">
        <v>-25</v>
      </c>
      <c r="T193" s="81">
        <v>-25</v>
      </c>
      <c r="U193" s="81">
        <v>-25</v>
      </c>
      <c r="V193" s="81">
        <v>-25</v>
      </c>
      <c r="W193" s="81">
        <v>-25</v>
      </c>
      <c r="X193" s="81">
        <v>-25</v>
      </c>
      <c r="Y193" s="81">
        <v>-25</v>
      </c>
      <c r="Z193" s="81">
        <v>-25</v>
      </c>
      <c r="AA193" s="81">
        <v>-25</v>
      </c>
      <c r="AB193" s="81">
        <v>-25</v>
      </c>
      <c r="AC193" s="81">
        <v>-25</v>
      </c>
      <c r="AD193" s="81">
        <v>-25</v>
      </c>
      <c r="AE193" s="81">
        <v>0</v>
      </c>
      <c r="AF193" s="81">
        <v>0</v>
      </c>
    </row>
    <row r="194" spans="1:32" hidden="1" x14ac:dyDescent="0.25">
      <c r="A194" s="455">
        <v>37117.563194444447</v>
      </c>
      <c r="B194" s="456">
        <v>37146</v>
      </c>
      <c r="C194" s="456">
        <v>37135</v>
      </c>
      <c r="D194" s="456">
        <v>37164</v>
      </c>
      <c r="E194" s="81" t="s">
        <v>551</v>
      </c>
      <c r="F194" s="81">
        <v>730995</v>
      </c>
      <c r="G194" s="81">
        <v>1</v>
      </c>
      <c r="H194" s="81">
        <v>3772622</v>
      </c>
      <c r="I194" s="81">
        <v>0</v>
      </c>
      <c r="J194" s="81">
        <v>0</v>
      </c>
      <c r="K194" s="81">
        <v>0</v>
      </c>
      <c r="L194" s="81">
        <v>0</v>
      </c>
      <c r="M194" s="81">
        <v>0</v>
      </c>
      <c r="N194" s="81">
        <v>0</v>
      </c>
      <c r="O194" s="81">
        <v>-25</v>
      </c>
      <c r="P194" s="81">
        <v>-25</v>
      </c>
      <c r="Q194" s="81">
        <v>-25</v>
      </c>
      <c r="R194" s="81">
        <v>-25</v>
      </c>
      <c r="S194" s="81">
        <v>-25</v>
      </c>
      <c r="T194" s="81">
        <v>-25</v>
      </c>
      <c r="U194" s="81">
        <v>-25</v>
      </c>
      <c r="V194" s="81">
        <v>-25</v>
      </c>
      <c r="W194" s="81">
        <v>-25</v>
      </c>
      <c r="X194" s="81">
        <v>-25</v>
      </c>
      <c r="Y194" s="81">
        <v>-25</v>
      </c>
      <c r="Z194" s="81">
        <v>-25</v>
      </c>
      <c r="AA194" s="81">
        <v>-25</v>
      </c>
      <c r="AB194" s="81">
        <v>-25</v>
      </c>
      <c r="AC194" s="81">
        <v>-25</v>
      </c>
      <c r="AD194" s="81">
        <v>-25</v>
      </c>
      <c r="AE194" s="81">
        <v>0</v>
      </c>
      <c r="AF194" s="81">
        <v>0</v>
      </c>
    </row>
    <row r="195" spans="1:32" hidden="1" x14ac:dyDescent="0.25">
      <c r="A195" s="455">
        <v>37117.597222222219</v>
      </c>
      <c r="B195" s="456">
        <v>37146</v>
      </c>
      <c r="C195" s="456">
        <v>37135</v>
      </c>
      <c r="D195" s="456">
        <v>37164</v>
      </c>
      <c r="E195" s="81" t="s">
        <v>551</v>
      </c>
      <c r="F195" s="81">
        <v>731091</v>
      </c>
      <c r="G195" s="81">
        <v>1</v>
      </c>
      <c r="H195" s="81">
        <v>3772804</v>
      </c>
      <c r="I195" s="81">
        <v>0</v>
      </c>
      <c r="J195" s="81">
        <v>0</v>
      </c>
      <c r="K195" s="81">
        <v>0</v>
      </c>
      <c r="L195" s="81">
        <v>0</v>
      </c>
      <c r="M195" s="81">
        <v>0</v>
      </c>
      <c r="N195" s="81">
        <v>0</v>
      </c>
      <c r="O195" s="81">
        <v>-25</v>
      </c>
      <c r="P195" s="81">
        <v>-25</v>
      </c>
      <c r="Q195" s="81">
        <v>-25</v>
      </c>
      <c r="R195" s="81">
        <v>-25</v>
      </c>
      <c r="S195" s="81">
        <v>-25</v>
      </c>
      <c r="T195" s="81">
        <v>-25</v>
      </c>
      <c r="U195" s="81">
        <v>-25</v>
      </c>
      <c r="V195" s="81">
        <v>-25</v>
      </c>
      <c r="W195" s="81">
        <v>-25</v>
      </c>
      <c r="X195" s="81">
        <v>-25</v>
      </c>
      <c r="Y195" s="81">
        <v>-25</v>
      </c>
      <c r="Z195" s="81">
        <v>-25</v>
      </c>
      <c r="AA195" s="81">
        <v>-25</v>
      </c>
      <c r="AB195" s="81">
        <v>-25</v>
      </c>
      <c r="AC195" s="81">
        <v>-25</v>
      </c>
      <c r="AD195" s="81">
        <v>-25</v>
      </c>
      <c r="AE195" s="81">
        <v>0</v>
      </c>
      <c r="AF195" s="81">
        <v>0</v>
      </c>
    </row>
    <row r="196" spans="1:32" hidden="1" x14ac:dyDescent="0.25">
      <c r="A196" s="455">
        <v>37117.597222222219</v>
      </c>
      <c r="B196" s="456">
        <v>37146</v>
      </c>
      <c r="C196" s="456">
        <v>37135</v>
      </c>
      <c r="D196" s="456">
        <v>37164</v>
      </c>
      <c r="E196" s="81" t="s">
        <v>551</v>
      </c>
      <c r="F196" s="81">
        <v>731094</v>
      </c>
      <c r="G196" s="81">
        <v>1</v>
      </c>
      <c r="H196" s="81">
        <v>3772807</v>
      </c>
      <c r="I196" s="81">
        <v>0</v>
      </c>
      <c r="J196" s="81">
        <v>0</v>
      </c>
      <c r="K196" s="81">
        <v>0</v>
      </c>
      <c r="L196" s="81">
        <v>0</v>
      </c>
      <c r="M196" s="81">
        <v>0</v>
      </c>
      <c r="N196" s="81">
        <v>0</v>
      </c>
      <c r="O196" s="81">
        <v>-25</v>
      </c>
      <c r="P196" s="81">
        <v>-25</v>
      </c>
      <c r="Q196" s="81">
        <v>-25</v>
      </c>
      <c r="R196" s="81">
        <v>-25</v>
      </c>
      <c r="S196" s="81">
        <v>-25</v>
      </c>
      <c r="T196" s="81">
        <v>-25</v>
      </c>
      <c r="U196" s="81">
        <v>-25</v>
      </c>
      <c r="V196" s="81">
        <v>-25</v>
      </c>
      <c r="W196" s="81">
        <v>-25</v>
      </c>
      <c r="X196" s="81">
        <v>-25</v>
      </c>
      <c r="Y196" s="81">
        <v>-25</v>
      </c>
      <c r="Z196" s="81">
        <v>-25</v>
      </c>
      <c r="AA196" s="81">
        <v>-25</v>
      </c>
      <c r="AB196" s="81">
        <v>-25</v>
      </c>
      <c r="AC196" s="81">
        <v>-25</v>
      </c>
      <c r="AD196" s="81">
        <v>-25</v>
      </c>
      <c r="AE196" s="81">
        <v>0</v>
      </c>
      <c r="AF196" s="81">
        <v>0</v>
      </c>
    </row>
    <row r="197" spans="1:32" hidden="1" x14ac:dyDescent="0.25">
      <c r="A197" s="455">
        <v>37119.388194444444</v>
      </c>
      <c r="B197" s="456">
        <v>37146</v>
      </c>
      <c r="C197" s="456">
        <v>37135</v>
      </c>
      <c r="D197" s="456">
        <v>37164</v>
      </c>
      <c r="E197" s="81" t="s">
        <v>551</v>
      </c>
      <c r="F197" s="81">
        <v>734692</v>
      </c>
      <c r="G197" s="81">
        <v>1</v>
      </c>
      <c r="H197" s="81">
        <v>3825761</v>
      </c>
      <c r="I197" s="81">
        <v>0</v>
      </c>
      <c r="J197" s="81">
        <v>0</v>
      </c>
      <c r="K197" s="81">
        <v>0</v>
      </c>
      <c r="L197" s="81">
        <v>0</v>
      </c>
      <c r="M197" s="81">
        <v>0</v>
      </c>
      <c r="N197" s="81">
        <v>0</v>
      </c>
      <c r="O197" s="81">
        <v>25</v>
      </c>
      <c r="P197" s="81">
        <v>25</v>
      </c>
      <c r="Q197" s="81">
        <v>25</v>
      </c>
      <c r="R197" s="81">
        <v>25</v>
      </c>
      <c r="S197" s="81">
        <v>25</v>
      </c>
      <c r="T197" s="81">
        <v>25</v>
      </c>
      <c r="U197" s="81">
        <v>25</v>
      </c>
      <c r="V197" s="81">
        <v>25</v>
      </c>
      <c r="W197" s="81">
        <v>25</v>
      </c>
      <c r="X197" s="81">
        <v>25</v>
      </c>
      <c r="Y197" s="81">
        <v>25</v>
      </c>
      <c r="Z197" s="81">
        <v>25</v>
      </c>
      <c r="AA197" s="81">
        <v>25</v>
      </c>
      <c r="AB197" s="81">
        <v>25</v>
      </c>
      <c r="AC197" s="81">
        <v>25</v>
      </c>
      <c r="AD197" s="81">
        <v>25</v>
      </c>
      <c r="AE197" s="81">
        <v>0</v>
      </c>
      <c r="AF197" s="81">
        <v>0</v>
      </c>
    </row>
    <row r="198" spans="1:32" hidden="1" x14ac:dyDescent="0.25">
      <c r="A198" s="475">
        <v>37119.399305555555</v>
      </c>
      <c r="B198" s="476">
        <v>37146</v>
      </c>
      <c r="C198" s="476">
        <v>37135</v>
      </c>
      <c r="D198" s="476">
        <v>37164</v>
      </c>
      <c r="E198" s="5" t="s">
        <v>551</v>
      </c>
      <c r="F198" s="5">
        <v>734811</v>
      </c>
      <c r="G198" s="5">
        <v>1</v>
      </c>
      <c r="H198" s="5">
        <v>3825983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25</v>
      </c>
      <c r="P198" s="5">
        <v>25</v>
      </c>
      <c r="Q198" s="5">
        <v>25</v>
      </c>
      <c r="R198" s="5">
        <v>25</v>
      </c>
      <c r="S198" s="5">
        <v>25</v>
      </c>
      <c r="T198" s="5">
        <v>25</v>
      </c>
      <c r="U198" s="5">
        <v>25</v>
      </c>
      <c r="V198" s="5">
        <v>25</v>
      </c>
      <c r="W198" s="5">
        <v>25</v>
      </c>
      <c r="X198" s="5">
        <v>25</v>
      </c>
      <c r="Y198" s="5">
        <v>25</v>
      </c>
      <c r="Z198" s="5">
        <v>25</v>
      </c>
      <c r="AA198" s="5">
        <v>25</v>
      </c>
      <c r="AB198" s="5">
        <v>25</v>
      </c>
      <c r="AC198" s="5">
        <v>25</v>
      </c>
      <c r="AD198" s="5">
        <v>25</v>
      </c>
      <c r="AE198" s="5">
        <v>0</v>
      </c>
      <c r="AF198" s="5">
        <v>0</v>
      </c>
    </row>
    <row r="199" spans="1:32" hidden="1" x14ac:dyDescent="0.25">
      <c r="A199" s="455">
        <v>37119.40902777778</v>
      </c>
      <c r="B199" s="456">
        <v>37146</v>
      </c>
      <c r="C199" s="456">
        <v>37135</v>
      </c>
      <c r="D199" s="456">
        <v>37164</v>
      </c>
      <c r="E199" s="81" t="s">
        <v>551</v>
      </c>
      <c r="F199" s="81">
        <v>734891</v>
      </c>
      <c r="G199" s="81">
        <v>1</v>
      </c>
      <c r="H199" s="81">
        <v>3826140</v>
      </c>
      <c r="I199" s="81">
        <v>0</v>
      </c>
      <c r="J199" s="81">
        <v>0</v>
      </c>
      <c r="K199" s="81">
        <v>0</v>
      </c>
      <c r="L199" s="81">
        <v>0</v>
      </c>
      <c r="M199" s="81">
        <v>0</v>
      </c>
      <c r="N199" s="81">
        <v>0</v>
      </c>
      <c r="O199" s="81">
        <v>-25</v>
      </c>
      <c r="P199" s="81">
        <v>-25</v>
      </c>
      <c r="Q199" s="81">
        <v>-25</v>
      </c>
      <c r="R199" s="81">
        <v>-25</v>
      </c>
      <c r="S199" s="81">
        <v>-25</v>
      </c>
      <c r="T199" s="81">
        <v>-25</v>
      </c>
      <c r="U199" s="81">
        <v>-25</v>
      </c>
      <c r="V199" s="81">
        <v>-25</v>
      </c>
      <c r="W199" s="81">
        <v>-25</v>
      </c>
      <c r="X199" s="81">
        <v>-25</v>
      </c>
      <c r="Y199" s="81">
        <v>-25</v>
      </c>
      <c r="Z199" s="81">
        <v>-25</v>
      </c>
      <c r="AA199" s="81">
        <v>-25</v>
      </c>
      <c r="AB199" s="81">
        <v>-25</v>
      </c>
      <c r="AC199" s="81">
        <v>-25</v>
      </c>
      <c r="AD199" s="81">
        <v>-25</v>
      </c>
      <c r="AE199" s="81">
        <v>0</v>
      </c>
      <c r="AF199" s="81">
        <v>0</v>
      </c>
    </row>
    <row r="200" spans="1:32" hidden="1" x14ac:dyDescent="0.25">
      <c r="A200" s="455">
        <v>37119.422222222223</v>
      </c>
      <c r="B200" s="456">
        <v>37146</v>
      </c>
      <c r="C200" s="456">
        <v>37135</v>
      </c>
      <c r="D200" s="456">
        <v>37164</v>
      </c>
      <c r="E200" s="81" t="s">
        <v>551</v>
      </c>
      <c r="F200" s="81">
        <v>735111</v>
      </c>
      <c r="G200" s="81">
        <v>1</v>
      </c>
      <c r="H200" s="81">
        <v>3826581</v>
      </c>
      <c r="I200" s="81">
        <v>0</v>
      </c>
      <c r="J200" s="81">
        <v>0</v>
      </c>
      <c r="K200" s="81">
        <v>0</v>
      </c>
      <c r="L200" s="81">
        <v>0</v>
      </c>
      <c r="M200" s="81">
        <v>0</v>
      </c>
      <c r="N200" s="81">
        <v>0</v>
      </c>
      <c r="O200" s="81">
        <v>-25</v>
      </c>
      <c r="P200" s="81">
        <v>-25</v>
      </c>
      <c r="Q200" s="81">
        <v>-25</v>
      </c>
      <c r="R200" s="81">
        <v>-25</v>
      </c>
      <c r="S200" s="81">
        <v>-25</v>
      </c>
      <c r="T200" s="81">
        <v>-25</v>
      </c>
      <c r="U200" s="81">
        <v>-25</v>
      </c>
      <c r="V200" s="81">
        <v>-25</v>
      </c>
      <c r="W200" s="81">
        <v>-25</v>
      </c>
      <c r="X200" s="81">
        <v>-25</v>
      </c>
      <c r="Y200" s="81">
        <v>-25</v>
      </c>
      <c r="Z200" s="81">
        <v>-25</v>
      </c>
      <c r="AA200" s="81">
        <v>-25</v>
      </c>
      <c r="AB200" s="81">
        <v>-25</v>
      </c>
      <c r="AC200" s="81">
        <v>-25</v>
      </c>
      <c r="AD200" s="81">
        <v>-25</v>
      </c>
      <c r="AE200" s="81">
        <v>0</v>
      </c>
      <c r="AF200" s="81">
        <v>0</v>
      </c>
    </row>
    <row r="201" spans="1:32" hidden="1" x14ac:dyDescent="0.25">
      <c r="A201" s="455">
        <v>37119.422222222223</v>
      </c>
      <c r="B201" s="456">
        <v>37146</v>
      </c>
      <c r="C201" s="456">
        <v>37135</v>
      </c>
      <c r="D201" s="456">
        <v>37164</v>
      </c>
      <c r="E201" s="81" t="s">
        <v>551</v>
      </c>
      <c r="F201" s="81">
        <v>735127</v>
      </c>
      <c r="G201" s="81">
        <v>1</v>
      </c>
      <c r="H201" s="81">
        <v>3826599</v>
      </c>
      <c r="I201" s="81">
        <v>0</v>
      </c>
      <c r="J201" s="81">
        <v>0</v>
      </c>
      <c r="K201" s="81">
        <v>0</v>
      </c>
      <c r="L201" s="81">
        <v>0</v>
      </c>
      <c r="M201" s="81">
        <v>0</v>
      </c>
      <c r="N201" s="81">
        <v>0</v>
      </c>
      <c r="O201" s="81">
        <v>-25</v>
      </c>
      <c r="P201" s="81">
        <v>-25</v>
      </c>
      <c r="Q201" s="81">
        <v>-25</v>
      </c>
      <c r="R201" s="81">
        <v>-25</v>
      </c>
      <c r="S201" s="81">
        <v>-25</v>
      </c>
      <c r="T201" s="81">
        <v>-25</v>
      </c>
      <c r="U201" s="81">
        <v>-25</v>
      </c>
      <c r="V201" s="81">
        <v>-25</v>
      </c>
      <c r="W201" s="81">
        <v>-25</v>
      </c>
      <c r="X201" s="81">
        <v>-25</v>
      </c>
      <c r="Y201" s="81">
        <v>-25</v>
      </c>
      <c r="Z201" s="81">
        <v>-25</v>
      </c>
      <c r="AA201" s="81">
        <v>-25</v>
      </c>
      <c r="AB201" s="81">
        <v>-25</v>
      </c>
      <c r="AC201" s="81">
        <v>-25</v>
      </c>
      <c r="AD201" s="81">
        <v>-25</v>
      </c>
      <c r="AE201" s="81">
        <v>0</v>
      </c>
      <c r="AF201" s="81">
        <v>0</v>
      </c>
    </row>
    <row r="202" spans="1:32" hidden="1" x14ac:dyDescent="0.25">
      <c r="A202" s="475">
        <v>36843.406944444447</v>
      </c>
      <c r="B202" s="476">
        <v>37146</v>
      </c>
      <c r="C202" s="476">
        <v>37073</v>
      </c>
      <c r="D202" s="476">
        <v>37164</v>
      </c>
      <c r="E202" s="5" t="s">
        <v>551</v>
      </c>
      <c r="F202" s="5">
        <v>455164</v>
      </c>
      <c r="G202" s="5">
        <v>1</v>
      </c>
      <c r="H202" s="5">
        <v>2411350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25</v>
      </c>
      <c r="P202" s="5">
        <v>25</v>
      </c>
      <c r="Q202" s="5">
        <v>25</v>
      </c>
      <c r="R202" s="5">
        <v>25</v>
      </c>
      <c r="S202" s="5">
        <v>25</v>
      </c>
      <c r="T202" s="5">
        <v>25</v>
      </c>
      <c r="U202" s="5">
        <v>25</v>
      </c>
      <c r="V202" s="5">
        <v>25</v>
      </c>
      <c r="W202" s="5">
        <v>25</v>
      </c>
      <c r="X202" s="5">
        <v>25</v>
      </c>
      <c r="Y202" s="5">
        <v>25</v>
      </c>
      <c r="Z202" s="5">
        <v>25</v>
      </c>
      <c r="AA202" s="5">
        <v>25</v>
      </c>
      <c r="AB202" s="5">
        <v>25</v>
      </c>
      <c r="AC202" s="5">
        <v>25</v>
      </c>
      <c r="AD202" s="5">
        <v>25</v>
      </c>
      <c r="AE202" s="5">
        <v>0</v>
      </c>
      <c r="AF202" s="5">
        <v>0</v>
      </c>
    </row>
    <row r="203" spans="1:32" hidden="1" x14ac:dyDescent="0.25">
      <c r="A203" s="455">
        <v>36844.572916666664</v>
      </c>
      <c r="B203" s="456">
        <v>37146</v>
      </c>
      <c r="C203" s="456">
        <v>37073</v>
      </c>
      <c r="D203" s="456">
        <v>37164</v>
      </c>
      <c r="E203" s="81" t="s">
        <v>551</v>
      </c>
      <c r="F203" s="81">
        <v>457405</v>
      </c>
      <c r="G203" s="81">
        <v>1</v>
      </c>
      <c r="H203" s="81">
        <v>2419696</v>
      </c>
      <c r="I203" s="81">
        <v>0</v>
      </c>
      <c r="J203" s="81">
        <v>0</v>
      </c>
      <c r="K203" s="81">
        <v>0</v>
      </c>
      <c r="L203" s="81">
        <v>0</v>
      </c>
      <c r="M203" s="81">
        <v>0</v>
      </c>
      <c r="N203" s="81">
        <v>0</v>
      </c>
      <c r="O203" s="81">
        <v>50</v>
      </c>
      <c r="P203" s="81">
        <v>50</v>
      </c>
      <c r="Q203" s="81">
        <v>50</v>
      </c>
      <c r="R203" s="81">
        <v>50</v>
      </c>
      <c r="S203" s="81">
        <v>50</v>
      </c>
      <c r="T203" s="81">
        <v>50</v>
      </c>
      <c r="U203" s="81">
        <v>50</v>
      </c>
      <c r="V203" s="81">
        <v>50</v>
      </c>
      <c r="W203" s="81">
        <v>50</v>
      </c>
      <c r="X203" s="81">
        <v>50</v>
      </c>
      <c r="Y203" s="81">
        <v>50</v>
      </c>
      <c r="Z203" s="81">
        <v>50</v>
      </c>
      <c r="AA203" s="81">
        <v>50</v>
      </c>
      <c r="AB203" s="81">
        <v>50</v>
      </c>
      <c r="AC203" s="81">
        <v>50</v>
      </c>
      <c r="AD203" s="81">
        <v>50</v>
      </c>
      <c r="AE203" s="81">
        <v>0</v>
      </c>
      <c r="AF203" s="81">
        <v>0</v>
      </c>
    </row>
    <row r="204" spans="1:32" hidden="1" x14ac:dyDescent="0.25">
      <c r="A204" s="455">
        <v>36844.57708333333</v>
      </c>
      <c r="B204" s="456">
        <v>37146</v>
      </c>
      <c r="C204" s="456">
        <v>37073</v>
      </c>
      <c r="D204" s="456">
        <v>37164</v>
      </c>
      <c r="E204" s="81" t="s">
        <v>551</v>
      </c>
      <c r="F204" s="81">
        <v>457484</v>
      </c>
      <c r="G204" s="81">
        <v>1</v>
      </c>
      <c r="H204" s="81">
        <v>2419935</v>
      </c>
      <c r="I204" s="81">
        <v>0</v>
      </c>
      <c r="J204" s="81">
        <v>0</v>
      </c>
      <c r="K204" s="81">
        <v>0</v>
      </c>
      <c r="L204" s="81">
        <v>0</v>
      </c>
      <c r="M204" s="81">
        <v>0</v>
      </c>
      <c r="N204" s="81">
        <v>0</v>
      </c>
      <c r="O204" s="81">
        <v>25</v>
      </c>
      <c r="P204" s="81">
        <v>25</v>
      </c>
      <c r="Q204" s="81">
        <v>25</v>
      </c>
      <c r="R204" s="81">
        <v>25</v>
      </c>
      <c r="S204" s="81">
        <v>25</v>
      </c>
      <c r="T204" s="81">
        <v>25</v>
      </c>
      <c r="U204" s="81">
        <v>25</v>
      </c>
      <c r="V204" s="81">
        <v>25</v>
      </c>
      <c r="W204" s="81">
        <v>25</v>
      </c>
      <c r="X204" s="81">
        <v>25</v>
      </c>
      <c r="Y204" s="81">
        <v>25</v>
      </c>
      <c r="Z204" s="81">
        <v>25</v>
      </c>
      <c r="AA204" s="81">
        <v>25</v>
      </c>
      <c r="AB204" s="81">
        <v>25</v>
      </c>
      <c r="AC204" s="81">
        <v>25</v>
      </c>
      <c r="AD204" s="81">
        <v>25</v>
      </c>
      <c r="AE204" s="81">
        <v>0</v>
      </c>
      <c r="AF204" s="81">
        <v>0</v>
      </c>
    </row>
    <row r="205" spans="1:32" hidden="1" x14ac:dyDescent="0.25">
      <c r="A205" s="455">
        <v>36949.427083333336</v>
      </c>
      <c r="B205" s="456">
        <v>37146</v>
      </c>
      <c r="C205" s="456">
        <v>37073</v>
      </c>
      <c r="D205" s="456">
        <v>37164</v>
      </c>
      <c r="E205" s="81" t="s">
        <v>551</v>
      </c>
      <c r="F205" s="81">
        <v>531747</v>
      </c>
      <c r="G205" s="81">
        <v>1</v>
      </c>
      <c r="H205" s="81">
        <v>2728383</v>
      </c>
      <c r="I205" s="81">
        <v>0</v>
      </c>
      <c r="J205" s="81">
        <v>0</v>
      </c>
      <c r="K205" s="81">
        <v>0</v>
      </c>
      <c r="L205" s="81">
        <v>0</v>
      </c>
      <c r="M205" s="81">
        <v>0</v>
      </c>
      <c r="N205" s="81">
        <v>0</v>
      </c>
      <c r="O205" s="81">
        <v>25</v>
      </c>
      <c r="P205" s="81">
        <v>25</v>
      </c>
      <c r="Q205" s="81">
        <v>25</v>
      </c>
      <c r="R205" s="81">
        <v>25</v>
      </c>
      <c r="S205" s="81">
        <v>25</v>
      </c>
      <c r="T205" s="81">
        <v>25</v>
      </c>
      <c r="U205" s="81">
        <v>25</v>
      </c>
      <c r="V205" s="81">
        <v>25</v>
      </c>
      <c r="W205" s="81">
        <v>25</v>
      </c>
      <c r="X205" s="81">
        <v>25</v>
      </c>
      <c r="Y205" s="81">
        <v>25</v>
      </c>
      <c r="Z205" s="81">
        <v>25</v>
      </c>
      <c r="AA205" s="81">
        <v>25</v>
      </c>
      <c r="AB205" s="81">
        <v>25</v>
      </c>
      <c r="AC205" s="81">
        <v>25</v>
      </c>
      <c r="AD205" s="81">
        <v>25</v>
      </c>
      <c r="AE205" s="81">
        <v>0</v>
      </c>
      <c r="AF205" s="81">
        <v>0</v>
      </c>
    </row>
    <row r="206" spans="1:32" hidden="1" x14ac:dyDescent="0.25">
      <c r="A206" s="455">
        <v>36949.436111111114</v>
      </c>
      <c r="B206" s="456">
        <v>37146</v>
      </c>
      <c r="C206" s="456">
        <v>37073</v>
      </c>
      <c r="D206" s="456">
        <v>37164</v>
      </c>
      <c r="E206" s="81" t="s">
        <v>551</v>
      </c>
      <c r="F206" s="81">
        <v>531748</v>
      </c>
      <c r="G206" s="81">
        <v>1</v>
      </c>
      <c r="H206" s="81">
        <v>2728384</v>
      </c>
      <c r="I206" s="81">
        <v>0</v>
      </c>
      <c r="J206" s="81">
        <v>0</v>
      </c>
      <c r="K206" s="81">
        <v>0</v>
      </c>
      <c r="L206" s="81">
        <v>0</v>
      </c>
      <c r="M206" s="81">
        <v>0</v>
      </c>
      <c r="N206" s="81">
        <v>0</v>
      </c>
      <c r="O206" s="81">
        <v>25</v>
      </c>
      <c r="P206" s="81">
        <v>25</v>
      </c>
      <c r="Q206" s="81">
        <v>25</v>
      </c>
      <c r="R206" s="81">
        <v>25</v>
      </c>
      <c r="S206" s="81">
        <v>25</v>
      </c>
      <c r="T206" s="81">
        <v>25</v>
      </c>
      <c r="U206" s="81">
        <v>25</v>
      </c>
      <c r="V206" s="81">
        <v>25</v>
      </c>
      <c r="W206" s="81">
        <v>25</v>
      </c>
      <c r="X206" s="81">
        <v>25</v>
      </c>
      <c r="Y206" s="81">
        <v>25</v>
      </c>
      <c r="Z206" s="81">
        <v>25</v>
      </c>
      <c r="AA206" s="81">
        <v>25</v>
      </c>
      <c r="AB206" s="81">
        <v>25</v>
      </c>
      <c r="AC206" s="81">
        <v>25</v>
      </c>
      <c r="AD206" s="81">
        <v>25</v>
      </c>
      <c r="AE206" s="81">
        <v>0</v>
      </c>
      <c r="AF206" s="81">
        <v>0</v>
      </c>
    </row>
    <row r="207" spans="1:32" hidden="1" x14ac:dyDescent="0.25">
      <c r="A207" s="455">
        <v>36949.457638888889</v>
      </c>
      <c r="B207" s="456">
        <v>37146</v>
      </c>
      <c r="C207" s="456">
        <v>37073</v>
      </c>
      <c r="D207" s="456">
        <v>37164</v>
      </c>
      <c r="E207" s="81" t="s">
        <v>551</v>
      </c>
      <c r="F207" s="81">
        <v>532714</v>
      </c>
      <c r="G207" s="81">
        <v>1</v>
      </c>
      <c r="H207" s="81">
        <v>2730625</v>
      </c>
      <c r="I207" s="81">
        <v>0</v>
      </c>
      <c r="J207" s="81">
        <v>0</v>
      </c>
      <c r="K207" s="81">
        <v>0</v>
      </c>
      <c r="L207" s="81">
        <v>0</v>
      </c>
      <c r="M207" s="81">
        <v>0</v>
      </c>
      <c r="N207" s="81">
        <v>0</v>
      </c>
      <c r="O207" s="81">
        <v>-25</v>
      </c>
      <c r="P207" s="81">
        <v>-25</v>
      </c>
      <c r="Q207" s="81">
        <v>-25</v>
      </c>
      <c r="R207" s="81">
        <v>-25</v>
      </c>
      <c r="S207" s="81">
        <v>-25</v>
      </c>
      <c r="T207" s="81">
        <v>-25</v>
      </c>
      <c r="U207" s="81">
        <v>-25</v>
      </c>
      <c r="V207" s="81">
        <v>-25</v>
      </c>
      <c r="W207" s="81">
        <v>-25</v>
      </c>
      <c r="X207" s="81">
        <v>-25</v>
      </c>
      <c r="Y207" s="81">
        <v>-25</v>
      </c>
      <c r="Z207" s="81">
        <v>-25</v>
      </c>
      <c r="AA207" s="81">
        <v>-25</v>
      </c>
      <c r="AB207" s="81">
        <v>-25</v>
      </c>
      <c r="AC207" s="81">
        <v>-25</v>
      </c>
      <c r="AD207" s="81">
        <v>-25</v>
      </c>
      <c r="AE207" s="81">
        <v>0</v>
      </c>
      <c r="AF207" s="81">
        <v>0</v>
      </c>
    </row>
    <row r="208" spans="1:32" hidden="1" x14ac:dyDescent="0.25">
      <c r="A208" s="455">
        <v>36958.458333333336</v>
      </c>
      <c r="B208" s="456">
        <v>37146</v>
      </c>
      <c r="C208" s="456">
        <v>37073</v>
      </c>
      <c r="D208" s="456">
        <v>37164</v>
      </c>
      <c r="E208" s="81" t="s">
        <v>551</v>
      </c>
      <c r="F208" s="81">
        <v>540342</v>
      </c>
      <c r="G208" s="81">
        <v>1</v>
      </c>
      <c r="H208" s="81">
        <v>2754198</v>
      </c>
      <c r="I208" s="81">
        <v>0</v>
      </c>
      <c r="J208" s="81">
        <v>0</v>
      </c>
      <c r="K208" s="81">
        <v>0</v>
      </c>
      <c r="L208" s="81">
        <v>0</v>
      </c>
      <c r="M208" s="81">
        <v>0</v>
      </c>
      <c r="N208" s="81">
        <v>0</v>
      </c>
      <c r="O208" s="81">
        <v>-25</v>
      </c>
      <c r="P208" s="81">
        <v>-25</v>
      </c>
      <c r="Q208" s="81">
        <v>-25</v>
      </c>
      <c r="R208" s="81">
        <v>-25</v>
      </c>
      <c r="S208" s="81">
        <v>-25</v>
      </c>
      <c r="T208" s="81">
        <v>-25</v>
      </c>
      <c r="U208" s="81">
        <v>-25</v>
      </c>
      <c r="V208" s="81">
        <v>-25</v>
      </c>
      <c r="W208" s="81">
        <v>-25</v>
      </c>
      <c r="X208" s="81">
        <v>-25</v>
      </c>
      <c r="Y208" s="81">
        <v>-25</v>
      </c>
      <c r="Z208" s="81">
        <v>-25</v>
      </c>
      <c r="AA208" s="81">
        <v>-25</v>
      </c>
      <c r="AB208" s="81">
        <v>-25</v>
      </c>
      <c r="AC208" s="81">
        <v>-25</v>
      </c>
      <c r="AD208" s="81">
        <v>-25</v>
      </c>
      <c r="AE208" s="81">
        <v>0</v>
      </c>
      <c r="AF208" s="81">
        <v>0</v>
      </c>
    </row>
    <row r="209" spans="1:32" hidden="1" x14ac:dyDescent="0.25">
      <c r="A209" s="455">
        <v>36969.37222222222</v>
      </c>
      <c r="B209" s="456">
        <v>37146</v>
      </c>
      <c r="C209" s="456">
        <v>37073</v>
      </c>
      <c r="D209" s="456">
        <v>37164</v>
      </c>
      <c r="E209" s="81" t="s">
        <v>551</v>
      </c>
      <c r="F209" s="81">
        <v>553592</v>
      </c>
      <c r="G209" s="81">
        <v>1</v>
      </c>
      <c r="H209" s="81">
        <v>2897599</v>
      </c>
      <c r="I209" s="81">
        <v>0</v>
      </c>
      <c r="J209" s="81">
        <v>0</v>
      </c>
      <c r="K209" s="81">
        <v>0</v>
      </c>
      <c r="L209" s="81">
        <v>0</v>
      </c>
      <c r="M209" s="81">
        <v>0</v>
      </c>
      <c r="N209" s="81">
        <v>0</v>
      </c>
      <c r="O209" s="81">
        <v>-25</v>
      </c>
      <c r="P209" s="81">
        <v>-25</v>
      </c>
      <c r="Q209" s="81">
        <v>-25</v>
      </c>
      <c r="R209" s="81">
        <v>-25</v>
      </c>
      <c r="S209" s="81">
        <v>-25</v>
      </c>
      <c r="T209" s="81">
        <v>-25</v>
      </c>
      <c r="U209" s="81">
        <v>-25</v>
      </c>
      <c r="V209" s="81">
        <v>-25</v>
      </c>
      <c r="W209" s="81">
        <v>-25</v>
      </c>
      <c r="X209" s="81">
        <v>-25</v>
      </c>
      <c r="Y209" s="81">
        <v>-25</v>
      </c>
      <c r="Z209" s="81">
        <v>-25</v>
      </c>
      <c r="AA209" s="81">
        <v>-25</v>
      </c>
      <c r="AB209" s="81">
        <v>-25</v>
      </c>
      <c r="AC209" s="81">
        <v>-25</v>
      </c>
      <c r="AD209" s="81">
        <v>-25</v>
      </c>
      <c r="AE209" s="81">
        <v>0</v>
      </c>
      <c r="AF209" s="81">
        <v>0</v>
      </c>
    </row>
    <row r="210" spans="1:32" hidden="1" x14ac:dyDescent="0.25">
      <c r="A210" s="475">
        <v>36971.539583333331</v>
      </c>
      <c r="B210" s="476">
        <v>37146</v>
      </c>
      <c r="C210" s="476">
        <v>37073</v>
      </c>
      <c r="D210" s="476">
        <v>37164</v>
      </c>
      <c r="E210" s="5" t="s">
        <v>551</v>
      </c>
      <c r="F210" s="5">
        <v>554918</v>
      </c>
      <c r="G210" s="5">
        <v>1</v>
      </c>
      <c r="H210" s="5">
        <v>2902553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-25</v>
      </c>
      <c r="P210" s="5">
        <v>-25</v>
      </c>
      <c r="Q210" s="5">
        <v>-25</v>
      </c>
      <c r="R210" s="5">
        <v>-25</v>
      </c>
      <c r="S210" s="5">
        <v>-25</v>
      </c>
      <c r="T210" s="5">
        <v>-25</v>
      </c>
      <c r="U210" s="5">
        <v>-25</v>
      </c>
      <c r="V210" s="5">
        <v>-25</v>
      </c>
      <c r="W210" s="5">
        <v>-25</v>
      </c>
      <c r="X210" s="5">
        <v>-25</v>
      </c>
      <c r="Y210" s="5">
        <v>-25</v>
      </c>
      <c r="Z210" s="5">
        <v>-25</v>
      </c>
      <c r="AA210" s="5">
        <v>-25</v>
      </c>
      <c r="AB210" s="5">
        <v>-25</v>
      </c>
      <c r="AC210" s="5">
        <v>-25</v>
      </c>
      <c r="AD210" s="5">
        <v>-25</v>
      </c>
      <c r="AE210" s="5">
        <v>0</v>
      </c>
      <c r="AF210" s="5">
        <v>0</v>
      </c>
    </row>
    <row r="211" spans="1:32" hidden="1" x14ac:dyDescent="0.25">
      <c r="A211" s="475">
        <v>36984.527777777781</v>
      </c>
      <c r="B211" s="476">
        <v>37146</v>
      </c>
      <c r="C211" s="476">
        <v>37073</v>
      </c>
      <c r="D211" s="476">
        <v>37164</v>
      </c>
      <c r="E211" s="5" t="s">
        <v>551</v>
      </c>
      <c r="F211" s="5">
        <v>567553</v>
      </c>
      <c r="G211" s="5">
        <v>1</v>
      </c>
      <c r="H211" s="5">
        <v>3046590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-25</v>
      </c>
      <c r="AF211" s="5">
        <v>-25</v>
      </c>
    </row>
    <row r="212" spans="1:32" hidden="1" x14ac:dyDescent="0.25">
      <c r="A212" s="475">
        <v>37046.587500000001</v>
      </c>
      <c r="B212" s="476">
        <v>37146</v>
      </c>
      <c r="C212" s="476">
        <v>37135</v>
      </c>
      <c r="D212" s="476">
        <v>37164</v>
      </c>
      <c r="E212" s="5" t="s">
        <v>551</v>
      </c>
      <c r="F212" s="5">
        <v>631708</v>
      </c>
      <c r="G212" s="5">
        <v>1</v>
      </c>
      <c r="H212" s="5">
        <v>3424474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25</v>
      </c>
      <c r="P212" s="5">
        <v>25</v>
      </c>
      <c r="Q212" s="5">
        <v>25</v>
      </c>
      <c r="R212" s="5">
        <v>25</v>
      </c>
      <c r="S212" s="5">
        <v>25</v>
      </c>
      <c r="T212" s="5">
        <v>25</v>
      </c>
      <c r="U212" s="5">
        <v>25</v>
      </c>
      <c r="V212" s="5">
        <v>25</v>
      </c>
      <c r="W212" s="5">
        <v>25</v>
      </c>
      <c r="X212" s="5">
        <v>25</v>
      </c>
      <c r="Y212" s="5">
        <v>25</v>
      </c>
      <c r="Z212" s="5">
        <v>25</v>
      </c>
      <c r="AA212" s="5">
        <v>25</v>
      </c>
      <c r="AB212" s="5">
        <v>25</v>
      </c>
      <c r="AC212" s="5">
        <v>25</v>
      </c>
      <c r="AD212" s="5">
        <v>25</v>
      </c>
      <c r="AE212" s="5">
        <v>0</v>
      </c>
      <c r="AF212" s="5">
        <v>0</v>
      </c>
    </row>
    <row r="213" spans="1:32" hidden="1" x14ac:dyDescent="0.25">
      <c r="A213" s="475">
        <v>37047.343055555553</v>
      </c>
      <c r="B213" s="476">
        <v>37146</v>
      </c>
      <c r="C213" s="476">
        <v>37135</v>
      </c>
      <c r="D213" s="476">
        <v>37164</v>
      </c>
      <c r="E213" s="5" t="s">
        <v>551</v>
      </c>
      <c r="F213" s="5">
        <v>632617</v>
      </c>
      <c r="G213" s="5">
        <v>1</v>
      </c>
      <c r="H213" s="5">
        <v>3427425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25</v>
      </c>
      <c r="P213" s="5">
        <v>25</v>
      </c>
      <c r="Q213" s="5">
        <v>25</v>
      </c>
      <c r="R213" s="5">
        <v>25</v>
      </c>
      <c r="S213" s="5">
        <v>25</v>
      </c>
      <c r="T213" s="5">
        <v>25</v>
      </c>
      <c r="U213" s="5">
        <v>25</v>
      </c>
      <c r="V213" s="5">
        <v>25</v>
      </c>
      <c r="W213" s="5">
        <v>25</v>
      </c>
      <c r="X213" s="5">
        <v>25</v>
      </c>
      <c r="Y213" s="5">
        <v>25</v>
      </c>
      <c r="Z213" s="5">
        <v>25</v>
      </c>
      <c r="AA213" s="5">
        <v>25</v>
      </c>
      <c r="AB213" s="5">
        <v>25</v>
      </c>
      <c r="AC213" s="5">
        <v>25</v>
      </c>
      <c r="AD213" s="5">
        <v>25</v>
      </c>
      <c r="AE213" s="5">
        <v>0</v>
      </c>
      <c r="AF213" s="5">
        <v>0</v>
      </c>
    </row>
    <row r="214" spans="1:32" hidden="1" x14ac:dyDescent="0.25">
      <c r="A214" s="475">
        <v>37047.352083333331</v>
      </c>
      <c r="B214" s="476">
        <v>37146</v>
      </c>
      <c r="C214" s="476">
        <v>37135</v>
      </c>
      <c r="D214" s="476">
        <v>37164</v>
      </c>
      <c r="E214" s="5" t="s">
        <v>551</v>
      </c>
      <c r="F214" s="5">
        <v>632720</v>
      </c>
      <c r="G214" s="5">
        <v>1</v>
      </c>
      <c r="H214" s="5">
        <v>3427586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-25</v>
      </c>
      <c r="P214" s="5">
        <v>-25</v>
      </c>
      <c r="Q214" s="5">
        <v>-25</v>
      </c>
      <c r="R214" s="5">
        <v>-25</v>
      </c>
      <c r="S214" s="5">
        <v>-25</v>
      </c>
      <c r="T214" s="5">
        <v>-25</v>
      </c>
      <c r="U214" s="5">
        <v>-25</v>
      </c>
      <c r="V214" s="5">
        <v>-25</v>
      </c>
      <c r="W214" s="5">
        <v>-25</v>
      </c>
      <c r="X214" s="5">
        <v>-25</v>
      </c>
      <c r="Y214" s="5">
        <v>-25</v>
      </c>
      <c r="Z214" s="5">
        <v>-25</v>
      </c>
      <c r="AA214" s="5">
        <v>-25</v>
      </c>
      <c r="AB214" s="5">
        <v>-25</v>
      </c>
      <c r="AC214" s="5">
        <v>-25</v>
      </c>
      <c r="AD214" s="5">
        <v>-25</v>
      </c>
      <c r="AE214" s="5">
        <v>0</v>
      </c>
      <c r="AF214" s="5">
        <v>0</v>
      </c>
    </row>
    <row r="215" spans="1:32" hidden="1" x14ac:dyDescent="0.25">
      <c r="A215" s="455">
        <v>37047.49722222222</v>
      </c>
      <c r="B215" s="456">
        <v>37146</v>
      </c>
      <c r="C215" s="456">
        <v>37135</v>
      </c>
      <c r="D215" s="456">
        <v>37164</v>
      </c>
      <c r="E215" s="81" t="s">
        <v>551</v>
      </c>
      <c r="F215" s="81">
        <v>633273</v>
      </c>
      <c r="G215" s="81">
        <v>1</v>
      </c>
      <c r="H215" s="81">
        <v>3429644</v>
      </c>
      <c r="I215" s="81">
        <v>0</v>
      </c>
      <c r="J215" s="81">
        <v>0</v>
      </c>
      <c r="K215" s="81">
        <v>0</v>
      </c>
      <c r="L215" s="81">
        <v>0</v>
      </c>
      <c r="M215" s="81">
        <v>0</v>
      </c>
      <c r="N215" s="81">
        <v>0</v>
      </c>
      <c r="O215" s="81">
        <v>-25</v>
      </c>
      <c r="P215" s="81">
        <v>-25</v>
      </c>
      <c r="Q215" s="81">
        <v>-25</v>
      </c>
      <c r="R215" s="81">
        <v>-25</v>
      </c>
      <c r="S215" s="81">
        <v>-25</v>
      </c>
      <c r="T215" s="81">
        <v>-25</v>
      </c>
      <c r="U215" s="81">
        <v>-25</v>
      </c>
      <c r="V215" s="81">
        <v>-25</v>
      </c>
      <c r="W215" s="81">
        <v>-25</v>
      </c>
      <c r="X215" s="81">
        <v>-25</v>
      </c>
      <c r="Y215" s="81">
        <v>-25</v>
      </c>
      <c r="Z215" s="81">
        <v>-25</v>
      </c>
      <c r="AA215" s="81">
        <v>-25</v>
      </c>
      <c r="AB215" s="81">
        <v>-25</v>
      </c>
      <c r="AC215" s="81">
        <v>-25</v>
      </c>
      <c r="AD215" s="81">
        <v>-25</v>
      </c>
      <c r="AE215" s="81">
        <v>0</v>
      </c>
      <c r="AF215" s="81">
        <v>0</v>
      </c>
    </row>
    <row r="216" spans="1:32" hidden="1" x14ac:dyDescent="0.25">
      <c r="A216" s="455">
        <v>37056.561111111114</v>
      </c>
      <c r="B216" s="456">
        <v>37146</v>
      </c>
      <c r="C216" s="456">
        <v>37135</v>
      </c>
      <c r="D216" s="456">
        <v>37164</v>
      </c>
      <c r="E216" s="81" t="s">
        <v>551</v>
      </c>
      <c r="F216" s="81">
        <v>648432</v>
      </c>
      <c r="G216" s="81">
        <v>1</v>
      </c>
      <c r="H216" s="81">
        <v>3465516</v>
      </c>
      <c r="I216" s="81">
        <v>0</v>
      </c>
      <c r="J216" s="81">
        <v>0</v>
      </c>
      <c r="K216" s="81">
        <v>0</v>
      </c>
      <c r="L216" s="81">
        <v>0</v>
      </c>
      <c r="M216" s="81">
        <v>0</v>
      </c>
      <c r="N216" s="81">
        <v>0</v>
      </c>
      <c r="O216" s="81">
        <v>25</v>
      </c>
      <c r="P216" s="81">
        <v>25</v>
      </c>
      <c r="Q216" s="81">
        <v>25</v>
      </c>
      <c r="R216" s="81">
        <v>25</v>
      </c>
      <c r="S216" s="81">
        <v>25</v>
      </c>
      <c r="T216" s="81">
        <v>25</v>
      </c>
      <c r="U216" s="81">
        <v>25</v>
      </c>
      <c r="V216" s="81">
        <v>25</v>
      </c>
      <c r="W216" s="81">
        <v>25</v>
      </c>
      <c r="X216" s="81">
        <v>25</v>
      </c>
      <c r="Y216" s="81">
        <v>25</v>
      </c>
      <c r="Z216" s="81">
        <v>25</v>
      </c>
      <c r="AA216" s="81">
        <v>25</v>
      </c>
      <c r="AB216" s="81">
        <v>25</v>
      </c>
      <c r="AC216" s="81">
        <v>25</v>
      </c>
      <c r="AD216" s="81">
        <v>25</v>
      </c>
      <c r="AE216" s="81">
        <v>0</v>
      </c>
      <c r="AF216" s="81">
        <v>0</v>
      </c>
    </row>
    <row r="217" spans="1:32" hidden="1" x14ac:dyDescent="0.25">
      <c r="A217" s="455">
        <v>37057.368055555555</v>
      </c>
      <c r="B217" s="456">
        <v>37146</v>
      </c>
      <c r="C217" s="456">
        <v>37135</v>
      </c>
      <c r="D217" s="456">
        <v>37164</v>
      </c>
      <c r="E217" s="81" t="s">
        <v>551</v>
      </c>
      <c r="F217" s="81">
        <v>649624</v>
      </c>
      <c r="G217" s="81">
        <v>1</v>
      </c>
      <c r="H217" s="81">
        <v>3468375</v>
      </c>
      <c r="I217" s="81">
        <v>0</v>
      </c>
      <c r="J217" s="81">
        <v>0</v>
      </c>
      <c r="K217" s="81">
        <v>0</v>
      </c>
      <c r="L217" s="81">
        <v>0</v>
      </c>
      <c r="M217" s="81">
        <v>0</v>
      </c>
      <c r="N217" s="81">
        <v>0</v>
      </c>
      <c r="O217" s="81">
        <v>25</v>
      </c>
      <c r="P217" s="81">
        <v>25</v>
      </c>
      <c r="Q217" s="81">
        <v>25</v>
      </c>
      <c r="R217" s="81">
        <v>25</v>
      </c>
      <c r="S217" s="81">
        <v>25</v>
      </c>
      <c r="T217" s="81">
        <v>25</v>
      </c>
      <c r="U217" s="81">
        <v>25</v>
      </c>
      <c r="V217" s="81">
        <v>25</v>
      </c>
      <c r="W217" s="81">
        <v>25</v>
      </c>
      <c r="X217" s="81">
        <v>25</v>
      </c>
      <c r="Y217" s="81">
        <v>25</v>
      </c>
      <c r="Z217" s="81">
        <v>25</v>
      </c>
      <c r="AA217" s="81">
        <v>25</v>
      </c>
      <c r="AB217" s="81">
        <v>25</v>
      </c>
      <c r="AC217" s="81">
        <v>25</v>
      </c>
      <c r="AD217" s="81">
        <v>25</v>
      </c>
      <c r="AE217" s="81">
        <v>0</v>
      </c>
      <c r="AF217" s="81">
        <v>0</v>
      </c>
    </row>
    <row r="218" spans="1:32" hidden="1" x14ac:dyDescent="0.25">
      <c r="A218" s="455">
        <v>37061.375694444447</v>
      </c>
      <c r="B218" s="456">
        <v>37146</v>
      </c>
      <c r="C218" s="456">
        <v>37135</v>
      </c>
      <c r="D218" s="456">
        <v>37164</v>
      </c>
      <c r="E218" s="81" t="s">
        <v>551</v>
      </c>
      <c r="F218" s="81">
        <v>653465</v>
      </c>
      <c r="G218" s="81">
        <v>1</v>
      </c>
      <c r="H218" s="81">
        <v>3478043</v>
      </c>
      <c r="I218" s="81">
        <v>0</v>
      </c>
      <c r="J218" s="81">
        <v>0</v>
      </c>
      <c r="K218" s="81">
        <v>0</v>
      </c>
      <c r="L218" s="81">
        <v>0</v>
      </c>
      <c r="M218" s="81">
        <v>0</v>
      </c>
      <c r="N218" s="81">
        <v>0</v>
      </c>
      <c r="O218" s="81">
        <v>-25</v>
      </c>
      <c r="P218" s="81">
        <v>-25</v>
      </c>
      <c r="Q218" s="81">
        <v>-25</v>
      </c>
      <c r="R218" s="81">
        <v>-25</v>
      </c>
      <c r="S218" s="81">
        <v>-25</v>
      </c>
      <c r="T218" s="81">
        <v>-25</v>
      </c>
      <c r="U218" s="81">
        <v>-25</v>
      </c>
      <c r="V218" s="81">
        <v>-25</v>
      </c>
      <c r="W218" s="81">
        <v>-25</v>
      </c>
      <c r="X218" s="81">
        <v>-25</v>
      </c>
      <c r="Y218" s="81">
        <v>-25</v>
      </c>
      <c r="Z218" s="81">
        <v>-25</v>
      </c>
      <c r="AA218" s="81">
        <v>-25</v>
      </c>
      <c r="AB218" s="81">
        <v>-25</v>
      </c>
      <c r="AC218" s="81">
        <v>-25</v>
      </c>
      <c r="AD218" s="81">
        <v>-25</v>
      </c>
      <c r="AE218" s="81">
        <v>0</v>
      </c>
      <c r="AF218" s="81">
        <v>0</v>
      </c>
    </row>
    <row r="219" spans="1:32" hidden="1" x14ac:dyDescent="0.25">
      <c r="A219" s="455">
        <v>37061.376388888886</v>
      </c>
      <c r="B219" s="456">
        <v>37146</v>
      </c>
      <c r="C219" s="456">
        <v>37135</v>
      </c>
      <c r="D219" s="456">
        <v>37164</v>
      </c>
      <c r="E219" s="81" t="s">
        <v>551</v>
      </c>
      <c r="F219" s="81">
        <v>653469</v>
      </c>
      <c r="G219" s="81">
        <v>1</v>
      </c>
      <c r="H219" s="81">
        <v>3478047</v>
      </c>
      <c r="I219" s="81">
        <v>0</v>
      </c>
      <c r="J219" s="81">
        <v>0</v>
      </c>
      <c r="K219" s="81">
        <v>0</v>
      </c>
      <c r="L219" s="81">
        <v>0</v>
      </c>
      <c r="M219" s="81">
        <v>0</v>
      </c>
      <c r="N219" s="81">
        <v>0</v>
      </c>
      <c r="O219" s="81">
        <v>-25</v>
      </c>
      <c r="P219" s="81">
        <v>-25</v>
      </c>
      <c r="Q219" s="81">
        <v>-25</v>
      </c>
      <c r="R219" s="81">
        <v>-25</v>
      </c>
      <c r="S219" s="81">
        <v>-25</v>
      </c>
      <c r="T219" s="81">
        <v>-25</v>
      </c>
      <c r="U219" s="81">
        <v>-25</v>
      </c>
      <c r="V219" s="81">
        <v>-25</v>
      </c>
      <c r="W219" s="81">
        <v>-25</v>
      </c>
      <c r="X219" s="81">
        <v>-25</v>
      </c>
      <c r="Y219" s="81">
        <v>-25</v>
      </c>
      <c r="Z219" s="81">
        <v>-25</v>
      </c>
      <c r="AA219" s="81">
        <v>-25</v>
      </c>
      <c r="AB219" s="81">
        <v>-25</v>
      </c>
      <c r="AC219" s="81">
        <v>-25</v>
      </c>
      <c r="AD219" s="81">
        <v>-25</v>
      </c>
      <c r="AE219" s="81">
        <v>0</v>
      </c>
      <c r="AF219" s="81">
        <v>0</v>
      </c>
    </row>
    <row r="220" spans="1:32" hidden="1" x14ac:dyDescent="0.25">
      <c r="A220" s="455">
        <v>36790.489583333336</v>
      </c>
      <c r="B220" s="456">
        <v>37146</v>
      </c>
      <c r="C220" s="456">
        <v>36983</v>
      </c>
      <c r="D220" s="456">
        <v>37191</v>
      </c>
      <c r="E220" s="81" t="s">
        <v>586</v>
      </c>
      <c r="F220" s="81">
        <v>388006</v>
      </c>
      <c r="G220" s="81">
        <v>1</v>
      </c>
      <c r="H220" s="81">
        <v>2191461</v>
      </c>
      <c r="I220" s="81">
        <v>-50</v>
      </c>
      <c r="J220" s="81">
        <v>-50</v>
      </c>
      <c r="K220" s="81">
        <v>-50</v>
      </c>
      <c r="L220" s="81">
        <v>-50</v>
      </c>
      <c r="M220" s="81">
        <v>-50</v>
      </c>
      <c r="N220" s="81">
        <v>-50</v>
      </c>
      <c r="O220" s="81">
        <v>-50</v>
      </c>
      <c r="P220" s="81">
        <v>-50</v>
      </c>
      <c r="Q220" s="81">
        <v>-50</v>
      </c>
      <c r="R220" s="81">
        <v>-50</v>
      </c>
      <c r="S220" s="81">
        <v>-50</v>
      </c>
      <c r="T220" s="81">
        <v>-50</v>
      </c>
      <c r="U220" s="81">
        <v>-50</v>
      </c>
      <c r="V220" s="81">
        <v>-50</v>
      </c>
      <c r="W220" s="81">
        <v>-50</v>
      </c>
      <c r="X220" s="81">
        <v>-50</v>
      </c>
      <c r="Y220" s="81">
        <v>-50</v>
      </c>
      <c r="Z220" s="81">
        <v>-50</v>
      </c>
      <c r="AA220" s="81">
        <v>-50</v>
      </c>
      <c r="AB220" s="81">
        <v>-50</v>
      </c>
      <c r="AC220" s="81">
        <v>-50</v>
      </c>
      <c r="AD220" s="81">
        <v>-50</v>
      </c>
      <c r="AE220" s="81">
        <v>-50</v>
      </c>
      <c r="AF220" s="81">
        <v>-50</v>
      </c>
    </row>
    <row r="221" spans="1:32" hidden="1" x14ac:dyDescent="0.25">
      <c r="A221" s="455">
        <v>37128.555555555555</v>
      </c>
      <c r="B221" s="456">
        <v>37146</v>
      </c>
      <c r="C221" s="456">
        <v>37135</v>
      </c>
      <c r="D221" s="456">
        <v>37164</v>
      </c>
      <c r="E221" s="81" t="s">
        <v>586</v>
      </c>
      <c r="F221" s="81">
        <v>453324</v>
      </c>
      <c r="G221" s="81">
        <v>1</v>
      </c>
      <c r="H221" s="81">
        <v>2406573</v>
      </c>
      <c r="I221" s="81">
        <v>0</v>
      </c>
      <c r="J221" s="81">
        <v>0</v>
      </c>
      <c r="K221" s="81">
        <v>0</v>
      </c>
      <c r="L221" s="81">
        <v>0</v>
      </c>
      <c r="M221" s="81">
        <v>0</v>
      </c>
      <c r="N221" s="81">
        <v>0</v>
      </c>
      <c r="O221" s="81">
        <v>0</v>
      </c>
      <c r="P221" s="81">
        <v>0</v>
      </c>
      <c r="Q221" s="81">
        <v>0</v>
      </c>
      <c r="R221" s="81">
        <v>0</v>
      </c>
      <c r="S221" s="81">
        <v>0</v>
      </c>
      <c r="T221" s="81">
        <v>0</v>
      </c>
      <c r="U221" s="81">
        <v>0</v>
      </c>
      <c r="V221" s="81">
        <v>0</v>
      </c>
      <c r="W221" s="81">
        <v>0</v>
      </c>
      <c r="X221" s="81">
        <v>0</v>
      </c>
      <c r="Y221" s="81">
        <v>0</v>
      </c>
      <c r="Z221" s="81">
        <v>0</v>
      </c>
      <c r="AA221" s="81">
        <v>0</v>
      </c>
      <c r="AB221" s="81">
        <v>0</v>
      </c>
      <c r="AC221" s="81">
        <v>0</v>
      </c>
      <c r="AD221" s="81">
        <v>0</v>
      </c>
      <c r="AE221" s="81">
        <v>-15</v>
      </c>
      <c r="AF221" s="81">
        <v>-15</v>
      </c>
    </row>
    <row r="222" spans="1:32" hidden="1" x14ac:dyDescent="0.25">
      <c r="A222" s="475">
        <v>37128.555555555555</v>
      </c>
      <c r="B222" s="476">
        <v>37146</v>
      </c>
      <c r="C222" s="476">
        <v>37135</v>
      </c>
      <c r="D222" s="476">
        <v>37164</v>
      </c>
      <c r="E222" s="5" t="s">
        <v>586</v>
      </c>
      <c r="F222" s="5">
        <v>453324</v>
      </c>
      <c r="G222" s="5">
        <v>1</v>
      </c>
      <c r="H222" s="5">
        <v>2406572</v>
      </c>
      <c r="I222" s="5">
        <v>-15</v>
      </c>
      <c r="J222" s="5">
        <v>-15</v>
      </c>
      <c r="K222" s="5">
        <v>-15</v>
      </c>
      <c r="L222" s="5">
        <v>-15</v>
      </c>
      <c r="M222" s="5">
        <v>-15</v>
      </c>
      <c r="N222" s="5">
        <v>-15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</row>
    <row r="223" spans="1:32" hidden="1" x14ac:dyDescent="0.25">
      <c r="A223" s="475">
        <v>36873.675694444442</v>
      </c>
      <c r="B223" s="476">
        <v>37146</v>
      </c>
      <c r="C223" s="476">
        <v>36983</v>
      </c>
      <c r="D223" s="476">
        <v>37191</v>
      </c>
      <c r="E223" s="5" t="s">
        <v>587</v>
      </c>
      <c r="F223" s="5">
        <v>464352</v>
      </c>
      <c r="G223" s="5">
        <v>1</v>
      </c>
      <c r="H223" s="5">
        <v>2448173</v>
      </c>
      <c r="I223" s="5">
        <v>-10</v>
      </c>
      <c r="J223" s="5">
        <v>-10</v>
      </c>
      <c r="K223" s="5">
        <v>-10</v>
      </c>
      <c r="L223" s="5">
        <v>-10</v>
      </c>
      <c r="M223" s="5">
        <v>-10</v>
      </c>
      <c r="N223" s="5">
        <v>-10</v>
      </c>
      <c r="O223" s="5">
        <v>-10</v>
      </c>
      <c r="P223" s="5">
        <v>-10</v>
      </c>
      <c r="Q223" s="5">
        <v>-10</v>
      </c>
      <c r="R223" s="5">
        <v>-10</v>
      </c>
      <c r="S223" s="5">
        <v>-10</v>
      </c>
      <c r="T223" s="5">
        <v>-10</v>
      </c>
      <c r="U223" s="5">
        <v>-10</v>
      </c>
      <c r="V223" s="5">
        <v>-10</v>
      </c>
      <c r="W223" s="5">
        <v>-10</v>
      </c>
      <c r="X223" s="5">
        <v>-10</v>
      </c>
      <c r="Y223" s="5">
        <v>-10</v>
      </c>
      <c r="Z223" s="5">
        <v>-10</v>
      </c>
      <c r="AA223" s="5">
        <v>-10</v>
      </c>
      <c r="AB223" s="5">
        <v>-10</v>
      </c>
      <c r="AC223" s="5">
        <v>-10</v>
      </c>
      <c r="AD223" s="5">
        <v>-10</v>
      </c>
      <c r="AE223" s="5">
        <v>-10</v>
      </c>
      <c r="AF223" s="5">
        <v>-10</v>
      </c>
    </row>
    <row r="224" spans="1:32" hidden="1" x14ac:dyDescent="0.25">
      <c r="A224" s="475">
        <v>37127.479166666664</v>
      </c>
      <c r="B224" s="476">
        <v>37146</v>
      </c>
      <c r="C224" s="476">
        <v>37135</v>
      </c>
      <c r="D224" s="476">
        <v>37164</v>
      </c>
      <c r="E224" s="5" t="s">
        <v>587</v>
      </c>
      <c r="F224" s="5">
        <v>745962</v>
      </c>
      <c r="G224" s="5">
        <v>1</v>
      </c>
      <c r="H224" s="5">
        <v>3854959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4</v>
      </c>
      <c r="AF224" s="5">
        <v>4</v>
      </c>
    </row>
    <row r="225" spans="1:32" hidden="1" x14ac:dyDescent="0.25">
      <c r="A225" s="455">
        <v>37071.688194444447</v>
      </c>
      <c r="B225" s="456">
        <v>37146</v>
      </c>
      <c r="C225" s="456">
        <v>37073</v>
      </c>
      <c r="D225" s="456">
        <v>37164</v>
      </c>
      <c r="E225" s="81" t="s">
        <v>587</v>
      </c>
      <c r="F225" s="81">
        <v>486887</v>
      </c>
      <c r="G225" s="81">
        <v>1</v>
      </c>
      <c r="H225" s="81">
        <v>2536167</v>
      </c>
      <c r="I225" s="81">
        <v>4</v>
      </c>
      <c r="J225" s="81">
        <v>4</v>
      </c>
      <c r="K225" s="81">
        <v>4</v>
      </c>
      <c r="L225" s="81">
        <v>4</v>
      </c>
      <c r="M225" s="81">
        <v>4</v>
      </c>
      <c r="N225" s="81">
        <v>4</v>
      </c>
      <c r="O225" s="81">
        <v>4</v>
      </c>
      <c r="P225" s="81">
        <v>4</v>
      </c>
      <c r="Q225" s="81">
        <v>4</v>
      </c>
      <c r="R225" s="81">
        <v>4</v>
      </c>
      <c r="S225" s="81">
        <v>4</v>
      </c>
      <c r="T225" s="81">
        <v>4</v>
      </c>
      <c r="U225" s="81">
        <v>4</v>
      </c>
      <c r="V225" s="81">
        <v>4</v>
      </c>
      <c r="W225" s="81">
        <v>4</v>
      </c>
      <c r="X225" s="81">
        <v>4</v>
      </c>
      <c r="Y225" s="81">
        <v>4</v>
      </c>
      <c r="Z225" s="81">
        <v>4</v>
      </c>
      <c r="AA225" s="81">
        <v>4</v>
      </c>
      <c r="AB225" s="81">
        <v>4</v>
      </c>
      <c r="AC225" s="81">
        <v>4</v>
      </c>
      <c r="AD225" s="81">
        <v>4</v>
      </c>
      <c r="AE225" s="81">
        <v>4</v>
      </c>
      <c r="AF225" s="81">
        <v>4</v>
      </c>
    </row>
    <row r="226" spans="1:32" hidden="1" x14ac:dyDescent="0.25">
      <c r="A226" s="455">
        <v>37127.479166666664</v>
      </c>
      <c r="B226" s="456">
        <v>37146</v>
      </c>
      <c r="C226" s="456">
        <v>37135</v>
      </c>
      <c r="D226" s="456">
        <v>37164</v>
      </c>
      <c r="E226" s="81" t="s">
        <v>587</v>
      </c>
      <c r="F226" s="81">
        <v>745962</v>
      </c>
      <c r="G226" s="81">
        <v>1</v>
      </c>
      <c r="H226" s="81">
        <v>3854958</v>
      </c>
      <c r="I226" s="81">
        <v>4</v>
      </c>
      <c r="J226" s="81">
        <v>4</v>
      </c>
      <c r="K226" s="81">
        <v>4</v>
      </c>
      <c r="L226" s="81">
        <v>4</v>
      </c>
      <c r="M226" s="81">
        <v>4</v>
      </c>
      <c r="N226" s="81">
        <v>4</v>
      </c>
      <c r="O226" s="81">
        <v>0</v>
      </c>
      <c r="P226" s="81">
        <v>0</v>
      </c>
      <c r="Q226" s="81">
        <v>0</v>
      </c>
      <c r="R226" s="81">
        <v>0</v>
      </c>
      <c r="S226" s="81">
        <v>0</v>
      </c>
      <c r="T226" s="81">
        <v>0</v>
      </c>
      <c r="U226" s="81">
        <v>0</v>
      </c>
      <c r="V226" s="81">
        <v>0</v>
      </c>
      <c r="W226" s="81">
        <v>0</v>
      </c>
      <c r="X226" s="81">
        <v>0</v>
      </c>
      <c r="Y226" s="81">
        <v>0</v>
      </c>
      <c r="Z226" s="81">
        <v>0</v>
      </c>
      <c r="AA226" s="81">
        <v>0</v>
      </c>
      <c r="AB226" s="81">
        <v>0</v>
      </c>
      <c r="AC226" s="81">
        <v>0</v>
      </c>
      <c r="AD226" s="81">
        <v>0</v>
      </c>
      <c r="AE226" s="81">
        <v>0</v>
      </c>
      <c r="AF226" s="81">
        <v>0</v>
      </c>
    </row>
    <row r="227" spans="1:32" hidden="1" x14ac:dyDescent="0.25">
      <c r="A227" s="455">
        <v>37117.371527777781</v>
      </c>
      <c r="B227" s="456">
        <v>37146</v>
      </c>
      <c r="C227" s="456">
        <v>37135</v>
      </c>
      <c r="D227" s="456">
        <v>37164</v>
      </c>
      <c r="E227" s="81" t="s">
        <v>552</v>
      </c>
      <c r="F227" s="81">
        <v>679215</v>
      </c>
      <c r="G227" s="81">
        <v>1</v>
      </c>
      <c r="H227" s="81">
        <v>3569604</v>
      </c>
      <c r="I227" s="81">
        <v>0</v>
      </c>
      <c r="J227" s="81">
        <v>0</v>
      </c>
      <c r="K227" s="81">
        <v>0</v>
      </c>
      <c r="L227" s="81">
        <v>0</v>
      </c>
      <c r="M227" s="81">
        <v>0</v>
      </c>
      <c r="N227" s="81">
        <v>0</v>
      </c>
      <c r="O227" s="81">
        <v>25</v>
      </c>
      <c r="P227" s="81">
        <v>25</v>
      </c>
      <c r="Q227" s="81">
        <v>25</v>
      </c>
      <c r="R227" s="81">
        <v>25</v>
      </c>
      <c r="S227" s="81">
        <v>25</v>
      </c>
      <c r="T227" s="81">
        <v>25</v>
      </c>
      <c r="U227" s="81">
        <v>25</v>
      </c>
      <c r="V227" s="81">
        <v>25</v>
      </c>
      <c r="W227" s="81">
        <v>25</v>
      </c>
      <c r="X227" s="81">
        <v>25</v>
      </c>
      <c r="Y227" s="81">
        <v>25</v>
      </c>
      <c r="Z227" s="81">
        <v>25</v>
      </c>
      <c r="AA227" s="81">
        <v>25</v>
      </c>
      <c r="AB227" s="81">
        <v>25</v>
      </c>
      <c r="AC227" s="81">
        <v>25</v>
      </c>
      <c r="AD227" s="81">
        <v>25</v>
      </c>
      <c r="AE227" s="81">
        <v>0</v>
      </c>
      <c r="AF227" s="81">
        <v>0</v>
      </c>
    </row>
    <row r="228" spans="1:32" hidden="1" x14ac:dyDescent="0.25">
      <c r="A228" s="455">
        <v>37063.395833333336</v>
      </c>
      <c r="B228" s="456">
        <v>37146</v>
      </c>
      <c r="C228" s="456">
        <v>37135</v>
      </c>
      <c r="D228" s="456">
        <v>37164</v>
      </c>
      <c r="E228" s="81" t="s">
        <v>552</v>
      </c>
      <c r="F228" s="81">
        <v>645502</v>
      </c>
      <c r="G228" s="81">
        <v>1</v>
      </c>
      <c r="H228" s="81">
        <v>3456107</v>
      </c>
      <c r="I228" s="81">
        <v>0</v>
      </c>
      <c r="J228" s="81">
        <v>0</v>
      </c>
      <c r="K228" s="81">
        <v>0</v>
      </c>
      <c r="L228" s="81">
        <v>0</v>
      </c>
      <c r="M228" s="81">
        <v>0</v>
      </c>
      <c r="N228" s="81">
        <v>0</v>
      </c>
      <c r="O228" s="81">
        <v>0</v>
      </c>
      <c r="P228" s="81">
        <v>0</v>
      </c>
      <c r="Q228" s="81">
        <v>0</v>
      </c>
      <c r="R228" s="81">
        <v>0</v>
      </c>
      <c r="S228" s="81">
        <v>0</v>
      </c>
      <c r="T228" s="81">
        <v>0</v>
      </c>
      <c r="U228" s="81">
        <v>0</v>
      </c>
      <c r="V228" s="81">
        <v>0</v>
      </c>
      <c r="W228" s="81">
        <v>0</v>
      </c>
      <c r="X228" s="81">
        <v>0</v>
      </c>
      <c r="Y228" s="81">
        <v>0</v>
      </c>
      <c r="Z228" s="81">
        <v>0</v>
      </c>
      <c r="AA228" s="81">
        <v>0</v>
      </c>
      <c r="AB228" s="81">
        <v>0</v>
      </c>
      <c r="AC228" s="81">
        <v>0</v>
      </c>
      <c r="AD228" s="81">
        <v>0</v>
      </c>
      <c r="AE228" s="81">
        <v>25</v>
      </c>
      <c r="AF228" s="81">
        <v>25</v>
      </c>
    </row>
    <row r="229" spans="1:32" hidden="1" x14ac:dyDescent="0.25">
      <c r="A229" s="455">
        <v>37063.394444444442</v>
      </c>
      <c r="B229" s="456">
        <v>37146</v>
      </c>
      <c r="C229" s="456">
        <v>37135</v>
      </c>
      <c r="D229" s="456">
        <v>37164</v>
      </c>
      <c r="E229" s="81" t="s">
        <v>552</v>
      </c>
      <c r="F229" s="81">
        <v>645976</v>
      </c>
      <c r="G229" s="81">
        <v>1</v>
      </c>
      <c r="H229" s="81">
        <v>3457344</v>
      </c>
      <c r="I229" s="81">
        <v>0</v>
      </c>
      <c r="J229" s="81">
        <v>0</v>
      </c>
      <c r="K229" s="81">
        <v>0</v>
      </c>
      <c r="L229" s="81">
        <v>0</v>
      </c>
      <c r="M229" s="81">
        <v>0</v>
      </c>
      <c r="N229" s="81">
        <v>0</v>
      </c>
      <c r="O229" s="81">
        <v>0</v>
      </c>
      <c r="P229" s="81">
        <v>0</v>
      </c>
      <c r="Q229" s="81">
        <v>0</v>
      </c>
      <c r="R229" s="81">
        <v>0</v>
      </c>
      <c r="S229" s="81">
        <v>0</v>
      </c>
      <c r="T229" s="81">
        <v>0</v>
      </c>
      <c r="U229" s="81">
        <v>0</v>
      </c>
      <c r="V229" s="81">
        <v>0</v>
      </c>
      <c r="W229" s="81">
        <v>0</v>
      </c>
      <c r="X229" s="81">
        <v>0</v>
      </c>
      <c r="Y229" s="81">
        <v>0</v>
      </c>
      <c r="Z229" s="81">
        <v>0</v>
      </c>
      <c r="AA229" s="81">
        <v>0</v>
      </c>
      <c r="AB229" s="81">
        <v>0</v>
      </c>
      <c r="AC229" s="81">
        <v>0</v>
      </c>
      <c r="AD229" s="81">
        <v>0</v>
      </c>
      <c r="AE229" s="81">
        <v>25</v>
      </c>
      <c r="AF229" s="81">
        <v>25</v>
      </c>
    </row>
    <row r="230" spans="1:32" hidden="1" x14ac:dyDescent="0.25">
      <c r="A230" s="455">
        <v>37062.386805555558</v>
      </c>
      <c r="B230" s="456">
        <v>37146</v>
      </c>
      <c r="C230" s="456">
        <v>37135</v>
      </c>
      <c r="D230" s="456">
        <v>37164</v>
      </c>
      <c r="E230" s="81" t="s">
        <v>552</v>
      </c>
      <c r="F230" s="81">
        <v>647986</v>
      </c>
      <c r="G230" s="81">
        <v>1</v>
      </c>
      <c r="H230" s="81">
        <v>3464818</v>
      </c>
      <c r="I230" s="81">
        <v>0</v>
      </c>
      <c r="J230" s="81">
        <v>0</v>
      </c>
      <c r="K230" s="81">
        <v>0</v>
      </c>
      <c r="L230" s="81">
        <v>0</v>
      </c>
      <c r="M230" s="81">
        <v>0</v>
      </c>
      <c r="N230" s="81">
        <v>0</v>
      </c>
      <c r="O230" s="81">
        <v>0</v>
      </c>
      <c r="P230" s="81">
        <v>0</v>
      </c>
      <c r="Q230" s="81">
        <v>0</v>
      </c>
      <c r="R230" s="81">
        <v>0</v>
      </c>
      <c r="S230" s="81">
        <v>0</v>
      </c>
      <c r="T230" s="81">
        <v>0</v>
      </c>
      <c r="U230" s="81">
        <v>0</v>
      </c>
      <c r="V230" s="81">
        <v>0</v>
      </c>
      <c r="W230" s="81">
        <v>0</v>
      </c>
      <c r="X230" s="81">
        <v>0</v>
      </c>
      <c r="Y230" s="81">
        <v>0</v>
      </c>
      <c r="Z230" s="81">
        <v>0</v>
      </c>
      <c r="AA230" s="81">
        <v>0</v>
      </c>
      <c r="AB230" s="81">
        <v>0</v>
      </c>
      <c r="AC230" s="81">
        <v>0</v>
      </c>
      <c r="AD230" s="81">
        <v>0</v>
      </c>
      <c r="AE230" s="81">
        <v>25</v>
      </c>
      <c r="AF230" s="81">
        <v>25</v>
      </c>
    </row>
    <row r="231" spans="1:32" hidden="1" x14ac:dyDescent="0.25">
      <c r="A231" s="455">
        <v>37097.669444444444</v>
      </c>
      <c r="B231" s="456">
        <v>37146</v>
      </c>
      <c r="C231" s="456">
        <v>37135</v>
      </c>
      <c r="D231" s="456">
        <v>37164</v>
      </c>
      <c r="E231" s="81" t="s">
        <v>552</v>
      </c>
      <c r="F231" s="81">
        <v>658174</v>
      </c>
      <c r="G231" s="81">
        <v>1</v>
      </c>
      <c r="H231" s="81">
        <v>3492831</v>
      </c>
      <c r="I231" s="81">
        <v>0</v>
      </c>
      <c r="J231" s="81">
        <v>0</v>
      </c>
      <c r="K231" s="81">
        <v>0</v>
      </c>
      <c r="L231" s="81">
        <v>0</v>
      </c>
      <c r="M231" s="81">
        <v>0</v>
      </c>
      <c r="N231" s="81">
        <v>0</v>
      </c>
      <c r="O231" s="81">
        <v>0</v>
      </c>
      <c r="P231" s="81">
        <v>0</v>
      </c>
      <c r="Q231" s="81">
        <v>0</v>
      </c>
      <c r="R231" s="81">
        <v>0</v>
      </c>
      <c r="S231" s="81">
        <v>0</v>
      </c>
      <c r="T231" s="81">
        <v>0</v>
      </c>
      <c r="U231" s="81">
        <v>0</v>
      </c>
      <c r="V231" s="81">
        <v>0</v>
      </c>
      <c r="W231" s="81">
        <v>0</v>
      </c>
      <c r="X231" s="81">
        <v>0</v>
      </c>
      <c r="Y231" s="81">
        <v>0</v>
      </c>
      <c r="Z231" s="81">
        <v>0</v>
      </c>
      <c r="AA231" s="81">
        <v>0</v>
      </c>
      <c r="AB231" s="81">
        <v>0</v>
      </c>
      <c r="AC231" s="81">
        <v>0</v>
      </c>
      <c r="AD231" s="81">
        <v>0</v>
      </c>
      <c r="AE231" s="81">
        <v>25</v>
      </c>
      <c r="AF231" s="81">
        <v>25</v>
      </c>
    </row>
    <row r="232" spans="1:32" hidden="1" x14ac:dyDescent="0.25">
      <c r="A232" s="455">
        <v>37130.717361111114</v>
      </c>
      <c r="B232" s="456">
        <v>37146</v>
      </c>
      <c r="C232" s="456">
        <v>37135</v>
      </c>
      <c r="D232" s="456">
        <v>37164</v>
      </c>
      <c r="E232" s="81" t="s">
        <v>552</v>
      </c>
      <c r="F232" s="81">
        <v>732655</v>
      </c>
      <c r="G232" s="81">
        <v>1</v>
      </c>
      <c r="H232" s="81">
        <v>3821592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25</v>
      </c>
      <c r="P232" s="81">
        <v>25</v>
      </c>
      <c r="Q232" s="81">
        <v>25</v>
      </c>
      <c r="R232" s="81">
        <v>25</v>
      </c>
      <c r="S232" s="81">
        <v>25</v>
      </c>
      <c r="T232" s="81">
        <v>25</v>
      </c>
      <c r="U232" s="81">
        <v>25</v>
      </c>
      <c r="V232" s="81">
        <v>25</v>
      </c>
      <c r="W232" s="81">
        <v>25</v>
      </c>
      <c r="X232" s="81">
        <v>25</v>
      </c>
      <c r="Y232" s="81">
        <v>25</v>
      </c>
      <c r="Z232" s="81">
        <v>25</v>
      </c>
      <c r="AA232" s="81">
        <v>25</v>
      </c>
      <c r="AB232" s="81">
        <v>25</v>
      </c>
      <c r="AC232" s="81">
        <v>25</v>
      </c>
      <c r="AD232" s="81">
        <v>25</v>
      </c>
      <c r="AE232" s="81">
        <v>0</v>
      </c>
      <c r="AF232" s="81">
        <v>0</v>
      </c>
    </row>
    <row r="233" spans="1:32" hidden="1" x14ac:dyDescent="0.25">
      <c r="A233" s="455">
        <v>36962.654166666667</v>
      </c>
      <c r="B233" s="456">
        <v>37146</v>
      </c>
      <c r="C233" s="456">
        <v>37073</v>
      </c>
      <c r="D233" s="456">
        <v>37164</v>
      </c>
      <c r="E233" s="81" t="s">
        <v>552</v>
      </c>
      <c r="F233" s="81">
        <v>417250</v>
      </c>
      <c r="G233" s="81">
        <v>1</v>
      </c>
      <c r="H233" s="81">
        <v>2289648</v>
      </c>
      <c r="I233" s="81">
        <v>0</v>
      </c>
      <c r="J233" s="81">
        <v>0</v>
      </c>
      <c r="K233" s="81">
        <v>0</v>
      </c>
      <c r="L233" s="81">
        <v>0</v>
      </c>
      <c r="M233" s="81">
        <v>0</v>
      </c>
      <c r="N233" s="81">
        <v>0</v>
      </c>
      <c r="O233" s="81">
        <v>-50</v>
      </c>
      <c r="P233" s="81">
        <v>-50</v>
      </c>
      <c r="Q233" s="81">
        <v>-50</v>
      </c>
      <c r="R233" s="81">
        <v>-50</v>
      </c>
      <c r="S233" s="81">
        <v>-50</v>
      </c>
      <c r="T233" s="81">
        <v>-50</v>
      </c>
      <c r="U233" s="81">
        <v>-50</v>
      </c>
      <c r="V233" s="81">
        <v>-50</v>
      </c>
      <c r="W233" s="81">
        <v>-50</v>
      </c>
      <c r="X233" s="81">
        <v>-50</v>
      </c>
      <c r="Y233" s="81">
        <v>-50</v>
      </c>
      <c r="Z233" s="81">
        <v>-50</v>
      </c>
      <c r="AA233" s="81">
        <v>-50</v>
      </c>
      <c r="AB233" s="81">
        <v>-50</v>
      </c>
      <c r="AC233" s="81">
        <v>-50</v>
      </c>
      <c r="AD233" s="81">
        <v>-50</v>
      </c>
      <c r="AE233" s="81">
        <v>0</v>
      </c>
      <c r="AF233" s="81">
        <v>0</v>
      </c>
    </row>
    <row r="234" spans="1:32" hidden="1" x14ac:dyDescent="0.25">
      <c r="A234" s="455">
        <v>36962.654166666667</v>
      </c>
      <c r="B234" s="456">
        <v>37146</v>
      </c>
      <c r="C234" s="456">
        <v>37073</v>
      </c>
      <c r="D234" s="456">
        <v>37164</v>
      </c>
      <c r="E234" s="81" t="s">
        <v>552</v>
      </c>
      <c r="F234" s="81">
        <v>395845</v>
      </c>
      <c r="G234" s="81">
        <v>1</v>
      </c>
      <c r="H234" s="81">
        <v>2215829</v>
      </c>
      <c r="I234" s="81">
        <v>0</v>
      </c>
      <c r="J234" s="81">
        <v>0</v>
      </c>
      <c r="K234" s="81">
        <v>0</v>
      </c>
      <c r="L234" s="81">
        <v>0</v>
      </c>
      <c r="M234" s="81">
        <v>0</v>
      </c>
      <c r="N234" s="81">
        <v>0</v>
      </c>
      <c r="O234" s="81">
        <v>-50</v>
      </c>
      <c r="P234" s="81">
        <v>-50</v>
      </c>
      <c r="Q234" s="81">
        <v>-50</v>
      </c>
      <c r="R234" s="81">
        <v>-50</v>
      </c>
      <c r="S234" s="81">
        <v>-50</v>
      </c>
      <c r="T234" s="81">
        <v>-50</v>
      </c>
      <c r="U234" s="81">
        <v>-50</v>
      </c>
      <c r="V234" s="81">
        <v>-50</v>
      </c>
      <c r="W234" s="81">
        <v>-50</v>
      </c>
      <c r="X234" s="81">
        <v>-50</v>
      </c>
      <c r="Y234" s="81">
        <v>-50</v>
      </c>
      <c r="Z234" s="81">
        <v>-50</v>
      </c>
      <c r="AA234" s="81">
        <v>-50</v>
      </c>
      <c r="AB234" s="81">
        <v>-50</v>
      </c>
      <c r="AC234" s="81">
        <v>-50</v>
      </c>
      <c r="AD234" s="81">
        <v>-50</v>
      </c>
      <c r="AE234" s="81">
        <v>0</v>
      </c>
      <c r="AF234" s="81">
        <v>0</v>
      </c>
    </row>
    <row r="235" spans="1:32" hidden="1" x14ac:dyDescent="0.25">
      <c r="A235" s="455">
        <v>36962.654166666667</v>
      </c>
      <c r="B235" s="456">
        <v>37146</v>
      </c>
      <c r="C235" s="456">
        <v>37073</v>
      </c>
      <c r="D235" s="456">
        <v>37164</v>
      </c>
      <c r="E235" s="81" t="s">
        <v>552</v>
      </c>
      <c r="F235" s="81">
        <v>395847</v>
      </c>
      <c r="G235" s="81">
        <v>1</v>
      </c>
      <c r="H235" s="81">
        <v>2215839</v>
      </c>
      <c r="I235" s="81">
        <v>0</v>
      </c>
      <c r="J235" s="81">
        <v>0</v>
      </c>
      <c r="K235" s="81">
        <v>0</v>
      </c>
      <c r="L235" s="81">
        <v>0</v>
      </c>
      <c r="M235" s="81">
        <v>0</v>
      </c>
      <c r="N235" s="81">
        <v>0</v>
      </c>
      <c r="O235" s="81">
        <v>25</v>
      </c>
      <c r="P235" s="81">
        <v>25</v>
      </c>
      <c r="Q235" s="81">
        <v>25</v>
      </c>
      <c r="R235" s="81">
        <v>25</v>
      </c>
      <c r="S235" s="81">
        <v>25</v>
      </c>
      <c r="T235" s="81">
        <v>25</v>
      </c>
      <c r="U235" s="81">
        <v>25</v>
      </c>
      <c r="V235" s="81">
        <v>25</v>
      </c>
      <c r="W235" s="81">
        <v>25</v>
      </c>
      <c r="X235" s="81">
        <v>25</v>
      </c>
      <c r="Y235" s="81">
        <v>25</v>
      </c>
      <c r="Z235" s="81">
        <v>25</v>
      </c>
      <c r="AA235" s="81">
        <v>25</v>
      </c>
      <c r="AB235" s="81">
        <v>25</v>
      </c>
      <c r="AC235" s="81">
        <v>25</v>
      </c>
      <c r="AD235" s="81">
        <v>25</v>
      </c>
      <c r="AE235" s="81">
        <v>0</v>
      </c>
      <c r="AF235" s="81">
        <v>0</v>
      </c>
    </row>
    <row r="236" spans="1:32" hidden="1" x14ac:dyDescent="0.25">
      <c r="A236" s="455">
        <v>36999.658333333333</v>
      </c>
      <c r="B236" s="456">
        <v>37146</v>
      </c>
      <c r="C236" s="456">
        <v>37073</v>
      </c>
      <c r="D236" s="456">
        <v>37164</v>
      </c>
      <c r="E236" s="81" t="s">
        <v>552</v>
      </c>
      <c r="F236" s="81">
        <v>453152</v>
      </c>
      <c r="G236" s="81">
        <v>1</v>
      </c>
      <c r="H236" s="81">
        <v>2405910</v>
      </c>
      <c r="I236" s="81">
        <v>0</v>
      </c>
      <c r="J236" s="81">
        <v>0</v>
      </c>
      <c r="K236" s="81">
        <v>0</v>
      </c>
      <c r="L236" s="81">
        <v>0</v>
      </c>
      <c r="M236" s="81">
        <v>0</v>
      </c>
      <c r="N236" s="81">
        <v>0</v>
      </c>
      <c r="O236" s="81">
        <v>-25</v>
      </c>
      <c r="P236" s="81">
        <v>-25</v>
      </c>
      <c r="Q236" s="81">
        <v>-25</v>
      </c>
      <c r="R236" s="81">
        <v>-25</v>
      </c>
      <c r="S236" s="81">
        <v>-25</v>
      </c>
      <c r="T236" s="81">
        <v>-25</v>
      </c>
      <c r="U236" s="81">
        <v>-25</v>
      </c>
      <c r="V236" s="81">
        <v>-25</v>
      </c>
      <c r="W236" s="81">
        <v>-25</v>
      </c>
      <c r="X236" s="81">
        <v>-25</v>
      </c>
      <c r="Y236" s="81">
        <v>-25</v>
      </c>
      <c r="Z236" s="81">
        <v>-25</v>
      </c>
      <c r="AA236" s="81">
        <v>-25</v>
      </c>
      <c r="AB236" s="81">
        <v>-25</v>
      </c>
      <c r="AC236" s="81">
        <v>-25</v>
      </c>
      <c r="AD236" s="81">
        <v>-25</v>
      </c>
      <c r="AE236" s="81">
        <v>0</v>
      </c>
      <c r="AF236" s="81">
        <v>0</v>
      </c>
    </row>
    <row r="237" spans="1:32" hidden="1" x14ac:dyDescent="0.25">
      <c r="A237" s="455">
        <v>36999.658333333333</v>
      </c>
      <c r="B237" s="456">
        <v>37146</v>
      </c>
      <c r="C237" s="456">
        <v>37073</v>
      </c>
      <c r="D237" s="456">
        <v>37164</v>
      </c>
      <c r="E237" s="81" t="s">
        <v>552</v>
      </c>
      <c r="F237" s="81">
        <v>453175</v>
      </c>
      <c r="G237" s="81">
        <v>1</v>
      </c>
      <c r="H237" s="81">
        <v>2406035</v>
      </c>
      <c r="I237" s="81">
        <v>0</v>
      </c>
      <c r="J237" s="81">
        <v>0</v>
      </c>
      <c r="K237" s="81">
        <v>0</v>
      </c>
      <c r="L237" s="81">
        <v>0</v>
      </c>
      <c r="M237" s="81">
        <v>0</v>
      </c>
      <c r="N237" s="81">
        <v>0</v>
      </c>
      <c r="O237" s="81">
        <v>-100</v>
      </c>
      <c r="P237" s="81">
        <v>-100</v>
      </c>
      <c r="Q237" s="81">
        <v>-100</v>
      </c>
      <c r="R237" s="81">
        <v>-100</v>
      </c>
      <c r="S237" s="81">
        <v>-100</v>
      </c>
      <c r="T237" s="81">
        <v>-100</v>
      </c>
      <c r="U237" s="81">
        <v>-100</v>
      </c>
      <c r="V237" s="81">
        <v>-100</v>
      </c>
      <c r="W237" s="81">
        <v>-100</v>
      </c>
      <c r="X237" s="81">
        <v>-100</v>
      </c>
      <c r="Y237" s="81">
        <v>-100</v>
      </c>
      <c r="Z237" s="81">
        <v>-100</v>
      </c>
      <c r="AA237" s="81">
        <v>-100</v>
      </c>
      <c r="AB237" s="81">
        <v>-100</v>
      </c>
      <c r="AC237" s="81">
        <v>-100</v>
      </c>
      <c r="AD237" s="81">
        <v>-100</v>
      </c>
      <c r="AE237" s="81">
        <v>0</v>
      </c>
      <c r="AF237" s="81">
        <v>0</v>
      </c>
    </row>
    <row r="238" spans="1:32" hidden="1" x14ac:dyDescent="0.25">
      <c r="A238" s="455">
        <v>36999.65902777778</v>
      </c>
      <c r="B238" s="456">
        <v>37146</v>
      </c>
      <c r="C238" s="456">
        <v>37073</v>
      </c>
      <c r="D238" s="456">
        <v>37164</v>
      </c>
      <c r="E238" s="81" t="s">
        <v>552</v>
      </c>
      <c r="F238" s="81">
        <v>471888</v>
      </c>
      <c r="G238" s="81">
        <v>1</v>
      </c>
      <c r="H238" s="81">
        <v>2472261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125</v>
      </c>
      <c r="P238" s="81">
        <v>125</v>
      </c>
      <c r="Q238" s="81">
        <v>125</v>
      </c>
      <c r="R238" s="81">
        <v>125</v>
      </c>
      <c r="S238" s="81">
        <v>125</v>
      </c>
      <c r="T238" s="81">
        <v>125</v>
      </c>
      <c r="U238" s="81">
        <v>125</v>
      </c>
      <c r="V238" s="81">
        <v>125</v>
      </c>
      <c r="W238" s="81">
        <v>125</v>
      </c>
      <c r="X238" s="81">
        <v>125</v>
      </c>
      <c r="Y238" s="81">
        <v>125</v>
      </c>
      <c r="Z238" s="81">
        <v>125</v>
      </c>
      <c r="AA238" s="81">
        <v>125</v>
      </c>
      <c r="AB238" s="81">
        <v>125</v>
      </c>
      <c r="AC238" s="81">
        <v>125</v>
      </c>
      <c r="AD238" s="81">
        <v>125</v>
      </c>
      <c r="AE238" s="81">
        <v>0</v>
      </c>
      <c r="AF238" s="81">
        <v>0</v>
      </c>
    </row>
    <row r="239" spans="1:32" hidden="1" x14ac:dyDescent="0.25">
      <c r="A239" s="455">
        <v>37029.508333333331</v>
      </c>
      <c r="B239" s="456">
        <v>37146</v>
      </c>
      <c r="C239" s="456">
        <v>37073</v>
      </c>
      <c r="D239" s="456">
        <v>37164</v>
      </c>
      <c r="E239" s="81" t="s">
        <v>552</v>
      </c>
      <c r="F239" s="81">
        <v>614693</v>
      </c>
      <c r="G239" s="81">
        <v>1</v>
      </c>
      <c r="H239" s="81">
        <v>3364853</v>
      </c>
      <c r="I239" s="81">
        <v>0</v>
      </c>
      <c r="J239" s="81">
        <v>0</v>
      </c>
      <c r="K239" s="81">
        <v>0</v>
      </c>
      <c r="L239" s="81">
        <v>0</v>
      </c>
      <c r="M239" s="81">
        <v>0</v>
      </c>
      <c r="N239" s="81">
        <v>0</v>
      </c>
      <c r="O239" s="81">
        <v>0</v>
      </c>
      <c r="P239" s="81">
        <v>0</v>
      </c>
      <c r="Q239" s="81">
        <v>0</v>
      </c>
      <c r="R239" s="81">
        <v>0</v>
      </c>
      <c r="S239" s="81">
        <v>0</v>
      </c>
      <c r="T239" s="81">
        <v>0</v>
      </c>
      <c r="U239" s="81">
        <v>0</v>
      </c>
      <c r="V239" s="81">
        <v>0</v>
      </c>
      <c r="W239" s="81">
        <v>0</v>
      </c>
      <c r="X239" s="81">
        <v>0</v>
      </c>
      <c r="Y239" s="81">
        <v>0</v>
      </c>
      <c r="Z239" s="81">
        <v>0</v>
      </c>
      <c r="AA239" s="81">
        <v>0</v>
      </c>
      <c r="AB239" s="81">
        <v>0</v>
      </c>
      <c r="AC239" s="81">
        <v>0</v>
      </c>
      <c r="AD239" s="81">
        <v>0</v>
      </c>
      <c r="AE239" s="81">
        <v>-75</v>
      </c>
      <c r="AF239" s="81">
        <v>-75</v>
      </c>
    </row>
    <row r="240" spans="1:32" hidden="1" x14ac:dyDescent="0.25">
      <c r="A240" s="455">
        <v>37063.395833333336</v>
      </c>
      <c r="B240" s="456">
        <v>37146</v>
      </c>
      <c r="C240" s="456">
        <v>37135</v>
      </c>
      <c r="D240" s="456">
        <v>37164</v>
      </c>
      <c r="E240" s="81" t="s">
        <v>552</v>
      </c>
      <c r="F240" s="81">
        <v>645502</v>
      </c>
      <c r="G240" s="81">
        <v>1</v>
      </c>
      <c r="H240" s="81">
        <v>3456106</v>
      </c>
      <c r="I240" s="81">
        <v>25</v>
      </c>
      <c r="J240" s="81">
        <v>25</v>
      </c>
      <c r="K240" s="81">
        <v>25</v>
      </c>
      <c r="L240" s="81">
        <v>25</v>
      </c>
      <c r="M240" s="81">
        <v>25</v>
      </c>
      <c r="N240" s="81">
        <v>25</v>
      </c>
      <c r="O240" s="81">
        <v>0</v>
      </c>
      <c r="P240" s="81">
        <v>0</v>
      </c>
      <c r="Q240" s="81">
        <v>0</v>
      </c>
      <c r="R240" s="81">
        <v>0</v>
      </c>
      <c r="S240" s="81">
        <v>0</v>
      </c>
      <c r="T240" s="81">
        <v>0</v>
      </c>
      <c r="U240" s="81">
        <v>0</v>
      </c>
      <c r="V240" s="81">
        <v>0</v>
      </c>
      <c r="W240" s="81">
        <v>0</v>
      </c>
      <c r="X240" s="81">
        <v>0</v>
      </c>
      <c r="Y240" s="81">
        <v>0</v>
      </c>
      <c r="Z240" s="81">
        <v>0</v>
      </c>
      <c r="AA240" s="81">
        <v>0</v>
      </c>
      <c r="AB240" s="81">
        <v>0</v>
      </c>
      <c r="AC240" s="81">
        <v>0</v>
      </c>
      <c r="AD240" s="81">
        <v>0</v>
      </c>
      <c r="AE240" s="81">
        <v>0</v>
      </c>
      <c r="AF240" s="81">
        <v>0</v>
      </c>
    </row>
    <row r="241" spans="1:32" hidden="1" x14ac:dyDescent="0.25">
      <c r="A241" s="455">
        <v>37063.394444444442</v>
      </c>
      <c r="B241" s="456">
        <v>37146</v>
      </c>
      <c r="C241" s="456">
        <v>37135</v>
      </c>
      <c r="D241" s="456">
        <v>37164</v>
      </c>
      <c r="E241" s="81" t="s">
        <v>552</v>
      </c>
      <c r="F241" s="81">
        <v>645976</v>
      </c>
      <c r="G241" s="81">
        <v>1</v>
      </c>
      <c r="H241" s="81">
        <v>3457343</v>
      </c>
      <c r="I241" s="81">
        <v>25</v>
      </c>
      <c r="J241" s="81">
        <v>25</v>
      </c>
      <c r="K241" s="81">
        <v>25</v>
      </c>
      <c r="L241" s="81">
        <v>25</v>
      </c>
      <c r="M241" s="81">
        <v>25</v>
      </c>
      <c r="N241" s="81">
        <v>25</v>
      </c>
      <c r="O241" s="81">
        <v>0</v>
      </c>
      <c r="P241" s="81">
        <v>0</v>
      </c>
      <c r="Q241" s="81">
        <v>0</v>
      </c>
      <c r="R241" s="81">
        <v>0</v>
      </c>
      <c r="S241" s="81">
        <v>0</v>
      </c>
      <c r="T241" s="81">
        <v>0</v>
      </c>
      <c r="U241" s="81">
        <v>0</v>
      </c>
      <c r="V241" s="81">
        <v>0</v>
      </c>
      <c r="W241" s="81">
        <v>0</v>
      </c>
      <c r="X241" s="81">
        <v>0</v>
      </c>
      <c r="Y241" s="81">
        <v>0</v>
      </c>
      <c r="Z241" s="81">
        <v>0</v>
      </c>
      <c r="AA241" s="81">
        <v>0</v>
      </c>
      <c r="AB241" s="81">
        <v>0</v>
      </c>
      <c r="AC241" s="81">
        <v>0</v>
      </c>
      <c r="AD241" s="81">
        <v>0</v>
      </c>
      <c r="AE241" s="81">
        <v>0</v>
      </c>
      <c r="AF241" s="81">
        <v>0</v>
      </c>
    </row>
    <row r="242" spans="1:32" hidden="1" x14ac:dyDescent="0.25">
      <c r="A242" s="455">
        <v>37062.386805555558</v>
      </c>
      <c r="B242" s="456">
        <v>37146</v>
      </c>
      <c r="C242" s="456">
        <v>37135</v>
      </c>
      <c r="D242" s="456">
        <v>37164</v>
      </c>
      <c r="E242" s="81" t="s">
        <v>552</v>
      </c>
      <c r="F242" s="81">
        <v>647986</v>
      </c>
      <c r="G242" s="81">
        <v>1</v>
      </c>
      <c r="H242" s="81">
        <v>3464817</v>
      </c>
      <c r="I242" s="81">
        <v>25</v>
      </c>
      <c r="J242" s="81">
        <v>25</v>
      </c>
      <c r="K242" s="81">
        <v>25</v>
      </c>
      <c r="L242" s="81">
        <v>25</v>
      </c>
      <c r="M242" s="81">
        <v>25</v>
      </c>
      <c r="N242" s="81">
        <v>25</v>
      </c>
      <c r="O242" s="81">
        <v>0</v>
      </c>
      <c r="P242" s="81">
        <v>0</v>
      </c>
      <c r="Q242" s="81">
        <v>0</v>
      </c>
      <c r="R242" s="81">
        <v>0</v>
      </c>
      <c r="S242" s="81">
        <v>0</v>
      </c>
      <c r="T242" s="81">
        <v>0</v>
      </c>
      <c r="U242" s="81">
        <v>0</v>
      </c>
      <c r="V242" s="81">
        <v>0</v>
      </c>
      <c r="W242" s="81">
        <v>0</v>
      </c>
      <c r="X242" s="81">
        <v>0</v>
      </c>
      <c r="Y242" s="81">
        <v>0</v>
      </c>
      <c r="Z242" s="81">
        <v>0</v>
      </c>
      <c r="AA242" s="81">
        <v>0</v>
      </c>
      <c r="AB242" s="81">
        <v>0</v>
      </c>
      <c r="AC242" s="81">
        <v>0</v>
      </c>
      <c r="AD242" s="81">
        <v>0</v>
      </c>
      <c r="AE242" s="81">
        <v>0</v>
      </c>
      <c r="AF242" s="81">
        <v>0</v>
      </c>
    </row>
    <row r="243" spans="1:32" hidden="1" x14ac:dyDescent="0.25">
      <c r="A243" s="455">
        <v>37097.669444444444</v>
      </c>
      <c r="B243" s="456">
        <v>37146</v>
      </c>
      <c r="C243" s="456">
        <v>37135</v>
      </c>
      <c r="D243" s="456">
        <v>37164</v>
      </c>
      <c r="E243" s="81" t="s">
        <v>552</v>
      </c>
      <c r="F243" s="81">
        <v>658174</v>
      </c>
      <c r="G243" s="81">
        <v>1</v>
      </c>
      <c r="H243" s="81">
        <v>3492830</v>
      </c>
      <c r="I243" s="81">
        <v>25</v>
      </c>
      <c r="J243" s="81">
        <v>25</v>
      </c>
      <c r="K243" s="81">
        <v>25</v>
      </c>
      <c r="L243" s="81">
        <v>25</v>
      </c>
      <c r="M243" s="81">
        <v>25</v>
      </c>
      <c r="N243" s="81">
        <v>25</v>
      </c>
      <c r="O243" s="81">
        <v>0</v>
      </c>
      <c r="P243" s="81">
        <v>0</v>
      </c>
      <c r="Q243" s="81">
        <v>0</v>
      </c>
      <c r="R243" s="81">
        <v>0</v>
      </c>
      <c r="S243" s="81">
        <v>0</v>
      </c>
      <c r="T243" s="81">
        <v>0</v>
      </c>
      <c r="U243" s="81">
        <v>0</v>
      </c>
      <c r="V243" s="81">
        <v>0</v>
      </c>
      <c r="W243" s="81">
        <v>0</v>
      </c>
      <c r="X243" s="81">
        <v>0</v>
      </c>
      <c r="Y243" s="81">
        <v>0</v>
      </c>
      <c r="Z243" s="81">
        <v>0</v>
      </c>
      <c r="AA243" s="81">
        <v>0</v>
      </c>
      <c r="AB243" s="81">
        <v>0</v>
      </c>
      <c r="AC243" s="81">
        <v>0</v>
      </c>
      <c r="AD243" s="81">
        <v>0</v>
      </c>
      <c r="AE243" s="81">
        <v>0</v>
      </c>
      <c r="AF243" s="81">
        <v>0</v>
      </c>
    </row>
    <row r="244" spans="1:32" hidden="1" x14ac:dyDescent="0.25">
      <c r="A244" s="455">
        <v>37084.616666666669</v>
      </c>
      <c r="B244" s="456">
        <v>37146</v>
      </c>
      <c r="C244" s="456">
        <v>37135</v>
      </c>
      <c r="D244" s="456">
        <v>37164</v>
      </c>
      <c r="E244" s="81" t="s">
        <v>552</v>
      </c>
      <c r="F244" s="81">
        <v>668081</v>
      </c>
      <c r="G244" s="81">
        <v>1</v>
      </c>
      <c r="H244" s="81">
        <v>3527632</v>
      </c>
      <c r="I244" s="81">
        <v>25</v>
      </c>
      <c r="J244" s="81">
        <v>25</v>
      </c>
      <c r="K244" s="81">
        <v>25</v>
      </c>
      <c r="L244" s="81">
        <v>25</v>
      </c>
      <c r="M244" s="81">
        <v>25</v>
      </c>
      <c r="N244" s="81">
        <v>25</v>
      </c>
      <c r="O244" s="81">
        <v>0</v>
      </c>
      <c r="P244" s="81">
        <v>0</v>
      </c>
      <c r="Q244" s="81">
        <v>0</v>
      </c>
      <c r="R244" s="81">
        <v>0</v>
      </c>
      <c r="S244" s="81">
        <v>0</v>
      </c>
      <c r="T244" s="81">
        <v>0</v>
      </c>
      <c r="U244" s="81">
        <v>0</v>
      </c>
      <c r="V244" s="81">
        <v>0</v>
      </c>
      <c r="W244" s="81">
        <v>0</v>
      </c>
      <c r="X244" s="81">
        <v>0</v>
      </c>
      <c r="Y244" s="81">
        <v>0</v>
      </c>
      <c r="Z244" s="81">
        <v>0</v>
      </c>
      <c r="AA244" s="81">
        <v>0</v>
      </c>
      <c r="AB244" s="81">
        <v>0</v>
      </c>
      <c r="AC244" s="81">
        <v>0</v>
      </c>
      <c r="AD244" s="81">
        <v>0</v>
      </c>
      <c r="AE244" s="81">
        <v>0</v>
      </c>
      <c r="AF244" s="81">
        <v>0</v>
      </c>
    </row>
    <row r="245" spans="1:32" hidden="1" x14ac:dyDescent="0.25">
      <c r="A245" s="455">
        <v>37041.635416666664</v>
      </c>
      <c r="B245" s="456">
        <v>37146</v>
      </c>
      <c r="C245" s="456">
        <v>37135</v>
      </c>
      <c r="D245" s="456">
        <v>37164</v>
      </c>
      <c r="E245" s="81" t="s">
        <v>552</v>
      </c>
      <c r="F245" s="81">
        <v>625034</v>
      </c>
      <c r="G245" s="81">
        <v>1</v>
      </c>
      <c r="H245" s="81">
        <v>3397885</v>
      </c>
      <c r="I245" s="81">
        <v>0</v>
      </c>
      <c r="J245" s="81">
        <v>0</v>
      </c>
      <c r="K245" s="81">
        <v>0</v>
      </c>
      <c r="L245" s="81">
        <v>0</v>
      </c>
      <c r="M245" s="81">
        <v>0</v>
      </c>
      <c r="N245" s="81">
        <v>0</v>
      </c>
      <c r="O245" s="81">
        <v>-25</v>
      </c>
      <c r="P245" s="81">
        <v>-25</v>
      </c>
      <c r="Q245" s="81">
        <v>-25</v>
      </c>
      <c r="R245" s="81">
        <v>-25</v>
      </c>
      <c r="S245" s="81">
        <v>-25</v>
      </c>
      <c r="T245" s="81">
        <v>-25</v>
      </c>
      <c r="U245" s="81">
        <v>-25</v>
      </c>
      <c r="V245" s="81">
        <v>-25</v>
      </c>
      <c r="W245" s="81">
        <v>-25</v>
      </c>
      <c r="X245" s="81">
        <v>-25</v>
      </c>
      <c r="Y245" s="81">
        <v>-25</v>
      </c>
      <c r="Z245" s="81">
        <v>-25</v>
      </c>
      <c r="AA245" s="81">
        <v>-25</v>
      </c>
      <c r="AB245" s="81">
        <v>-25</v>
      </c>
      <c r="AC245" s="81">
        <v>-25</v>
      </c>
      <c r="AD245" s="81">
        <v>-25</v>
      </c>
      <c r="AE245" s="81">
        <v>0</v>
      </c>
      <c r="AF245" s="81">
        <v>0</v>
      </c>
    </row>
    <row r="246" spans="1:32" hidden="1" x14ac:dyDescent="0.25">
      <c r="A246" s="455">
        <v>37054.70416666667</v>
      </c>
      <c r="B246" s="456">
        <v>37146</v>
      </c>
      <c r="C246" s="456">
        <v>37135</v>
      </c>
      <c r="D246" s="456">
        <v>37164</v>
      </c>
      <c r="E246" s="81" t="s">
        <v>552</v>
      </c>
      <c r="F246" s="81">
        <v>641365</v>
      </c>
      <c r="G246" s="81">
        <v>1</v>
      </c>
      <c r="H246" s="81">
        <v>3446949</v>
      </c>
      <c r="I246" s="81">
        <v>0</v>
      </c>
      <c r="J246" s="81">
        <v>0</v>
      </c>
      <c r="K246" s="81">
        <v>0</v>
      </c>
      <c r="L246" s="81">
        <v>0</v>
      </c>
      <c r="M246" s="81">
        <v>0</v>
      </c>
      <c r="N246" s="81">
        <v>0</v>
      </c>
      <c r="O246" s="81">
        <v>-25</v>
      </c>
      <c r="P246" s="81">
        <v>-25</v>
      </c>
      <c r="Q246" s="81">
        <v>-25</v>
      </c>
      <c r="R246" s="81">
        <v>-25</v>
      </c>
      <c r="S246" s="81">
        <v>-25</v>
      </c>
      <c r="T246" s="81">
        <v>-25</v>
      </c>
      <c r="U246" s="81">
        <v>-25</v>
      </c>
      <c r="V246" s="81">
        <v>-25</v>
      </c>
      <c r="W246" s="81">
        <v>-25</v>
      </c>
      <c r="X246" s="81">
        <v>-25</v>
      </c>
      <c r="Y246" s="81">
        <v>-25</v>
      </c>
      <c r="Z246" s="81">
        <v>-25</v>
      </c>
      <c r="AA246" s="81">
        <v>-25</v>
      </c>
      <c r="AB246" s="81">
        <v>-25</v>
      </c>
      <c r="AC246" s="81">
        <v>-25</v>
      </c>
      <c r="AD246" s="81">
        <v>-25</v>
      </c>
      <c r="AE246" s="81">
        <v>0</v>
      </c>
      <c r="AF246" s="81">
        <v>0</v>
      </c>
    </row>
    <row r="247" spans="1:32" hidden="1" x14ac:dyDescent="0.25">
      <c r="A247" s="455">
        <v>37084.616666666669</v>
      </c>
      <c r="B247" s="456">
        <v>37146</v>
      </c>
      <c r="C247" s="456">
        <v>37135</v>
      </c>
      <c r="D247" s="456">
        <v>37164</v>
      </c>
      <c r="E247" s="81" t="s">
        <v>552</v>
      </c>
      <c r="F247" s="81">
        <v>668081</v>
      </c>
      <c r="G247" s="81">
        <v>1</v>
      </c>
      <c r="H247" s="81">
        <v>3527633</v>
      </c>
      <c r="I247" s="81">
        <v>0</v>
      </c>
      <c r="J247" s="81">
        <v>0</v>
      </c>
      <c r="K247" s="81">
        <v>0</v>
      </c>
      <c r="L247" s="81">
        <v>0</v>
      </c>
      <c r="M247" s="81">
        <v>0</v>
      </c>
      <c r="N247" s="81">
        <v>0</v>
      </c>
      <c r="O247" s="81">
        <v>0</v>
      </c>
      <c r="P247" s="81">
        <v>0</v>
      </c>
      <c r="Q247" s="81">
        <v>0</v>
      </c>
      <c r="R247" s="81">
        <v>0</v>
      </c>
      <c r="S247" s="81">
        <v>0</v>
      </c>
      <c r="T247" s="81">
        <v>0</v>
      </c>
      <c r="U247" s="81">
        <v>0</v>
      </c>
      <c r="V247" s="81">
        <v>0</v>
      </c>
      <c r="W247" s="81">
        <v>0</v>
      </c>
      <c r="X247" s="81">
        <v>0</v>
      </c>
      <c r="Y247" s="81">
        <v>0</v>
      </c>
      <c r="Z247" s="81">
        <v>0</v>
      </c>
      <c r="AA247" s="81">
        <v>0</v>
      </c>
      <c r="AB247" s="81">
        <v>0</v>
      </c>
      <c r="AC247" s="81">
        <v>0</v>
      </c>
      <c r="AD247" s="81">
        <v>0</v>
      </c>
      <c r="AE247" s="81">
        <v>25</v>
      </c>
      <c r="AF247" s="81">
        <v>25</v>
      </c>
    </row>
    <row r="248" spans="1:32" hidden="1" x14ac:dyDescent="0.25">
      <c r="A248" s="455">
        <v>37082.390277777777</v>
      </c>
      <c r="B248" s="456">
        <v>37146</v>
      </c>
      <c r="C248" s="456">
        <v>37135</v>
      </c>
      <c r="D248" s="456">
        <v>37164</v>
      </c>
      <c r="E248" s="81" t="s">
        <v>552</v>
      </c>
      <c r="F248" s="81">
        <v>668082</v>
      </c>
      <c r="G248" s="81">
        <v>1</v>
      </c>
      <c r="H248" s="81">
        <v>3527636</v>
      </c>
      <c r="I248" s="81">
        <v>0</v>
      </c>
      <c r="J248" s="81">
        <v>0</v>
      </c>
      <c r="K248" s="81">
        <v>0</v>
      </c>
      <c r="L248" s="81">
        <v>0</v>
      </c>
      <c r="M248" s="81">
        <v>0</v>
      </c>
      <c r="N248" s="81">
        <v>0</v>
      </c>
      <c r="O248" s="81">
        <v>0</v>
      </c>
      <c r="P248" s="81">
        <v>0</v>
      </c>
      <c r="Q248" s="81">
        <v>0</v>
      </c>
      <c r="R248" s="81">
        <v>0</v>
      </c>
      <c r="S248" s="81">
        <v>0</v>
      </c>
      <c r="T248" s="81">
        <v>0</v>
      </c>
      <c r="U248" s="81">
        <v>0</v>
      </c>
      <c r="V248" s="81">
        <v>0</v>
      </c>
      <c r="W248" s="81">
        <v>0</v>
      </c>
      <c r="X248" s="81">
        <v>0</v>
      </c>
      <c r="Y248" s="81">
        <v>0</v>
      </c>
      <c r="Z248" s="81">
        <v>0</v>
      </c>
      <c r="AA248" s="81">
        <v>0</v>
      </c>
      <c r="AB248" s="81">
        <v>0</v>
      </c>
      <c r="AC248" s="81">
        <v>0</v>
      </c>
      <c r="AD248" s="81">
        <v>0</v>
      </c>
      <c r="AE248" s="81">
        <v>25</v>
      </c>
      <c r="AF248" s="81">
        <v>25</v>
      </c>
    </row>
    <row r="249" spans="1:32" hidden="1" x14ac:dyDescent="0.25">
      <c r="A249" s="455">
        <v>37029.508333333331</v>
      </c>
      <c r="B249" s="456">
        <v>37146</v>
      </c>
      <c r="C249" s="456">
        <v>37073</v>
      </c>
      <c r="D249" s="456">
        <v>37164</v>
      </c>
      <c r="E249" s="81" t="s">
        <v>552</v>
      </c>
      <c r="F249" s="81">
        <v>614693</v>
      </c>
      <c r="G249" s="81">
        <v>1</v>
      </c>
      <c r="H249" s="81">
        <v>3364852</v>
      </c>
      <c r="I249" s="81">
        <v>-75</v>
      </c>
      <c r="J249" s="81">
        <v>-75</v>
      </c>
      <c r="K249" s="81">
        <v>-75</v>
      </c>
      <c r="L249" s="81">
        <v>-75</v>
      </c>
      <c r="M249" s="81">
        <v>-75</v>
      </c>
      <c r="N249" s="81">
        <v>-75</v>
      </c>
      <c r="O249" s="81">
        <v>0</v>
      </c>
      <c r="P249" s="81">
        <v>0</v>
      </c>
      <c r="Q249" s="81">
        <v>0</v>
      </c>
      <c r="R249" s="81">
        <v>0</v>
      </c>
      <c r="S249" s="81">
        <v>0</v>
      </c>
      <c r="T249" s="81">
        <v>0</v>
      </c>
      <c r="U249" s="81">
        <v>0</v>
      </c>
      <c r="V249" s="81">
        <v>0</v>
      </c>
      <c r="W249" s="81">
        <v>0</v>
      </c>
      <c r="X249" s="81">
        <v>0</v>
      </c>
      <c r="Y249" s="81">
        <v>0</v>
      </c>
      <c r="Z249" s="81">
        <v>0</v>
      </c>
      <c r="AA249" s="81">
        <v>0</v>
      </c>
      <c r="AB249" s="81">
        <v>0</v>
      </c>
      <c r="AC249" s="81">
        <v>0</v>
      </c>
      <c r="AD249" s="81">
        <v>0</v>
      </c>
      <c r="AE249" s="81">
        <v>0</v>
      </c>
      <c r="AF249" s="81">
        <v>0</v>
      </c>
    </row>
    <row r="250" spans="1:32" hidden="1" x14ac:dyDescent="0.25">
      <c r="A250" s="455">
        <v>37028.589583333334</v>
      </c>
      <c r="B250" s="456">
        <v>37146</v>
      </c>
      <c r="C250" s="456">
        <v>37073</v>
      </c>
      <c r="D250" s="456">
        <v>37164</v>
      </c>
      <c r="E250" s="81" t="s">
        <v>552</v>
      </c>
      <c r="F250" s="81">
        <v>613100</v>
      </c>
      <c r="G250" s="81">
        <v>1</v>
      </c>
      <c r="H250" s="81">
        <v>3314232</v>
      </c>
      <c r="I250" s="81">
        <v>0</v>
      </c>
      <c r="J250" s="81">
        <v>0</v>
      </c>
      <c r="K250" s="81">
        <v>0</v>
      </c>
      <c r="L250" s="81">
        <v>0</v>
      </c>
      <c r="M250" s="81">
        <v>0</v>
      </c>
      <c r="N250" s="81">
        <v>0</v>
      </c>
      <c r="O250" s="81">
        <v>-25</v>
      </c>
      <c r="P250" s="81">
        <v>-25</v>
      </c>
      <c r="Q250" s="81">
        <v>-25</v>
      </c>
      <c r="R250" s="81">
        <v>-25</v>
      </c>
      <c r="S250" s="81">
        <v>-25</v>
      </c>
      <c r="T250" s="81">
        <v>-25</v>
      </c>
      <c r="U250" s="81">
        <v>-25</v>
      </c>
      <c r="V250" s="81">
        <v>-25</v>
      </c>
      <c r="W250" s="81">
        <v>-25</v>
      </c>
      <c r="X250" s="81">
        <v>-25</v>
      </c>
      <c r="Y250" s="81">
        <v>-25</v>
      </c>
      <c r="Z250" s="81">
        <v>-25</v>
      </c>
      <c r="AA250" s="81">
        <v>-25</v>
      </c>
      <c r="AB250" s="81">
        <v>-25</v>
      </c>
      <c r="AC250" s="81">
        <v>-25</v>
      </c>
      <c r="AD250" s="81">
        <v>-25</v>
      </c>
      <c r="AE250" s="81">
        <v>0</v>
      </c>
      <c r="AF250" s="81">
        <v>0</v>
      </c>
    </row>
    <row r="251" spans="1:32" hidden="1" x14ac:dyDescent="0.25">
      <c r="A251" s="455">
        <v>37082.390277777777</v>
      </c>
      <c r="B251" s="456">
        <v>37146</v>
      </c>
      <c r="C251" s="456">
        <v>37135</v>
      </c>
      <c r="D251" s="456">
        <v>37164</v>
      </c>
      <c r="E251" s="81" t="s">
        <v>552</v>
      </c>
      <c r="F251" s="81">
        <v>668082</v>
      </c>
      <c r="G251" s="81">
        <v>1</v>
      </c>
      <c r="H251" s="81">
        <v>3527635</v>
      </c>
      <c r="I251" s="81">
        <v>25</v>
      </c>
      <c r="J251" s="81">
        <v>25</v>
      </c>
      <c r="K251" s="81">
        <v>25</v>
      </c>
      <c r="L251" s="81">
        <v>25</v>
      </c>
      <c r="M251" s="81">
        <v>25</v>
      </c>
      <c r="N251" s="81">
        <v>25</v>
      </c>
      <c r="O251" s="81">
        <v>0</v>
      </c>
      <c r="P251" s="81">
        <v>0</v>
      </c>
      <c r="Q251" s="81">
        <v>0</v>
      </c>
      <c r="R251" s="81">
        <v>0</v>
      </c>
      <c r="S251" s="81">
        <v>0</v>
      </c>
      <c r="T251" s="81">
        <v>0</v>
      </c>
      <c r="U251" s="81">
        <v>0</v>
      </c>
      <c r="V251" s="81">
        <v>0</v>
      </c>
      <c r="W251" s="81">
        <v>0</v>
      </c>
      <c r="X251" s="81">
        <v>0</v>
      </c>
      <c r="Y251" s="81">
        <v>0</v>
      </c>
      <c r="Z251" s="81">
        <v>0</v>
      </c>
      <c r="AA251" s="81">
        <v>0</v>
      </c>
      <c r="AB251" s="81">
        <v>0</v>
      </c>
      <c r="AC251" s="81">
        <v>0</v>
      </c>
      <c r="AD251" s="81">
        <v>0</v>
      </c>
      <c r="AE251" s="81">
        <v>0</v>
      </c>
      <c r="AF251" s="81">
        <v>0</v>
      </c>
    </row>
    <row r="252" spans="1:32" hidden="1" x14ac:dyDescent="0.25">
      <c r="A252" s="455">
        <v>37071.697916666664</v>
      </c>
      <c r="B252" s="456">
        <v>37146</v>
      </c>
      <c r="C252" s="456">
        <v>37135</v>
      </c>
      <c r="D252" s="456">
        <v>37164</v>
      </c>
      <c r="E252" s="81" t="s">
        <v>552</v>
      </c>
      <c r="F252" s="81">
        <v>653468</v>
      </c>
      <c r="G252" s="81">
        <v>1</v>
      </c>
      <c r="H252" s="81">
        <v>3478046</v>
      </c>
      <c r="I252" s="81">
        <v>0</v>
      </c>
      <c r="J252" s="81">
        <v>0</v>
      </c>
      <c r="K252" s="81">
        <v>0</v>
      </c>
      <c r="L252" s="81">
        <v>0</v>
      </c>
      <c r="M252" s="81">
        <v>0</v>
      </c>
      <c r="N252" s="81">
        <v>0</v>
      </c>
      <c r="O252" s="81">
        <v>25</v>
      </c>
      <c r="P252" s="81">
        <v>25</v>
      </c>
      <c r="Q252" s="81">
        <v>25</v>
      </c>
      <c r="R252" s="81">
        <v>25</v>
      </c>
      <c r="S252" s="81">
        <v>25</v>
      </c>
      <c r="T252" s="81">
        <v>25</v>
      </c>
      <c r="U252" s="81">
        <v>25</v>
      </c>
      <c r="V252" s="81">
        <v>25</v>
      </c>
      <c r="W252" s="81">
        <v>25</v>
      </c>
      <c r="X252" s="81">
        <v>25</v>
      </c>
      <c r="Y252" s="81">
        <v>25</v>
      </c>
      <c r="Z252" s="81">
        <v>25</v>
      </c>
      <c r="AA252" s="81">
        <v>25</v>
      </c>
      <c r="AB252" s="81">
        <v>25</v>
      </c>
      <c r="AC252" s="81">
        <v>25</v>
      </c>
      <c r="AD252" s="81">
        <v>25</v>
      </c>
      <c r="AE252" s="81">
        <v>0</v>
      </c>
      <c r="AF252" s="81">
        <v>0</v>
      </c>
    </row>
    <row r="253" spans="1:32" hidden="1" x14ac:dyDescent="0.25">
      <c r="A253" s="455">
        <v>37071.697916666664</v>
      </c>
      <c r="B253" s="456">
        <v>37146</v>
      </c>
      <c r="C253" s="456">
        <v>37135</v>
      </c>
      <c r="D253" s="456">
        <v>37164</v>
      </c>
      <c r="E253" s="81" t="s">
        <v>552</v>
      </c>
      <c r="F253" s="81">
        <v>653470</v>
      </c>
      <c r="G253" s="81">
        <v>1</v>
      </c>
      <c r="H253" s="81">
        <v>3478048</v>
      </c>
      <c r="I253" s="81">
        <v>0</v>
      </c>
      <c r="J253" s="81">
        <v>0</v>
      </c>
      <c r="K253" s="81">
        <v>0</v>
      </c>
      <c r="L253" s="81">
        <v>0</v>
      </c>
      <c r="M253" s="81">
        <v>0</v>
      </c>
      <c r="N253" s="81">
        <v>0</v>
      </c>
      <c r="O253" s="81">
        <v>25</v>
      </c>
      <c r="P253" s="81">
        <v>25</v>
      </c>
      <c r="Q253" s="81">
        <v>25</v>
      </c>
      <c r="R253" s="81">
        <v>25</v>
      </c>
      <c r="S253" s="81">
        <v>25</v>
      </c>
      <c r="T253" s="81">
        <v>25</v>
      </c>
      <c r="U253" s="81">
        <v>25</v>
      </c>
      <c r="V253" s="81">
        <v>25</v>
      </c>
      <c r="W253" s="81">
        <v>25</v>
      </c>
      <c r="X253" s="81">
        <v>25</v>
      </c>
      <c r="Y253" s="81">
        <v>25</v>
      </c>
      <c r="Z253" s="81">
        <v>25</v>
      </c>
      <c r="AA253" s="81">
        <v>25</v>
      </c>
      <c r="AB253" s="81">
        <v>25</v>
      </c>
      <c r="AC253" s="81">
        <v>25</v>
      </c>
      <c r="AD253" s="81">
        <v>25</v>
      </c>
      <c r="AE253" s="81">
        <v>0</v>
      </c>
      <c r="AF253" s="81">
        <v>0</v>
      </c>
    </row>
    <row r="254" spans="1:32" hidden="1" x14ac:dyDescent="0.25">
      <c r="A254" s="455">
        <v>37062.552083333336</v>
      </c>
      <c r="B254" s="456">
        <v>37146</v>
      </c>
      <c r="C254" s="456">
        <v>37135</v>
      </c>
      <c r="D254" s="456">
        <v>37164</v>
      </c>
      <c r="E254" s="81" t="s">
        <v>552</v>
      </c>
      <c r="F254" s="81">
        <v>653676</v>
      </c>
      <c r="G254" s="81">
        <v>1</v>
      </c>
      <c r="H254" s="81">
        <v>3478683</v>
      </c>
      <c r="I254" s="81">
        <v>0</v>
      </c>
      <c r="J254" s="81">
        <v>0</v>
      </c>
      <c r="K254" s="81">
        <v>0</v>
      </c>
      <c r="L254" s="81">
        <v>0</v>
      </c>
      <c r="M254" s="81">
        <v>0</v>
      </c>
      <c r="N254" s="81">
        <v>0</v>
      </c>
      <c r="O254" s="81">
        <v>-25</v>
      </c>
      <c r="P254" s="81">
        <v>-25</v>
      </c>
      <c r="Q254" s="81">
        <v>-25</v>
      </c>
      <c r="R254" s="81">
        <v>-25</v>
      </c>
      <c r="S254" s="81">
        <v>-25</v>
      </c>
      <c r="T254" s="81">
        <v>-25</v>
      </c>
      <c r="U254" s="81">
        <v>-25</v>
      </c>
      <c r="V254" s="81">
        <v>-25</v>
      </c>
      <c r="W254" s="81">
        <v>-25</v>
      </c>
      <c r="X254" s="81">
        <v>-25</v>
      </c>
      <c r="Y254" s="81">
        <v>-25</v>
      </c>
      <c r="Z254" s="81">
        <v>-25</v>
      </c>
      <c r="AA254" s="81">
        <v>-25</v>
      </c>
      <c r="AB254" s="81">
        <v>-25</v>
      </c>
      <c r="AC254" s="81">
        <v>-25</v>
      </c>
      <c r="AD254" s="81">
        <v>-25</v>
      </c>
      <c r="AE254" s="81">
        <v>0</v>
      </c>
      <c r="AF254" s="81">
        <v>0</v>
      </c>
    </row>
    <row r="255" spans="1:32" hidden="1" x14ac:dyDescent="0.25">
      <c r="A255" s="455">
        <v>37140.430555555555</v>
      </c>
      <c r="B255" s="456">
        <v>37146</v>
      </c>
      <c r="C255" s="456">
        <v>37144</v>
      </c>
      <c r="D255" s="456">
        <v>37164</v>
      </c>
      <c r="E255" s="81" t="s">
        <v>553</v>
      </c>
      <c r="F255" s="81">
        <v>764706</v>
      </c>
      <c r="G255" s="81">
        <v>1</v>
      </c>
      <c r="H255" s="81">
        <v>4124151</v>
      </c>
      <c r="I255" s="81">
        <v>0</v>
      </c>
      <c r="J255" s="81">
        <v>0</v>
      </c>
      <c r="K255" s="81">
        <v>0</v>
      </c>
      <c r="L255" s="81">
        <v>0</v>
      </c>
      <c r="M255" s="81">
        <v>0</v>
      </c>
      <c r="N255" s="81">
        <v>0</v>
      </c>
      <c r="O255" s="81">
        <v>25</v>
      </c>
      <c r="P255" s="81">
        <v>25</v>
      </c>
      <c r="Q255" s="81">
        <v>25</v>
      </c>
      <c r="R255" s="81">
        <v>25</v>
      </c>
      <c r="S255" s="81">
        <v>25</v>
      </c>
      <c r="T255" s="81">
        <v>25</v>
      </c>
      <c r="U255" s="81">
        <v>25</v>
      </c>
      <c r="V255" s="81">
        <v>25</v>
      </c>
      <c r="W255" s="81">
        <v>25</v>
      </c>
      <c r="X255" s="81">
        <v>25</v>
      </c>
      <c r="Y255" s="81">
        <v>25</v>
      </c>
      <c r="Z255" s="81">
        <v>25</v>
      </c>
      <c r="AA255" s="81">
        <v>25</v>
      </c>
      <c r="AB255" s="81">
        <v>25</v>
      </c>
      <c r="AC255" s="81">
        <v>25</v>
      </c>
      <c r="AD255" s="81">
        <v>25</v>
      </c>
      <c r="AE255" s="81">
        <v>0</v>
      </c>
      <c r="AF255" s="81">
        <v>0</v>
      </c>
    </row>
    <row r="256" spans="1:32" hidden="1" x14ac:dyDescent="0.25">
      <c r="A256" s="455">
        <v>37042.466666666667</v>
      </c>
      <c r="B256" s="456">
        <v>37146</v>
      </c>
      <c r="C256" s="456">
        <v>37135</v>
      </c>
      <c r="D256" s="456">
        <v>37164</v>
      </c>
      <c r="E256" s="81" t="s">
        <v>553</v>
      </c>
      <c r="F256" s="81">
        <v>628128</v>
      </c>
      <c r="G256" s="81">
        <v>1</v>
      </c>
      <c r="H256" s="81">
        <v>3411741</v>
      </c>
      <c r="I256" s="81">
        <v>0</v>
      </c>
      <c r="J256" s="81">
        <v>0</v>
      </c>
      <c r="K256" s="81">
        <v>0</v>
      </c>
      <c r="L256" s="81">
        <v>0</v>
      </c>
      <c r="M256" s="81">
        <v>0</v>
      </c>
      <c r="N256" s="81">
        <v>0</v>
      </c>
      <c r="O256" s="81">
        <v>-25</v>
      </c>
      <c r="P256" s="81">
        <v>-25</v>
      </c>
      <c r="Q256" s="81">
        <v>-25</v>
      </c>
      <c r="R256" s="81">
        <v>-25</v>
      </c>
      <c r="S256" s="81">
        <v>-25</v>
      </c>
      <c r="T256" s="81">
        <v>-25</v>
      </c>
      <c r="U256" s="81">
        <v>-25</v>
      </c>
      <c r="V256" s="81">
        <v>-25</v>
      </c>
      <c r="W256" s="81">
        <v>-25</v>
      </c>
      <c r="X256" s="81">
        <v>-25</v>
      </c>
      <c r="Y256" s="81">
        <v>-25</v>
      </c>
      <c r="Z256" s="81">
        <v>-25</v>
      </c>
      <c r="AA256" s="81">
        <v>-25</v>
      </c>
      <c r="AB256" s="81">
        <v>-25</v>
      </c>
      <c r="AC256" s="81">
        <v>-25</v>
      </c>
      <c r="AD256" s="81">
        <v>-25</v>
      </c>
      <c r="AE256" s="81">
        <v>0</v>
      </c>
      <c r="AF256" s="81">
        <v>0</v>
      </c>
    </row>
    <row r="257" spans="1:32" hidden="1" x14ac:dyDescent="0.25">
      <c r="A257" s="455">
        <v>36727.629861111112</v>
      </c>
      <c r="B257" s="456">
        <v>37146</v>
      </c>
      <c r="C257" s="456">
        <v>36983</v>
      </c>
      <c r="D257" s="456">
        <v>37191</v>
      </c>
      <c r="E257" s="81" t="s">
        <v>554</v>
      </c>
      <c r="F257" s="81">
        <v>376204</v>
      </c>
      <c r="G257" s="81">
        <v>1</v>
      </c>
      <c r="H257" s="81">
        <v>2155430</v>
      </c>
      <c r="I257" s="81">
        <v>25</v>
      </c>
      <c r="J257" s="81">
        <v>25</v>
      </c>
      <c r="K257" s="81">
        <v>25</v>
      </c>
      <c r="L257" s="81">
        <v>25</v>
      </c>
      <c r="M257" s="81">
        <v>25</v>
      </c>
      <c r="N257" s="81">
        <v>25</v>
      </c>
      <c r="O257" s="81">
        <v>0</v>
      </c>
      <c r="P257" s="81">
        <v>0</v>
      </c>
      <c r="Q257" s="81">
        <v>0</v>
      </c>
      <c r="R257" s="81">
        <v>0</v>
      </c>
      <c r="S257" s="81">
        <v>0</v>
      </c>
      <c r="T257" s="81">
        <v>0</v>
      </c>
      <c r="U257" s="81">
        <v>0</v>
      </c>
      <c r="V257" s="81">
        <v>0</v>
      </c>
      <c r="W257" s="81">
        <v>0</v>
      </c>
      <c r="X257" s="81">
        <v>0</v>
      </c>
      <c r="Y257" s="81">
        <v>0</v>
      </c>
      <c r="Z257" s="81">
        <v>0</v>
      </c>
      <c r="AA257" s="81">
        <v>0</v>
      </c>
      <c r="AB257" s="81">
        <v>0</v>
      </c>
      <c r="AC257" s="81">
        <v>0</v>
      </c>
      <c r="AD257" s="81">
        <v>0</v>
      </c>
      <c r="AE257" s="81">
        <v>0</v>
      </c>
      <c r="AF257" s="81">
        <v>0</v>
      </c>
    </row>
    <row r="258" spans="1:32" hidden="1" x14ac:dyDescent="0.25">
      <c r="A258" s="455">
        <v>36755.574305555558</v>
      </c>
      <c r="B258" s="456">
        <v>37146</v>
      </c>
      <c r="C258" s="456">
        <v>36983</v>
      </c>
      <c r="D258" s="456">
        <v>37191</v>
      </c>
      <c r="E258" s="81" t="s">
        <v>554</v>
      </c>
      <c r="F258" s="81">
        <v>394345</v>
      </c>
      <c r="G258" s="81">
        <v>1</v>
      </c>
      <c r="H258" s="81">
        <v>2211456</v>
      </c>
      <c r="I258" s="81">
        <v>50</v>
      </c>
      <c r="J258" s="81">
        <v>50</v>
      </c>
      <c r="K258" s="81">
        <v>50</v>
      </c>
      <c r="L258" s="81">
        <v>50</v>
      </c>
      <c r="M258" s="81">
        <v>50</v>
      </c>
      <c r="N258" s="81">
        <v>50</v>
      </c>
      <c r="O258" s="81">
        <v>0</v>
      </c>
      <c r="P258" s="81">
        <v>0</v>
      </c>
      <c r="Q258" s="81">
        <v>0</v>
      </c>
      <c r="R258" s="81">
        <v>0</v>
      </c>
      <c r="S258" s="81">
        <v>0</v>
      </c>
      <c r="T258" s="81">
        <v>0</v>
      </c>
      <c r="U258" s="81">
        <v>0</v>
      </c>
      <c r="V258" s="81">
        <v>0</v>
      </c>
      <c r="W258" s="81">
        <v>0</v>
      </c>
      <c r="X258" s="81">
        <v>0</v>
      </c>
      <c r="Y258" s="81">
        <v>0</v>
      </c>
      <c r="Z258" s="81">
        <v>0</v>
      </c>
      <c r="AA258" s="81">
        <v>0</v>
      </c>
      <c r="AB258" s="81">
        <v>0</v>
      </c>
      <c r="AC258" s="81">
        <v>0</v>
      </c>
      <c r="AD258" s="81">
        <v>0</v>
      </c>
      <c r="AE258" s="81">
        <v>0</v>
      </c>
      <c r="AF258" s="81">
        <v>0</v>
      </c>
    </row>
    <row r="259" spans="1:32" hidden="1" x14ac:dyDescent="0.25">
      <c r="A259" s="455">
        <v>36755.570138888892</v>
      </c>
      <c r="B259" s="456">
        <v>37146</v>
      </c>
      <c r="C259" s="456">
        <v>36983</v>
      </c>
      <c r="D259" s="456">
        <v>37191</v>
      </c>
      <c r="E259" s="81" t="s">
        <v>554</v>
      </c>
      <c r="F259" s="81">
        <v>394346</v>
      </c>
      <c r="G259" s="81">
        <v>1</v>
      </c>
      <c r="H259" s="81">
        <v>2211469</v>
      </c>
      <c r="I259" s="81">
        <v>25</v>
      </c>
      <c r="J259" s="81">
        <v>25</v>
      </c>
      <c r="K259" s="81">
        <v>25</v>
      </c>
      <c r="L259" s="81">
        <v>25</v>
      </c>
      <c r="M259" s="81">
        <v>25</v>
      </c>
      <c r="N259" s="81">
        <v>25</v>
      </c>
      <c r="O259" s="81">
        <v>0</v>
      </c>
      <c r="P259" s="81">
        <v>0</v>
      </c>
      <c r="Q259" s="81">
        <v>0</v>
      </c>
      <c r="R259" s="81">
        <v>0</v>
      </c>
      <c r="S259" s="81">
        <v>0</v>
      </c>
      <c r="T259" s="81">
        <v>0</v>
      </c>
      <c r="U259" s="81">
        <v>0</v>
      </c>
      <c r="V259" s="81">
        <v>0</v>
      </c>
      <c r="W259" s="81">
        <v>0</v>
      </c>
      <c r="X259" s="81">
        <v>0</v>
      </c>
      <c r="Y259" s="81">
        <v>0</v>
      </c>
      <c r="Z259" s="81">
        <v>0</v>
      </c>
      <c r="AA259" s="81">
        <v>0</v>
      </c>
      <c r="AB259" s="81">
        <v>0</v>
      </c>
      <c r="AC259" s="81">
        <v>0</v>
      </c>
      <c r="AD259" s="81">
        <v>0</v>
      </c>
      <c r="AE259" s="81">
        <v>0</v>
      </c>
      <c r="AF259" s="81">
        <v>0</v>
      </c>
    </row>
    <row r="260" spans="1:32" hidden="1" x14ac:dyDescent="0.25">
      <c r="A260" s="455">
        <v>36756.65</v>
      </c>
      <c r="B260" s="456">
        <v>37146</v>
      </c>
      <c r="C260" s="456">
        <v>36983</v>
      </c>
      <c r="D260" s="456">
        <v>37191</v>
      </c>
      <c r="E260" s="81" t="s">
        <v>554</v>
      </c>
      <c r="F260" s="81">
        <v>395199</v>
      </c>
      <c r="G260" s="81">
        <v>1</v>
      </c>
      <c r="H260" s="81">
        <v>2213893</v>
      </c>
      <c r="I260" s="81">
        <v>50</v>
      </c>
      <c r="J260" s="81">
        <v>50</v>
      </c>
      <c r="K260" s="81">
        <v>50</v>
      </c>
      <c r="L260" s="81">
        <v>50</v>
      </c>
      <c r="M260" s="81">
        <v>50</v>
      </c>
      <c r="N260" s="81">
        <v>50</v>
      </c>
      <c r="O260" s="81">
        <v>0</v>
      </c>
      <c r="P260" s="81">
        <v>0</v>
      </c>
      <c r="Q260" s="81">
        <v>0</v>
      </c>
      <c r="R260" s="81">
        <v>0</v>
      </c>
      <c r="S260" s="81">
        <v>0</v>
      </c>
      <c r="T260" s="81">
        <v>0</v>
      </c>
      <c r="U260" s="81">
        <v>0</v>
      </c>
      <c r="V260" s="81">
        <v>0</v>
      </c>
      <c r="W260" s="81">
        <v>0</v>
      </c>
      <c r="X260" s="81">
        <v>0</v>
      </c>
      <c r="Y260" s="81">
        <v>0</v>
      </c>
      <c r="Z260" s="81">
        <v>0</v>
      </c>
      <c r="AA260" s="81">
        <v>0</v>
      </c>
      <c r="AB260" s="81">
        <v>0</v>
      </c>
      <c r="AC260" s="81">
        <v>0</v>
      </c>
      <c r="AD260" s="81">
        <v>0</v>
      </c>
      <c r="AE260" s="81">
        <v>0</v>
      </c>
      <c r="AF260" s="81">
        <v>0</v>
      </c>
    </row>
    <row r="261" spans="1:32" hidden="1" x14ac:dyDescent="0.25">
      <c r="A261" s="455">
        <v>36763.474305555559</v>
      </c>
      <c r="B261" s="456">
        <v>37146</v>
      </c>
      <c r="C261" s="456">
        <v>36983</v>
      </c>
      <c r="D261" s="456">
        <v>37191</v>
      </c>
      <c r="E261" s="81" t="s">
        <v>554</v>
      </c>
      <c r="F261" s="81">
        <v>399684</v>
      </c>
      <c r="G261" s="81">
        <v>1</v>
      </c>
      <c r="H261" s="81">
        <v>2227147</v>
      </c>
      <c r="I261" s="81">
        <v>50</v>
      </c>
      <c r="J261" s="81">
        <v>50</v>
      </c>
      <c r="K261" s="81">
        <v>50</v>
      </c>
      <c r="L261" s="81">
        <v>50</v>
      </c>
      <c r="M261" s="81">
        <v>50</v>
      </c>
      <c r="N261" s="81">
        <v>50</v>
      </c>
      <c r="O261" s="81">
        <v>0</v>
      </c>
      <c r="P261" s="81">
        <v>0</v>
      </c>
      <c r="Q261" s="81">
        <v>0</v>
      </c>
      <c r="R261" s="81">
        <v>0</v>
      </c>
      <c r="S261" s="81">
        <v>0</v>
      </c>
      <c r="T261" s="81">
        <v>0</v>
      </c>
      <c r="U261" s="81">
        <v>0</v>
      </c>
      <c r="V261" s="81">
        <v>0</v>
      </c>
      <c r="W261" s="81">
        <v>0</v>
      </c>
      <c r="X261" s="81">
        <v>0</v>
      </c>
      <c r="Y261" s="81">
        <v>0</v>
      </c>
      <c r="Z261" s="81">
        <v>0</v>
      </c>
      <c r="AA261" s="81">
        <v>0</v>
      </c>
      <c r="AB261" s="81">
        <v>0</v>
      </c>
      <c r="AC261" s="81">
        <v>0</v>
      </c>
      <c r="AD261" s="81">
        <v>0</v>
      </c>
      <c r="AE261" s="81">
        <v>0</v>
      </c>
      <c r="AF261" s="81">
        <v>0</v>
      </c>
    </row>
    <row r="262" spans="1:32" hidden="1" x14ac:dyDescent="0.25">
      <c r="A262" s="455">
        <v>36767.455555555556</v>
      </c>
      <c r="B262" s="456">
        <v>37146</v>
      </c>
      <c r="C262" s="456">
        <v>36983</v>
      </c>
      <c r="D262" s="456">
        <v>37191</v>
      </c>
      <c r="E262" s="81" t="s">
        <v>554</v>
      </c>
      <c r="F262" s="81">
        <v>399685</v>
      </c>
      <c r="G262" s="81">
        <v>1</v>
      </c>
      <c r="H262" s="81">
        <v>2227160</v>
      </c>
      <c r="I262" s="81">
        <v>50</v>
      </c>
      <c r="J262" s="81">
        <v>50</v>
      </c>
      <c r="K262" s="81">
        <v>50</v>
      </c>
      <c r="L262" s="81">
        <v>50</v>
      </c>
      <c r="M262" s="81">
        <v>50</v>
      </c>
      <c r="N262" s="81">
        <v>50</v>
      </c>
      <c r="O262" s="81">
        <v>0</v>
      </c>
      <c r="P262" s="81">
        <v>0</v>
      </c>
      <c r="Q262" s="81">
        <v>0</v>
      </c>
      <c r="R262" s="81">
        <v>0</v>
      </c>
      <c r="S262" s="81">
        <v>0</v>
      </c>
      <c r="T262" s="81">
        <v>0</v>
      </c>
      <c r="U262" s="81">
        <v>0</v>
      </c>
      <c r="V262" s="81">
        <v>0</v>
      </c>
      <c r="W262" s="81">
        <v>0</v>
      </c>
      <c r="X262" s="81">
        <v>0</v>
      </c>
      <c r="Y262" s="81">
        <v>0</v>
      </c>
      <c r="Z262" s="81">
        <v>0</v>
      </c>
      <c r="AA262" s="81">
        <v>0</v>
      </c>
      <c r="AB262" s="81">
        <v>0</v>
      </c>
      <c r="AC262" s="81">
        <v>0</v>
      </c>
      <c r="AD262" s="81">
        <v>0</v>
      </c>
      <c r="AE262" s="81">
        <v>0</v>
      </c>
      <c r="AF262" s="81">
        <v>0</v>
      </c>
    </row>
    <row r="263" spans="1:32" hidden="1" x14ac:dyDescent="0.25">
      <c r="A263" s="455">
        <v>36781.543055555558</v>
      </c>
      <c r="B263" s="456">
        <v>37146</v>
      </c>
      <c r="C263" s="456">
        <v>36983</v>
      </c>
      <c r="D263" s="456">
        <v>37191</v>
      </c>
      <c r="E263" s="81" t="s">
        <v>554</v>
      </c>
      <c r="F263" s="81">
        <v>409654</v>
      </c>
      <c r="G263" s="81">
        <v>1</v>
      </c>
      <c r="H263" s="81">
        <v>2267746</v>
      </c>
      <c r="I263" s="81">
        <v>25</v>
      </c>
      <c r="J263" s="81">
        <v>25</v>
      </c>
      <c r="K263" s="81">
        <v>25</v>
      </c>
      <c r="L263" s="81">
        <v>25</v>
      </c>
      <c r="M263" s="81">
        <v>25</v>
      </c>
      <c r="N263" s="81">
        <v>25</v>
      </c>
      <c r="O263" s="81">
        <v>0</v>
      </c>
      <c r="P263" s="81">
        <v>0</v>
      </c>
      <c r="Q263" s="81">
        <v>0</v>
      </c>
      <c r="R263" s="81">
        <v>0</v>
      </c>
      <c r="S263" s="81">
        <v>0</v>
      </c>
      <c r="T263" s="81">
        <v>0</v>
      </c>
      <c r="U263" s="81">
        <v>0</v>
      </c>
      <c r="V263" s="81">
        <v>0</v>
      </c>
      <c r="W263" s="81">
        <v>0</v>
      </c>
      <c r="X263" s="81">
        <v>0</v>
      </c>
      <c r="Y263" s="81">
        <v>0</v>
      </c>
      <c r="Z263" s="81">
        <v>0</v>
      </c>
      <c r="AA263" s="81">
        <v>0</v>
      </c>
      <c r="AB263" s="81">
        <v>0</v>
      </c>
      <c r="AC263" s="81">
        <v>0</v>
      </c>
      <c r="AD263" s="81">
        <v>0</v>
      </c>
      <c r="AE263" s="81">
        <v>0</v>
      </c>
      <c r="AF263" s="81">
        <v>0</v>
      </c>
    </row>
    <row r="264" spans="1:32" hidden="1" x14ac:dyDescent="0.25">
      <c r="A264" s="455">
        <v>36782.546527777777</v>
      </c>
      <c r="B264" s="456">
        <v>37146</v>
      </c>
      <c r="C264" s="456">
        <v>36983</v>
      </c>
      <c r="D264" s="456">
        <v>37191</v>
      </c>
      <c r="E264" s="81" t="s">
        <v>554</v>
      </c>
      <c r="F264" s="81">
        <v>410499</v>
      </c>
      <c r="G264" s="81">
        <v>1</v>
      </c>
      <c r="H264" s="81">
        <v>2269770</v>
      </c>
      <c r="I264" s="81">
        <v>25</v>
      </c>
      <c r="J264" s="81">
        <v>25</v>
      </c>
      <c r="K264" s="81">
        <v>25</v>
      </c>
      <c r="L264" s="81">
        <v>25</v>
      </c>
      <c r="M264" s="81">
        <v>25</v>
      </c>
      <c r="N264" s="81">
        <v>25</v>
      </c>
      <c r="O264" s="81">
        <v>0</v>
      </c>
      <c r="P264" s="81">
        <v>0</v>
      </c>
      <c r="Q264" s="81">
        <v>0</v>
      </c>
      <c r="R264" s="81">
        <v>0</v>
      </c>
      <c r="S264" s="81">
        <v>0</v>
      </c>
      <c r="T264" s="81">
        <v>0</v>
      </c>
      <c r="U264" s="81">
        <v>0</v>
      </c>
      <c r="V264" s="81">
        <v>0</v>
      </c>
      <c r="W264" s="81">
        <v>0</v>
      </c>
      <c r="X264" s="81">
        <v>0</v>
      </c>
      <c r="Y264" s="81">
        <v>0</v>
      </c>
      <c r="Z264" s="81">
        <v>0</v>
      </c>
      <c r="AA264" s="81">
        <v>0</v>
      </c>
      <c r="AB264" s="81">
        <v>0</v>
      </c>
      <c r="AC264" s="81">
        <v>0</v>
      </c>
      <c r="AD264" s="81">
        <v>0</v>
      </c>
      <c r="AE264" s="81">
        <v>0</v>
      </c>
      <c r="AF264" s="81">
        <v>0</v>
      </c>
    </row>
    <row r="265" spans="1:32" hidden="1" x14ac:dyDescent="0.25">
      <c r="A265" s="475">
        <v>36808.450694444444</v>
      </c>
      <c r="B265" s="476">
        <v>37146</v>
      </c>
      <c r="C265" s="476">
        <v>36983</v>
      </c>
      <c r="D265" s="476">
        <v>37191</v>
      </c>
      <c r="E265" s="5" t="s">
        <v>554</v>
      </c>
      <c r="F265" s="5">
        <v>429905</v>
      </c>
      <c r="G265" s="5">
        <v>1</v>
      </c>
      <c r="H265" s="5">
        <v>2331747</v>
      </c>
      <c r="I265" s="5">
        <v>-25</v>
      </c>
      <c r="J265" s="5">
        <v>-25</v>
      </c>
      <c r="K265" s="5">
        <v>-25</v>
      </c>
      <c r="L265" s="5">
        <v>-25</v>
      </c>
      <c r="M265" s="5">
        <v>-25</v>
      </c>
      <c r="N265" s="5">
        <v>-25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</row>
    <row r="266" spans="1:32" hidden="1" x14ac:dyDescent="0.25">
      <c r="A266" s="455">
        <v>36817.518750000003</v>
      </c>
      <c r="B266" s="456">
        <v>37146</v>
      </c>
      <c r="C266" s="456">
        <v>36983</v>
      </c>
      <c r="D266" s="456">
        <v>37191</v>
      </c>
      <c r="E266" s="81" t="s">
        <v>554</v>
      </c>
      <c r="F266" s="81">
        <v>436519</v>
      </c>
      <c r="G266" s="81">
        <v>1</v>
      </c>
      <c r="H266" s="81">
        <v>2351111</v>
      </c>
      <c r="I266" s="81">
        <v>-25</v>
      </c>
      <c r="J266" s="81">
        <v>-25</v>
      </c>
      <c r="K266" s="81">
        <v>-25</v>
      </c>
      <c r="L266" s="81">
        <v>-25</v>
      </c>
      <c r="M266" s="81">
        <v>-25</v>
      </c>
      <c r="N266" s="81">
        <v>-25</v>
      </c>
      <c r="O266" s="81">
        <v>0</v>
      </c>
      <c r="P266" s="81">
        <v>0</v>
      </c>
      <c r="Q266" s="81">
        <v>0</v>
      </c>
      <c r="R266" s="81">
        <v>0</v>
      </c>
      <c r="S266" s="81">
        <v>0</v>
      </c>
      <c r="T266" s="81">
        <v>0</v>
      </c>
      <c r="U266" s="81">
        <v>0</v>
      </c>
      <c r="V266" s="81">
        <v>0</v>
      </c>
      <c r="W266" s="81">
        <v>0</v>
      </c>
      <c r="X266" s="81">
        <v>0</v>
      </c>
      <c r="Y266" s="81">
        <v>0</v>
      </c>
      <c r="Z266" s="81">
        <v>0</v>
      </c>
      <c r="AA266" s="81">
        <v>0</v>
      </c>
      <c r="AB266" s="81">
        <v>0</v>
      </c>
      <c r="AC266" s="81">
        <v>0</v>
      </c>
      <c r="AD266" s="81">
        <v>0</v>
      </c>
      <c r="AE266" s="81">
        <v>0</v>
      </c>
      <c r="AF266" s="81">
        <v>0</v>
      </c>
    </row>
    <row r="267" spans="1:32" hidden="1" x14ac:dyDescent="0.25">
      <c r="A267" s="455">
        <v>37138.445833333331</v>
      </c>
      <c r="B267" s="456">
        <v>37146</v>
      </c>
      <c r="C267" s="456">
        <v>37140</v>
      </c>
      <c r="D267" s="456">
        <v>37164</v>
      </c>
      <c r="E267" s="81" t="s">
        <v>554</v>
      </c>
      <c r="F267" s="81">
        <v>760891</v>
      </c>
      <c r="G267" s="81">
        <v>1</v>
      </c>
      <c r="H267" s="81">
        <v>4110451</v>
      </c>
      <c r="I267" s="81">
        <v>-25</v>
      </c>
      <c r="J267" s="81">
        <v>-25</v>
      </c>
      <c r="K267" s="81">
        <v>-25</v>
      </c>
      <c r="L267" s="81">
        <v>-25</v>
      </c>
      <c r="M267" s="81">
        <v>-25</v>
      </c>
      <c r="N267" s="81">
        <v>-25</v>
      </c>
      <c r="O267" s="81">
        <v>0</v>
      </c>
      <c r="P267" s="81">
        <v>0</v>
      </c>
      <c r="Q267" s="81">
        <v>0</v>
      </c>
      <c r="R267" s="81">
        <v>0</v>
      </c>
      <c r="S267" s="81">
        <v>0</v>
      </c>
      <c r="T267" s="81">
        <v>0</v>
      </c>
      <c r="U267" s="81">
        <v>0</v>
      </c>
      <c r="V267" s="81">
        <v>0</v>
      </c>
      <c r="W267" s="81">
        <v>0</v>
      </c>
      <c r="X267" s="81">
        <v>0</v>
      </c>
      <c r="Y267" s="81">
        <v>0</v>
      </c>
      <c r="Z267" s="81">
        <v>0</v>
      </c>
      <c r="AA267" s="81">
        <v>0</v>
      </c>
      <c r="AB267" s="81">
        <v>0</v>
      </c>
      <c r="AC267" s="81">
        <v>0</v>
      </c>
      <c r="AD267" s="81">
        <v>0</v>
      </c>
      <c r="AE267" s="81">
        <v>0</v>
      </c>
      <c r="AF267" s="81">
        <v>0</v>
      </c>
    </row>
    <row r="268" spans="1:32" hidden="1" x14ac:dyDescent="0.25">
      <c r="A268" s="475">
        <v>37138.445833333331</v>
      </c>
      <c r="B268" s="476">
        <v>37146</v>
      </c>
      <c r="C268" s="476">
        <v>37140</v>
      </c>
      <c r="D268" s="476">
        <v>37164</v>
      </c>
      <c r="E268" s="5" t="s">
        <v>554</v>
      </c>
      <c r="F268" s="5">
        <v>760891</v>
      </c>
      <c r="G268" s="5">
        <v>1</v>
      </c>
      <c r="H268" s="5">
        <v>4110452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-25</v>
      </c>
      <c r="AF268" s="5">
        <v>-25</v>
      </c>
    </row>
    <row r="269" spans="1:32" hidden="1" x14ac:dyDescent="0.25">
      <c r="A269" s="475">
        <v>37140.392361111109</v>
      </c>
      <c r="B269" s="476">
        <v>37146</v>
      </c>
      <c r="C269" s="476">
        <v>37141</v>
      </c>
      <c r="D269" s="476">
        <v>37164</v>
      </c>
      <c r="E269" s="5" t="s">
        <v>554</v>
      </c>
      <c r="F269" s="5">
        <v>763462</v>
      </c>
      <c r="G269" s="5">
        <v>1</v>
      </c>
      <c r="H269" s="5">
        <v>4120817</v>
      </c>
      <c r="I269" s="5">
        <v>25</v>
      </c>
      <c r="J269" s="5">
        <v>25</v>
      </c>
      <c r="K269" s="5">
        <v>25</v>
      </c>
      <c r="L269" s="5">
        <v>25</v>
      </c>
      <c r="M269" s="5">
        <v>25</v>
      </c>
      <c r="N269" s="5">
        <v>25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</row>
    <row r="270" spans="1:32" hidden="1" x14ac:dyDescent="0.25">
      <c r="A270" s="475">
        <v>36823.551388888889</v>
      </c>
      <c r="B270" s="476">
        <v>37146</v>
      </c>
      <c r="C270" s="476">
        <v>36983</v>
      </c>
      <c r="D270" s="476">
        <v>37191</v>
      </c>
      <c r="E270" s="5" t="s">
        <v>554</v>
      </c>
      <c r="F270" s="5">
        <v>441616</v>
      </c>
      <c r="G270" s="5">
        <v>1</v>
      </c>
      <c r="H270" s="5">
        <v>2371361</v>
      </c>
      <c r="I270" s="5">
        <v>-50</v>
      </c>
      <c r="J270" s="5">
        <v>-50</v>
      </c>
      <c r="K270" s="5">
        <v>-50</v>
      </c>
      <c r="L270" s="5">
        <v>-50</v>
      </c>
      <c r="M270" s="5">
        <v>-50</v>
      </c>
      <c r="N270" s="5">
        <v>-50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</row>
    <row r="271" spans="1:32" hidden="1" x14ac:dyDescent="0.25">
      <c r="A271" s="455">
        <v>36865.638194444444</v>
      </c>
      <c r="B271" s="456">
        <v>37146</v>
      </c>
      <c r="C271" s="456">
        <v>36983</v>
      </c>
      <c r="D271" s="456">
        <v>37191</v>
      </c>
      <c r="E271" s="81" t="s">
        <v>554</v>
      </c>
      <c r="F271" s="81">
        <v>473259</v>
      </c>
      <c r="G271" s="81">
        <v>1</v>
      </c>
      <c r="H271" s="81">
        <v>2476854</v>
      </c>
      <c r="I271" s="81">
        <v>50</v>
      </c>
      <c r="J271" s="81">
        <v>50</v>
      </c>
      <c r="K271" s="81">
        <v>50</v>
      </c>
      <c r="L271" s="81">
        <v>50</v>
      </c>
      <c r="M271" s="81">
        <v>50</v>
      </c>
      <c r="N271" s="81">
        <v>50</v>
      </c>
      <c r="O271" s="81">
        <v>0</v>
      </c>
      <c r="P271" s="81">
        <v>0</v>
      </c>
      <c r="Q271" s="81">
        <v>0</v>
      </c>
      <c r="R271" s="81">
        <v>0</v>
      </c>
      <c r="S271" s="81">
        <v>0</v>
      </c>
      <c r="T271" s="81">
        <v>0</v>
      </c>
      <c r="U271" s="81">
        <v>0</v>
      </c>
      <c r="V271" s="81">
        <v>0</v>
      </c>
      <c r="W271" s="81">
        <v>0</v>
      </c>
      <c r="X271" s="81">
        <v>0</v>
      </c>
      <c r="Y271" s="81">
        <v>0</v>
      </c>
      <c r="Z271" s="81">
        <v>0</v>
      </c>
      <c r="AA271" s="81">
        <v>0</v>
      </c>
      <c r="AB271" s="81">
        <v>0</v>
      </c>
      <c r="AC271" s="81">
        <v>0</v>
      </c>
      <c r="AD271" s="81">
        <v>0</v>
      </c>
      <c r="AE271" s="81">
        <v>0</v>
      </c>
      <c r="AF271" s="81">
        <v>0</v>
      </c>
    </row>
    <row r="272" spans="1:32" hidden="1" x14ac:dyDescent="0.25">
      <c r="A272" s="455">
        <v>36726.37222222222</v>
      </c>
      <c r="B272" s="456">
        <v>37146</v>
      </c>
      <c r="C272" s="456">
        <v>36983</v>
      </c>
      <c r="D272" s="456">
        <v>37191</v>
      </c>
      <c r="E272" s="81" t="s">
        <v>554</v>
      </c>
      <c r="F272" s="81">
        <v>375315</v>
      </c>
      <c r="G272" s="81">
        <v>1</v>
      </c>
      <c r="H272" s="81">
        <v>2153040</v>
      </c>
      <c r="I272" s="81">
        <v>0</v>
      </c>
      <c r="J272" s="81">
        <v>0</v>
      </c>
      <c r="K272" s="81">
        <v>0</v>
      </c>
      <c r="L272" s="81">
        <v>0</v>
      </c>
      <c r="M272" s="81">
        <v>0</v>
      </c>
      <c r="N272" s="81">
        <v>0</v>
      </c>
      <c r="O272" s="81">
        <v>-25</v>
      </c>
      <c r="P272" s="81">
        <v>-25</v>
      </c>
      <c r="Q272" s="81">
        <v>-25</v>
      </c>
      <c r="R272" s="81">
        <v>-25</v>
      </c>
      <c r="S272" s="81">
        <v>-25</v>
      </c>
      <c r="T272" s="81">
        <v>-25</v>
      </c>
      <c r="U272" s="81">
        <v>-25</v>
      </c>
      <c r="V272" s="81">
        <v>-25</v>
      </c>
      <c r="W272" s="81">
        <v>-25</v>
      </c>
      <c r="X272" s="81">
        <v>-25</v>
      </c>
      <c r="Y272" s="81">
        <v>-25</v>
      </c>
      <c r="Z272" s="81">
        <v>-25</v>
      </c>
      <c r="AA272" s="81">
        <v>-25</v>
      </c>
      <c r="AB272" s="81">
        <v>-25</v>
      </c>
      <c r="AC272" s="81">
        <v>-25</v>
      </c>
      <c r="AD272" s="81">
        <v>-25</v>
      </c>
      <c r="AE272" s="81">
        <v>0</v>
      </c>
      <c r="AF272" s="81">
        <v>0</v>
      </c>
    </row>
    <row r="273" spans="1:32" hidden="1" x14ac:dyDescent="0.25">
      <c r="A273" s="455">
        <v>36728.565972222219</v>
      </c>
      <c r="B273" s="456">
        <v>37146</v>
      </c>
      <c r="C273" s="456">
        <v>36983</v>
      </c>
      <c r="D273" s="456">
        <v>37191</v>
      </c>
      <c r="E273" s="81" t="s">
        <v>554</v>
      </c>
      <c r="F273" s="81">
        <v>376817</v>
      </c>
      <c r="G273" s="81">
        <v>1</v>
      </c>
      <c r="H273" s="81">
        <v>2157156</v>
      </c>
      <c r="I273" s="81">
        <v>0</v>
      </c>
      <c r="J273" s="81">
        <v>0</v>
      </c>
      <c r="K273" s="81">
        <v>0</v>
      </c>
      <c r="L273" s="81">
        <v>0</v>
      </c>
      <c r="M273" s="81">
        <v>0</v>
      </c>
      <c r="N273" s="81">
        <v>0</v>
      </c>
      <c r="O273" s="81">
        <v>50</v>
      </c>
      <c r="P273" s="81">
        <v>50</v>
      </c>
      <c r="Q273" s="81">
        <v>50</v>
      </c>
      <c r="R273" s="81">
        <v>50</v>
      </c>
      <c r="S273" s="81">
        <v>50</v>
      </c>
      <c r="T273" s="81">
        <v>50</v>
      </c>
      <c r="U273" s="81">
        <v>50</v>
      </c>
      <c r="V273" s="81">
        <v>50</v>
      </c>
      <c r="W273" s="81">
        <v>50</v>
      </c>
      <c r="X273" s="81">
        <v>50</v>
      </c>
      <c r="Y273" s="81">
        <v>50</v>
      </c>
      <c r="Z273" s="81">
        <v>50</v>
      </c>
      <c r="AA273" s="81">
        <v>50</v>
      </c>
      <c r="AB273" s="81">
        <v>50</v>
      </c>
      <c r="AC273" s="81">
        <v>50</v>
      </c>
      <c r="AD273" s="81">
        <v>50</v>
      </c>
      <c r="AE273" s="81">
        <v>0</v>
      </c>
      <c r="AF273" s="81">
        <v>0</v>
      </c>
    </row>
    <row r="274" spans="1:32" hidden="1" x14ac:dyDescent="0.25">
      <c r="A274" s="455">
        <v>36728.393055555556</v>
      </c>
      <c r="B274" s="456">
        <v>37146</v>
      </c>
      <c r="C274" s="456">
        <v>36983</v>
      </c>
      <c r="D274" s="456">
        <v>37191</v>
      </c>
      <c r="E274" s="81" t="s">
        <v>554</v>
      </c>
      <c r="F274" s="81">
        <v>376890</v>
      </c>
      <c r="G274" s="81">
        <v>1</v>
      </c>
      <c r="H274" s="81">
        <v>2157560</v>
      </c>
      <c r="I274" s="81">
        <v>0</v>
      </c>
      <c r="J274" s="81">
        <v>0</v>
      </c>
      <c r="K274" s="81">
        <v>0</v>
      </c>
      <c r="L274" s="81">
        <v>0</v>
      </c>
      <c r="M274" s="81">
        <v>0</v>
      </c>
      <c r="N274" s="81">
        <v>0</v>
      </c>
      <c r="O274" s="81">
        <v>25</v>
      </c>
      <c r="P274" s="81">
        <v>25</v>
      </c>
      <c r="Q274" s="81">
        <v>25</v>
      </c>
      <c r="R274" s="81">
        <v>25</v>
      </c>
      <c r="S274" s="81">
        <v>25</v>
      </c>
      <c r="T274" s="81">
        <v>25</v>
      </c>
      <c r="U274" s="81">
        <v>25</v>
      </c>
      <c r="V274" s="81">
        <v>25</v>
      </c>
      <c r="W274" s="81">
        <v>25</v>
      </c>
      <c r="X274" s="81">
        <v>25</v>
      </c>
      <c r="Y274" s="81">
        <v>25</v>
      </c>
      <c r="Z274" s="81">
        <v>25</v>
      </c>
      <c r="AA274" s="81">
        <v>25</v>
      </c>
      <c r="AB274" s="81">
        <v>25</v>
      </c>
      <c r="AC274" s="81">
        <v>25</v>
      </c>
      <c r="AD274" s="81">
        <v>25</v>
      </c>
      <c r="AE274" s="81">
        <v>0</v>
      </c>
      <c r="AF274" s="81">
        <v>0</v>
      </c>
    </row>
    <row r="275" spans="1:32" hidden="1" x14ac:dyDescent="0.25">
      <c r="A275" s="455">
        <v>36816.54583333333</v>
      </c>
      <c r="B275" s="456">
        <v>37146</v>
      </c>
      <c r="C275" s="456">
        <v>36983</v>
      </c>
      <c r="D275" s="456">
        <v>37191</v>
      </c>
      <c r="E275" s="81" t="s">
        <v>554</v>
      </c>
      <c r="F275" s="81">
        <v>436510</v>
      </c>
      <c r="G275" s="81">
        <v>1</v>
      </c>
      <c r="H275" s="81">
        <v>2351093</v>
      </c>
      <c r="I275" s="81">
        <v>0</v>
      </c>
      <c r="J275" s="81">
        <v>0</v>
      </c>
      <c r="K275" s="81">
        <v>0</v>
      </c>
      <c r="L275" s="81">
        <v>0</v>
      </c>
      <c r="M275" s="81">
        <v>0</v>
      </c>
      <c r="N275" s="81">
        <v>0</v>
      </c>
      <c r="O275" s="81">
        <v>-25</v>
      </c>
      <c r="P275" s="81">
        <v>-25</v>
      </c>
      <c r="Q275" s="81">
        <v>-25</v>
      </c>
      <c r="R275" s="81">
        <v>-25</v>
      </c>
      <c r="S275" s="81">
        <v>-25</v>
      </c>
      <c r="T275" s="81">
        <v>-25</v>
      </c>
      <c r="U275" s="81">
        <v>-25</v>
      </c>
      <c r="V275" s="81">
        <v>-25</v>
      </c>
      <c r="W275" s="81">
        <v>-25</v>
      </c>
      <c r="X275" s="81">
        <v>-25</v>
      </c>
      <c r="Y275" s="81">
        <v>-25</v>
      </c>
      <c r="Z275" s="81">
        <v>-25</v>
      </c>
      <c r="AA275" s="81">
        <v>-25</v>
      </c>
      <c r="AB275" s="81">
        <v>-25</v>
      </c>
      <c r="AC275" s="81">
        <v>-25</v>
      </c>
      <c r="AD275" s="81">
        <v>-25</v>
      </c>
      <c r="AE275" s="81">
        <v>0</v>
      </c>
      <c r="AF275" s="81">
        <v>0</v>
      </c>
    </row>
    <row r="276" spans="1:32" hidden="1" x14ac:dyDescent="0.25">
      <c r="A276" s="455">
        <v>36824.525000000001</v>
      </c>
      <c r="B276" s="456">
        <v>37146</v>
      </c>
      <c r="C276" s="456">
        <v>36983</v>
      </c>
      <c r="D276" s="456">
        <v>37191</v>
      </c>
      <c r="E276" s="81" t="s">
        <v>554</v>
      </c>
      <c r="F276" s="81">
        <v>442369</v>
      </c>
      <c r="G276" s="81">
        <v>1</v>
      </c>
      <c r="H276" s="81">
        <v>2375095</v>
      </c>
      <c r="I276" s="81">
        <v>0</v>
      </c>
      <c r="J276" s="81">
        <v>0</v>
      </c>
      <c r="K276" s="81">
        <v>0</v>
      </c>
      <c r="L276" s="81">
        <v>0</v>
      </c>
      <c r="M276" s="81">
        <v>0</v>
      </c>
      <c r="N276" s="81">
        <v>0</v>
      </c>
      <c r="O276" s="81">
        <v>-75</v>
      </c>
      <c r="P276" s="81">
        <v>-75</v>
      </c>
      <c r="Q276" s="81">
        <v>-75</v>
      </c>
      <c r="R276" s="81">
        <v>-75</v>
      </c>
      <c r="S276" s="81">
        <v>-75</v>
      </c>
      <c r="T276" s="81">
        <v>-75</v>
      </c>
      <c r="U276" s="81">
        <v>-75</v>
      </c>
      <c r="V276" s="81">
        <v>-75</v>
      </c>
      <c r="W276" s="81">
        <v>-75</v>
      </c>
      <c r="X276" s="81">
        <v>-75</v>
      </c>
      <c r="Y276" s="81">
        <v>-75</v>
      </c>
      <c r="Z276" s="81">
        <v>-75</v>
      </c>
      <c r="AA276" s="81">
        <v>-75</v>
      </c>
      <c r="AB276" s="81">
        <v>-75</v>
      </c>
      <c r="AC276" s="81">
        <v>-75</v>
      </c>
      <c r="AD276" s="81">
        <v>-75</v>
      </c>
      <c r="AE276" s="81">
        <v>0</v>
      </c>
      <c r="AF276" s="81">
        <v>0</v>
      </c>
    </row>
    <row r="277" spans="1:32" hidden="1" x14ac:dyDescent="0.25">
      <c r="A277" s="455">
        <v>36776.628472222219</v>
      </c>
      <c r="B277" s="456">
        <v>37146</v>
      </c>
      <c r="C277" s="456">
        <v>37073</v>
      </c>
      <c r="D277" s="456">
        <v>37164</v>
      </c>
      <c r="E277" s="81" t="s">
        <v>554</v>
      </c>
      <c r="F277" s="81">
        <v>406962</v>
      </c>
      <c r="G277" s="81">
        <v>1</v>
      </c>
      <c r="H277" s="81">
        <v>2257536</v>
      </c>
      <c r="I277" s="81">
        <v>250</v>
      </c>
      <c r="J277" s="81">
        <v>250</v>
      </c>
      <c r="K277" s="81">
        <v>250</v>
      </c>
      <c r="L277" s="81">
        <v>250</v>
      </c>
      <c r="M277" s="81">
        <v>250</v>
      </c>
      <c r="N277" s="81">
        <v>250</v>
      </c>
      <c r="O277" s="81">
        <v>0</v>
      </c>
      <c r="P277" s="81">
        <v>0</v>
      </c>
      <c r="Q277" s="81">
        <v>0</v>
      </c>
      <c r="R277" s="81">
        <v>0</v>
      </c>
      <c r="S277" s="81">
        <v>0</v>
      </c>
      <c r="T277" s="81">
        <v>0</v>
      </c>
      <c r="U277" s="81">
        <v>0</v>
      </c>
      <c r="V277" s="81">
        <v>0</v>
      </c>
      <c r="W277" s="81">
        <v>0</v>
      </c>
      <c r="X277" s="81">
        <v>0</v>
      </c>
      <c r="Y277" s="81">
        <v>0</v>
      </c>
      <c r="Z277" s="81">
        <v>0</v>
      </c>
      <c r="AA277" s="81">
        <v>0</v>
      </c>
      <c r="AB277" s="81">
        <v>0</v>
      </c>
      <c r="AC277" s="81">
        <v>0</v>
      </c>
      <c r="AD277" s="81">
        <v>0</v>
      </c>
      <c r="AE277" s="81">
        <v>0</v>
      </c>
      <c r="AF277" s="81">
        <v>0</v>
      </c>
    </row>
    <row r="278" spans="1:32" hidden="1" x14ac:dyDescent="0.25">
      <c r="A278" s="455">
        <v>36901.611111111109</v>
      </c>
      <c r="B278" s="456">
        <v>37146</v>
      </c>
      <c r="C278" s="456">
        <v>37073</v>
      </c>
      <c r="D278" s="456">
        <v>37164</v>
      </c>
      <c r="E278" s="81" t="s">
        <v>554</v>
      </c>
      <c r="F278" s="81">
        <v>492777</v>
      </c>
      <c r="G278" s="81">
        <v>1</v>
      </c>
      <c r="H278" s="81">
        <v>2556659</v>
      </c>
      <c r="I278" s="81">
        <v>25</v>
      </c>
      <c r="J278" s="81">
        <v>25</v>
      </c>
      <c r="K278" s="81">
        <v>25</v>
      </c>
      <c r="L278" s="81">
        <v>25</v>
      </c>
      <c r="M278" s="81">
        <v>25</v>
      </c>
      <c r="N278" s="81">
        <v>25</v>
      </c>
      <c r="O278" s="81">
        <v>0</v>
      </c>
      <c r="P278" s="81">
        <v>0</v>
      </c>
      <c r="Q278" s="81">
        <v>0</v>
      </c>
      <c r="R278" s="81">
        <v>0</v>
      </c>
      <c r="S278" s="81">
        <v>0</v>
      </c>
      <c r="T278" s="81">
        <v>0</v>
      </c>
      <c r="U278" s="81">
        <v>0</v>
      </c>
      <c r="V278" s="81">
        <v>0</v>
      </c>
      <c r="W278" s="81">
        <v>0</v>
      </c>
      <c r="X278" s="81">
        <v>0</v>
      </c>
      <c r="Y278" s="81">
        <v>0</v>
      </c>
      <c r="Z278" s="81">
        <v>0</v>
      </c>
      <c r="AA278" s="81">
        <v>0</v>
      </c>
      <c r="AB278" s="81">
        <v>0</v>
      </c>
      <c r="AC278" s="81">
        <v>0</v>
      </c>
      <c r="AD278" s="81">
        <v>0</v>
      </c>
      <c r="AE278" s="81">
        <v>0</v>
      </c>
      <c r="AF278" s="81">
        <v>0</v>
      </c>
    </row>
    <row r="279" spans="1:32" hidden="1" x14ac:dyDescent="0.25">
      <c r="A279" s="455">
        <v>36781.543055555558</v>
      </c>
      <c r="B279" s="456">
        <v>37146</v>
      </c>
      <c r="C279" s="456">
        <v>36983</v>
      </c>
      <c r="D279" s="456">
        <v>37191</v>
      </c>
      <c r="E279" s="81" t="s">
        <v>554</v>
      </c>
      <c r="F279" s="81">
        <v>409654</v>
      </c>
      <c r="G279" s="81">
        <v>1</v>
      </c>
      <c r="H279" s="81">
        <v>2267747</v>
      </c>
      <c r="I279" s="81">
        <v>0</v>
      </c>
      <c r="J279" s="81">
        <v>0</v>
      </c>
      <c r="K279" s="81">
        <v>0</v>
      </c>
      <c r="L279" s="81">
        <v>0</v>
      </c>
      <c r="M279" s="81">
        <v>0</v>
      </c>
      <c r="N279" s="81">
        <v>0</v>
      </c>
      <c r="O279" s="81">
        <v>0</v>
      </c>
      <c r="P279" s="81">
        <v>0</v>
      </c>
      <c r="Q279" s="81">
        <v>0</v>
      </c>
      <c r="R279" s="81">
        <v>0</v>
      </c>
      <c r="S279" s="81">
        <v>0</v>
      </c>
      <c r="T279" s="81">
        <v>0</v>
      </c>
      <c r="U279" s="81">
        <v>0</v>
      </c>
      <c r="V279" s="81">
        <v>0</v>
      </c>
      <c r="W279" s="81">
        <v>0</v>
      </c>
      <c r="X279" s="81">
        <v>0</v>
      </c>
      <c r="Y279" s="81">
        <v>0</v>
      </c>
      <c r="Z279" s="81">
        <v>0</v>
      </c>
      <c r="AA279" s="81">
        <v>0</v>
      </c>
      <c r="AB279" s="81">
        <v>0</v>
      </c>
      <c r="AC279" s="81">
        <v>0</v>
      </c>
      <c r="AD279" s="81">
        <v>0</v>
      </c>
      <c r="AE279" s="81">
        <v>25</v>
      </c>
      <c r="AF279" s="81">
        <v>25</v>
      </c>
    </row>
    <row r="280" spans="1:32" hidden="1" x14ac:dyDescent="0.25">
      <c r="A280" s="455">
        <v>36782.546527777777</v>
      </c>
      <c r="B280" s="456">
        <v>37146</v>
      </c>
      <c r="C280" s="456">
        <v>36983</v>
      </c>
      <c r="D280" s="456">
        <v>37191</v>
      </c>
      <c r="E280" s="81" t="s">
        <v>554</v>
      </c>
      <c r="F280" s="81">
        <v>410499</v>
      </c>
      <c r="G280" s="81">
        <v>1</v>
      </c>
      <c r="H280" s="81">
        <v>2269771</v>
      </c>
      <c r="I280" s="81">
        <v>0</v>
      </c>
      <c r="J280" s="81">
        <v>0</v>
      </c>
      <c r="K280" s="81">
        <v>0</v>
      </c>
      <c r="L280" s="81">
        <v>0</v>
      </c>
      <c r="M280" s="81">
        <v>0</v>
      </c>
      <c r="N280" s="81">
        <v>0</v>
      </c>
      <c r="O280" s="81">
        <v>0</v>
      </c>
      <c r="P280" s="81">
        <v>0</v>
      </c>
      <c r="Q280" s="81">
        <v>0</v>
      </c>
      <c r="R280" s="81">
        <v>0</v>
      </c>
      <c r="S280" s="81">
        <v>0</v>
      </c>
      <c r="T280" s="81">
        <v>0</v>
      </c>
      <c r="U280" s="81">
        <v>0</v>
      </c>
      <c r="V280" s="81">
        <v>0</v>
      </c>
      <c r="W280" s="81">
        <v>0</v>
      </c>
      <c r="X280" s="81">
        <v>0</v>
      </c>
      <c r="Y280" s="81">
        <v>0</v>
      </c>
      <c r="Z280" s="81">
        <v>0</v>
      </c>
      <c r="AA280" s="81">
        <v>0</v>
      </c>
      <c r="AB280" s="81">
        <v>0</v>
      </c>
      <c r="AC280" s="81">
        <v>0</v>
      </c>
      <c r="AD280" s="81">
        <v>0</v>
      </c>
      <c r="AE280" s="81">
        <v>25</v>
      </c>
      <c r="AF280" s="81">
        <v>25</v>
      </c>
    </row>
    <row r="281" spans="1:32" hidden="1" x14ac:dyDescent="0.25">
      <c r="A281" s="455">
        <v>36808.450694444444</v>
      </c>
      <c r="B281" s="456">
        <v>37146</v>
      </c>
      <c r="C281" s="456">
        <v>36983</v>
      </c>
      <c r="D281" s="456">
        <v>37191</v>
      </c>
      <c r="E281" s="81" t="s">
        <v>554</v>
      </c>
      <c r="F281" s="81">
        <v>429905</v>
      </c>
      <c r="G281" s="81">
        <v>1</v>
      </c>
      <c r="H281" s="81">
        <v>2331748</v>
      </c>
      <c r="I281" s="81">
        <v>0</v>
      </c>
      <c r="J281" s="81">
        <v>0</v>
      </c>
      <c r="K281" s="81">
        <v>0</v>
      </c>
      <c r="L281" s="81">
        <v>0</v>
      </c>
      <c r="M281" s="81">
        <v>0</v>
      </c>
      <c r="N281" s="81">
        <v>0</v>
      </c>
      <c r="O281" s="81">
        <v>0</v>
      </c>
      <c r="P281" s="81">
        <v>0</v>
      </c>
      <c r="Q281" s="81">
        <v>0</v>
      </c>
      <c r="R281" s="81">
        <v>0</v>
      </c>
      <c r="S281" s="81">
        <v>0</v>
      </c>
      <c r="T281" s="81">
        <v>0</v>
      </c>
      <c r="U281" s="81">
        <v>0</v>
      </c>
      <c r="V281" s="81">
        <v>0</v>
      </c>
      <c r="W281" s="81">
        <v>0</v>
      </c>
      <c r="X281" s="81">
        <v>0</v>
      </c>
      <c r="Y281" s="81">
        <v>0</v>
      </c>
      <c r="Z281" s="81">
        <v>0</v>
      </c>
      <c r="AA281" s="81">
        <v>0</v>
      </c>
      <c r="AB281" s="81">
        <v>0</v>
      </c>
      <c r="AC281" s="81">
        <v>0</v>
      </c>
      <c r="AD281" s="81">
        <v>0</v>
      </c>
      <c r="AE281" s="81">
        <v>-25</v>
      </c>
      <c r="AF281" s="81">
        <v>-25</v>
      </c>
    </row>
    <row r="282" spans="1:32" hidden="1" x14ac:dyDescent="0.25">
      <c r="A282" s="455">
        <v>36817.518750000003</v>
      </c>
      <c r="B282" s="456">
        <v>37146</v>
      </c>
      <c r="C282" s="456">
        <v>36983</v>
      </c>
      <c r="D282" s="456">
        <v>37191</v>
      </c>
      <c r="E282" s="81" t="s">
        <v>554</v>
      </c>
      <c r="F282" s="81">
        <v>436519</v>
      </c>
      <c r="G282" s="81">
        <v>1</v>
      </c>
      <c r="H282" s="81">
        <v>2351112</v>
      </c>
      <c r="I282" s="81">
        <v>0</v>
      </c>
      <c r="J282" s="81">
        <v>0</v>
      </c>
      <c r="K282" s="81">
        <v>0</v>
      </c>
      <c r="L282" s="81">
        <v>0</v>
      </c>
      <c r="M282" s="81">
        <v>0</v>
      </c>
      <c r="N282" s="81">
        <v>0</v>
      </c>
      <c r="O282" s="81">
        <v>0</v>
      </c>
      <c r="P282" s="81">
        <v>0</v>
      </c>
      <c r="Q282" s="81">
        <v>0</v>
      </c>
      <c r="R282" s="81">
        <v>0</v>
      </c>
      <c r="S282" s="81">
        <v>0</v>
      </c>
      <c r="T282" s="81">
        <v>0</v>
      </c>
      <c r="U282" s="81">
        <v>0</v>
      </c>
      <c r="V282" s="81">
        <v>0</v>
      </c>
      <c r="W282" s="81">
        <v>0</v>
      </c>
      <c r="X282" s="81">
        <v>0</v>
      </c>
      <c r="Y282" s="81">
        <v>0</v>
      </c>
      <c r="Z282" s="81">
        <v>0</v>
      </c>
      <c r="AA282" s="81">
        <v>0</v>
      </c>
      <c r="AB282" s="81">
        <v>0</v>
      </c>
      <c r="AC282" s="81">
        <v>0</v>
      </c>
      <c r="AD282" s="81">
        <v>0</v>
      </c>
      <c r="AE282" s="81">
        <v>-25</v>
      </c>
      <c r="AF282" s="81">
        <v>-25</v>
      </c>
    </row>
    <row r="283" spans="1:32" hidden="1" x14ac:dyDescent="0.25">
      <c r="A283" s="455">
        <v>36817.664583333331</v>
      </c>
      <c r="B283" s="456">
        <v>37146</v>
      </c>
      <c r="C283" s="456">
        <v>36983</v>
      </c>
      <c r="D283" s="456">
        <v>37191</v>
      </c>
      <c r="E283" s="81" t="s">
        <v>554</v>
      </c>
      <c r="F283" s="81">
        <v>438227</v>
      </c>
      <c r="G283" s="81">
        <v>1</v>
      </c>
      <c r="H283" s="81">
        <v>2355667</v>
      </c>
      <c r="I283" s="81">
        <v>0</v>
      </c>
      <c r="J283" s="81">
        <v>0</v>
      </c>
      <c r="K283" s="81">
        <v>0</v>
      </c>
      <c r="L283" s="81">
        <v>0</v>
      </c>
      <c r="M283" s="81">
        <v>0</v>
      </c>
      <c r="N283" s="81">
        <v>0</v>
      </c>
      <c r="O283" s="81">
        <v>0</v>
      </c>
      <c r="P283" s="81">
        <v>0</v>
      </c>
      <c r="Q283" s="81">
        <v>0</v>
      </c>
      <c r="R283" s="81">
        <v>0</v>
      </c>
      <c r="S283" s="81">
        <v>0</v>
      </c>
      <c r="T283" s="81">
        <v>0</v>
      </c>
      <c r="U283" s="81">
        <v>0</v>
      </c>
      <c r="V283" s="81">
        <v>0</v>
      </c>
      <c r="W283" s="81">
        <v>0</v>
      </c>
      <c r="X283" s="81">
        <v>0</v>
      </c>
      <c r="Y283" s="81">
        <v>0</v>
      </c>
      <c r="Z283" s="81">
        <v>0</v>
      </c>
      <c r="AA283" s="81">
        <v>0</v>
      </c>
      <c r="AB283" s="81">
        <v>0</v>
      </c>
      <c r="AC283" s="81">
        <v>0</v>
      </c>
      <c r="AD283" s="81">
        <v>0</v>
      </c>
      <c r="AE283" s="81">
        <v>-25</v>
      </c>
      <c r="AF283" s="81">
        <v>-25</v>
      </c>
    </row>
    <row r="284" spans="1:32" hidden="1" x14ac:dyDescent="0.25">
      <c r="A284" s="455">
        <v>36823.551388888889</v>
      </c>
      <c r="B284" s="456">
        <v>37146</v>
      </c>
      <c r="C284" s="456">
        <v>36983</v>
      </c>
      <c r="D284" s="456">
        <v>37191</v>
      </c>
      <c r="E284" s="81" t="s">
        <v>554</v>
      </c>
      <c r="F284" s="81">
        <v>441616</v>
      </c>
      <c r="G284" s="81">
        <v>1</v>
      </c>
      <c r="H284" s="81">
        <v>2371366</v>
      </c>
      <c r="I284" s="81">
        <v>0</v>
      </c>
      <c r="J284" s="81">
        <v>0</v>
      </c>
      <c r="K284" s="81">
        <v>0</v>
      </c>
      <c r="L284" s="81">
        <v>0</v>
      </c>
      <c r="M284" s="81">
        <v>0</v>
      </c>
      <c r="N284" s="81">
        <v>0</v>
      </c>
      <c r="O284" s="81">
        <v>0</v>
      </c>
      <c r="P284" s="81">
        <v>0</v>
      </c>
      <c r="Q284" s="81">
        <v>0</v>
      </c>
      <c r="R284" s="81">
        <v>0</v>
      </c>
      <c r="S284" s="81">
        <v>0</v>
      </c>
      <c r="T284" s="81">
        <v>0</v>
      </c>
      <c r="U284" s="81">
        <v>0</v>
      </c>
      <c r="V284" s="81">
        <v>0</v>
      </c>
      <c r="W284" s="81">
        <v>0</v>
      </c>
      <c r="X284" s="81">
        <v>0</v>
      </c>
      <c r="Y284" s="81">
        <v>0</v>
      </c>
      <c r="Z284" s="81">
        <v>0</v>
      </c>
      <c r="AA284" s="81">
        <v>0</v>
      </c>
      <c r="AB284" s="81">
        <v>0</v>
      </c>
      <c r="AC284" s="81">
        <v>0</v>
      </c>
      <c r="AD284" s="81">
        <v>0</v>
      </c>
      <c r="AE284" s="81">
        <v>-50</v>
      </c>
      <c r="AF284" s="81">
        <v>-50</v>
      </c>
    </row>
    <row r="285" spans="1:32" hidden="1" x14ac:dyDescent="0.25">
      <c r="A285" s="455">
        <v>37130.385416666664</v>
      </c>
      <c r="B285" s="456">
        <v>37146</v>
      </c>
      <c r="C285" s="456">
        <v>37135</v>
      </c>
      <c r="D285" s="456">
        <v>37164</v>
      </c>
      <c r="E285" s="81" t="s">
        <v>554</v>
      </c>
      <c r="F285" s="81">
        <v>749553</v>
      </c>
      <c r="G285" s="81">
        <v>1</v>
      </c>
      <c r="H285" s="81">
        <v>3863960</v>
      </c>
      <c r="I285" s="81">
        <v>0</v>
      </c>
      <c r="J285" s="81">
        <v>0</v>
      </c>
      <c r="K285" s="81">
        <v>0</v>
      </c>
      <c r="L285" s="81">
        <v>0</v>
      </c>
      <c r="M285" s="81">
        <v>0</v>
      </c>
      <c r="N285" s="81">
        <v>0</v>
      </c>
      <c r="O285" s="81">
        <v>25</v>
      </c>
      <c r="P285" s="81">
        <v>25</v>
      </c>
      <c r="Q285" s="81">
        <v>25</v>
      </c>
      <c r="R285" s="81">
        <v>25</v>
      </c>
      <c r="S285" s="81">
        <v>25</v>
      </c>
      <c r="T285" s="81">
        <v>25</v>
      </c>
      <c r="U285" s="81">
        <v>25</v>
      </c>
      <c r="V285" s="81">
        <v>25</v>
      </c>
      <c r="W285" s="81">
        <v>25</v>
      </c>
      <c r="X285" s="81">
        <v>25</v>
      </c>
      <c r="Y285" s="81">
        <v>25</v>
      </c>
      <c r="Z285" s="81">
        <v>25</v>
      </c>
      <c r="AA285" s="81">
        <v>25</v>
      </c>
      <c r="AB285" s="81">
        <v>25</v>
      </c>
      <c r="AC285" s="81">
        <v>25</v>
      </c>
      <c r="AD285" s="81">
        <v>25</v>
      </c>
      <c r="AE285" s="81">
        <v>0</v>
      </c>
      <c r="AF285" s="81">
        <v>0</v>
      </c>
    </row>
    <row r="286" spans="1:32" hidden="1" x14ac:dyDescent="0.25">
      <c r="A286" s="455">
        <v>37022.661805555559</v>
      </c>
      <c r="B286" s="456">
        <v>37146</v>
      </c>
      <c r="C286" s="456">
        <v>37073</v>
      </c>
      <c r="D286" s="456">
        <v>37164</v>
      </c>
      <c r="E286" s="81" t="s">
        <v>554</v>
      </c>
      <c r="F286" s="81">
        <v>608001</v>
      </c>
      <c r="G286" s="81">
        <v>1</v>
      </c>
      <c r="H286" s="81">
        <v>3280776</v>
      </c>
      <c r="I286" s="81">
        <v>25</v>
      </c>
      <c r="J286" s="81">
        <v>25</v>
      </c>
      <c r="K286" s="81">
        <v>25</v>
      </c>
      <c r="L286" s="81">
        <v>25</v>
      </c>
      <c r="M286" s="81">
        <v>25</v>
      </c>
      <c r="N286" s="81">
        <v>25</v>
      </c>
      <c r="O286" s="81">
        <v>0</v>
      </c>
      <c r="P286" s="81">
        <v>0</v>
      </c>
      <c r="Q286" s="81">
        <v>0</v>
      </c>
      <c r="R286" s="81">
        <v>0</v>
      </c>
      <c r="S286" s="81">
        <v>0</v>
      </c>
      <c r="T286" s="81">
        <v>0</v>
      </c>
      <c r="U286" s="81">
        <v>0</v>
      </c>
      <c r="V286" s="81">
        <v>0</v>
      </c>
      <c r="W286" s="81">
        <v>0</v>
      </c>
      <c r="X286" s="81">
        <v>0</v>
      </c>
      <c r="Y286" s="81">
        <v>0</v>
      </c>
      <c r="Z286" s="81">
        <v>0</v>
      </c>
      <c r="AA286" s="81">
        <v>0</v>
      </c>
      <c r="AB286" s="81">
        <v>0</v>
      </c>
      <c r="AC286" s="81">
        <v>0</v>
      </c>
      <c r="AD286" s="81">
        <v>0</v>
      </c>
      <c r="AE286" s="81">
        <v>0</v>
      </c>
      <c r="AF286" s="81">
        <v>0</v>
      </c>
    </row>
    <row r="287" spans="1:32" hidden="1" x14ac:dyDescent="0.25">
      <c r="A287" s="455">
        <v>37095.728472222225</v>
      </c>
      <c r="B287" s="456">
        <v>37146</v>
      </c>
      <c r="C287" s="456">
        <v>37135</v>
      </c>
      <c r="D287" s="456">
        <v>37164</v>
      </c>
      <c r="E287" s="81" t="s">
        <v>554</v>
      </c>
      <c r="F287" s="81">
        <v>698232</v>
      </c>
      <c r="G287" s="81">
        <v>1</v>
      </c>
      <c r="H287" s="81">
        <v>3625494</v>
      </c>
      <c r="I287" s="81">
        <v>0</v>
      </c>
      <c r="J287" s="81">
        <v>0</v>
      </c>
      <c r="K287" s="81">
        <v>0</v>
      </c>
      <c r="L287" s="81">
        <v>0</v>
      </c>
      <c r="M287" s="81">
        <v>0</v>
      </c>
      <c r="N287" s="81">
        <v>0</v>
      </c>
      <c r="O287" s="81">
        <v>0</v>
      </c>
      <c r="P287" s="81">
        <v>0</v>
      </c>
      <c r="Q287" s="81">
        <v>0</v>
      </c>
      <c r="R287" s="81">
        <v>0</v>
      </c>
      <c r="S287" s="81">
        <v>0</v>
      </c>
      <c r="T287" s="81">
        <v>0</v>
      </c>
      <c r="U287" s="81">
        <v>0</v>
      </c>
      <c r="V287" s="81">
        <v>0</v>
      </c>
      <c r="W287" s="81">
        <v>0</v>
      </c>
      <c r="X287" s="81">
        <v>0</v>
      </c>
      <c r="Y287" s="81">
        <v>0</v>
      </c>
      <c r="Z287" s="81">
        <v>0</v>
      </c>
      <c r="AA287" s="81">
        <v>0</v>
      </c>
      <c r="AB287" s="81">
        <v>0</v>
      </c>
      <c r="AC287" s="81">
        <v>0</v>
      </c>
      <c r="AD287" s="81">
        <v>0</v>
      </c>
      <c r="AE287" s="81">
        <v>-25</v>
      </c>
      <c r="AF287" s="81">
        <v>-25</v>
      </c>
    </row>
    <row r="288" spans="1:32" hidden="1" x14ac:dyDescent="0.25">
      <c r="A288" s="455">
        <v>37096.425000000003</v>
      </c>
      <c r="B288" s="456">
        <v>37146</v>
      </c>
      <c r="C288" s="456">
        <v>37135</v>
      </c>
      <c r="D288" s="456">
        <v>37164</v>
      </c>
      <c r="E288" s="81" t="s">
        <v>554</v>
      </c>
      <c r="F288" s="81">
        <v>699651</v>
      </c>
      <c r="G288" s="81">
        <v>1</v>
      </c>
      <c r="H288" s="81">
        <v>3628307</v>
      </c>
      <c r="I288" s="81">
        <v>0</v>
      </c>
      <c r="J288" s="81">
        <v>0</v>
      </c>
      <c r="K288" s="81">
        <v>0</v>
      </c>
      <c r="L288" s="81">
        <v>0</v>
      </c>
      <c r="M288" s="81">
        <v>0</v>
      </c>
      <c r="N288" s="81">
        <v>0</v>
      </c>
      <c r="O288" s="81">
        <v>0</v>
      </c>
      <c r="P288" s="81">
        <v>0</v>
      </c>
      <c r="Q288" s="81">
        <v>0</v>
      </c>
      <c r="R288" s="81">
        <v>0</v>
      </c>
      <c r="S288" s="81">
        <v>0</v>
      </c>
      <c r="T288" s="81">
        <v>0</v>
      </c>
      <c r="U288" s="81">
        <v>0</v>
      </c>
      <c r="V288" s="81">
        <v>0</v>
      </c>
      <c r="W288" s="81">
        <v>0</v>
      </c>
      <c r="X288" s="81">
        <v>0</v>
      </c>
      <c r="Y288" s="81">
        <v>0</v>
      </c>
      <c r="Z288" s="81">
        <v>0</v>
      </c>
      <c r="AA288" s="81">
        <v>0</v>
      </c>
      <c r="AB288" s="81">
        <v>0</v>
      </c>
      <c r="AC288" s="81">
        <v>0</v>
      </c>
      <c r="AD288" s="81">
        <v>0</v>
      </c>
      <c r="AE288" s="81">
        <v>-50</v>
      </c>
      <c r="AF288" s="81">
        <v>-50</v>
      </c>
    </row>
    <row r="289" spans="1:32" hidden="1" x14ac:dyDescent="0.25">
      <c r="A289" s="455">
        <v>37096.725694444445</v>
      </c>
      <c r="B289" s="456">
        <v>37146</v>
      </c>
      <c r="C289" s="456">
        <v>37135</v>
      </c>
      <c r="D289" s="456">
        <v>37164</v>
      </c>
      <c r="E289" s="81" t="s">
        <v>554</v>
      </c>
      <c r="F289" s="81">
        <v>700554</v>
      </c>
      <c r="G289" s="81">
        <v>1</v>
      </c>
      <c r="H289" s="81">
        <v>3631379</v>
      </c>
      <c r="I289" s="81">
        <v>0</v>
      </c>
      <c r="J289" s="81">
        <v>0</v>
      </c>
      <c r="K289" s="81">
        <v>0</v>
      </c>
      <c r="L289" s="81">
        <v>0</v>
      </c>
      <c r="M289" s="81">
        <v>0</v>
      </c>
      <c r="N289" s="81">
        <v>0</v>
      </c>
      <c r="O289" s="81">
        <v>0</v>
      </c>
      <c r="P289" s="81">
        <v>0</v>
      </c>
      <c r="Q289" s="81">
        <v>0</v>
      </c>
      <c r="R289" s="81">
        <v>0</v>
      </c>
      <c r="S289" s="81">
        <v>0</v>
      </c>
      <c r="T289" s="81">
        <v>0</v>
      </c>
      <c r="U289" s="81">
        <v>0</v>
      </c>
      <c r="V289" s="81">
        <v>0</v>
      </c>
      <c r="W289" s="81">
        <v>0</v>
      </c>
      <c r="X289" s="81">
        <v>0</v>
      </c>
      <c r="Y289" s="81">
        <v>0</v>
      </c>
      <c r="Z289" s="81">
        <v>0</v>
      </c>
      <c r="AA289" s="81">
        <v>0</v>
      </c>
      <c r="AB289" s="81">
        <v>0</v>
      </c>
      <c r="AC289" s="81">
        <v>0</v>
      </c>
      <c r="AD289" s="81">
        <v>0</v>
      </c>
      <c r="AE289" s="81">
        <v>-25</v>
      </c>
      <c r="AF289" s="81">
        <v>-25</v>
      </c>
    </row>
    <row r="290" spans="1:32" hidden="1" x14ac:dyDescent="0.25">
      <c r="A290" s="455">
        <v>37103.375</v>
      </c>
      <c r="B290" s="456">
        <v>37146</v>
      </c>
      <c r="C290" s="456">
        <v>37135</v>
      </c>
      <c r="D290" s="456">
        <v>37164</v>
      </c>
      <c r="E290" s="81" t="s">
        <v>554</v>
      </c>
      <c r="F290" s="81">
        <v>710857</v>
      </c>
      <c r="G290" s="81">
        <v>1</v>
      </c>
      <c r="H290" s="81">
        <v>3712963</v>
      </c>
      <c r="I290" s="81">
        <v>0</v>
      </c>
      <c r="J290" s="81">
        <v>0</v>
      </c>
      <c r="K290" s="81">
        <v>0</v>
      </c>
      <c r="L290" s="81">
        <v>0</v>
      </c>
      <c r="M290" s="81">
        <v>0</v>
      </c>
      <c r="N290" s="81">
        <v>0</v>
      </c>
      <c r="O290" s="81">
        <v>0</v>
      </c>
      <c r="P290" s="81">
        <v>0</v>
      </c>
      <c r="Q290" s="81">
        <v>0</v>
      </c>
      <c r="R290" s="81">
        <v>0</v>
      </c>
      <c r="S290" s="81">
        <v>0</v>
      </c>
      <c r="T290" s="81">
        <v>0</v>
      </c>
      <c r="U290" s="81">
        <v>0</v>
      </c>
      <c r="V290" s="81">
        <v>0</v>
      </c>
      <c r="W290" s="81">
        <v>0</v>
      </c>
      <c r="X290" s="81">
        <v>0</v>
      </c>
      <c r="Y290" s="81">
        <v>0</v>
      </c>
      <c r="Z290" s="81">
        <v>0</v>
      </c>
      <c r="AA290" s="81">
        <v>0</v>
      </c>
      <c r="AB290" s="81">
        <v>0</v>
      </c>
      <c r="AC290" s="81">
        <v>0</v>
      </c>
      <c r="AD290" s="81">
        <v>0</v>
      </c>
      <c r="AE290" s="81">
        <v>-25</v>
      </c>
      <c r="AF290" s="81">
        <v>-25</v>
      </c>
    </row>
    <row r="291" spans="1:32" hidden="1" x14ac:dyDescent="0.25">
      <c r="A291" s="455">
        <v>37104.4375</v>
      </c>
      <c r="B291" s="456">
        <v>37146</v>
      </c>
      <c r="C291" s="456">
        <v>37135</v>
      </c>
      <c r="D291" s="456">
        <v>37164</v>
      </c>
      <c r="E291" s="81" t="s">
        <v>554</v>
      </c>
      <c r="F291" s="81">
        <v>713153</v>
      </c>
      <c r="G291" s="81">
        <v>1</v>
      </c>
      <c r="H291" s="81">
        <v>3720665</v>
      </c>
      <c r="I291" s="81">
        <v>0</v>
      </c>
      <c r="J291" s="81">
        <v>0</v>
      </c>
      <c r="K291" s="81">
        <v>0</v>
      </c>
      <c r="L291" s="81">
        <v>0</v>
      </c>
      <c r="M291" s="81">
        <v>0</v>
      </c>
      <c r="N291" s="81">
        <v>0</v>
      </c>
      <c r="O291" s="81">
        <v>0</v>
      </c>
      <c r="P291" s="81">
        <v>0</v>
      </c>
      <c r="Q291" s="81">
        <v>0</v>
      </c>
      <c r="R291" s="81">
        <v>0</v>
      </c>
      <c r="S291" s="81">
        <v>0</v>
      </c>
      <c r="T291" s="81">
        <v>0</v>
      </c>
      <c r="U291" s="81">
        <v>0</v>
      </c>
      <c r="V291" s="81">
        <v>0</v>
      </c>
      <c r="W291" s="81">
        <v>0</v>
      </c>
      <c r="X291" s="81">
        <v>0</v>
      </c>
      <c r="Y291" s="81">
        <v>0</v>
      </c>
      <c r="Z291" s="81">
        <v>0</v>
      </c>
      <c r="AA291" s="81">
        <v>0</v>
      </c>
      <c r="AB291" s="81">
        <v>0</v>
      </c>
      <c r="AC291" s="81">
        <v>0</v>
      </c>
      <c r="AD291" s="81">
        <v>0</v>
      </c>
      <c r="AE291" s="81">
        <v>-25</v>
      </c>
      <c r="AF291" s="81">
        <v>-25</v>
      </c>
    </row>
    <row r="292" spans="1:32" hidden="1" x14ac:dyDescent="0.25">
      <c r="A292" s="455">
        <v>37110.574999999997</v>
      </c>
      <c r="B292" s="456">
        <v>37146</v>
      </c>
      <c r="C292" s="456">
        <v>37135</v>
      </c>
      <c r="D292" s="456">
        <v>37164</v>
      </c>
      <c r="E292" s="81" t="s">
        <v>554</v>
      </c>
      <c r="F292" s="81">
        <v>720299</v>
      </c>
      <c r="G292" s="81">
        <v>1</v>
      </c>
      <c r="H292" s="81">
        <v>3741994</v>
      </c>
      <c r="I292" s="81">
        <v>0</v>
      </c>
      <c r="J292" s="81">
        <v>0</v>
      </c>
      <c r="K292" s="81">
        <v>0</v>
      </c>
      <c r="L292" s="81">
        <v>0</v>
      </c>
      <c r="M292" s="81">
        <v>0</v>
      </c>
      <c r="N292" s="81">
        <v>0</v>
      </c>
      <c r="O292" s="81">
        <v>0</v>
      </c>
      <c r="P292" s="81">
        <v>0</v>
      </c>
      <c r="Q292" s="81">
        <v>0</v>
      </c>
      <c r="R292" s="81">
        <v>0</v>
      </c>
      <c r="S292" s="81">
        <v>0</v>
      </c>
      <c r="T292" s="81">
        <v>0</v>
      </c>
      <c r="U292" s="81">
        <v>0</v>
      </c>
      <c r="V292" s="81">
        <v>0</v>
      </c>
      <c r="W292" s="81">
        <v>0</v>
      </c>
      <c r="X292" s="81">
        <v>0</v>
      </c>
      <c r="Y292" s="81">
        <v>0</v>
      </c>
      <c r="Z292" s="81">
        <v>0</v>
      </c>
      <c r="AA292" s="81">
        <v>0</v>
      </c>
      <c r="AB292" s="81">
        <v>0</v>
      </c>
      <c r="AC292" s="81">
        <v>0</v>
      </c>
      <c r="AD292" s="81">
        <v>0</v>
      </c>
      <c r="AE292" s="81">
        <v>-25</v>
      </c>
      <c r="AF292" s="81">
        <v>-25</v>
      </c>
    </row>
    <row r="293" spans="1:32" hidden="1" x14ac:dyDescent="0.25">
      <c r="A293" s="455">
        <v>37110.616666666669</v>
      </c>
      <c r="B293" s="456">
        <v>37146</v>
      </c>
      <c r="C293" s="456">
        <v>37135</v>
      </c>
      <c r="D293" s="456">
        <v>37164</v>
      </c>
      <c r="E293" s="81" t="s">
        <v>554</v>
      </c>
      <c r="F293" s="81">
        <v>720303</v>
      </c>
      <c r="G293" s="81">
        <v>1</v>
      </c>
      <c r="H293" s="81">
        <v>3742022</v>
      </c>
      <c r="I293" s="81">
        <v>0</v>
      </c>
      <c r="J293" s="81">
        <v>0</v>
      </c>
      <c r="K293" s="81">
        <v>0</v>
      </c>
      <c r="L293" s="81">
        <v>0</v>
      </c>
      <c r="M293" s="81">
        <v>0</v>
      </c>
      <c r="N293" s="81">
        <v>0</v>
      </c>
      <c r="O293" s="81">
        <v>0</v>
      </c>
      <c r="P293" s="81">
        <v>0</v>
      </c>
      <c r="Q293" s="81">
        <v>0</v>
      </c>
      <c r="R293" s="81">
        <v>0</v>
      </c>
      <c r="S293" s="81">
        <v>0</v>
      </c>
      <c r="T293" s="81">
        <v>0</v>
      </c>
      <c r="U293" s="81">
        <v>0</v>
      </c>
      <c r="V293" s="81">
        <v>0</v>
      </c>
      <c r="W293" s="81">
        <v>0</v>
      </c>
      <c r="X293" s="81">
        <v>0</v>
      </c>
      <c r="Y293" s="81">
        <v>0</v>
      </c>
      <c r="Z293" s="81">
        <v>0</v>
      </c>
      <c r="AA293" s="81">
        <v>0</v>
      </c>
      <c r="AB293" s="81">
        <v>0</v>
      </c>
      <c r="AC293" s="81">
        <v>0</v>
      </c>
      <c r="AD293" s="81">
        <v>0</v>
      </c>
      <c r="AE293" s="81">
        <v>-25</v>
      </c>
      <c r="AF293" s="81">
        <v>-25</v>
      </c>
    </row>
    <row r="294" spans="1:32" hidden="1" x14ac:dyDescent="0.25">
      <c r="A294" s="455">
        <v>37118.468055555553</v>
      </c>
      <c r="B294" s="456">
        <v>37146</v>
      </c>
      <c r="C294" s="456">
        <v>37135</v>
      </c>
      <c r="D294" s="456">
        <v>37164</v>
      </c>
      <c r="E294" s="81" t="s">
        <v>554</v>
      </c>
      <c r="F294" s="81">
        <v>732491</v>
      </c>
      <c r="G294" s="81">
        <v>1</v>
      </c>
      <c r="H294" s="81">
        <v>3815158</v>
      </c>
      <c r="I294" s="81">
        <v>0</v>
      </c>
      <c r="J294" s="81">
        <v>0</v>
      </c>
      <c r="K294" s="81">
        <v>0</v>
      </c>
      <c r="L294" s="81">
        <v>0</v>
      </c>
      <c r="M294" s="81">
        <v>0</v>
      </c>
      <c r="N294" s="81">
        <v>0</v>
      </c>
      <c r="O294" s="81">
        <v>0</v>
      </c>
      <c r="P294" s="81">
        <v>0</v>
      </c>
      <c r="Q294" s="81">
        <v>0</v>
      </c>
      <c r="R294" s="81">
        <v>0</v>
      </c>
      <c r="S294" s="81">
        <v>0</v>
      </c>
      <c r="T294" s="81">
        <v>0</v>
      </c>
      <c r="U294" s="81">
        <v>0</v>
      </c>
      <c r="V294" s="81">
        <v>0</v>
      </c>
      <c r="W294" s="81">
        <v>0</v>
      </c>
      <c r="X294" s="81">
        <v>0</v>
      </c>
      <c r="Y294" s="81">
        <v>0</v>
      </c>
      <c r="Z294" s="81">
        <v>0</v>
      </c>
      <c r="AA294" s="81">
        <v>0</v>
      </c>
      <c r="AB294" s="81">
        <v>0</v>
      </c>
      <c r="AC294" s="81">
        <v>0</v>
      </c>
      <c r="AD294" s="81">
        <v>0</v>
      </c>
      <c r="AE294" s="81">
        <v>-50</v>
      </c>
      <c r="AF294" s="81">
        <v>-50</v>
      </c>
    </row>
    <row r="295" spans="1:32" hidden="1" x14ac:dyDescent="0.25">
      <c r="A295" s="475">
        <v>36726.622916666667</v>
      </c>
      <c r="B295" s="476">
        <v>37146</v>
      </c>
      <c r="C295" s="476">
        <v>36983</v>
      </c>
      <c r="D295" s="476">
        <v>37191</v>
      </c>
      <c r="E295" s="5" t="s">
        <v>554</v>
      </c>
      <c r="F295" s="5">
        <v>375190</v>
      </c>
      <c r="G295" s="5">
        <v>1</v>
      </c>
      <c r="H295" s="5">
        <v>2152591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50</v>
      </c>
      <c r="P295" s="5">
        <v>50</v>
      </c>
      <c r="Q295" s="5">
        <v>50</v>
      </c>
      <c r="R295" s="5">
        <v>50</v>
      </c>
      <c r="S295" s="5">
        <v>50</v>
      </c>
      <c r="T295" s="5">
        <v>50</v>
      </c>
      <c r="U295" s="5">
        <v>50</v>
      </c>
      <c r="V295" s="5">
        <v>50</v>
      </c>
      <c r="W295" s="5">
        <v>50</v>
      </c>
      <c r="X295" s="5">
        <v>50</v>
      </c>
      <c r="Y295" s="5">
        <v>50</v>
      </c>
      <c r="Z295" s="5">
        <v>50</v>
      </c>
      <c r="AA295" s="5">
        <v>50</v>
      </c>
      <c r="AB295" s="5">
        <v>50</v>
      </c>
      <c r="AC295" s="5">
        <v>50</v>
      </c>
      <c r="AD295" s="5">
        <v>50</v>
      </c>
      <c r="AE295" s="5">
        <v>0</v>
      </c>
      <c r="AF295" s="5">
        <v>0</v>
      </c>
    </row>
    <row r="296" spans="1:32" hidden="1" x14ac:dyDescent="0.25">
      <c r="A296" s="455">
        <v>37134.504861111112</v>
      </c>
      <c r="B296" s="456">
        <v>37146</v>
      </c>
      <c r="C296" s="456">
        <v>37135</v>
      </c>
      <c r="D296" s="456">
        <v>37164</v>
      </c>
      <c r="E296" s="81" t="s">
        <v>554</v>
      </c>
      <c r="F296" s="81">
        <v>724192</v>
      </c>
      <c r="G296" s="81">
        <v>1</v>
      </c>
      <c r="H296" s="81">
        <v>3754651</v>
      </c>
      <c r="I296" s="81">
        <v>0</v>
      </c>
      <c r="J296" s="81">
        <v>0</v>
      </c>
      <c r="K296" s="81">
        <v>0</v>
      </c>
      <c r="L296" s="81">
        <v>0</v>
      </c>
      <c r="M296" s="81">
        <v>0</v>
      </c>
      <c r="N296" s="81">
        <v>0</v>
      </c>
      <c r="O296" s="81">
        <v>-25</v>
      </c>
      <c r="P296" s="81">
        <v>-25</v>
      </c>
      <c r="Q296" s="81">
        <v>-25</v>
      </c>
      <c r="R296" s="81">
        <v>-25</v>
      </c>
      <c r="S296" s="81">
        <v>-25</v>
      </c>
      <c r="T296" s="81">
        <v>-25</v>
      </c>
      <c r="U296" s="81">
        <v>-25</v>
      </c>
      <c r="V296" s="81">
        <v>-25</v>
      </c>
      <c r="W296" s="81">
        <v>-25</v>
      </c>
      <c r="X296" s="81">
        <v>-25</v>
      </c>
      <c r="Y296" s="81">
        <v>-25</v>
      </c>
      <c r="Z296" s="81">
        <v>-25</v>
      </c>
      <c r="AA296" s="81">
        <v>-25</v>
      </c>
      <c r="AB296" s="81">
        <v>-25</v>
      </c>
      <c r="AC296" s="81">
        <v>-25</v>
      </c>
      <c r="AD296" s="81">
        <v>-25</v>
      </c>
      <c r="AE296" s="81">
        <v>0</v>
      </c>
      <c r="AF296" s="81">
        <v>0</v>
      </c>
    </row>
    <row r="297" spans="1:32" hidden="1" x14ac:dyDescent="0.25">
      <c r="A297" s="455">
        <v>36510.474305555559</v>
      </c>
      <c r="B297" s="456">
        <v>37146</v>
      </c>
      <c r="C297" s="456">
        <v>37073</v>
      </c>
      <c r="D297" s="456">
        <v>37164</v>
      </c>
      <c r="E297" s="81" t="s">
        <v>554</v>
      </c>
      <c r="F297" s="81">
        <v>264723</v>
      </c>
      <c r="G297" s="81">
        <v>1</v>
      </c>
      <c r="H297" s="81">
        <v>950189</v>
      </c>
      <c r="I297" s="81">
        <v>0</v>
      </c>
      <c r="J297" s="81">
        <v>0</v>
      </c>
      <c r="K297" s="81">
        <v>0</v>
      </c>
      <c r="L297" s="81">
        <v>0</v>
      </c>
      <c r="M297" s="81">
        <v>0</v>
      </c>
      <c r="N297" s="81">
        <v>0</v>
      </c>
      <c r="O297" s="81">
        <v>25</v>
      </c>
      <c r="P297" s="81">
        <v>25</v>
      </c>
      <c r="Q297" s="81">
        <v>25</v>
      </c>
      <c r="R297" s="81">
        <v>25</v>
      </c>
      <c r="S297" s="81">
        <v>25</v>
      </c>
      <c r="T297" s="81">
        <v>25</v>
      </c>
      <c r="U297" s="81">
        <v>25</v>
      </c>
      <c r="V297" s="81">
        <v>25</v>
      </c>
      <c r="W297" s="81">
        <v>25</v>
      </c>
      <c r="X297" s="81">
        <v>25</v>
      </c>
      <c r="Y297" s="81">
        <v>25</v>
      </c>
      <c r="Z297" s="81">
        <v>25</v>
      </c>
      <c r="AA297" s="81">
        <v>25</v>
      </c>
      <c r="AB297" s="81">
        <v>25</v>
      </c>
      <c r="AC297" s="81">
        <v>25</v>
      </c>
      <c r="AD297" s="81">
        <v>25</v>
      </c>
      <c r="AE297" s="81">
        <v>0</v>
      </c>
      <c r="AF297" s="81">
        <v>0</v>
      </c>
    </row>
    <row r="298" spans="1:32" hidden="1" x14ac:dyDescent="0.25">
      <c r="A298" s="455">
        <v>36762.572222222225</v>
      </c>
      <c r="B298" s="456">
        <v>37146</v>
      </c>
      <c r="C298" s="456">
        <v>37073</v>
      </c>
      <c r="D298" s="456">
        <v>37164</v>
      </c>
      <c r="E298" s="81" t="s">
        <v>554</v>
      </c>
      <c r="F298" s="81">
        <v>398859</v>
      </c>
      <c r="G298" s="81">
        <v>1</v>
      </c>
      <c r="H298" s="81">
        <v>2224872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-25</v>
      </c>
      <c r="P298" s="81">
        <v>-25</v>
      </c>
      <c r="Q298" s="81">
        <v>-25</v>
      </c>
      <c r="R298" s="81">
        <v>-25</v>
      </c>
      <c r="S298" s="81">
        <v>-25</v>
      </c>
      <c r="T298" s="81">
        <v>-25</v>
      </c>
      <c r="U298" s="81">
        <v>-25</v>
      </c>
      <c r="V298" s="81">
        <v>-25</v>
      </c>
      <c r="W298" s="81">
        <v>-25</v>
      </c>
      <c r="X298" s="81">
        <v>-25</v>
      </c>
      <c r="Y298" s="81">
        <v>-25</v>
      </c>
      <c r="Z298" s="81">
        <v>-25</v>
      </c>
      <c r="AA298" s="81">
        <v>-25</v>
      </c>
      <c r="AB298" s="81">
        <v>-25</v>
      </c>
      <c r="AC298" s="81">
        <v>-25</v>
      </c>
      <c r="AD298" s="81">
        <v>-25</v>
      </c>
      <c r="AE298" s="81">
        <v>0</v>
      </c>
      <c r="AF298" s="81">
        <v>0</v>
      </c>
    </row>
    <row r="299" spans="1:32" hidden="1" x14ac:dyDescent="0.25">
      <c r="A299" s="455">
        <v>36762.609027777777</v>
      </c>
      <c r="B299" s="456">
        <v>37146</v>
      </c>
      <c r="C299" s="456">
        <v>37073</v>
      </c>
      <c r="D299" s="456">
        <v>37164</v>
      </c>
      <c r="E299" s="81" t="s">
        <v>554</v>
      </c>
      <c r="F299" s="81">
        <v>398862</v>
      </c>
      <c r="G299" s="81">
        <v>1</v>
      </c>
      <c r="H299" s="81">
        <v>2224884</v>
      </c>
      <c r="I299" s="81">
        <v>0</v>
      </c>
      <c r="J299" s="81">
        <v>0</v>
      </c>
      <c r="K299" s="81">
        <v>0</v>
      </c>
      <c r="L299" s="81">
        <v>0</v>
      </c>
      <c r="M299" s="81">
        <v>0</v>
      </c>
      <c r="N299" s="81">
        <v>0</v>
      </c>
      <c r="O299" s="81">
        <v>25</v>
      </c>
      <c r="P299" s="81">
        <v>25</v>
      </c>
      <c r="Q299" s="81">
        <v>25</v>
      </c>
      <c r="R299" s="81">
        <v>25</v>
      </c>
      <c r="S299" s="81">
        <v>25</v>
      </c>
      <c r="T299" s="81">
        <v>25</v>
      </c>
      <c r="U299" s="81">
        <v>25</v>
      </c>
      <c r="V299" s="81">
        <v>25</v>
      </c>
      <c r="W299" s="81">
        <v>25</v>
      </c>
      <c r="X299" s="81">
        <v>25</v>
      </c>
      <c r="Y299" s="81">
        <v>25</v>
      </c>
      <c r="Z299" s="81">
        <v>25</v>
      </c>
      <c r="AA299" s="81">
        <v>25</v>
      </c>
      <c r="AB299" s="81">
        <v>25</v>
      </c>
      <c r="AC299" s="81">
        <v>25</v>
      </c>
      <c r="AD299" s="81">
        <v>25</v>
      </c>
      <c r="AE299" s="81">
        <v>0</v>
      </c>
      <c r="AF299" s="81">
        <v>0</v>
      </c>
    </row>
    <row r="300" spans="1:32" hidden="1" x14ac:dyDescent="0.25">
      <c r="A300" s="455">
        <v>36762.60833333333</v>
      </c>
      <c r="B300" s="456">
        <v>37146</v>
      </c>
      <c r="C300" s="456">
        <v>37073</v>
      </c>
      <c r="D300" s="456">
        <v>37164</v>
      </c>
      <c r="E300" s="81" t="s">
        <v>554</v>
      </c>
      <c r="F300" s="81">
        <v>398975</v>
      </c>
      <c r="G300" s="81">
        <v>1</v>
      </c>
      <c r="H300" s="81">
        <v>2225242</v>
      </c>
      <c r="I300" s="81">
        <v>0</v>
      </c>
      <c r="J300" s="81">
        <v>0</v>
      </c>
      <c r="K300" s="81">
        <v>0</v>
      </c>
      <c r="L300" s="81">
        <v>0</v>
      </c>
      <c r="M300" s="81">
        <v>0</v>
      </c>
      <c r="N300" s="81">
        <v>0</v>
      </c>
      <c r="O300" s="81">
        <v>-25</v>
      </c>
      <c r="P300" s="81">
        <v>-25</v>
      </c>
      <c r="Q300" s="81">
        <v>-25</v>
      </c>
      <c r="R300" s="81">
        <v>-25</v>
      </c>
      <c r="S300" s="81">
        <v>-25</v>
      </c>
      <c r="T300" s="81">
        <v>-25</v>
      </c>
      <c r="U300" s="81">
        <v>-25</v>
      </c>
      <c r="V300" s="81">
        <v>-25</v>
      </c>
      <c r="W300" s="81">
        <v>-25</v>
      </c>
      <c r="X300" s="81">
        <v>-25</v>
      </c>
      <c r="Y300" s="81">
        <v>-25</v>
      </c>
      <c r="Z300" s="81">
        <v>-25</v>
      </c>
      <c r="AA300" s="81">
        <v>-25</v>
      </c>
      <c r="AB300" s="81">
        <v>-25</v>
      </c>
      <c r="AC300" s="81">
        <v>-25</v>
      </c>
      <c r="AD300" s="81">
        <v>-25</v>
      </c>
      <c r="AE300" s="81">
        <v>0</v>
      </c>
      <c r="AF300" s="81">
        <v>0</v>
      </c>
    </row>
    <row r="301" spans="1:32" hidden="1" x14ac:dyDescent="0.25">
      <c r="A301" s="455">
        <v>36706.425000000003</v>
      </c>
      <c r="B301" s="456">
        <v>37146</v>
      </c>
      <c r="C301" s="456">
        <v>37073</v>
      </c>
      <c r="D301" s="456">
        <v>37164</v>
      </c>
      <c r="E301" s="81" t="s">
        <v>554</v>
      </c>
      <c r="F301" s="81">
        <v>360903</v>
      </c>
      <c r="G301" s="81">
        <v>1</v>
      </c>
      <c r="H301" s="81">
        <v>2110499</v>
      </c>
      <c r="I301" s="81">
        <v>0</v>
      </c>
      <c r="J301" s="81">
        <v>0</v>
      </c>
      <c r="K301" s="81">
        <v>0</v>
      </c>
      <c r="L301" s="81">
        <v>0</v>
      </c>
      <c r="M301" s="81">
        <v>0</v>
      </c>
      <c r="N301" s="81">
        <v>0</v>
      </c>
      <c r="O301" s="81">
        <v>75</v>
      </c>
      <c r="P301" s="81">
        <v>75</v>
      </c>
      <c r="Q301" s="81">
        <v>75</v>
      </c>
      <c r="R301" s="81">
        <v>75</v>
      </c>
      <c r="S301" s="81">
        <v>75</v>
      </c>
      <c r="T301" s="81">
        <v>75</v>
      </c>
      <c r="U301" s="81">
        <v>75</v>
      </c>
      <c r="V301" s="81">
        <v>75</v>
      </c>
      <c r="W301" s="81">
        <v>75</v>
      </c>
      <c r="X301" s="81">
        <v>75</v>
      </c>
      <c r="Y301" s="81">
        <v>75</v>
      </c>
      <c r="Z301" s="81">
        <v>75</v>
      </c>
      <c r="AA301" s="81">
        <v>75</v>
      </c>
      <c r="AB301" s="81">
        <v>75</v>
      </c>
      <c r="AC301" s="81">
        <v>75</v>
      </c>
      <c r="AD301" s="81">
        <v>75</v>
      </c>
      <c r="AE301" s="81">
        <v>0</v>
      </c>
      <c r="AF301" s="81">
        <v>0</v>
      </c>
    </row>
    <row r="302" spans="1:32" hidden="1" x14ac:dyDescent="0.25">
      <c r="A302" s="455">
        <v>36717.6875</v>
      </c>
      <c r="B302" s="456">
        <v>37146</v>
      </c>
      <c r="C302" s="456">
        <v>37073</v>
      </c>
      <c r="D302" s="456">
        <v>37164</v>
      </c>
      <c r="E302" s="81" t="s">
        <v>554</v>
      </c>
      <c r="F302" s="81">
        <v>370511</v>
      </c>
      <c r="G302" s="81">
        <v>1</v>
      </c>
      <c r="H302" s="81">
        <v>2137480</v>
      </c>
      <c r="I302" s="81">
        <v>0</v>
      </c>
      <c r="J302" s="81">
        <v>0</v>
      </c>
      <c r="K302" s="81">
        <v>0</v>
      </c>
      <c r="L302" s="81">
        <v>0</v>
      </c>
      <c r="M302" s="81">
        <v>0</v>
      </c>
      <c r="N302" s="81">
        <v>0</v>
      </c>
      <c r="O302" s="81">
        <v>125</v>
      </c>
      <c r="P302" s="81">
        <v>125</v>
      </c>
      <c r="Q302" s="81">
        <v>125</v>
      </c>
      <c r="R302" s="81">
        <v>125</v>
      </c>
      <c r="S302" s="81">
        <v>125</v>
      </c>
      <c r="T302" s="81">
        <v>125</v>
      </c>
      <c r="U302" s="81">
        <v>125</v>
      </c>
      <c r="V302" s="81">
        <v>125</v>
      </c>
      <c r="W302" s="81">
        <v>125</v>
      </c>
      <c r="X302" s="81">
        <v>125</v>
      </c>
      <c r="Y302" s="81">
        <v>125</v>
      </c>
      <c r="Z302" s="81">
        <v>125</v>
      </c>
      <c r="AA302" s="81">
        <v>125</v>
      </c>
      <c r="AB302" s="81">
        <v>125</v>
      </c>
      <c r="AC302" s="81">
        <v>125</v>
      </c>
      <c r="AD302" s="81">
        <v>125</v>
      </c>
      <c r="AE302" s="81">
        <v>0</v>
      </c>
      <c r="AF302" s="81">
        <v>0</v>
      </c>
    </row>
    <row r="303" spans="1:32" hidden="1" x14ac:dyDescent="0.25">
      <c r="A303" s="455">
        <v>36720.669444444444</v>
      </c>
      <c r="B303" s="456">
        <v>37146</v>
      </c>
      <c r="C303" s="456">
        <v>37073</v>
      </c>
      <c r="D303" s="456">
        <v>37164</v>
      </c>
      <c r="E303" s="81" t="s">
        <v>554</v>
      </c>
      <c r="F303" s="81">
        <v>372951</v>
      </c>
      <c r="G303" s="81">
        <v>1</v>
      </c>
      <c r="H303" s="81">
        <v>2144389</v>
      </c>
      <c r="I303" s="81">
        <v>0</v>
      </c>
      <c r="J303" s="81">
        <v>0</v>
      </c>
      <c r="K303" s="81">
        <v>0</v>
      </c>
      <c r="L303" s="81">
        <v>0</v>
      </c>
      <c r="M303" s="81">
        <v>0</v>
      </c>
      <c r="N303" s="81">
        <v>0</v>
      </c>
      <c r="O303" s="81">
        <v>-25</v>
      </c>
      <c r="P303" s="81">
        <v>-25</v>
      </c>
      <c r="Q303" s="81">
        <v>-25</v>
      </c>
      <c r="R303" s="81">
        <v>-25</v>
      </c>
      <c r="S303" s="81">
        <v>-25</v>
      </c>
      <c r="T303" s="81">
        <v>-25</v>
      </c>
      <c r="U303" s="81">
        <v>-25</v>
      </c>
      <c r="V303" s="81">
        <v>-25</v>
      </c>
      <c r="W303" s="81">
        <v>-25</v>
      </c>
      <c r="X303" s="81">
        <v>-25</v>
      </c>
      <c r="Y303" s="81">
        <v>-25</v>
      </c>
      <c r="Z303" s="81">
        <v>-25</v>
      </c>
      <c r="AA303" s="81">
        <v>-25</v>
      </c>
      <c r="AB303" s="81">
        <v>-25</v>
      </c>
      <c r="AC303" s="81">
        <v>-25</v>
      </c>
      <c r="AD303" s="81">
        <v>-25</v>
      </c>
      <c r="AE303" s="81">
        <v>0</v>
      </c>
      <c r="AF303" s="81">
        <v>0</v>
      </c>
    </row>
    <row r="304" spans="1:32" hidden="1" x14ac:dyDescent="0.25">
      <c r="A304" s="455">
        <v>36731.555555555555</v>
      </c>
      <c r="B304" s="456">
        <v>37146</v>
      </c>
      <c r="C304" s="456">
        <v>37073</v>
      </c>
      <c r="D304" s="456">
        <v>37164</v>
      </c>
      <c r="E304" s="81" t="s">
        <v>554</v>
      </c>
      <c r="F304" s="81">
        <v>377492</v>
      </c>
      <c r="G304" s="81">
        <v>1</v>
      </c>
      <c r="H304" s="81">
        <v>2159475</v>
      </c>
      <c r="I304" s="81">
        <v>0</v>
      </c>
      <c r="J304" s="81">
        <v>0</v>
      </c>
      <c r="K304" s="81">
        <v>0</v>
      </c>
      <c r="L304" s="81">
        <v>0</v>
      </c>
      <c r="M304" s="81">
        <v>0</v>
      </c>
      <c r="N304" s="81">
        <v>0</v>
      </c>
      <c r="O304" s="81">
        <v>25</v>
      </c>
      <c r="P304" s="81">
        <v>25</v>
      </c>
      <c r="Q304" s="81">
        <v>25</v>
      </c>
      <c r="R304" s="81">
        <v>25</v>
      </c>
      <c r="S304" s="81">
        <v>25</v>
      </c>
      <c r="T304" s="81">
        <v>25</v>
      </c>
      <c r="U304" s="81">
        <v>25</v>
      </c>
      <c r="V304" s="81">
        <v>25</v>
      </c>
      <c r="W304" s="81">
        <v>25</v>
      </c>
      <c r="X304" s="81">
        <v>25</v>
      </c>
      <c r="Y304" s="81">
        <v>25</v>
      </c>
      <c r="Z304" s="81">
        <v>25</v>
      </c>
      <c r="AA304" s="81">
        <v>25</v>
      </c>
      <c r="AB304" s="81">
        <v>25</v>
      </c>
      <c r="AC304" s="81">
        <v>25</v>
      </c>
      <c r="AD304" s="81">
        <v>25</v>
      </c>
      <c r="AE304" s="81">
        <v>0</v>
      </c>
      <c r="AF304" s="81">
        <v>0</v>
      </c>
    </row>
    <row r="305" spans="1:32" hidden="1" x14ac:dyDescent="0.25">
      <c r="A305" s="455">
        <v>36804.634722222225</v>
      </c>
      <c r="B305" s="456">
        <v>37146</v>
      </c>
      <c r="C305" s="456">
        <v>37073</v>
      </c>
      <c r="D305" s="456">
        <v>37164</v>
      </c>
      <c r="E305" s="81" t="s">
        <v>554</v>
      </c>
      <c r="F305" s="81">
        <v>427640</v>
      </c>
      <c r="G305" s="81">
        <v>1</v>
      </c>
      <c r="H305" s="81">
        <v>2325244</v>
      </c>
      <c r="I305" s="81">
        <v>0</v>
      </c>
      <c r="J305" s="81">
        <v>0</v>
      </c>
      <c r="K305" s="81">
        <v>0</v>
      </c>
      <c r="L305" s="81">
        <v>0</v>
      </c>
      <c r="M305" s="81">
        <v>0</v>
      </c>
      <c r="N305" s="81">
        <v>0</v>
      </c>
      <c r="O305" s="81">
        <v>100</v>
      </c>
      <c r="P305" s="81">
        <v>100</v>
      </c>
      <c r="Q305" s="81">
        <v>100</v>
      </c>
      <c r="R305" s="81">
        <v>100</v>
      </c>
      <c r="S305" s="81">
        <v>100</v>
      </c>
      <c r="T305" s="81">
        <v>100</v>
      </c>
      <c r="U305" s="81">
        <v>100</v>
      </c>
      <c r="V305" s="81">
        <v>100</v>
      </c>
      <c r="W305" s="81">
        <v>100</v>
      </c>
      <c r="X305" s="81">
        <v>100</v>
      </c>
      <c r="Y305" s="81">
        <v>100</v>
      </c>
      <c r="Z305" s="81">
        <v>100</v>
      </c>
      <c r="AA305" s="81">
        <v>100</v>
      </c>
      <c r="AB305" s="81">
        <v>100</v>
      </c>
      <c r="AC305" s="81">
        <v>100</v>
      </c>
      <c r="AD305" s="81">
        <v>100</v>
      </c>
      <c r="AE305" s="81">
        <v>0</v>
      </c>
      <c r="AF305" s="81">
        <v>0</v>
      </c>
    </row>
    <row r="306" spans="1:32" hidden="1" x14ac:dyDescent="0.25">
      <c r="A306" s="455">
        <v>36804.632638888892</v>
      </c>
      <c r="B306" s="456">
        <v>37146</v>
      </c>
      <c r="C306" s="456">
        <v>37073</v>
      </c>
      <c r="D306" s="456">
        <v>37164</v>
      </c>
      <c r="E306" s="81" t="s">
        <v>554</v>
      </c>
      <c r="F306" s="81">
        <v>427865</v>
      </c>
      <c r="G306" s="81">
        <v>1</v>
      </c>
      <c r="H306" s="81">
        <v>2325889</v>
      </c>
      <c r="I306" s="81">
        <v>0</v>
      </c>
      <c r="J306" s="81">
        <v>0</v>
      </c>
      <c r="K306" s="81">
        <v>0</v>
      </c>
      <c r="L306" s="81">
        <v>0</v>
      </c>
      <c r="M306" s="81">
        <v>0</v>
      </c>
      <c r="N306" s="81">
        <v>0</v>
      </c>
      <c r="O306" s="81">
        <v>100</v>
      </c>
      <c r="P306" s="81">
        <v>100</v>
      </c>
      <c r="Q306" s="81">
        <v>100</v>
      </c>
      <c r="R306" s="81">
        <v>100</v>
      </c>
      <c r="S306" s="81">
        <v>100</v>
      </c>
      <c r="T306" s="81">
        <v>100</v>
      </c>
      <c r="U306" s="81">
        <v>100</v>
      </c>
      <c r="V306" s="81">
        <v>100</v>
      </c>
      <c r="W306" s="81">
        <v>100</v>
      </c>
      <c r="X306" s="81">
        <v>100</v>
      </c>
      <c r="Y306" s="81">
        <v>100</v>
      </c>
      <c r="Z306" s="81">
        <v>100</v>
      </c>
      <c r="AA306" s="81">
        <v>100</v>
      </c>
      <c r="AB306" s="81">
        <v>100</v>
      </c>
      <c r="AC306" s="81">
        <v>100</v>
      </c>
      <c r="AD306" s="81">
        <v>100</v>
      </c>
      <c r="AE306" s="81">
        <v>0</v>
      </c>
      <c r="AF306" s="81">
        <v>0</v>
      </c>
    </row>
    <row r="307" spans="1:32" hidden="1" x14ac:dyDescent="0.25">
      <c r="A307" s="455">
        <v>36816.54583333333</v>
      </c>
      <c r="B307" s="456">
        <v>37146</v>
      </c>
      <c r="C307" s="456">
        <v>37073</v>
      </c>
      <c r="D307" s="456">
        <v>37164</v>
      </c>
      <c r="E307" s="81" t="s">
        <v>554</v>
      </c>
      <c r="F307" s="81">
        <v>436487</v>
      </c>
      <c r="G307" s="81">
        <v>1</v>
      </c>
      <c r="H307" s="81">
        <v>2351000</v>
      </c>
      <c r="I307" s="81">
        <v>0</v>
      </c>
      <c r="J307" s="81">
        <v>0</v>
      </c>
      <c r="K307" s="81">
        <v>0</v>
      </c>
      <c r="L307" s="81">
        <v>0</v>
      </c>
      <c r="M307" s="81">
        <v>0</v>
      </c>
      <c r="N307" s="81">
        <v>0</v>
      </c>
      <c r="O307" s="81">
        <v>-25</v>
      </c>
      <c r="P307" s="81">
        <v>-25</v>
      </c>
      <c r="Q307" s="81">
        <v>-25</v>
      </c>
      <c r="R307" s="81">
        <v>-25</v>
      </c>
      <c r="S307" s="81">
        <v>-25</v>
      </c>
      <c r="T307" s="81">
        <v>-25</v>
      </c>
      <c r="U307" s="81">
        <v>-25</v>
      </c>
      <c r="V307" s="81">
        <v>-25</v>
      </c>
      <c r="W307" s="81">
        <v>-25</v>
      </c>
      <c r="X307" s="81">
        <v>-25</v>
      </c>
      <c r="Y307" s="81">
        <v>-25</v>
      </c>
      <c r="Z307" s="81">
        <v>-25</v>
      </c>
      <c r="AA307" s="81">
        <v>-25</v>
      </c>
      <c r="AB307" s="81">
        <v>-25</v>
      </c>
      <c r="AC307" s="81">
        <v>-25</v>
      </c>
      <c r="AD307" s="81">
        <v>-25</v>
      </c>
      <c r="AE307" s="81">
        <v>0</v>
      </c>
      <c r="AF307" s="81">
        <v>0</v>
      </c>
    </row>
    <row r="308" spans="1:32" hidden="1" x14ac:dyDescent="0.25">
      <c r="A308" s="455">
        <v>36816.54583333333</v>
      </c>
      <c r="B308" s="456">
        <v>37146</v>
      </c>
      <c r="C308" s="456">
        <v>37073</v>
      </c>
      <c r="D308" s="456">
        <v>37164</v>
      </c>
      <c r="E308" s="81" t="s">
        <v>554</v>
      </c>
      <c r="F308" s="81">
        <v>436515</v>
      </c>
      <c r="G308" s="81">
        <v>1</v>
      </c>
      <c r="H308" s="81">
        <v>2351102</v>
      </c>
      <c r="I308" s="81">
        <v>0</v>
      </c>
      <c r="J308" s="81">
        <v>0</v>
      </c>
      <c r="K308" s="81">
        <v>0</v>
      </c>
      <c r="L308" s="81">
        <v>0</v>
      </c>
      <c r="M308" s="81">
        <v>0</v>
      </c>
      <c r="N308" s="81">
        <v>0</v>
      </c>
      <c r="O308" s="81">
        <v>-50</v>
      </c>
      <c r="P308" s="81">
        <v>-50</v>
      </c>
      <c r="Q308" s="81">
        <v>-50</v>
      </c>
      <c r="R308" s="81">
        <v>-50</v>
      </c>
      <c r="S308" s="81">
        <v>-50</v>
      </c>
      <c r="T308" s="81">
        <v>-50</v>
      </c>
      <c r="U308" s="81">
        <v>-50</v>
      </c>
      <c r="V308" s="81">
        <v>-50</v>
      </c>
      <c r="W308" s="81">
        <v>-50</v>
      </c>
      <c r="X308" s="81">
        <v>-50</v>
      </c>
      <c r="Y308" s="81">
        <v>-50</v>
      </c>
      <c r="Z308" s="81">
        <v>-50</v>
      </c>
      <c r="AA308" s="81">
        <v>-50</v>
      </c>
      <c r="AB308" s="81">
        <v>-50</v>
      </c>
      <c r="AC308" s="81">
        <v>-50</v>
      </c>
      <c r="AD308" s="81">
        <v>-50</v>
      </c>
      <c r="AE308" s="81">
        <v>0</v>
      </c>
      <c r="AF308" s="81">
        <v>0</v>
      </c>
    </row>
    <row r="309" spans="1:32" hidden="1" x14ac:dyDescent="0.25">
      <c r="A309" s="455">
        <v>36818.39166666667</v>
      </c>
      <c r="B309" s="456">
        <v>37146</v>
      </c>
      <c r="C309" s="456">
        <v>37073</v>
      </c>
      <c r="D309" s="456">
        <v>37164</v>
      </c>
      <c r="E309" s="81" t="s">
        <v>554</v>
      </c>
      <c r="F309" s="81">
        <v>438433</v>
      </c>
      <c r="G309" s="81">
        <v>1</v>
      </c>
      <c r="H309" s="81">
        <v>2356637</v>
      </c>
      <c r="I309" s="81">
        <v>0</v>
      </c>
      <c r="J309" s="81">
        <v>0</v>
      </c>
      <c r="K309" s="81">
        <v>0</v>
      </c>
      <c r="L309" s="81">
        <v>0</v>
      </c>
      <c r="M309" s="81">
        <v>0</v>
      </c>
      <c r="N309" s="81">
        <v>0</v>
      </c>
      <c r="O309" s="81">
        <v>-100</v>
      </c>
      <c r="P309" s="81">
        <v>-100</v>
      </c>
      <c r="Q309" s="81">
        <v>-100</v>
      </c>
      <c r="R309" s="81">
        <v>-100</v>
      </c>
      <c r="S309" s="81">
        <v>-100</v>
      </c>
      <c r="T309" s="81">
        <v>-100</v>
      </c>
      <c r="U309" s="81">
        <v>-100</v>
      </c>
      <c r="V309" s="81">
        <v>-100</v>
      </c>
      <c r="W309" s="81">
        <v>-100</v>
      </c>
      <c r="X309" s="81">
        <v>-100</v>
      </c>
      <c r="Y309" s="81">
        <v>-100</v>
      </c>
      <c r="Z309" s="81">
        <v>-100</v>
      </c>
      <c r="AA309" s="81">
        <v>-100</v>
      </c>
      <c r="AB309" s="81">
        <v>-100</v>
      </c>
      <c r="AC309" s="81">
        <v>-100</v>
      </c>
      <c r="AD309" s="81">
        <v>-100</v>
      </c>
      <c r="AE309" s="81">
        <v>0</v>
      </c>
      <c r="AF309" s="81">
        <v>0</v>
      </c>
    </row>
    <row r="310" spans="1:32" hidden="1" x14ac:dyDescent="0.25">
      <c r="A310" s="455">
        <v>36818.451388888891</v>
      </c>
      <c r="B310" s="456">
        <v>37146</v>
      </c>
      <c r="C310" s="456">
        <v>37073</v>
      </c>
      <c r="D310" s="456">
        <v>37164</v>
      </c>
      <c r="E310" s="81" t="s">
        <v>554</v>
      </c>
      <c r="F310" s="81">
        <v>438435</v>
      </c>
      <c r="G310" s="81">
        <v>1</v>
      </c>
      <c r="H310" s="81">
        <v>2356639</v>
      </c>
      <c r="I310" s="81">
        <v>0</v>
      </c>
      <c r="J310" s="81">
        <v>0</v>
      </c>
      <c r="K310" s="81">
        <v>0</v>
      </c>
      <c r="L310" s="81">
        <v>0</v>
      </c>
      <c r="M310" s="81">
        <v>0</v>
      </c>
      <c r="N310" s="81">
        <v>0</v>
      </c>
      <c r="O310" s="81">
        <v>-125</v>
      </c>
      <c r="P310" s="81">
        <v>-125</v>
      </c>
      <c r="Q310" s="81">
        <v>-125</v>
      </c>
      <c r="R310" s="81">
        <v>-125</v>
      </c>
      <c r="S310" s="81">
        <v>-125</v>
      </c>
      <c r="T310" s="81">
        <v>-125</v>
      </c>
      <c r="U310" s="81">
        <v>-125</v>
      </c>
      <c r="V310" s="81">
        <v>-125</v>
      </c>
      <c r="W310" s="81">
        <v>-125</v>
      </c>
      <c r="X310" s="81">
        <v>-125</v>
      </c>
      <c r="Y310" s="81">
        <v>-125</v>
      </c>
      <c r="Z310" s="81">
        <v>-125</v>
      </c>
      <c r="AA310" s="81">
        <v>-125</v>
      </c>
      <c r="AB310" s="81">
        <v>-125</v>
      </c>
      <c r="AC310" s="81">
        <v>-125</v>
      </c>
      <c r="AD310" s="81">
        <v>-125</v>
      </c>
      <c r="AE310" s="81">
        <v>0</v>
      </c>
      <c r="AF310" s="81">
        <v>0</v>
      </c>
    </row>
    <row r="311" spans="1:32" hidden="1" x14ac:dyDescent="0.25">
      <c r="A311" s="455">
        <v>36819.647222222222</v>
      </c>
      <c r="B311" s="456">
        <v>37146</v>
      </c>
      <c r="C311" s="456">
        <v>37073</v>
      </c>
      <c r="D311" s="456">
        <v>37164</v>
      </c>
      <c r="E311" s="81" t="s">
        <v>554</v>
      </c>
      <c r="F311" s="81">
        <v>439600</v>
      </c>
      <c r="G311" s="81">
        <v>1</v>
      </c>
      <c r="H311" s="81">
        <v>2360205</v>
      </c>
      <c r="I311" s="81">
        <v>0</v>
      </c>
      <c r="J311" s="81">
        <v>0</v>
      </c>
      <c r="K311" s="81">
        <v>0</v>
      </c>
      <c r="L311" s="81">
        <v>0</v>
      </c>
      <c r="M311" s="81">
        <v>0</v>
      </c>
      <c r="N311" s="81">
        <v>0</v>
      </c>
      <c r="O311" s="81">
        <v>-100</v>
      </c>
      <c r="P311" s="81">
        <v>-100</v>
      </c>
      <c r="Q311" s="81">
        <v>-100</v>
      </c>
      <c r="R311" s="81">
        <v>-100</v>
      </c>
      <c r="S311" s="81">
        <v>-100</v>
      </c>
      <c r="T311" s="81">
        <v>-100</v>
      </c>
      <c r="U311" s="81">
        <v>-100</v>
      </c>
      <c r="V311" s="81">
        <v>-100</v>
      </c>
      <c r="W311" s="81">
        <v>-100</v>
      </c>
      <c r="X311" s="81">
        <v>-100</v>
      </c>
      <c r="Y311" s="81">
        <v>-100</v>
      </c>
      <c r="Z311" s="81">
        <v>-100</v>
      </c>
      <c r="AA311" s="81">
        <v>-100</v>
      </c>
      <c r="AB311" s="81">
        <v>-100</v>
      </c>
      <c r="AC311" s="81">
        <v>-100</v>
      </c>
      <c r="AD311" s="81">
        <v>-100</v>
      </c>
      <c r="AE311" s="81">
        <v>0</v>
      </c>
      <c r="AF311" s="81">
        <v>0</v>
      </c>
    </row>
    <row r="312" spans="1:32" hidden="1" x14ac:dyDescent="0.25">
      <c r="A312" s="455">
        <v>36850.706250000003</v>
      </c>
      <c r="B312" s="456">
        <v>37146</v>
      </c>
      <c r="C312" s="456">
        <v>37073</v>
      </c>
      <c r="D312" s="456">
        <v>37164</v>
      </c>
      <c r="E312" s="81" t="s">
        <v>554</v>
      </c>
      <c r="F312" s="81">
        <v>463237</v>
      </c>
      <c r="G312" s="81">
        <v>1</v>
      </c>
      <c r="H312" s="81">
        <v>2444910</v>
      </c>
      <c r="I312" s="81">
        <v>0</v>
      </c>
      <c r="J312" s="81">
        <v>0</v>
      </c>
      <c r="K312" s="81">
        <v>0</v>
      </c>
      <c r="L312" s="81">
        <v>0</v>
      </c>
      <c r="M312" s="81">
        <v>0</v>
      </c>
      <c r="N312" s="81">
        <v>0</v>
      </c>
      <c r="O312" s="81">
        <v>25</v>
      </c>
      <c r="P312" s="81">
        <v>25</v>
      </c>
      <c r="Q312" s="81">
        <v>25</v>
      </c>
      <c r="R312" s="81">
        <v>25</v>
      </c>
      <c r="S312" s="81">
        <v>25</v>
      </c>
      <c r="T312" s="81">
        <v>25</v>
      </c>
      <c r="U312" s="81">
        <v>25</v>
      </c>
      <c r="V312" s="81">
        <v>25</v>
      </c>
      <c r="W312" s="81">
        <v>25</v>
      </c>
      <c r="X312" s="81">
        <v>25</v>
      </c>
      <c r="Y312" s="81">
        <v>25</v>
      </c>
      <c r="Z312" s="81">
        <v>25</v>
      </c>
      <c r="AA312" s="81">
        <v>25</v>
      </c>
      <c r="AB312" s="81">
        <v>25</v>
      </c>
      <c r="AC312" s="81">
        <v>25</v>
      </c>
      <c r="AD312" s="81">
        <v>25</v>
      </c>
      <c r="AE312" s="81">
        <v>0</v>
      </c>
      <c r="AF312" s="81">
        <v>0</v>
      </c>
    </row>
    <row r="313" spans="1:32" hidden="1" x14ac:dyDescent="0.25">
      <c r="A313" s="455">
        <v>36874.394444444442</v>
      </c>
      <c r="B313" s="456">
        <v>37146</v>
      </c>
      <c r="C313" s="456">
        <v>37073</v>
      </c>
      <c r="D313" s="456">
        <v>37164</v>
      </c>
      <c r="E313" s="81" t="s">
        <v>554</v>
      </c>
      <c r="F313" s="81">
        <v>479591</v>
      </c>
      <c r="G313" s="81">
        <v>1</v>
      </c>
      <c r="H313" s="81">
        <v>2503173</v>
      </c>
      <c r="I313" s="81">
        <v>0</v>
      </c>
      <c r="J313" s="81">
        <v>0</v>
      </c>
      <c r="K313" s="81">
        <v>0</v>
      </c>
      <c r="L313" s="81">
        <v>0</v>
      </c>
      <c r="M313" s="81">
        <v>0</v>
      </c>
      <c r="N313" s="81">
        <v>0</v>
      </c>
      <c r="O313" s="81">
        <v>25</v>
      </c>
      <c r="P313" s="81">
        <v>25</v>
      </c>
      <c r="Q313" s="81">
        <v>25</v>
      </c>
      <c r="R313" s="81">
        <v>25</v>
      </c>
      <c r="S313" s="81">
        <v>25</v>
      </c>
      <c r="T313" s="81">
        <v>25</v>
      </c>
      <c r="U313" s="81">
        <v>25</v>
      </c>
      <c r="V313" s="81">
        <v>25</v>
      </c>
      <c r="W313" s="81">
        <v>25</v>
      </c>
      <c r="X313" s="81">
        <v>25</v>
      </c>
      <c r="Y313" s="81">
        <v>25</v>
      </c>
      <c r="Z313" s="81">
        <v>25</v>
      </c>
      <c r="AA313" s="81">
        <v>25</v>
      </c>
      <c r="AB313" s="81">
        <v>25</v>
      </c>
      <c r="AC313" s="81">
        <v>25</v>
      </c>
      <c r="AD313" s="81">
        <v>25</v>
      </c>
      <c r="AE313" s="81">
        <v>0</v>
      </c>
      <c r="AF313" s="81">
        <v>0</v>
      </c>
    </row>
    <row r="314" spans="1:32" hidden="1" x14ac:dyDescent="0.25">
      <c r="A314" s="455">
        <v>36894.547222222223</v>
      </c>
      <c r="B314" s="456">
        <v>37146</v>
      </c>
      <c r="C314" s="456">
        <v>37073</v>
      </c>
      <c r="D314" s="456">
        <v>37164</v>
      </c>
      <c r="E314" s="81" t="s">
        <v>554</v>
      </c>
      <c r="F314" s="81">
        <v>488120</v>
      </c>
      <c r="G314" s="81">
        <v>1</v>
      </c>
      <c r="H314" s="81">
        <v>2542828</v>
      </c>
      <c r="I314" s="81">
        <v>0</v>
      </c>
      <c r="J314" s="81">
        <v>0</v>
      </c>
      <c r="K314" s="81">
        <v>0</v>
      </c>
      <c r="L314" s="81">
        <v>0</v>
      </c>
      <c r="M314" s="81">
        <v>0</v>
      </c>
      <c r="N314" s="81">
        <v>0</v>
      </c>
      <c r="O314" s="81">
        <v>25</v>
      </c>
      <c r="P314" s="81">
        <v>25</v>
      </c>
      <c r="Q314" s="81">
        <v>25</v>
      </c>
      <c r="R314" s="81">
        <v>25</v>
      </c>
      <c r="S314" s="81">
        <v>25</v>
      </c>
      <c r="T314" s="81">
        <v>25</v>
      </c>
      <c r="U314" s="81">
        <v>25</v>
      </c>
      <c r="V314" s="81">
        <v>25</v>
      </c>
      <c r="W314" s="81">
        <v>25</v>
      </c>
      <c r="X314" s="81">
        <v>25</v>
      </c>
      <c r="Y314" s="81">
        <v>25</v>
      </c>
      <c r="Z314" s="81">
        <v>25</v>
      </c>
      <c r="AA314" s="81">
        <v>25</v>
      </c>
      <c r="AB314" s="81">
        <v>25</v>
      </c>
      <c r="AC314" s="81">
        <v>25</v>
      </c>
      <c r="AD314" s="81">
        <v>25</v>
      </c>
      <c r="AE314" s="81">
        <v>0</v>
      </c>
      <c r="AF314" s="81">
        <v>0</v>
      </c>
    </row>
    <row r="315" spans="1:32" hidden="1" x14ac:dyDescent="0.25">
      <c r="A315" s="455">
        <v>36896.410416666666</v>
      </c>
      <c r="B315" s="456">
        <v>37146</v>
      </c>
      <c r="C315" s="456">
        <v>37073</v>
      </c>
      <c r="D315" s="456">
        <v>37164</v>
      </c>
      <c r="E315" s="81" t="s">
        <v>554</v>
      </c>
      <c r="F315" s="81">
        <v>489750</v>
      </c>
      <c r="G315" s="81">
        <v>1</v>
      </c>
      <c r="H315" s="81">
        <v>2547822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25</v>
      </c>
      <c r="P315" s="81">
        <v>25</v>
      </c>
      <c r="Q315" s="81">
        <v>25</v>
      </c>
      <c r="R315" s="81">
        <v>25</v>
      </c>
      <c r="S315" s="81">
        <v>25</v>
      </c>
      <c r="T315" s="81">
        <v>25</v>
      </c>
      <c r="U315" s="81">
        <v>25</v>
      </c>
      <c r="V315" s="81">
        <v>25</v>
      </c>
      <c r="W315" s="81">
        <v>25</v>
      </c>
      <c r="X315" s="81">
        <v>25</v>
      </c>
      <c r="Y315" s="81">
        <v>25</v>
      </c>
      <c r="Z315" s="81">
        <v>25</v>
      </c>
      <c r="AA315" s="81">
        <v>25</v>
      </c>
      <c r="AB315" s="81">
        <v>25</v>
      </c>
      <c r="AC315" s="81">
        <v>25</v>
      </c>
      <c r="AD315" s="81">
        <v>25</v>
      </c>
      <c r="AE315" s="81">
        <v>0</v>
      </c>
      <c r="AF315" s="81">
        <v>0</v>
      </c>
    </row>
    <row r="316" spans="1:32" hidden="1" x14ac:dyDescent="0.25">
      <c r="A316" s="455">
        <v>36922.421527777777</v>
      </c>
      <c r="B316" s="456">
        <v>37146</v>
      </c>
      <c r="C316" s="456">
        <v>37073</v>
      </c>
      <c r="D316" s="456">
        <v>37164</v>
      </c>
      <c r="E316" s="81" t="s">
        <v>554</v>
      </c>
      <c r="F316" s="81">
        <v>508890</v>
      </c>
      <c r="G316" s="81">
        <v>1</v>
      </c>
      <c r="H316" s="81">
        <v>2609817</v>
      </c>
      <c r="I316" s="81">
        <v>0</v>
      </c>
      <c r="J316" s="81">
        <v>0</v>
      </c>
      <c r="K316" s="81">
        <v>0</v>
      </c>
      <c r="L316" s="81">
        <v>0</v>
      </c>
      <c r="M316" s="81">
        <v>0</v>
      </c>
      <c r="N316" s="81">
        <v>0</v>
      </c>
      <c r="O316" s="81">
        <v>25</v>
      </c>
      <c r="P316" s="81">
        <v>25</v>
      </c>
      <c r="Q316" s="81">
        <v>25</v>
      </c>
      <c r="R316" s="81">
        <v>25</v>
      </c>
      <c r="S316" s="81">
        <v>25</v>
      </c>
      <c r="T316" s="81">
        <v>25</v>
      </c>
      <c r="U316" s="81">
        <v>25</v>
      </c>
      <c r="V316" s="81">
        <v>25</v>
      </c>
      <c r="W316" s="81">
        <v>25</v>
      </c>
      <c r="X316" s="81">
        <v>25</v>
      </c>
      <c r="Y316" s="81">
        <v>25</v>
      </c>
      <c r="Z316" s="81">
        <v>25</v>
      </c>
      <c r="AA316" s="81">
        <v>25</v>
      </c>
      <c r="AB316" s="81">
        <v>25</v>
      </c>
      <c r="AC316" s="81">
        <v>25</v>
      </c>
      <c r="AD316" s="81">
        <v>25</v>
      </c>
      <c r="AE316" s="81">
        <v>0</v>
      </c>
      <c r="AF316" s="81">
        <v>0</v>
      </c>
    </row>
    <row r="317" spans="1:32" hidden="1" x14ac:dyDescent="0.25">
      <c r="A317" s="455">
        <v>36934.611805555556</v>
      </c>
      <c r="B317" s="456">
        <v>37146</v>
      </c>
      <c r="C317" s="456">
        <v>37073</v>
      </c>
      <c r="D317" s="456">
        <v>37164</v>
      </c>
      <c r="E317" s="81" t="s">
        <v>554</v>
      </c>
      <c r="F317" s="81">
        <v>517868</v>
      </c>
      <c r="G317" s="81">
        <v>1</v>
      </c>
      <c r="H317" s="81">
        <v>2664738</v>
      </c>
      <c r="I317" s="81">
        <v>0</v>
      </c>
      <c r="J317" s="81">
        <v>0</v>
      </c>
      <c r="K317" s="81">
        <v>0</v>
      </c>
      <c r="L317" s="81">
        <v>0</v>
      </c>
      <c r="M317" s="81">
        <v>0</v>
      </c>
      <c r="N317" s="81">
        <v>0</v>
      </c>
      <c r="O317" s="81">
        <v>-25</v>
      </c>
      <c r="P317" s="81">
        <v>-25</v>
      </c>
      <c r="Q317" s="81">
        <v>-25</v>
      </c>
      <c r="R317" s="81">
        <v>-25</v>
      </c>
      <c r="S317" s="81">
        <v>-25</v>
      </c>
      <c r="T317" s="81">
        <v>-25</v>
      </c>
      <c r="U317" s="81">
        <v>-25</v>
      </c>
      <c r="V317" s="81">
        <v>-25</v>
      </c>
      <c r="W317" s="81">
        <v>-25</v>
      </c>
      <c r="X317" s="81">
        <v>-25</v>
      </c>
      <c r="Y317" s="81">
        <v>-25</v>
      </c>
      <c r="Z317" s="81">
        <v>-25</v>
      </c>
      <c r="AA317" s="81">
        <v>-25</v>
      </c>
      <c r="AB317" s="81">
        <v>-25</v>
      </c>
      <c r="AC317" s="81">
        <v>-25</v>
      </c>
      <c r="AD317" s="81">
        <v>-25</v>
      </c>
      <c r="AE317" s="81">
        <v>0</v>
      </c>
      <c r="AF317" s="81">
        <v>0</v>
      </c>
    </row>
    <row r="318" spans="1:32" hidden="1" x14ac:dyDescent="0.25">
      <c r="A318" s="455">
        <v>36937.46875</v>
      </c>
      <c r="B318" s="456">
        <v>37146</v>
      </c>
      <c r="C318" s="456">
        <v>37073</v>
      </c>
      <c r="D318" s="456">
        <v>37164</v>
      </c>
      <c r="E318" s="81" t="s">
        <v>554</v>
      </c>
      <c r="F318" s="81">
        <v>523088</v>
      </c>
      <c r="G318" s="81">
        <v>1</v>
      </c>
      <c r="H318" s="81">
        <v>2701275</v>
      </c>
      <c r="I318" s="81">
        <v>0</v>
      </c>
      <c r="J318" s="81">
        <v>0</v>
      </c>
      <c r="K318" s="81">
        <v>0</v>
      </c>
      <c r="L318" s="81">
        <v>0</v>
      </c>
      <c r="M318" s="81">
        <v>0</v>
      </c>
      <c r="N318" s="81">
        <v>0</v>
      </c>
      <c r="O318" s="81">
        <v>-25</v>
      </c>
      <c r="P318" s="81">
        <v>-25</v>
      </c>
      <c r="Q318" s="81">
        <v>-25</v>
      </c>
      <c r="R318" s="81">
        <v>-25</v>
      </c>
      <c r="S318" s="81">
        <v>-25</v>
      </c>
      <c r="T318" s="81">
        <v>-25</v>
      </c>
      <c r="U318" s="81">
        <v>-25</v>
      </c>
      <c r="V318" s="81">
        <v>-25</v>
      </c>
      <c r="W318" s="81">
        <v>-25</v>
      </c>
      <c r="X318" s="81">
        <v>-25</v>
      </c>
      <c r="Y318" s="81">
        <v>-25</v>
      </c>
      <c r="Z318" s="81">
        <v>-25</v>
      </c>
      <c r="AA318" s="81">
        <v>-25</v>
      </c>
      <c r="AB318" s="81">
        <v>-25</v>
      </c>
      <c r="AC318" s="81">
        <v>-25</v>
      </c>
      <c r="AD318" s="81">
        <v>-25</v>
      </c>
      <c r="AE318" s="81">
        <v>0</v>
      </c>
      <c r="AF318" s="81">
        <v>0</v>
      </c>
    </row>
    <row r="319" spans="1:32" hidden="1" x14ac:dyDescent="0.25">
      <c r="A319" s="455">
        <v>36942.439583333333</v>
      </c>
      <c r="B319" s="456">
        <v>37146</v>
      </c>
      <c r="C319" s="456">
        <v>37073</v>
      </c>
      <c r="D319" s="456">
        <v>37164</v>
      </c>
      <c r="E319" s="81" t="s">
        <v>554</v>
      </c>
      <c r="F319" s="81">
        <v>525488</v>
      </c>
      <c r="G319" s="81">
        <v>1</v>
      </c>
      <c r="H319" s="81">
        <v>2707666</v>
      </c>
      <c r="I319" s="81">
        <v>0</v>
      </c>
      <c r="J319" s="81">
        <v>0</v>
      </c>
      <c r="K319" s="81">
        <v>0</v>
      </c>
      <c r="L319" s="81">
        <v>0</v>
      </c>
      <c r="M319" s="81">
        <v>0</v>
      </c>
      <c r="N319" s="81">
        <v>0</v>
      </c>
      <c r="O319" s="81">
        <v>-50</v>
      </c>
      <c r="P319" s="81">
        <v>-50</v>
      </c>
      <c r="Q319" s="81">
        <v>-50</v>
      </c>
      <c r="R319" s="81">
        <v>-50</v>
      </c>
      <c r="S319" s="81">
        <v>-50</v>
      </c>
      <c r="T319" s="81">
        <v>-50</v>
      </c>
      <c r="U319" s="81">
        <v>-50</v>
      </c>
      <c r="V319" s="81">
        <v>-50</v>
      </c>
      <c r="W319" s="81">
        <v>-50</v>
      </c>
      <c r="X319" s="81">
        <v>-50</v>
      </c>
      <c r="Y319" s="81">
        <v>-50</v>
      </c>
      <c r="Z319" s="81">
        <v>-50</v>
      </c>
      <c r="AA319" s="81">
        <v>-50</v>
      </c>
      <c r="AB319" s="81">
        <v>-50</v>
      </c>
      <c r="AC319" s="81">
        <v>-50</v>
      </c>
      <c r="AD319" s="81">
        <v>-50</v>
      </c>
      <c r="AE319" s="81">
        <v>0</v>
      </c>
      <c r="AF319" s="81">
        <v>0</v>
      </c>
    </row>
    <row r="320" spans="1:32" hidden="1" x14ac:dyDescent="0.25">
      <c r="A320" s="455">
        <v>36945.557638888888</v>
      </c>
      <c r="B320" s="456">
        <v>37146</v>
      </c>
      <c r="C320" s="456">
        <v>37073</v>
      </c>
      <c r="D320" s="456">
        <v>37164</v>
      </c>
      <c r="E320" s="81" t="s">
        <v>554</v>
      </c>
      <c r="F320" s="81">
        <v>529245</v>
      </c>
      <c r="G320" s="81">
        <v>1</v>
      </c>
      <c r="H320" s="81">
        <v>2717886</v>
      </c>
      <c r="I320" s="81">
        <v>0</v>
      </c>
      <c r="J320" s="81">
        <v>0</v>
      </c>
      <c r="K320" s="81">
        <v>0</v>
      </c>
      <c r="L320" s="81">
        <v>0</v>
      </c>
      <c r="M320" s="81">
        <v>0</v>
      </c>
      <c r="N320" s="81">
        <v>0</v>
      </c>
      <c r="O320" s="81">
        <v>25</v>
      </c>
      <c r="P320" s="81">
        <v>25</v>
      </c>
      <c r="Q320" s="81">
        <v>25</v>
      </c>
      <c r="R320" s="81">
        <v>25</v>
      </c>
      <c r="S320" s="81">
        <v>25</v>
      </c>
      <c r="T320" s="81">
        <v>25</v>
      </c>
      <c r="U320" s="81">
        <v>25</v>
      </c>
      <c r="V320" s="81">
        <v>25</v>
      </c>
      <c r="W320" s="81">
        <v>25</v>
      </c>
      <c r="X320" s="81">
        <v>25</v>
      </c>
      <c r="Y320" s="81">
        <v>25</v>
      </c>
      <c r="Z320" s="81">
        <v>25</v>
      </c>
      <c r="AA320" s="81">
        <v>25</v>
      </c>
      <c r="AB320" s="81">
        <v>25</v>
      </c>
      <c r="AC320" s="81">
        <v>25</v>
      </c>
      <c r="AD320" s="81">
        <v>25</v>
      </c>
      <c r="AE320" s="81">
        <v>0</v>
      </c>
      <c r="AF320" s="81">
        <v>0</v>
      </c>
    </row>
    <row r="321" spans="1:32" hidden="1" x14ac:dyDescent="0.25">
      <c r="A321" s="455">
        <v>36950.611805555556</v>
      </c>
      <c r="B321" s="456">
        <v>37146</v>
      </c>
      <c r="C321" s="456">
        <v>37073</v>
      </c>
      <c r="D321" s="456">
        <v>37164</v>
      </c>
      <c r="E321" s="81" t="s">
        <v>554</v>
      </c>
      <c r="F321" s="81">
        <v>533056</v>
      </c>
      <c r="G321" s="81">
        <v>1</v>
      </c>
      <c r="H321" s="81">
        <v>2731767</v>
      </c>
      <c r="I321" s="81">
        <v>0</v>
      </c>
      <c r="J321" s="81">
        <v>0</v>
      </c>
      <c r="K321" s="81">
        <v>0</v>
      </c>
      <c r="L321" s="81">
        <v>0</v>
      </c>
      <c r="M321" s="81">
        <v>0</v>
      </c>
      <c r="N321" s="81">
        <v>0</v>
      </c>
      <c r="O321" s="81">
        <v>-25</v>
      </c>
      <c r="P321" s="81">
        <v>-25</v>
      </c>
      <c r="Q321" s="81">
        <v>-25</v>
      </c>
      <c r="R321" s="81">
        <v>-25</v>
      </c>
      <c r="S321" s="81">
        <v>-25</v>
      </c>
      <c r="T321" s="81">
        <v>-25</v>
      </c>
      <c r="U321" s="81">
        <v>-25</v>
      </c>
      <c r="V321" s="81">
        <v>-25</v>
      </c>
      <c r="W321" s="81">
        <v>-25</v>
      </c>
      <c r="X321" s="81">
        <v>-25</v>
      </c>
      <c r="Y321" s="81">
        <v>-25</v>
      </c>
      <c r="Z321" s="81">
        <v>-25</v>
      </c>
      <c r="AA321" s="81">
        <v>-25</v>
      </c>
      <c r="AB321" s="81">
        <v>-25</v>
      </c>
      <c r="AC321" s="81">
        <v>-25</v>
      </c>
      <c r="AD321" s="81">
        <v>-25</v>
      </c>
      <c r="AE321" s="81">
        <v>0</v>
      </c>
      <c r="AF321" s="81">
        <v>0</v>
      </c>
    </row>
    <row r="322" spans="1:32" hidden="1" x14ac:dyDescent="0.25">
      <c r="A322" s="455">
        <v>36958.469444444447</v>
      </c>
      <c r="B322" s="456">
        <v>37146</v>
      </c>
      <c r="C322" s="456">
        <v>37073</v>
      </c>
      <c r="D322" s="456">
        <v>37164</v>
      </c>
      <c r="E322" s="81" t="s">
        <v>554</v>
      </c>
      <c r="F322" s="81">
        <v>540339</v>
      </c>
      <c r="G322" s="81">
        <v>1</v>
      </c>
      <c r="H322" s="81">
        <v>2754190</v>
      </c>
      <c r="I322" s="81">
        <v>0</v>
      </c>
      <c r="J322" s="81">
        <v>0</v>
      </c>
      <c r="K322" s="81">
        <v>0</v>
      </c>
      <c r="L322" s="81">
        <v>0</v>
      </c>
      <c r="M322" s="81">
        <v>0</v>
      </c>
      <c r="N322" s="81">
        <v>0</v>
      </c>
      <c r="O322" s="81">
        <v>25</v>
      </c>
      <c r="P322" s="81">
        <v>25</v>
      </c>
      <c r="Q322" s="81">
        <v>25</v>
      </c>
      <c r="R322" s="81">
        <v>25</v>
      </c>
      <c r="S322" s="81">
        <v>25</v>
      </c>
      <c r="T322" s="81">
        <v>25</v>
      </c>
      <c r="U322" s="81">
        <v>25</v>
      </c>
      <c r="V322" s="81">
        <v>25</v>
      </c>
      <c r="W322" s="81">
        <v>25</v>
      </c>
      <c r="X322" s="81">
        <v>25</v>
      </c>
      <c r="Y322" s="81">
        <v>25</v>
      </c>
      <c r="Z322" s="81">
        <v>25</v>
      </c>
      <c r="AA322" s="81">
        <v>25</v>
      </c>
      <c r="AB322" s="81">
        <v>25</v>
      </c>
      <c r="AC322" s="81">
        <v>25</v>
      </c>
      <c r="AD322" s="81">
        <v>25</v>
      </c>
      <c r="AE322" s="81">
        <v>0</v>
      </c>
      <c r="AF322" s="81">
        <v>0</v>
      </c>
    </row>
    <row r="323" spans="1:32" hidden="1" x14ac:dyDescent="0.25">
      <c r="A323" s="455">
        <v>36964.46875</v>
      </c>
      <c r="B323" s="456">
        <v>37146</v>
      </c>
      <c r="C323" s="456">
        <v>37073</v>
      </c>
      <c r="D323" s="456">
        <v>37164</v>
      </c>
      <c r="E323" s="81" t="s">
        <v>554</v>
      </c>
      <c r="F323" s="81">
        <v>549934</v>
      </c>
      <c r="G323" s="81">
        <v>1</v>
      </c>
      <c r="H323" s="81">
        <v>2886721</v>
      </c>
      <c r="I323" s="81">
        <v>0</v>
      </c>
      <c r="J323" s="81">
        <v>0</v>
      </c>
      <c r="K323" s="81">
        <v>0</v>
      </c>
      <c r="L323" s="81">
        <v>0</v>
      </c>
      <c r="M323" s="81">
        <v>0</v>
      </c>
      <c r="N323" s="81">
        <v>0</v>
      </c>
      <c r="O323" s="81">
        <v>-25</v>
      </c>
      <c r="P323" s="81">
        <v>-25</v>
      </c>
      <c r="Q323" s="81">
        <v>-25</v>
      </c>
      <c r="R323" s="81">
        <v>-25</v>
      </c>
      <c r="S323" s="81">
        <v>-25</v>
      </c>
      <c r="T323" s="81">
        <v>-25</v>
      </c>
      <c r="U323" s="81">
        <v>-25</v>
      </c>
      <c r="V323" s="81">
        <v>-25</v>
      </c>
      <c r="W323" s="81">
        <v>-25</v>
      </c>
      <c r="X323" s="81">
        <v>-25</v>
      </c>
      <c r="Y323" s="81">
        <v>-25</v>
      </c>
      <c r="Z323" s="81">
        <v>-25</v>
      </c>
      <c r="AA323" s="81">
        <v>-25</v>
      </c>
      <c r="AB323" s="81">
        <v>-25</v>
      </c>
      <c r="AC323" s="81">
        <v>-25</v>
      </c>
      <c r="AD323" s="81">
        <v>-25</v>
      </c>
      <c r="AE323" s="81">
        <v>0</v>
      </c>
      <c r="AF323" s="81">
        <v>0</v>
      </c>
    </row>
    <row r="324" spans="1:32" hidden="1" x14ac:dyDescent="0.25">
      <c r="A324" s="455">
        <v>36966.407638888886</v>
      </c>
      <c r="B324" s="456">
        <v>37146</v>
      </c>
      <c r="C324" s="456">
        <v>37073</v>
      </c>
      <c r="D324" s="456">
        <v>37164</v>
      </c>
      <c r="E324" s="81" t="s">
        <v>554</v>
      </c>
      <c r="F324" s="81">
        <v>551177</v>
      </c>
      <c r="G324" s="81">
        <v>1</v>
      </c>
      <c r="H324" s="81">
        <v>2890774</v>
      </c>
      <c r="I324" s="81">
        <v>0</v>
      </c>
      <c r="J324" s="81">
        <v>0</v>
      </c>
      <c r="K324" s="81">
        <v>0</v>
      </c>
      <c r="L324" s="81">
        <v>0</v>
      </c>
      <c r="M324" s="81">
        <v>0</v>
      </c>
      <c r="N324" s="81">
        <v>0</v>
      </c>
      <c r="O324" s="81">
        <v>25</v>
      </c>
      <c r="P324" s="81">
        <v>25</v>
      </c>
      <c r="Q324" s="81">
        <v>25</v>
      </c>
      <c r="R324" s="81">
        <v>25</v>
      </c>
      <c r="S324" s="81">
        <v>25</v>
      </c>
      <c r="T324" s="81">
        <v>25</v>
      </c>
      <c r="U324" s="81">
        <v>25</v>
      </c>
      <c r="V324" s="81">
        <v>25</v>
      </c>
      <c r="W324" s="81">
        <v>25</v>
      </c>
      <c r="X324" s="81">
        <v>25</v>
      </c>
      <c r="Y324" s="81">
        <v>25</v>
      </c>
      <c r="Z324" s="81">
        <v>25</v>
      </c>
      <c r="AA324" s="81">
        <v>25</v>
      </c>
      <c r="AB324" s="81">
        <v>25</v>
      </c>
      <c r="AC324" s="81">
        <v>25</v>
      </c>
      <c r="AD324" s="81">
        <v>25</v>
      </c>
      <c r="AE324" s="81">
        <v>0</v>
      </c>
      <c r="AF324" s="81">
        <v>0</v>
      </c>
    </row>
    <row r="325" spans="1:32" hidden="1" x14ac:dyDescent="0.25">
      <c r="A325" s="455">
        <v>36970.606944444444</v>
      </c>
      <c r="B325" s="456">
        <v>37146</v>
      </c>
      <c r="C325" s="456">
        <v>37073</v>
      </c>
      <c r="D325" s="456">
        <v>37164</v>
      </c>
      <c r="E325" s="81" t="s">
        <v>554</v>
      </c>
      <c r="F325" s="81">
        <v>554242</v>
      </c>
      <c r="G325" s="81">
        <v>1</v>
      </c>
      <c r="H325" s="81">
        <v>2901073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25</v>
      </c>
      <c r="P325" s="81">
        <v>25</v>
      </c>
      <c r="Q325" s="81">
        <v>25</v>
      </c>
      <c r="R325" s="81">
        <v>25</v>
      </c>
      <c r="S325" s="81">
        <v>25</v>
      </c>
      <c r="T325" s="81">
        <v>25</v>
      </c>
      <c r="U325" s="81">
        <v>25</v>
      </c>
      <c r="V325" s="81">
        <v>25</v>
      </c>
      <c r="W325" s="81">
        <v>25</v>
      </c>
      <c r="X325" s="81">
        <v>25</v>
      </c>
      <c r="Y325" s="81">
        <v>25</v>
      </c>
      <c r="Z325" s="81">
        <v>25</v>
      </c>
      <c r="AA325" s="81">
        <v>25</v>
      </c>
      <c r="AB325" s="81">
        <v>25</v>
      </c>
      <c r="AC325" s="81">
        <v>25</v>
      </c>
      <c r="AD325" s="81">
        <v>25</v>
      </c>
      <c r="AE325" s="81">
        <v>0</v>
      </c>
      <c r="AF325" s="81">
        <v>0</v>
      </c>
    </row>
    <row r="326" spans="1:32" hidden="1" x14ac:dyDescent="0.25">
      <c r="A326" s="455">
        <v>36985.397222222222</v>
      </c>
      <c r="B326" s="456">
        <v>37146</v>
      </c>
      <c r="C326" s="456">
        <v>37073</v>
      </c>
      <c r="D326" s="456">
        <v>37164</v>
      </c>
      <c r="E326" s="81" t="s">
        <v>554</v>
      </c>
      <c r="F326" s="81">
        <v>568992</v>
      </c>
      <c r="G326" s="81">
        <v>1</v>
      </c>
      <c r="H326" s="81">
        <v>3052211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25</v>
      </c>
      <c r="P326" s="81">
        <v>25</v>
      </c>
      <c r="Q326" s="81">
        <v>25</v>
      </c>
      <c r="R326" s="81">
        <v>25</v>
      </c>
      <c r="S326" s="81">
        <v>25</v>
      </c>
      <c r="T326" s="81">
        <v>25</v>
      </c>
      <c r="U326" s="81">
        <v>25</v>
      </c>
      <c r="V326" s="81">
        <v>25</v>
      </c>
      <c r="W326" s="81">
        <v>25</v>
      </c>
      <c r="X326" s="81">
        <v>25</v>
      </c>
      <c r="Y326" s="81">
        <v>25</v>
      </c>
      <c r="Z326" s="81">
        <v>25</v>
      </c>
      <c r="AA326" s="81">
        <v>25</v>
      </c>
      <c r="AB326" s="81">
        <v>25</v>
      </c>
      <c r="AC326" s="81">
        <v>25</v>
      </c>
      <c r="AD326" s="81">
        <v>25</v>
      </c>
      <c r="AE326" s="81">
        <v>0</v>
      </c>
      <c r="AF326" s="81">
        <v>0</v>
      </c>
    </row>
    <row r="327" spans="1:32" hidden="1" x14ac:dyDescent="0.25">
      <c r="A327" s="455">
        <v>36985.365972222222</v>
      </c>
      <c r="B327" s="456">
        <v>37146</v>
      </c>
      <c r="C327" s="456">
        <v>37073</v>
      </c>
      <c r="D327" s="456">
        <v>37164</v>
      </c>
      <c r="E327" s="81" t="s">
        <v>554</v>
      </c>
      <c r="F327" s="81">
        <v>569897</v>
      </c>
      <c r="G327" s="81">
        <v>1</v>
      </c>
      <c r="H327" s="81">
        <v>3055778</v>
      </c>
      <c r="I327" s="81">
        <v>0</v>
      </c>
      <c r="J327" s="81">
        <v>0</v>
      </c>
      <c r="K327" s="81">
        <v>0</v>
      </c>
      <c r="L327" s="81">
        <v>0</v>
      </c>
      <c r="M327" s="81">
        <v>0</v>
      </c>
      <c r="N327" s="81">
        <v>0</v>
      </c>
      <c r="O327" s="81">
        <v>25</v>
      </c>
      <c r="P327" s="81">
        <v>25</v>
      </c>
      <c r="Q327" s="81">
        <v>25</v>
      </c>
      <c r="R327" s="81">
        <v>25</v>
      </c>
      <c r="S327" s="81">
        <v>25</v>
      </c>
      <c r="T327" s="81">
        <v>25</v>
      </c>
      <c r="U327" s="81">
        <v>25</v>
      </c>
      <c r="V327" s="81">
        <v>25</v>
      </c>
      <c r="W327" s="81">
        <v>25</v>
      </c>
      <c r="X327" s="81">
        <v>25</v>
      </c>
      <c r="Y327" s="81">
        <v>25</v>
      </c>
      <c r="Z327" s="81">
        <v>25</v>
      </c>
      <c r="AA327" s="81">
        <v>25</v>
      </c>
      <c r="AB327" s="81">
        <v>25</v>
      </c>
      <c r="AC327" s="81">
        <v>25</v>
      </c>
      <c r="AD327" s="81">
        <v>25</v>
      </c>
      <c r="AE327" s="81">
        <v>0</v>
      </c>
      <c r="AF327" s="81">
        <v>0</v>
      </c>
    </row>
    <row r="328" spans="1:32" hidden="1" x14ac:dyDescent="0.25">
      <c r="A328" s="455">
        <v>36986.415277777778</v>
      </c>
      <c r="B328" s="456">
        <v>37146</v>
      </c>
      <c r="C328" s="456">
        <v>37073</v>
      </c>
      <c r="D328" s="456">
        <v>37164</v>
      </c>
      <c r="E328" s="81" t="s">
        <v>554</v>
      </c>
      <c r="F328" s="81">
        <v>570327</v>
      </c>
      <c r="G328" s="81">
        <v>1</v>
      </c>
      <c r="H328" s="81">
        <v>3057515</v>
      </c>
      <c r="I328" s="81">
        <v>0</v>
      </c>
      <c r="J328" s="81">
        <v>0</v>
      </c>
      <c r="K328" s="81">
        <v>0</v>
      </c>
      <c r="L328" s="81">
        <v>0</v>
      </c>
      <c r="M328" s="81">
        <v>0</v>
      </c>
      <c r="N328" s="81">
        <v>0</v>
      </c>
      <c r="O328" s="81">
        <v>-25</v>
      </c>
      <c r="P328" s="81">
        <v>-25</v>
      </c>
      <c r="Q328" s="81">
        <v>-25</v>
      </c>
      <c r="R328" s="81">
        <v>-25</v>
      </c>
      <c r="S328" s="81">
        <v>-25</v>
      </c>
      <c r="T328" s="81">
        <v>-25</v>
      </c>
      <c r="U328" s="81">
        <v>-25</v>
      </c>
      <c r="V328" s="81">
        <v>-25</v>
      </c>
      <c r="W328" s="81">
        <v>-25</v>
      </c>
      <c r="X328" s="81">
        <v>-25</v>
      </c>
      <c r="Y328" s="81">
        <v>-25</v>
      </c>
      <c r="Z328" s="81">
        <v>-25</v>
      </c>
      <c r="AA328" s="81">
        <v>-25</v>
      </c>
      <c r="AB328" s="81">
        <v>-25</v>
      </c>
      <c r="AC328" s="81">
        <v>-25</v>
      </c>
      <c r="AD328" s="81">
        <v>-25</v>
      </c>
      <c r="AE328" s="81">
        <v>0</v>
      </c>
      <c r="AF328" s="81">
        <v>0</v>
      </c>
    </row>
    <row r="329" spans="1:32" hidden="1" x14ac:dyDescent="0.25">
      <c r="A329" s="455">
        <v>36990.682638888888</v>
      </c>
      <c r="B329" s="456">
        <v>37146</v>
      </c>
      <c r="C329" s="456">
        <v>37073</v>
      </c>
      <c r="D329" s="456">
        <v>37164</v>
      </c>
      <c r="E329" s="81" t="s">
        <v>554</v>
      </c>
      <c r="F329" s="81">
        <v>574745</v>
      </c>
      <c r="G329" s="81">
        <v>1</v>
      </c>
      <c r="H329" s="81">
        <v>3070893</v>
      </c>
      <c r="I329" s="81">
        <v>0</v>
      </c>
      <c r="J329" s="81">
        <v>0</v>
      </c>
      <c r="K329" s="81">
        <v>0</v>
      </c>
      <c r="L329" s="81">
        <v>0</v>
      </c>
      <c r="M329" s="81">
        <v>0</v>
      </c>
      <c r="N329" s="81">
        <v>0</v>
      </c>
      <c r="O329" s="81">
        <v>-25</v>
      </c>
      <c r="P329" s="81">
        <v>-25</v>
      </c>
      <c r="Q329" s="81">
        <v>-25</v>
      </c>
      <c r="R329" s="81">
        <v>-25</v>
      </c>
      <c r="S329" s="81">
        <v>-25</v>
      </c>
      <c r="T329" s="81">
        <v>-25</v>
      </c>
      <c r="U329" s="81">
        <v>-25</v>
      </c>
      <c r="V329" s="81">
        <v>-25</v>
      </c>
      <c r="W329" s="81">
        <v>-25</v>
      </c>
      <c r="X329" s="81">
        <v>-25</v>
      </c>
      <c r="Y329" s="81">
        <v>-25</v>
      </c>
      <c r="Z329" s="81">
        <v>-25</v>
      </c>
      <c r="AA329" s="81">
        <v>-25</v>
      </c>
      <c r="AB329" s="81">
        <v>-25</v>
      </c>
      <c r="AC329" s="81">
        <v>-25</v>
      </c>
      <c r="AD329" s="81">
        <v>-25</v>
      </c>
      <c r="AE329" s="81">
        <v>0</v>
      </c>
      <c r="AF329" s="81">
        <v>0</v>
      </c>
    </row>
    <row r="330" spans="1:32" hidden="1" x14ac:dyDescent="0.25">
      <c r="A330" s="475">
        <v>36990.697916666664</v>
      </c>
      <c r="B330" s="476">
        <v>37146</v>
      </c>
      <c r="C330" s="476">
        <v>37073</v>
      </c>
      <c r="D330" s="476">
        <v>37164</v>
      </c>
      <c r="E330" s="5" t="s">
        <v>554</v>
      </c>
      <c r="F330" s="5">
        <v>576260</v>
      </c>
      <c r="G330" s="5">
        <v>1</v>
      </c>
      <c r="H330" s="5">
        <v>3072700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25</v>
      </c>
      <c r="P330" s="5">
        <v>25</v>
      </c>
      <c r="Q330" s="5">
        <v>25</v>
      </c>
      <c r="R330" s="5">
        <v>25</v>
      </c>
      <c r="S330" s="5">
        <v>25</v>
      </c>
      <c r="T330" s="5">
        <v>25</v>
      </c>
      <c r="U330" s="5">
        <v>25</v>
      </c>
      <c r="V330" s="5">
        <v>25</v>
      </c>
      <c r="W330" s="5">
        <v>25</v>
      </c>
      <c r="X330" s="5">
        <v>25</v>
      </c>
      <c r="Y330" s="5">
        <v>25</v>
      </c>
      <c r="Z330" s="5">
        <v>25</v>
      </c>
      <c r="AA330" s="5">
        <v>25</v>
      </c>
      <c r="AB330" s="5">
        <v>25</v>
      </c>
      <c r="AC330" s="5">
        <v>25</v>
      </c>
      <c r="AD330" s="5">
        <v>25</v>
      </c>
      <c r="AE330" s="5">
        <v>0</v>
      </c>
      <c r="AF330" s="5">
        <v>0</v>
      </c>
    </row>
    <row r="331" spans="1:32" hidden="1" x14ac:dyDescent="0.25">
      <c r="A331" s="455">
        <v>36992.582638888889</v>
      </c>
      <c r="B331" s="456">
        <v>37146</v>
      </c>
      <c r="C331" s="456">
        <v>37073</v>
      </c>
      <c r="D331" s="456">
        <v>37164</v>
      </c>
      <c r="E331" s="81" t="s">
        <v>554</v>
      </c>
      <c r="F331" s="81">
        <v>577535</v>
      </c>
      <c r="G331" s="81">
        <v>1</v>
      </c>
      <c r="H331" s="81">
        <v>3075853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25</v>
      </c>
      <c r="P331" s="81">
        <v>25</v>
      </c>
      <c r="Q331" s="81">
        <v>25</v>
      </c>
      <c r="R331" s="81">
        <v>25</v>
      </c>
      <c r="S331" s="81">
        <v>25</v>
      </c>
      <c r="T331" s="81">
        <v>25</v>
      </c>
      <c r="U331" s="81">
        <v>25</v>
      </c>
      <c r="V331" s="81">
        <v>25</v>
      </c>
      <c r="W331" s="81">
        <v>25</v>
      </c>
      <c r="X331" s="81">
        <v>25</v>
      </c>
      <c r="Y331" s="81">
        <v>25</v>
      </c>
      <c r="Z331" s="81">
        <v>25</v>
      </c>
      <c r="AA331" s="81">
        <v>25</v>
      </c>
      <c r="AB331" s="81">
        <v>25</v>
      </c>
      <c r="AC331" s="81">
        <v>25</v>
      </c>
      <c r="AD331" s="81">
        <v>25</v>
      </c>
      <c r="AE331" s="81">
        <v>0</v>
      </c>
      <c r="AF331" s="81">
        <v>0</v>
      </c>
    </row>
    <row r="332" spans="1:32" hidden="1" x14ac:dyDescent="0.25">
      <c r="A332" s="455">
        <v>36993.571527777778</v>
      </c>
      <c r="B332" s="456">
        <v>37146</v>
      </c>
      <c r="C332" s="456">
        <v>37073</v>
      </c>
      <c r="D332" s="456">
        <v>37164</v>
      </c>
      <c r="E332" s="81" t="s">
        <v>554</v>
      </c>
      <c r="F332" s="81">
        <v>578766</v>
      </c>
      <c r="G332" s="81">
        <v>1</v>
      </c>
      <c r="H332" s="81">
        <v>3080080</v>
      </c>
      <c r="I332" s="81">
        <v>0</v>
      </c>
      <c r="J332" s="81">
        <v>0</v>
      </c>
      <c r="K332" s="81">
        <v>0</v>
      </c>
      <c r="L332" s="81">
        <v>0</v>
      </c>
      <c r="M332" s="81">
        <v>0</v>
      </c>
      <c r="N332" s="81">
        <v>0</v>
      </c>
      <c r="O332" s="81">
        <v>-50</v>
      </c>
      <c r="P332" s="81">
        <v>-50</v>
      </c>
      <c r="Q332" s="81">
        <v>-50</v>
      </c>
      <c r="R332" s="81">
        <v>-50</v>
      </c>
      <c r="S332" s="81">
        <v>-50</v>
      </c>
      <c r="T332" s="81">
        <v>-50</v>
      </c>
      <c r="U332" s="81">
        <v>-50</v>
      </c>
      <c r="V332" s="81">
        <v>-50</v>
      </c>
      <c r="W332" s="81">
        <v>-50</v>
      </c>
      <c r="X332" s="81">
        <v>-50</v>
      </c>
      <c r="Y332" s="81">
        <v>-50</v>
      </c>
      <c r="Z332" s="81">
        <v>-50</v>
      </c>
      <c r="AA332" s="81">
        <v>-50</v>
      </c>
      <c r="AB332" s="81">
        <v>-50</v>
      </c>
      <c r="AC332" s="81">
        <v>-50</v>
      </c>
      <c r="AD332" s="81">
        <v>-50</v>
      </c>
      <c r="AE332" s="81">
        <v>0</v>
      </c>
      <c r="AF332" s="81">
        <v>0</v>
      </c>
    </row>
    <row r="333" spans="1:32" hidden="1" x14ac:dyDescent="0.25">
      <c r="A333" s="455">
        <v>36993.702777777777</v>
      </c>
      <c r="B333" s="456">
        <v>37146</v>
      </c>
      <c r="C333" s="456">
        <v>37073</v>
      </c>
      <c r="D333" s="456">
        <v>37164</v>
      </c>
      <c r="E333" s="81" t="s">
        <v>554</v>
      </c>
      <c r="F333" s="81">
        <v>580270</v>
      </c>
      <c r="G333" s="81">
        <v>1</v>
      </c>
      <c r="H333" s="81">
        <v>3084044</v>
      </c>
      <c r="I333" s="81">
        <v>0</v>
      </c>
      <c r="J333" s="81">
        <v>0</v>
      </c>
      <c r="K333" s="81">
        <v>0</v>
      </c>
      <c r="L333" s="81">
        <v>0</v>
      </c>
      <c r="M333" s="81">
        <v>0</v>
      </c>
      <c r="N333" s="81">
        <v>0</v>
      </c>
      <c r="O333" s="81">
        <v>-25</v>
      </c>
      <c r="P333" s="81">
        <v>-25</v>
      </c>
      <c r="Q333" s="81">
        <v>-25</v>
      </c>
      <c r="R333" s="81">
        <v>-25</v>
      </c>
      <c r="S333" s="81">
        <v>-25</v>
      </c>
      <c r="T333" s="81">
        <v>-25</v>
      </c>
      <c r="U333" s="81">
        <v>-25</v>
      </c>
      <c r="V333" s="81">
        <v>-25</v>
      </c>
      <c r="W333" s="81">
        <v>-25</v>
      </c>
      <c r="X333" s="81">
        <v>-25</v>
      </c>
      <c r="Y333" s="81">
        <v>-25</v>
      </c>
      <c r="Z333" s="81">
        <v>-25</v>
      </c>
      <c r="AA333" s="81">
        <v>-25</v>
      </c>
      <c r="AB333" s="81">
        <v>-25</v>
      </c>
      <c r="AC333" s="81">
        <v>-25</v>
      </c>
      <c r="AD333" s="81">
        <v>-25</v>
      </c>
      <c r="AE333" s="81">
        <v>0</v>
      </c>
      <c r="AF333" s="81">
        <v>0</v>
      </c>
    </row>
    <row r="334" spans="1:32" hidden="1" x14ac:dyDescent="0.25">
      <c r="A334" s="455">
        <v>37083.436111111114</v>
      </c>
      <c r="B334" s="456">
        <v>37146</v>
      </c>
      <c r="C334" s="456">
        <v>37135</v>
      </c>
      <c r="D334" s="456">
        <v>37164</v>
      </c>
      <c r="E334" s="81" t="s">
        <v>554</v>
      </c>
      <c r="F334" s="81">
        <v>681448</v>
      </c>
      <c r="G334" s="81">
        <v>1</v>
      </c>
      <c r="H334" s="81">
        <v>3576565</v>
      </c>
      <c r="I334" s="81">
        <v>-25</v>
      </c>
      <c r="J334" s="81">
        <v>-25</v>
      </c>
      <c r="K334" s="81">
        <v>-25</v>
      </c>
      <c r="L334" s="81">
        <v>-25</v>
      </c>
      <c r="M334" s="81">
        <v>-25</v>
      </c>
      <c r="N334" s="81">
        <v>-25</v>
      </c>
      <c r="O334" s="81">
        <v>0</v>
      </c>
      <c r="P334" s="81">
        <v>0</v>
      </c>
      <c r="Q334" s="81">
        <v>0</v>
      </c>
      <c r="R334" s="81">
        <v>0</v>
      </c>
      <c r="S334" s="81">
        <v>0</v>
      </c>
      <c r="T334" s="81">
        <v>0</v>
      </c>
      <c r="U334" s="81">
        <v>0</v>
      </c>
      <c r="V334" s="81">
        <v>0</v>
      </c>
      <c r="W334" s="81">
        <v>0</v>
      </c>
      <c r="X334" s="81">
        <v>0</v>
      </c>
      <c r="Y334" s="81">
        <v>0</v>
      </c>
      <c r="Z334" s="81">
        <v>0</v>
      </c>
      <c r="AA334" s="81">
        <v>0</v>
      </c>
      <c r="AB334" s="81">
        <v>0</v>
      </c>
      <c r="AC334" s="81">
        <v>0</v>
      </c>
      <c r="AD334" s="81">
        <v>0</v>
      </c>
      <c r="AE334" s="81">
        <v>0</v>
      </c>
      <c r="AF334" s="81">
        <v>0</v>
      </c>
    </row>
    <row r="335" spans="1:32" hidden="1" x14ac:dyDescent="0.25">
      <c r="A335" s="455">
        <v>37092.38958333333</v>
      </c>
      <c r="B335" s="456">
        <v>37146</v>
      </c>
      <c r="C335" s="456">
        <v>37135</v>
      </c>
      <c r="D335" s="456">
        <v>37164</v>
      </c>
      <c r="E335" s="81" t="s">
        <v>554</v>
      </c>
      <c r="F335" s="81">
        <v>689700</v>
      </c>
      <c r="G335" s="81">
        <v>1</v>
      </c>
      <c r="H335" s="81">
        <v>3600714</v>
      </c>
      <c r="I335" s="81">
        <v>-25</v>
      </c>
      <c r="J335" s="81">
        <v>-25</v>
      </c>
      <c r="K335" s="81">
        <v>-25</v>
      </c>
      <c r="L335" s="81">
        <v>-25</v>
      </c>
      <c r="M335" s="81">
        <v>-25</v>
      </c>
      <c r="N335" s="81">
        <v>-25</v>
      </c>
      <c r="O335" s="81">
        <v>0</v>
      </c>
      <c r="P335" s="81">
        <v>0</v>
      </c>
      <c r="Q335" s="81">
        <v>0</v>
      </c>
      <c r="R335" s="81">
        <v>0</v>
      </c>
      <c r="S335" s="81">
        <v>0</v>
      </c>
      <c r="T335" s="81">
        <v>0</v>
      </c>
      <c r="U335" s="81">
        <v>0</v>
      </c>
      <c r="V335" s="81">
        <v>0</v>
      </c>
      <c r="W335" s="81">
        <v>0</v>
      </c>
      <c r="X335" s="81">
        <v>0</v>
      </c>
      <c r="Y335" s="81">
        <v>0</v>
      </c>
      <c r="Z335" s="81">
        <v>0</v>
      </c>
      <c r="AA335" s="81">
        <v>0</v>
      </c>
      <c r="AB335" s="81">
        <v>0</v>
      </c>
      <c r="AC335" s="81">
        <v>0</v>
      </c>
      <c r="AD335" s="81">
        <v>0</v>
      </c>
      <c r="AE335" s="81">
        <v>0</v>
      </c>
      <c r="AF335" s="81">
        <v>0</v>
      </c>
    </row>
    <row r="336" spans="1:32" hidden="1" x14ac:dyDescent="0.25">
      <c r="A336" s="455">
        <v>37095.728472222225</v>
      </c>
      <c r="B336" s="456">
        <v>37146</v>
      </c>
      <c r="C336" s="456">
        <v>37135</v>
      </c>
      <c r="D336" s="456">
        <v>37164</v>
      </c>
      <c r="E336" s="81" t="s">
        <v>554</v>
      </c>
      <c r="F336" s="81">
        <v>698232</v>
      </c>
      <c r="G336" s="81">
        <v>1</v>
      </c>
      <c r="H336" s="81">
        <v>3625493</v>
      </c>
      <c r="I336" s="81">
        <v>-25</v>
      </c>
      <c r="J336" s="81">
        <v>-25</v>
      </c>
      <c r="K336" s="81">
        <v>-25</v>
      </c>
      <c r="L336" s="81">
        <v>-25</v>
      </c>
      <c r="M336" s="81">
        <v>-25</v>
      </c>
      <c r="N336" s="81">
        <v>-25</v>
      </c>
      <c r="O336" s="81">
        <v>0</v>
      </c>
      <c r="P336" s="81">
        <v>0</v>
      </c>
      <c r="Q336" s="81">
        <v>0</v>
      </c>
      <c r="R336" s="81">
        <v>0</v>
      </c>
      <c r="S336" s="81">
        <v>0</v>
      </c>
      <c r="T336" s="81">
        <v>0</v>
      </c>
      <c r="U336" s="81">
        <v>0</v>
      </c>
      <c r="V336" s="81">
        <v>0</v>
      </c>
      <c r="W336" s="81">
        <v>0</v>
      </c>
      <c r="X336" s="81">
        <v>0</v>
      </c>
      <c r="Y336" s="81">
        <v>0</v>
      </c>
      <c r="Z336" s="81">
        <v>0</v>
      </c>
      <c r="AA336" s="81">
        <v>0</v>
      </c>
      <c r="AB336" s="81">
        <v>0</v>
      </c>
      <c r="AC336" s="81">
        <v>0</v>
      </c>
      <c r="AD336" s="81">
        <v>0</v>
      </c>
      <c r="AE336" s="81">
        <v>0</v>
      </c>
      <c r="AF336" s="81">
        <v>0</v>
      </c>
    </row>
    <row r="337" spans="1:32" hidden="1" x14ac:dyDescent="0.25">
      <c r="A337" s="455">
        <v>37096.425000000003</v>
      </c>
      <c r="B337" s="456">
        <v>37146</v>
      </c>
      <c r="C337" s="456">
        <v>37135</v>
      </c>
      <c r="D337" s="456">
        <v>37164</v>
      </c>
      <c r="E337" s="81" t="s">
        <v>554</v>
      </c>
      <c r="F337" s="81">
        <v>699651</v>
      </c>
      <c r="G337" s="81">
        <v>1</v>
      </c>
      <c r="H337" s="81">
        <v>3628306</v>
      </c>
      <c r="I337" s="81">
        <v>-50</v>
      </c>
      <c r="J337" s="81">
        <v>-50</v>
      </c>
      <c r="K337" s="81">
        <v>-50</v>
      </c>
      <c r="L337" s="81">
        <v>-50</v>
      </c>
      <c r="M337" s="81">
        <v>-50</v>
      </c>
      <c r="N337" s="81">
        <v>-50</v>
      </c>
      <c r="O337" s="81">
        <v>0</v>
      </c>
      <c r="P337" s="81">
        <v>0</v>
      </c>
      <c r="Q337" s="81">
        <v>0</v>
      </c>
      <c r="R337" s="81">
        <v>0</v>
      </c>
      <c r="S337" s="81">
        <v>0</v>
      </c>
      <c r="T337" s="81">
        <v>0</v>
      </c>
      <c r="U337" s="81">
        <v>0</v>
      </c>
      <c r="V337" s="81">
        <v>0</v>
      </c>
      <c r="W337" s="81">
        <v>0</v>
      </c>
      <c r="X337" s="81">
        <v>0</v>
      </c>
      <c r="Y337" s="81">
        <v>0</v>
      </c>
      <c r="Z337" s="81">
        <v>0</v>
      </c>
      <c r="AA337" s="81">
        <v>0</v>
      </c>
      <c r="AB337" s="81">
        <v>0</v>
      </c>
      <c r="AC337" s="81">
        <v>0</v>
      </c>
      <c r="AD337" s="81">
        <v>0</v>
      </c>
      <c r="AE337" s="81">
        <v>0</v>
      </c>
      <c r="AF337" s="81">
        <v>0</v>
      </c>
    </row>
    <row r="338" spans="1:32" hidden="1" x14ac:dyDescent="0.25">
      <c r="A338" s="455">
        <v>37096.725694444445</v>
      </c>
      <c r="B338" s="456">
        <v>37146</v>
      </c>
      <c r="C338" s="456">
        <v>37135</v>
      </c>
      <c r="D338" s="456">
        <v>37164</v>
      </c>
      <c r="E338" s="81" t="s">
        <v>554</v>
      </c>
      <c r="F338" s="81">
        <v>700554</v>
      </c>
      <c r="G338" s="81">
        <v>1</v>
      </c>
      <c r="H338" s="81">
        <v>3631378</v>
      </c>
      <c r="I338" s="81">
        <v>-25</v>
      </c>
      <c r="J338" s="81">
        <v>-25</v>
      </c>
      <c r="K338" s="81">
        <v>-25</v>
      </c>
      <c r="L338" s="81">
        <v>-25</v>
      </c>
      <c r="M338" s="81">
        <v>-25</v>
      </c>
      <c r="N338" s="81">
        <v>-25</v>
      </c>
      <c r="O338" s="81">
        <v>0</v>
      </c>
      <c r="P338" s="81">
        <v>0</v>
      </c>
      <c r="Q338" s="81">
        <v>0</v>
      </c>
      <c r="R338" s="81">
        <v>0</v>
      </c>
      <c r="S338" s="81">
        <v>0</v>
      </c>
      <c r="T338" s="81">
        <v>0</v>
      </c>
      <c r="U338" s="81">
        <v>0</v>
      </c>
      <c r="V338" s="81">
        <v>0</v>
      </c>
      <c r="W338" s="81">
        <v>0</v>
      </c>
      <c r="X338" s="81">
        <v>0</v>
      </c>
      <c r="Y338" s="81">
        <v>0</v>
      </c>
      <c r="Z338" s="81">
        <v>0</v>
      </c>
      <c r="AA338" s="81">
        <v>0</v>
      </c>
      <c r="AB338" s="81">
        <v>0</v>
      </c>
      <c r="AC338" s="81">
        <v>0</v>
      </c>
      <c r="AD338" s="81">
        <v>0</v>
      </c>
      <c r="AE338" s="81">
        <v>0</v>
      </c>
      <c r="AF338" s="81">
        <v>0</v>
      </c>
    </row>
    <row r="339" spans="1:32" hidden="1" x14ac:dyDescent="0.25">
      <c r="A339" s="455">
        <v>37103.375</v>
      </c>
      <c r="B339" s="456">
        <v>37146</v>
      </c>
      <c r="C339" s="456">
        <v>37135</v>
      </c>
      <c r="D339" s="456">
        <v>37164</v>
      </c>
      <c r="E339" s="81" t="s">
        <v>554</v>
      </c>
      <c r="F339" s="81">
        <v>710857</v>
      </c>
      <c r="G339" s="81">
        <v>1</v>
      </c>
      <c r="H339" s="81">
        <v>3712962</v>
      </c>
      <c r="I339" s="81">
        <v>-25</v>
      </c>
      <c r="J339" s="81">
        <v>-25</v>
      </c>
      <c r="K339" s="81">
        <v>-25</v>
      </c>
      <c r="L339" s="81">
        <v>-25</v>
      </c>
      <c r="M339" s="81">
        <v>-25</v>
      </c>
      <c r="N339" s="81">
        <v>-25</v>
      </c>
      <c r="O339" s="81">
        <v>0</v>
      </c>
      <c r="P339" s="81">
        <v>0</v>
      </c>
      <c r="Q339" s="81">
        <v>0</v>
      </c>
      <c r="R339" s="81">
        <v>0</v>
      </c>
      <c r="S339" s="81">
        <v>0</v>
      </c>
      <c r="T339" s="81">
        <v>0</v>
      </c>
      <c r="U339" s="81">
        <v>0</v>
      </c>
      <c r="V339" s="81">
        <v>0</v>
      </c>
      <c r="W339" s="81">
        <v>0</v>
      </c>
      <c r="X339" s="81">
        <v>0</v>
      </c>
      <c r="Y339" s="81">
        <v>0</v>
      </c>
      <c r="Z339" s="81">
        <v>0</v>
      </c>
      <c r="AA339" s="81">
        <v>0</v>
      </c>
      <c r="AB339" s="81">
        <v>0</v>
      </c>
      <c r="AC339" s="81">
        <v>0</v>
      </c>
      <c r="AD339" s="81">
        <v>0</v>
      </c>
      <c r="AE339" s="81">
        <v>0</v>
      </c>
      <c r="AF339" s="81">
        <v>0</v>
      </c>
    </row>
    <row r="340" spans="1:32" hidden="1" x14ac:dyDescent="0.25">
      <c r="A340" s="455">
        <v>37104.4375</v>
      </c>
      <c r="B340" s="456">
        <v>37146</v>
      </c>
      <c r="C340" s="456">
        <v>37135</v>
      </c>
      <c r="D340" s="456">
        <v>37164</v>
      </c>
      <c r="E340" s="81" t="s">
        <v>554</v>
      </c>
      <c r="F340" s="81">
        <v>713153</v>
      </c>
      <c r="G340" s="81">
        <v>1</v>
      </c>
      <c r="H340" s="81">
        <v>3720664</v>
      </c>
      <c r="I340" s="81">
        <v>-25</v>
      </c>
      <c r="J340" s="81">
        <v>-25</v>
      </c>
      <c r="K340" s="81">
        <v>-25</v>
      </c>
      <c r="L340" s="81">
        <v>-25</v>
      </c>
      <c r="M340" s="81">
        <v>-25</v>
      </c>
      <c r="N340" s="81">
        <v>-25</v>
      </c>
      <c r="O340" s="81">
        <v>0</v>
      </c>
      <c r="P340" s="81">
        <v>0</v>
      </c>
      <c r="Q340" s="81">
        <v>0</v>
      </c>
      <c r="R340" s="81">
        <v>0</v>
      </c>
      <c r="S340" s="81">
        <v>0</v>
      </c>
      <c r="T340" s="81">
        <v>0</v>
      </c>
      <c r="U340" s="81">
        <v>0</v>
      </c>
      <c r="V340" s="81">
        <v>0</v>
      </c>
      <c r="W340" s="81">
        <v>0</v>
      </c>
      <c r="X340" s="81">
        <v>0</v>
      </c>
      <c r="Y340" s="81">
        <v>0</v>
      </c>
      <c r="Z340" s="81">
        <v>0</v>
      </c>
      <c r="AA340" s="81">
        <v>0</v>
      </c>
      <c r="AB340" s="81">
        <v>0</v>
      </c>
      <c r="AC340" s="81">
        <v>0</v>
      </c>
      <c r="AD340" s="81">
        <v>0</v>
      </c>
      <c r="AE340" s="81">
        <v>0</v>
      </c>
      <c r="AF340" s="81">
        <v>0</v>
      </c>
    </row>
    <row r="341" spans="1:32" hidden="1" x14ac:dyDescent="0.25">
      <c r="A341" s="455">
        <v>37110.574999999997</v>
      </c>
      <c r="B341" s="456">
        <v>37146</v>
      </c>
      <c r="C341" s="456">
        <v>37135</v>
      </c>
      <c r="D341" s="456">
        <v>37164</v>
      </c>
      <c r="E341" s="81" t="s">
        <v>554</v>
      </c>
      <c r="F341" s="81">
        <v>720299</v>
      </c>
      <c r="G341" s="81">
        <v>1</v>
      </c>
      <c r="H341" s="81">
        <v>3741993</v>
      </c>
      <c r="I341" s="81">
        <v>-25</v>
      </c>
      <c r="J341" s="81">
        <v>-25</v>
      </c>
      <c r="K341" s="81">
        <v>-25</v>
      </c>
      <c r="L341" s="81">
        <v>-25</v>
      </c>
      <c r="M341" s="81">
        <v>-25</v>
      </c>
      <c r="N341" s="81">
        <v>-25</v>
      </c>
      <c r="O341" s="81">
        <v>0</v>
      </c>
      <c r="P341" s="81">
        <v>0</v>
      </c>
      <c r="Q341" s="81">
        <v>0</v>
      </c>
      <c r="R341" s="81">
        <v>0</v>
      </c>
      <c r="S341" s="81">
        <v>0</v>
      </c>
      <c r="T341" s="81">
        <v>0</v>
      </c>
      <c r="U341" s="81">
        <v>0</v>
      </c>
      <c r="V341" s="81">
        <v>0</v>
      </c>
      <c r="W341" s="81">
        <v>0</v>
      </c>
      <c r="X341" s="81">
        <v>0</v>
      </c>
      <c r="Y341" s="81">
        <v>0</v>
      </c>
      <c r="Z341" s="81">
        <v>0</v>
      </c>
      <c r="AA341" s="81">
        <v>0</v>
      </c>
      <c r="AB341" s="81">
        <v>0</v>
      </c>
      <c r="AC341" s="81">
        <v>0</v>
      </c>
      <c r="AD341" s="81">
        <v>0</v>
      </c>
      <c r="AE341" s="81">
        <v>0</v>
      </c>
      <c r="AF341" s="81">
        <v>0</v>
      </c>
    </row>
    <row r="342" spans="1:32" hidden="1" x14ac:dyDescent="0.25">
      <c r="A342" s="455">
        <v>37110.616666666669</v>
      </c>
      <c r="B342" s="456">
        <v>37146</v>
      </c>
      <c r="C342" s="456">
        <v>37135</v>
      </c>
      <c r="D342" s="456">
        <v>37164</v>
      </c>
      <c r="E342" s="81" t="s">
        <v>554</v>
      </c>
      <c r="F342" s="81">
        <v>720303</v>
      </c>
      <c r="G342" s="81">
        <v>1</v>
      </c>
      <c r="H342" s="81">
        <v>3742015</v>
      </c>
      <c r="I342" s="81">
        <v>-25</v>
      </c>
      <c r="J342" s="81">
        <v>-25</v>
      </c>
      <c r="K342" s="81">
        <v>-25</v>
      </c>
      <c r="L342" s="81">
        <v>-25</v>
      </c>
      <c r="M342" s="81">
        <v>-25</v>
      </c>
      <c r="N342" s="81">
        <v>-25</v>
      </c>
      <c r="O342" s="81">
        <v>0</v>
      </c>
      <c r="P342" s="81">
        <v>0</v>
      </c>
      <c r="Q342" s="81">
        <v>0</v>
      </c>
      <c r="R342" s="81">
        <v>0</v>
      </c>
      <c r="S342" s="81">
        <v>0</v>
      </c>
      <c r="T342" s="81">
        <v>0</v>
      </c>
      <c r="U342" s="81">
        <v>0</v>
      </c>
      <c r="V342" s="81">
        <v>0</v>
      </c>
      <c r="W342" s="81">
        <v>0</v>
      </c>
      <c r="X342" s="81">
        <v>0</v>
      </c>
      <c r="Y342" s="81">
        <v>0</v>
      </c>
      <c r="Z342" s="81">
        <v>0</v>
      </c>
      <c r="AA342" s="81">
        <v>0</v>
      </c>
      <c r="AB342" s="81">
        <v>0</v>
      </c>
      <c r="AC342" s="81">
        <v>0</v>
      </c>
      <c r="AD342" s="81">
        <v>0</v>
      </c>
      <c r="AE342" s="81">
        <v>0</v>
      </c>
      <c r="AF342" s="81">
        <v>0</v>
      </c>
    </row>
    <row r="343" spans="1:32" hidden="1" x14ac:dyDescent="0.25">
      <c r="A343" s="455">
        <v>37043.354166666664</v>
      </c>
      <c r="B343" s="456">
        <v>37146</v>
      </c>
      <c r="C343" s="456">
        <v>37135</v>
      </c>
      <c r="D343" s="456">
        <v>37164</v>
      </c>
      <c r="E343" s="81" t="s">
        <v>554</v>
      </c>
      <c r="F343" s="81">
        <v>629375</v>
      </c>
      <c r="G343" s="81">
        <v>1</v>
      </c>
      <c r="H343" s="81">
        <v>3418826</v>
      </c>
      <c r="I343" s="81">
        <v>0</v>
      </c>
      <c r="J343" s="81">
        <v>0</v>
      </c>
      <c r="K343" s="81">
        <v>0</v>
      </c>
      <c r="L343" s="81">
        <v>0</v>
      </c>
      <c r="M343" s="81">
        <v>0</v>
      </c>
      <c r="N343" s="81">
        <v>0</v>
      </c>
      <c r="O343" s="81">
        <v>-25</v>
      </c>
      <c r="P343" s="81">
        <v>-25</v>
      </c>
      <c r="Q343" s="81">
        <v>-25</v>
      </c>
      <c r="R343" s="81">
        <v>-25</v>
      </c>
      <c r="S343" s="81">
        <v>-25</v>
      </c>
      <c r="T343" s="81">
        <v>-25</v>
      </c>
      <c r="U343" s="81">
        <v>-25</v>
      </c>
      <c r="V343" s="81">
        <v>-25</v>
      </c>
      <c r="W343" s="81">
        <v>-25</v>
      </c>
      <c r="X343" s="81">
        <v>-25</v>
      </c>
      <c r="Y343" s="81">
        <v>-25</v>
      </c>
      <c r="Z343" s="81">
        <v>-25</v>
      </c>
      <c r="AA343" s="81">
        <v>-25</v>
      </c>
      <c r="AB343" s="81">
        <v>-25</v>
      </c>
      <c r="AC343" s="81">
        <v>-25</v>
      </c>
      <c r="AD343" s="81">
        <v>-25</v>
      </c>
      <c r="AE343" s="81">
        <v>0</v>
      </c>
      <c r="AF343" s="81">
        <v>0</v>
      </c>
    </row>
    <row r="344" spans="1:32" hidden="1" x14ac:dyDescent="0.25">
      <c r="A344" s="455">
        <v>37043.563194444447</v>
      </c>
      <c r="B344" s="456">
        <v>37146</v>
      </c>
      <c r="C344" s="456">
        <v>37135</v>
      </c>
      <c r="D344" s="456">
        <v>37164</v>
      </c>
      <c r="E344" s="81" t="s">
        <v>554</v>
      </c>
      <c r="F344" s="81">
        <v>629944</v>
      </c>
      <c r="G344" s="81">
        <v>1</v>
      </c>
      <c r="H344" s="81">
        <v>3420686</v>
      </c>
      <c r="I344" s="81">
        <v>0</v>
      </c>
      <c r="J344" s="81">
        <v>0</v>
      </c>
      <c r="K344" s="81">
        <v>0</v>
      </c>
      <c r="L344" s="81">
        <v>0</v>
      </c>
      <c r="M344" s="81">
        <v>0</v>
      </c>
      <c r="N344" s="81">
        <v>0</v>
      </c>
      <c r="O344" s="81">
        <v>-25</v>
      </c>
      <c r="P344" s="81">
        <v>-25</v>
      </c>
      <c r="Q344" s="81">
        <v>-25</v>
      </c>
      <c r="R344" s="81">
        <v>-25</v>
      </c>
      <c r="S344" s="81">
        <v>-25</v>
      </c>
      <c r="T344" s="81">
        <v>-25</v>
      </c>
      <c r="U344" s="81">
        <v>-25</v>
      </c>
      <c r="V344" s="81">
        <v>-25</v>
      </c>
      <c r="W344" s="81">
        <v>-25</v>
      </c>
      <c r="X344" s="81">
        <v>-25</v>
      </c>
      <c r="Y344" s="81">
        <v>-25</v>
      </c>
      <c r="Z344" s="81">
        <v>-25</v>
      </c>
      <c r="AA344" s="81">
        <v>-25</v>
      </c>
      <c r="AB344" s="81">
        <v>-25</v>
      </c>
      <c r="AC344" s="81">
        <v>-25</v>
      </c>
      <c r="AD344" s="81">
        <v>-25</v>
      </c>
      <c r="AE344" s="81">
        <v>0</v>
      </c>
      <c r="AF344" s="81">
        <v>0</v>
      </c>
    </row>
    <row r="345" spans="1:32" hidden="1" x14ac:dyDescent="0.25">
      <c r="A345" s="455">
        <v>37047.449305555558</v>
      </c>
      <c r="B345" s="456">
        <v>37146</v>
      </c>
      <c r="C345" s="456">
        <v>37135</v>
      </c>
      <c r="D345" s="456">
        <v>37164</v>
      </c>
      <c r="E345" s="81" t="s">
        <v>554</v>
      </c>
      <c r="F345" s="81">
        <v>633088</v>
      </c>
      <c r="G345" s="81">
        <v>1</v>
      </c>
      <c r="H345" s="81">
        <v>3428997</v>
      </c>
      <c r="I345" s="81">
        <v>0</v>
      </c>
      <c r="J345" s="81">
        <v>0</v>
      </c>
      <c r="K345" s="81">
        <v>0</v>
      </c>
      <c r="L345" s="81">
        <v>0</v>
      </c>
      <c r="M345" s="81">
        <v>0</v>
      </c>
      <c r="N345" s="81">
        <v>0</v>
      </c>
      <c r="O345" s="81">
        <v>-25</v>
      </c>
      <c r="P345" s="81">
        <v>-25</v>
      </c>
      <c r="Q345" s="81">
        <v>-25</v>
      </c>
      <c r="R345" s="81">
        <v>-25</v>
      </c>
      <c r="S345" s="81">
        <v>-25</v>
      </c>
      <c r="T345" s="81">
        <v>-25</v>
      </c>
      <c r="U345" s="81">
        <v>-25</v>
      </c>
      <c r="V345" s="81">
        <v>-25</v>
      </c>
      <c r="W345" s="81">
        <v>-25</v>
      </c>
      <c r="X345" s="81">
        <v>-25</v>
      </c>
      <c r="Y345" s="81">
        <v>-25</v>
      </c>
      <c r="Z345" s="81">
        <v>-25</v>
      </c>
      <c r="AA345" s="81">
        <v>-25</v>
      </c>
      <c r="AB345" s="81">
        <v>-25</v>
      </c>
      <c r="AC345" s="81">
        <v>-25</v>
      </c>
      <c r="AD345" s="81">
        <v>-25</v>
      </c>
      <c r="AE345" s="81">
        <v>0</v>
      </c>
      <c r="AF345" s="81">
        <v>0</v>
      </c>
    </row>
    <row r="346" spans="1:32" hidden="1" x14ac:dyDescent="0.25">
      <c r="A346" s="455">
        <v>37048.480555555558</v>
      </c>
      <c r="B346" s="456">
        <v>37146</v>
      </c>
      <c r="C346" s="456">
        <v>37135</v>
      </c>
      <c r="D346" s="456">
        <v>37164</v>
      </c>
      <c r="E346" s="81" t="s">
        <v>554</v>
      </c>
      <c r="F346" s="81">
        <v>635133</v>
      </c>
      <c r="G346" s="81">
        <v>1</v>
      </c>
      <c r="H346" s="81">
        <v>3433942</v>
      </c>
      <c r="I346" s="81">
        <v>0</v>
      </c>
      <c r="J346" s="81">
        <v>0</v>
      </c>
      <c r="K346" s="81">
        <v>0</v>
      </c>
      <c r="L346" s="81">
        <v>0</v>
      </c>
      <c r="M346" s="81">
        <v>0</v>
      </c>
      <c r="N346" s="81">
        <v>0</v>
      </c>
      <c r="O346" s="81">
        <v>25</v>
      </c>
      <c r="P346" s="81">
        <v>25</v>
      </c>
      <c r="Q346" s="81">
        <v>25</v>
      </c>
      <c r="R346" s="81">
        <v>25</v>
      </c>
      <c r="S346" s="81">
        <v>25</v>
      </c>
      <c r="T346" s="81">
        <v>25</v>
      </c>
      <c r="U346" s="81">
        <v>25</v>
      </c>
      <c r="V346" s="81">
        <v>25</v>
      </c>
      <c r="W346" s="81">
        <v>25</v>
      </c>
      <c r="X346" s="81">
        <v>25</v>
      </c>
      <c r="Y346" s="81">
        <v>25</v>
      </c>
      <c r="Z346" s="81">
        <v>25</v>
      </c>
      <c r="AA346" s="81">
        <v>25</v>
      </c>
      <c r="AB346" s="81">
        <v>25</v>
      </c>
      <c r="AC346" s="81">
        <v>25</v>
      </c>
      <c r="AD346" s="81">
        <v>25</v>
      </c>
      <c r="AE346" s="81">
        <v>0</v>
      </c>
      <c r="AF346" s="81">
        <v>0</v>
      </c>
    </row>
    <row r="347" spans="1:32" hidden="1" x14ac:dyDescent="0.25">
      <c r="A347" s="455">
        <v>37049.449305555558</v>
      </c>
      <c r="B347" s="456">
        <v>37146</v>
      </c>
      <c r="C347" s="456">
        <v>37135</v>
      </c>
      <c r="D347" s="456">
        <v>37164</v>
      </c>
      <c r="E347" s="81" t="s">
        <v>554</v>
      </c>
      <c r="F347" s="81">
        <v>637174</v>
      </c>
      <c r="G347" s="81">
        <v>1</v>
      </c>
      <c r="H347" s="81">
        <v>3437579</v>
      </c>
      <c r="I347" s="81">
        <v>0</v>
      </c>
      <c r="J347" s="81">
        <v>0</v>
      </c>
      <c r="K347" s="81">
        <v>0</v>
      </c>
      <c r="L347" s="81">
        <v>0</v>
      </c>
      <c r="M347" s="81">
        <v>0</v>
      </c>
      <c r="N347" s="81">
        <v>0</v>
      </c>
      <c r="O347" s="81">
        <v>25</v>
      </c>
      <c r="P347" s="81">
        <v>25</v>
      </c>
      <c r="Q347" s="81">
        <v>25</v>
      </c>
      <c r="R347" s="81">
        <v>25</v>
      </c>
      <c r="S347" s="81">
        <v>25</v>
      </c>
      <c r="T347" s="81">
        <v>25</v>
      </c>
      <c r="U347" s="81">
        <v>25</v>
      </c>
      <c r="V347" s="81">
        <v>25</v>
      </c>
      <c r="W347" s="81">
        <v>25</v>
      </c>
      <c r="X347" s="81">
        <v>25</v>
      </c>
      <c r="Y347" s="81">
        <v>25</v>
      </c>
      <c r="Z347" s="81">
        <v>25</v>
      </c>
      <c r="AA347" s="81">
        <v>25</v>
      </c>
      <c r="AB347" s="81">
        <v>25</v>
      </c>
      <c r="AC347" s="81">
        <v>25</v>
      </c>
      <c r="AD347" s="81">
        <v>25</v>
      </c>
      <c r="AE347" s="81">
        <v>0</v>
      </c>
      <c r="AF347" s="81">
        <v>0</v>
      </c>
    </row>
    <row r="348" spans="1:32" hidden="1" x14ac:dyDescent="0.25">
      <c r="A348" s="455">
        <v>37061.375</v>
      </c>
      <c r="B348" s="456">
        <v>37146</v>
      </c>
      <c r="C348" s="456">
        <v>37135</v>
      </c>
      <c r="D348" s="456">
        <v>37164</v>
      </c>
      <c r="E348" s="81" t="s">
        <v>554</v>
      </c>
      <c r="F348" s="81">
        <v>653459</v>
      </c>
      <c r="G348" s="81">
        <v>1</v>
      </c>
      <c r="H348" s="81">
        <v>3478037</v>
      </c>
      <c r="I348" s="81">
        <v>0</v>
      </c>
      <c r="J348" s="81">
        <v>0</v>
      </c>
      <c r="K348" s="81">
        <v>0</v>
      </c>
      <c r="L348" s="81">
        <v>0</v>
      </c>
      <c r="M348" s="81">
        <v>0</v>
      </c>
      <c r="N348" s="81">
        <v>0</v>
      </c>
      <c r="O348" s="81">
        <v>-25</v>
      </c>
      <c r="P348" s="81">
        <v>-25</v>
      </c>
      <c r="Q348" s="81">
        <v>-25</v>
      </c>
      <c r="R348" s="81">
        <v>-25</v>
      </c>
      <c r="S348" s="81">
        <v>-25</v>
      </c>
      <c r="T348" s="81">
        <v>-25</v>
      </c>
      <c r="U348" s="81">
        <v>-25</v>
      </c>
      <c r="V348" s="81">
        <v>-25</v>
      </c>
      <c r="W348" s="81">
        <v>-25</v>
      </c>
      <c r="X348" s="81">
        <v>-25</v>
      </c>
      <c r="Y348" s="81">
        <v>-25</v>
      </c>
      <c r="Z348" s="81">
        <v>-25</v>
      </c>
      <c r="AA348" s="81">
        <v>-25</v>
      </c>
      <c r="AB348" s="81">
        <v>-25</v>
      </c>
      <c r="AC348" s="81">
        <v>-25</v>
      </c>
      <c r="AD348" s="81">
        <v>-25</v>
      </c>
      <c r="AE348" s="81">
        <v>0</v>
      </c>
      <c r="AF348" s="81">
        <v>0</v>
      </c>
    </row>
    <row r="349" spans="1:32" hidden="1" x14ac:dyDescent="0.25">
      <c r="A349" s="455">
        <v>36563.628472222219</v>
      </c>
      <c r="B349" s="456">
        <v>37146</v>
      </c>
      <c r="C349" s="456">
        <v>36983</v>
      </c>
      <c r="D349" s="456">
        <v>37191</v>
      </c>
      <c r="E349" s="81" t="s">
        <v>554</v>
      </c>
      <c r="F349" s="81">
        <v>266169</v>
      </c>
      <c r="G349" s="81">
        <v>1</v>
      </c>
      <c r="H349" s="81">
        <v>955083</v>
      </c>
      <c r="I349" s="81">
        <v>0</v>
      </c>
      <c r="J349" s="81">
        <v>0</v>
      </c>
      <c r="K349" s="81">
        <v>0</v>
      </c>
      <c r="L349" s="81">
        <v>0</v>
      </c>
      <c r="M349" s="81">
        <v>0</v>
      </c>
      <c r="N349" s="81">
        <v>0</v>
      </c>
      <c r="O349" s="81">
        <v>50</v>
      </c>
      <c r="P349" s="81">
        <v>50</v>
      </c>
      <c r="Q349" s="81">
        <v>50</v>
      </c>
      <c r="R349" s="81">
        <v>50</v>
      </c>
      <c r="S349" s="81">
        <v>50</v>
      </c>
      <c r="T349" s="81">
        <v>50</v>
      </c>
      <c r="U349" s="81">
        <v>50</v>
      </c>
      <c r="V349" s="81">
        <v>50</v>
      </c>
      <c r="W349" s="81">
        <v>50</v>
      </c>
      <c r="X349" s="81">
        <v>50</v>
      </c>
      <c r="Y349" s="81">
        <v>50</v>
      </c>
      <c r="Z349" s="81">
        <v>50</v>
      </c>
      <c r="AA349" s="81">
        <v>50</v>
      </c>
      <c r="AB349" s="81">
        <v>50</v>
      </c>
      <c r="AC349" s="81">
        <v>50</v>
      </c>
      <c r="AD349" s="81">
        <v>50</v>
      </c>
      <c r="AE349" s="81">
        <v>0</v>
      </c>
      <c r="AF349" s="81">
        <v>0</v>
      </c>
    </row>
    <row r="350" spans="1:32" hidden="1" x14ac:dyDescent="0.25">
      <c r="A350" s="455">
        <v>36693.415972222225</v>
      </c>
      <c r="B350" s="456">
        <v>37146</v>
      </c>
      <c r="C350" s="456">
        <v>36983</v>
      </c>
      <c r="D350" s="456">
        <v>37191</v>
      </c>
      <c r="E350" s="81" t="s">
        <v>554</v>
      </c>
      <c r="F350" s="81">
        <v>354522</v>
      </c>
      <c r="G350" s="81">
        <v>1</v>
      </c>
      <c r="H350" s="81">
        <v>2091843</v>
      </c>
      <c r="I350" s="81">
        <v>0</v>
      </c>
      <c r="J350" s="81">
        <v>0</v>
      </c>
      <c r="K350" s="81">
        <v>0</v>
      </c>
      <c r="L350" s="81">
        <v>0</v>
      </c>
      <c r="M350" s="81">
        <v>0</v>
      </c>
      <c r="N350" s="81">
        <v>0</v>
      </c>
      <c r="O350" s="81">
        <v>75</v>
      </c>
      <c r="P350" s="81">
        <v>75</v>
      </c>
      <c r="Q350" s="81">
        <v>75</v>
      </c>
      <c r="R350" s="81">
        <v>75</v>
      </c>
      <c r="S350" s="81">
        <v>75</v>
      </c>
      <c r="T350" s="81">
        <v>75</v>
      </c>
      <c r="U350" s="81">
        <v>75</v>
      </c>
      <c r="V350" s="81">
        <v>75</v>
      </c>
      <c r="W350" s="81">
        <v>75</v>
      </c>
      <c r="X350" s="81">
        <v>75</v>
      </c>
      <c r="Y350" s="81">
        <v>75</v>
      </c>
      <c r="Z350" s="81">
        <v>75</v>
      </c>
      <c r="AA350" s="81">
        <v>75</v>
      </c>
      <c r="AB350" s="81">
        <v>75</v>
      </c>
      <c r="AC350" s="81">
        <v>75</v>
      </c>
      <c r="AD350" s="81">
        <v>75</v>
      </c>
      <c r="AE350" s="81">
        <v>0</v>
      </c>
      <c r="AF350" s="81">
        <v>0</v>
      </c>
    </row>
    <row r="351" spans="1:32" hidden="1" x14ac:dyDescent="0.25">
      <c r="A351" s="455">
        <v>36706.353472222225</v>
      </c>
      <c r="B351" s="456">
        <v>37146</v>
      </c>
      <c r="C351" s="456">
        <v>36983</v>
      </c>
      <c r="D351" s="456">
        <v>37191</v>
      </c>
      <c r="E351" s="81" t="s">
        <v>554</v>
      </c>
      <c r="F351" s="81">
        <v>360687</v>
      </c>
      <c r="G351" s="81">
        <v>1</v>
      </c>
      <c r="H351" s="81">
        <v>2110040</v>
      </c>
      <c r="I351" s="81">
        <v>0</v>
      </c>
      <c r="J351" s="81">
        <v>0</v>
      </c>
      <c r="K351" s="81">
        <v>0</v>
      </c>
      <c r="L351" s="81">
        <v>0</v>
      </c>
      <c r="M351" s="81">
        <v>0</v>
      </c>
      <c r="N351" s="81">
        <v>0</v>
      </c>
      <c r="O351" s="81">
        <v>25</v>
      </c>
      <c r="P351" s="81">
        <v>25</v>
      </c>
      <c r="Q351" s="81">
        <v>25</v>
      </c>
      <c r="R351" s="81">
        <v>25</v>
      </c>
      <c r="S351" s="81">
        <v>25</v>
      </c>
      <c r="T351" s="81">
        <v>25</v>
      </c>
      <c r="U351" s="81">
        <v>25</v>
      </c>
      <c r="V351" s="81">
        <v>25</v>
      </c>
      <c r="W351" s="81">
        <v>25</v>
      </c>
      <c r="X351" s="81">
        <v>25</v>
      </c>
      <c r="Y351" s="81">
        <v>25</v>
      </c>
      <c r="Z351" s="81">
        <v>25</v>
      </c>
      <c r="AA351" s="81">
        <v>25</v>
      </c>
      <c r="AB351" s="81">
        <v>25</v>
      </c>
      <c r="AC351" s="81">
        <v>25</v>
      </c>
      <c r="AD351" s="81">
        <v>25</v>
      </c>
      <c r="AE351" s="81">
        <v>0</v>
      </c>
      <c r="AF351" s="81">
        <v>0</v>
      </c>
    </row>
    <row r="352" spans="1:32" hidden="1" x14ac:dyDescent="0.25">
      <c r="A352" s="455">
        <v>36706.604166666664</v>
      </c>
      <c r="B352" s="456">
        <v>37146</v>
      </c>
      <c r="C352" s="456">
        <v>36983</v>
      </c>
      <c r="D352" s="456">
        <v>37191</v>
      </c>
      <c r="E352" s="81" t="s">
        <v>554</v>
      </c>
      <c r="F352" s="81">
        <v>360921</v>
      </c>
      <c r="G352" s="81">
        <v>1</v>
      </c>
      <c r="H352" s="81">
        <v>2110527</v>
      </c>
      <c r="I352" s="81">
        <v>0</v>
      </c>
      <c r="J352" s="81">
        <v>0</v>
      </c>
      <c r="K352" s="81">
        <v>0</v>
      </c>
      <c r="L352" s="81">
        <v>0</v>
      </c>
      <c r="M352" s="81">
        <v>0</v>
      </c>
      <c r="N352" s="81">
        <v>0</v>
      </c>
      <c r="O352" s="81">
        <v>50</v>
      </c>
      <c r="P352" s="81">
        <v>50</v>
      </c>
      <c r="Q352" s="81">
        <v>50</v>
      </c>
      <c r="R352" s="81">
        <v>50</v>
      </c>
      <c r="S352" s="81">
        <v>50</v>
      </c>
      <c r="T352" s="81">
        <v>50</v>
      </c>
      <c r="U352" s="81">
        <v>50</v>
      </c>
      <c r="V352" s="81">
        <v>50</v>
      </c>
      <c r="W352" s="81">
        <v>50</v>
      </c>
      <c r="X352" s="81">
        <v>50</v>
      </c>
      <c r="Y352" s="81">
        <v>50</v>
      </c>
      <c r="Z352" s="81">
        <v>50</v>
      </c>
      <c r="AA352" s="81">
        <v>50</v>
      </c>
      <c r="AB352" s="81">
        <v>50</v>
      </c>
      <c r="AC352" s="81">
        <v>50</v>
      </c>
      <c r="AD352" s="81">
        <v>50</v>
      </c>
      <c r="AE352" s="81">
        <v>0</v>
      </c>
      <c r="AF352" s="81">
        <v>0</v>
      </c>
    </row>
    <row r="353" spans="1:32" hidden="1" x14ac:dyDescent="0.25">
      <c r="A353" s="455">
        <v>36734.631249999999</v>
      </c>
      <c r="B353" s="456">
        <v>37146</v>
      </c>
      <c r="C353" s="456">
        <v>36983</v>
      </c>
      <c r="D353" s="456">
        <v>37191</v>
      </c>
      <c r="E353" s="81" t="s">
        <v>554</v>
      </c>
      <c r="F353" s="81">
        <v>380394</v>
      </c>
      <c r="G353" s="81">
        <v>1</v>
      </c>
      <c r="H353" s="81">
        <v>2169626</v>
      </c>
      <c r="I353" s="81">
        <v>75</v>
      </c>
      <c r="J353" s="81">
        <v>75</v>
      </c>
      <c r="K353" s="81">
        <v>75</v>
      </c>
      <c r="L353" s="81">
        <v>75</v>
      </c>
      <c r="M353" s="81">
        <v>75</v>
      </c>
      <c r="N353" s="81">
        <v>75</v>
      </c>
      <c r="O353" s="81">
        <v>0</v>
      </c>
      <c r="P353" s="81">
        <v>0</v>
      </c>
      <c r="Q353" s="81">
        <v>0</v>
      </c>
      <c r="R353" s="81">
        <v>0</v>
      </c>
      <c r="S353" s="81">
        <v>0</v>
      </c>
      <c r="T353" s="81">
        <v>0</v>
      </c>
      <c r="U353" s="81">
        <v>0</v>
      </c>
      <c r="V353" s="81">
        <v>0</v>
      </c>
      <c r="W353" s="81">
        <v>0</v>
      </c>
      <c r="X353" s="81">
        <v>0</v>
      </c>
      <c r="Y353" s="81">
        <v>0</v>
      </c>
      <c r="Z353" s="81">
        <v>0</v>
      </c>
      <c r="AA353" s="81">
        <v>0</v>
      </c>
      <c r="AB353" s="81">
        <v>0</v>
      </c>
      <c r="AC353" s="81">
        <v>0</v>
      </c>
      <c r="AD353" s="81">
        <v>0</v>
      </c>
      <c r="AE353" s="81">
        <v>0</v>
      </c>
      <c r="AF353" s="81">
        <v>0</v>
      </c>
    </row>
    <row r="354" spans="1:32" hidden="1" x14ac:dyDescent="0.25">
      <c r="A354" s="455">
        <v>36817.664583333331</v>
      </c>
      <c r="B354" s="456">
        <v>37146</v>
      </c>
      <c r="C354" s="456">
        <v>36983</v>
      </c>
      <c r="D354" s="456">
        <v>37191</v>
      </c>
      <c r="E354" s="81" t="s">
        <v>554</v>
      </c>
      <c r="F354" s="81">
        <v>438227</v>
      </c>
      <c r="G354" s="81">
        <v>1</v>
      </c>
      <c r="H354" s="81">
        <v>2355665</v>
      </c>
      <c r="I354" s="81">
        <v>-25</v>
      </c>
      <c r="J354" s="81">
        <v>-25</v>
      </c>
      <c r="K354" s="81">
        <v>-25</v>
      </c>
      <c r="L354" s="81">
        <v>-25</v>
      </c>
      <c r="M354" s="81">
        <v>-25</v>
      </c>
      <c r="N354" s="81">
        <v>-25</v>
      </c>
      <c r="O354" s="81">
        <v>0</v>
      </c>
      <c r="P354" s="81">
        <v>0</v>
      </c>
      <c r="Q354" s="81">
        <v>0</v>
      </c>
      <c r="R354" s="81">
        <v>0</v>
      </c>
      <c r="S354" s="81">
        <v>0</v>
      </c>
      <c r="T354" s="81">
        <v>0</v>
      </c>
      <c r="U354" s="81">
        <v>0</v>
      </c>
      <c r="V354" s="81">
        <v>0</v>
      </c>
      <c r="W354" s="81">
        <v>0</v>
      </c>
      <c r="X354" s="81">
        <v>0</v>
      </c>
      <c r="Y354" s="81">
        <v>0</v>
      </c>
      <c r="Z354" s="81">
        <v>0</v>
      </c>
      <c r="AA354" s="81">
        <v>0</v>
      </c>
      <c r="AB354" s="81">
        <v>0</v>
      </c>
      <c r="AC354" s="81">
        <v>0</v>
      </c>
      <c r="AD354" s="81">
        <v>0</v>
      </c>
      <c r="AE354" s="81">
        <v>0</v>
      </c>
      <c r="AF354" s="81">
        <v>0</v>
      </c>
    </row>
    <row r="355" spans="1:32" hidden="1" x14ac:dyDescent="0.25">
      <c r="A355" s="455">
        <v>37132.695138888892</v>
      </c>
      <c r="B355" s="456">
        <v>37146</v>
      </c>
      <c r="C355" s="456">
        <v>37135</v>
      </c>
      <c r="D355" s="456">
        <v>37164</v>
      </c>
      <c r="E355" s="81" t="s">
        <v>554</v>
      </c>
      <c r="F355" s="81">
        <v>754803</v>
      </c>
      <c r="G355" s="81">
        <v>1</v>
      </c>
      <c r="H355" s="81">
        <v>3887355</v>
      </c>
      <c r="I355" s="81">
        <v>0</v>
      </c>
      <c r="J355" s="81">
        <v>0</v>
      </c>
      <c r="K355" s="81">
        <v>0</v>
      </c>
      <c r="L355" s="81">
        <v>0</v>
      </c>
      <c r="M355" s="81">
        <v>0</v>
      </c>
      <c r="N355" s="81">
        <v>0</v>
      </c>
      <c r="O355" s="81">
        <v>0</v>
      </c>
      <c r="P355" s="81">
        <v>0</v>
      </c>
      <c r="Q355" s="81">
        <v>0</v>
      </c>
      <c r="R355" s="81">
        <v>0</v>
      </c>
      <c r="S355" s="81">
        <v>0</v>
      </c>
      <c r="T355" s="81">
        <v>0</v>
      </c>
      <c r="U355" s="81">
        <v>0</v>
      </c>
      <c r="V355" s="81">
        <v>0</v>
      </c>
      <c r="W355" s="81">
        <v>0</v>
      </c>
      <c r="X355" s="81">
        <v>0</v>
      </c>
      <c r="Y355" s="81">
        <v>0</v>
      </c>
      <c r="Z355" s="81">
        <v>0</v>
      </c>
      <c r="AA355" s="81">
        <v>0</v>
      </c>
      <c r="AB355" s="81">
        <v>0</v>
      </c>
      <c r="AC355" s="81">
        <v>0</v>
      </c>
      <c r="AD355" s="81">
        <v>0</v>
      </c>
      <c r="AE355" s="81">
        <v>-25</v>
      </c>
      <c r="AF355" s="81">
        <v>-25</v>
      </c>
    </row>
    <row r="356" spans="1:32" hidden="1" x14ac:dyDescent="0.25">
      <c r="A356" s="455">
        <v>37140.392361111109</v>
      </c>
      <c r="B356" s="456">
        <v>37146</v>
      </c>
      <c r="C356" s="456">
        <v>37141</v>
      </c>
      <c r="D356" s="456">
        <v>37164</v>
      </c>
      <c r="E356" s="81" t="s">
        <v>554</v>
      </c>
      <c r="F356" s="81">
        <v>763462</v>
      </c>
      <c r="G356" s="81">
        <v>1</v>
      </c>
      <c r="H356" s="81">
        <v>4120818</v>
      </c>
      <c r="I356" s="81">
        <v>0</v>
      </c>
      <c r="J356" s="81">
        <v>0</v>
      </c>
      <c r="K356" s="81">
        <v>0</v>
      </c>
      <c r="L356" s="81">
        <v>0</v>
      </c>
      <c r="M356" s="81">
        <v>0</v>
      </c>
      <c r="N356" s="81">
        <v>0</v>
      </c>
      <c r="O356" s="81">
        <v>0</v>
      </c>
      <c r="P356" s="81">
        <v>0</v>
      </c>
      <c r="Q356" s="81">
        <v>0</v>
      </c>
      <c r="R356" s="81">
        <v>0</v>
      </c>
      <c r="S356" s="81">
        <v>0</v>
      </c>
      <c r="T356" s="81">
        <v>0</v>
      </c>
      <c r="U356" s="81">
        <v>0</v>
      </c>
      <c r="V356" s="81">
        <v>0</v>
      </c>
      <c r="W356" s="81">
        <v>0</v>
      </c>
      <c r="X356" s="81">
        <v>0</v>
      </c>
      <c r="Y356" s="81">
        <v>0</v>
      </c>
      <c r="Z356" s="81">
        <v>0</v>
      </c>
      <c r="AA356" s="81">
        <v>0</v>
      </c>
      <c r="AB356" s="81">
        <v>0</v>
      </c>
      <c r="AC356" s="81">
        <v>0</v>
      </c>
      <c r="AD356" s="81">
        <v>0</v>
      </c>
      <c r="AE356" s="81">
        <v>25</v>
      </c>
      <c r="AF356" s="81">
        <v>25</v>
      </c>
    </row>
    <row r="357" spans="1:32" hidden="1" x14ac:dyDescent="0.25">
      <c r="A357" s="455">
        <v>37144.400694444441</v>
      </c>
      <c r="B357" s="456">
        <v>37146</v>
      </c>
      <c r="C357" s="456">
        <v>37146</v>
      </c>
      <c r="D357" s="456">
        <v>37164</v>
      </c>
      <c r="E357" s="81" t="s">
        <v>554</v>
      </c>
      <c r="F357" s="81">
        <v>768924</v>
      </c>
      <c r="G357" s="81">
        <v>1</v>
      </c>
      <c r="H357" s="81">
        <v>4136621</v>
      </c>
      <c r="I357" s="81">
        <v>0</v>
      </c>
      <c r="J357" s="81">
        <v>0</v>
      </c>
      <c r="K357" s="81">
        <v>0</v>
      </c>
      <c r="L357" s="81">
        <v>0</v>
      </c>
      <c r="M357" s="81">
        <v>0</v>
      </c>
      <c r="N357" s="81">
        <v>0</v>
      </c>
      <c r="O357" s="81">
        <v>25</v>
      </c>
      <c r="P357" s="81">
        <v>25</v>
      </c>
      <c r="Q357" s="81">
        <v>25</v>
      </c>
      <c r="R357" s="81">
        <v>25</v>
      </c>
      <c r="S357" s="81">
        <v>25</v>
      </c>
      <c r="T357" s="81">
        <v>25</v>
      </c>
      <c r="U357" s="81">
        <v>25</v>
      </c>
      <c r="V357" s="81">
        <v>25</v>
      </c>
      <c r="W357" s="81">
        <v>25</v>
      </c>
      <c r="X357" s="81">
        <v>25</v>
      </c>
      <c r="Y357" s="81">
        <v>25</v>
      </c>
      <c r="Z357" s="81">
        <v>25</v>
      </c>
      <c r="AA357" s="81">
        <v>25</v>
      </c>
      <c r="AB357" s="81">
        <v>25</v>
      </c>
      <c r="AC357" s="81">
        <v>25</v>
      </c>
      <c r="AD357" s="81">
        <v>25</v>
      </c>
      <c r="AE357" s="81">
        <v>0</v>
      </c>
      <c r="AF357" s="81">
        <v>0</v>
      </c>
    </row>
    <row r="358" spans="1:32" hidden="1" x14ac:dyDescent="0.25">
      <c r="A358" s="455">
        <v>37144.401388888888</v>
      </c>
      <c r="B358" s="456">
        <v>37146</v>
      </c>
      <c r="C358" s="456">
        <v>37146</v>
      </c>
      <c r="D358" s="456">
        <v>37164</v>
      </c>
      <c r="E358" s="81" t="s">
        <v>554</v>
      </c>
      <c r="F358" s="81">
        <v>768931</v>
      </c>
      <c r="G358" s="81">
        <v>1</v>
      </c>
      <c r="H358" s="81">
        <v>4136627</v>
      </c>
      <c r="I358" s="81">
        <v>0</v>
      </c>
      <c r="J358" s="81">
        <v>0</v>
      </c>
      <c r="K358" s="81">
        <v>0</v>
      </c>
      <c r="L358" s="81">
        <v>0</v>
      </c>
      <c r="M358" s="81">
        <v>0</v>
      </c>
      <c r="N358" s="81">
        <v>0</v>
      </c>
      <c r="O358" s="81">
        <v>25</v>
      </c>
      <c r="P358" s="81">
        <v>25</v>
      </c>
      <c r="Q358" s="81">
        <v>25</v>
      </c>
      <c r="R358" s="81">
        <v>25</v>
      </c>
      <c r="S358" s="81">
        <v>25</v>
      </c>
      <c r="T358" s="81">
        <v>25</v>
      </c>
      <c r="U358" s="81">
        <v>25</v>
      </c>
      <c r="V358" s="81">
        <v>25</v>
      </c>
      <c r="W358" s="81">
        <v>25</v>
      </c>
      <c r="X358" s="81">
        <v>25</v>
      </c>
      <c r="Y358" s="81">
        <v>25</v>
      </c>
      <c r="Z358" s="81">
        <v>25</v>
      </c>
      <c r="AA358" s="81">
        <v>25</v>
      </c>
      <c r="AB358" s="81">
        <v>25</v>
      </c>
      <c r="AC358" s="81">
        <v>25</v>
      </c>
      <c r="AD358" s="81">
        <v>25</v>
      </c>
      <c r="AE358" s="81">
        <v>0</v>
      </c>
      <c r="AF358" s="81">
        <v>0</v>
      </c>
    </row>
    <row r="359" spans="1:32" hidden="1" x14ac:dyDescent="0.25">
      <c r="A359" s="455">
        <v>37083.613194444442</v>
      </c>
      <c r="B359" s="456">
        <v>37146</v>
      </c>
      <c r="C359" s="456">
        <v>37135</v>
      </c>
      <c r="D359" s="456">
        <v>37164</v>
      </c>
      <c r="E359" s="81" t="s">
        <v>554</v>
      </c>
      <c r="F359" s="81">
        <v>679540</v>
      </c>
      <c r="G359" s="81">
        <v>1</v>
      </c>
      <c r="H359" s="81">
        <v>3570117</v>
      </c>
      <c r="I359" s="81">
        <v>0</v>
      </c>
      <c r="J359" s="81">
        <v>0</v>
      </c>
      <c r="K359" s="81">
        <v>0</v>
      </c>
      <c r="L359" s="81">
        <v>0</v>
      </c>
      <c r="M359" s="81">
        <v>0</v>
      </c>
      <c r="N359" s="81">
        <v>0</v>
      </c>
      <c r="O359" s="81">
        <v>-25</v>
      </c>
      <c r="P359" s="81">
        <v>-25</v>
      </c>
      <c r="Q359" s="81">
        <v>-25</v>
      </c>
      <c r="R359" s="81">
        <v>-25</v>
      </c>
      <c r="S359" s="81">
        <v>-25</v>
      </c>
      <c r="T359" s="81">
        <v>-25</v>
      </c>
      <c r="U359" s="81">
        <v>-25</v>
      </c>
      <c r="V359" s="81">
        <v>-25</v>
      </c>
      <c r="W359" s="81">
        <v>-25</v>
      </c>
      <c r="X359" s="81">
        <v>-25</v>
      </c>
      <c r="Y359" s="81">
        <v>-25</v>
      </c>
      <c r="Z359" s="81">
        <v>-25</v>
      </c>
      <c r="AA359" s="81">
        <v>-25</v>
      </c>
      <c r="AB359" s="81">
        <v>-25</v>
      </c>
      <c r="AC359" s="81">
        <v>-25</v>
      </c>
      <c r="AD359" s="81">
        <v>-25</v>
      </c>
      <c r="AE359" s="81">
        <v>0</v>
      </c>
      <c r="AF359" s="81">
        <v>0</v>
      </c>
    </row>
    <row r="360" spans="1:32" hidden="1" x14ac:dyDescent="0.25">
      <c r="A360" s="455">
        <v>37091.411805555559</v>
      </c>
      <c r="B360" s="456">
        <v>37146</v>
      </c>
      <c r="C360" s="456">
        <v>37135</v>
      </c>
      <c r="D360" s="456">
        <v>37164</v>
      </c>
      <c r="E360" s="81" t="s">
        <v>554</v>
      </c>
      <c r="F360" s="81">
        <v>689288</v>
      </c>
      <c r="G360" s="81">
        <v>1</v>
      </c>
      <c r="H360" s="81">
        <v>3598521</v>
      </c>
      <c r="I360" s="81">
        <v>0</v>
      </c>
      <c r="J360" s="81">
        <v>0</v>
      </c>
      <c r="K360" s="81">
        <v>0</v>
      </c>
      <c r="L360" s="81">
        <v>0</v>
      </c>
      <c r="M360" s="81">
        <v>0</v>
      </c>
      <c r="N360" s="81">
        <v>0</v>
      </c>
      <c r="O360" s="81">
        <v>50</v>
      </c>
      <c r="P360" s="81">
        <v>50</v>
      </c>
      <c r="Q360" s="81">
        <v>50</v>
      </c>
      <c r="R360" s="81">
        <v>50</v>
      </c>
      <c r="S360" s="81">
        <v>50</v>
      </c>
      <c r="T360" s="81">
        <v>50</v>
      </c>
      <c r="U360" s="81">
        <v>50</v>
      </c>
      <c r="V360" s="81">
        <v>50</v>
      </c>
      <c r="W360" s="81">
        <v>50</v>
      </c>
      <c r="X360" s="81">
        <v>50</v>
      </c>
      <c r="Y360" s="81">
        <v>50</v>
      </c>
      <c r="Z360" s="81">
        <v>50</v>
      </c>
      <c r="AA360" s="81">
        <v>50</v>
      </c>
      <c r="AB360" s="81">
        <v>50</v>
      </c>
      <c r="AC360" s="81">
        <v>50</v>
      </c>
      <c r="AD360" s="81">
        <v>50</v>
      </c>
      <c r="AE360" s="81">
        <v>0</v>
      </c>
      <c r="AF360" s="81">
        <v>0</v>
      </c>
    </row>
    <row r="361" spans="1:32" hidden="1" x14ac:dyDescent="0.25">
      <c r="A361" s="455">
        <v>37092.60833333333</v>
      </c>
      <c r="B361" s="456">
        <v>37146</v>
      </c>
      <c r="C361" s="456">
        <v>37135</v>
      </c>
      <c r="D361" s="456">
        <v>37164</v>
      </c>
      <c r="E361" s="81" t="s">
        <v>554</v>
      </c>
      <c r="F361" s="81">
        <v>694336</v>
      </c>
      <c r="G361" s="81">
        <v>1</v>
      </c>
      <c r="H361" s="81">
        <v>3613706</v>
      </c>
      <c r="I361" s="81">
        <v>0</v>
      </c>
      <c r="J361" s="81">
        <v>0</v>
      </c>
      <c r="K361" s="81">
        <v>0</v>
      </c>
      <c r="L361" s="81">
        <v>0</v>
      </c>
      <c r="M361" s="81">
        <v>0</v>
      </c>
      <c r="N361" s="81">
        <v>0</v>
      </c>
      <c r="O361" s="81">
        <v>-25</v>
      </c>
      <c r="P361" s="81">
        <v>-25</v>
      </c>
      <c r="Q361" s="81">
        <v>-25</v>
      </c>
      <c r="R361" s="81">
        <v>-25</v>
      </c>
      <c r="S361" s="81">
        <v>-25</v>
      </c>
      <c r="T361" s="81">
        <v>-25</v>
      </c>
      <c r="U361" s="81">
        <v>-25</v>
      </c>
      <c r="V361" s="81">
        <v>-25</v>
      </c>
      <c r="W361" s="81">
        <v>-25</v>
      </c>
      <c r="X361" s="81">
        <v>-25</v>
      </c>
      <c r="Y361" s="81">
        <v>-25</v>
      </c>
      <c r="Z361" s="81">
        <v>-25</v>
      </c>
      <c r="AA361" s="81">
        <v>-25</v>
      </c>
      <c r="AB361" s="81">
        <v>-25</v>
      </c>
      <c r="AC361" s="81">
        <v>-25</v>
      </c>
      <c r="AD361" s="81">
        <v>-25</v>
      </c>
      <c r="AE361" s="81">
        <v>0</v>
      </c>
      <c r="AF361" s="81">
        <v>0</v>
      </c>
    </row>
    <row r="362" spans="1:32" hidden="1" x14ac:dyDescent="0.25">
      <c r="A362" s="475">
        <v>36727.629861111112</v>
      </c>
      <c r="B362" s="476">
        <v>37146</v>
      </c>
      <c r="C362" s="476">
        <v>36983</v>
      </c>
      <c r="D362" s="476">
        <v>37191</v>
      </c>
      <c r="E362" s="5" t="s">
        <v>554</v>
      </c>
      <c r="F362" s="5">
        <v>376204</v>
      </c>
      <c r="G362" s="5">
        <v>1</v>
      </c>
      <c r="H362" s="5">
        <v>2155431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25</v>
      </c>
      <c r="AF362" s="5">
        <v>25</v>
      </c>
    </row>
    <row r="363" spans="1:32" hidden="1" x14ac:dyDescent="0.25">
      <c r="A363" s="455">
        <v>36734.631249999999</v>
      </c>
      <c r="B363" s="456">
        <v>37146</v>
      </c>
      <c r="C363" s="456">
        <v>36983</v>
      </c>
      <c r="D363" s="456">
        <v>37191</v>
      </c>
      <c r="E363" s="81" t="s">
        <v>554</v>
      </c>
      <c r="F363" s="81">
        <v>380394</v>
      </c>
      <c r="G363" s="81">
        <v>1</v>
      </c>
      <c r="H363" s="81">
        <v>2169627</v>
      </c>
      <c r="I363" s="81">
        <v>0</v>
      </c>
      <c r="J363" s="81">
        <v>0</v>
      </c>
      <c r="K363" s="81">
        <v>0</v>
      </c>
      <c r="L363" s="81">
        <v>0</v>
      </c>
      <c r="M363" s="81">
        <v>0</v>
      </c>
      <c r="N363" s="81">
        <v>0</v>
      </c>
      <c r="O363" s="81">
        <v>0</v>
      </c>
      <c r="P363" s="81">
        <v>0</v>
      </c>
      <c r="Q363" s="81">
        <v>0</v>
      </c>
      <c r="R363" s="81">
        <v>0</v>
      </c>
      <c r="S363" s="81">
        <v>0</v>
      </c>
      <c r="T363" s="81">
        <v>0</v>
      </c>
      <c r="U363" s="81">
        <v>0</v>
      </c>
      <c r="V363" s="81">
        <v>0</v>
      </c>
      <c r="W363" s="81">
        <v>0</v>
      </c>
      <c r="X363" s="81">
        <v>0</v>
      </c>
      <c r="Y363" s="81">
        <v>0</v>
      </c>
      <c r="Z363" s="81">
        <v>0</v>
      </c>
      <c r="AA363" s="81">
        <v>0</v>
      </c>
      <c r="AB363" s="81">
        <v>0</v>
      </c>
      <c r="AC363" s="81">
        <v>0</v>
      </c>
      <c r="AD363" s="81">
        <v>0</v>
      </c>
      <c r="AE363" s="81">
        <v>75</v>
      </c>
      <c r="AF363" s="81">
        <v>75</v>
      </c>
    </row>
    <row r="364" spans="1:32" hidden="1" x14ac:dyDescent="0.25">
      <c r="A364" s="455">
        <v>36755.574305555558</v>
      </c>
      <c r="B364" s="456">
        <v>37146</v>
      </c>
      <c r="C364" s="456">
        <v>36983</v>
      </c>
      <c r="D364" s="456">
        <v>37191</v>
      </c>
      <c r="E364" s="81" t="s">
        <v>554</v>
      </c>
      <c r="F364" s="81">
        <v>394345</v>
      </c>
      <c r="G364" s="81">
        <v>1</v>
      </c>
      <c r="H364" s="81">
        <v>2211457</v>
      </c>
      <c r="I364" s="81">
        <v>0</v>
      </c>
      <c r="J364" s="81">
        <v>0</v>
      </c>
      <c r="K364" s="81">
        <v>0</v>
      </c>
      <c r="L364" s="81">
        <v>0</v>
      </c>
      <c r="M364" s="81">
        <v>0</v>
      </c>
      <c r="N364" s="81">
        <v>0</v>
      </c>
      <c r="O364" s="81">
        <v>0</v>
      </c>
      <c r="P364" s="81">
        <v>0</v>
      </c>
      <c r="Q364" s="81">
        <v>0</v>
      </c>
      <c r="R364" s="81">
        <v>0</v>
      </c>
      <c r="S364" s="81">
        <v>0</v>
      </c>
      <c r="T364" s="81">
        <v>0</v>
      </c>
      <c r="U364" s="81">
        <v>0</v>
      </c>
      <c r="V364" s="81">
        <v>0</v>
      </c>
      <c r="W364" s="81">
        <v>0</v>
      </c>
      <c r="X364" s="81">
        <v>0</v>
      </c>
      <c r="Y364" s="81">
        <v>0</v>
      </c>
      <c r="Z364" s="81">
        <v>0</v>
      </c>
      <c r="AA364" s="81">
        <v>0</v>
      </c>
      <c r="AB364" s="81">
        <v>0</v>
      </c>
      <c r="AC364" s="81">
        <v>0</v>
      </c>
      <c r="AD364" s="81">
        <v>0</v>
      </c>
      <c r="AE364" s="81">
        <v>50</v>
      </c>
      <c r="AF364" s="81">
        <v>50</v>
      </c>
    </row>
    <row r="365" spans="1:32" hidden="1" x14ac:dyDescent="0.25">
      <c r="A365" s="455">
        <v>36755.570138888892</v>
      </c>
      <c r="B365" s="456">
        <v>37146</v>
      </c>
      <c r="C365" s="456">
        <v>36983</v>
      </c>
      <c r="D365" s="456">
        <v>37191</v>
      </c>
      <c r="E365" s="81" t="s">
        <v>554</v>
      </c>
      <c r="F365" s="81">
        <v>394346</v>
      </c>
      <c r="G365" s="81">
        <v>1</v>
      </c>
      <c r="H365" s="81">
        <v>2211470</v>
      </c>
      <c r="I365" s="81">
        <v>0</v>
      </c>
      <c r="J365" s="81">
        <v>0</v>
      </c>
      <c r="K365" s="81">
        <v>0</v>
      </c>
      <c r="L365" s="81">
        <v>0</v>
      </c>
      <c r="M365" s="81">
        <v>0</v>
      </c>
      <c r="N365" s="81">
        <v>0</v>
      </c>
      <c r="O365" s="81">
        <v>0</v>
      </c>
      <c r="P365" s="81">
        <v>0</v>
      </c>
      <c r="Q365" s="81">
        <v>0</v>
      </c>
      <c r="R365" s="81">
        <v>0</v>
      </c>
      <c r="S365" s="81">
        <v>0</v>
      </c>
      <c r="T365" s="81">
        <v>0</v>
      </c>
      <c r="U365" s="81">
        <v>0</v>
      </c>
      <c r="V365" s="81">
        <v>0</v>
      </c>
      <c r="W365" s="81">
        <v>0</v>
      </c>
      <c r="X365" s="81">
        <v>0</v>
      </c>
      <c r="Y365" s="81">
        <v>0</v>
      </c>
      <c r="Z365" s="81">
        <v>0</v>
      </c>
      <c r="AA365" s="81">
        <v>0</v>
      </c>
      <c r="AB365" s="81">
        <v>0</v>
      </c>
      <c r="AC365" s="81">
        <v>0</v>
      </c>
      <c r="AD365" s="81">
        <v>0</v>
      </c>
      <c r="AE365" s="81">
        <v>25</v>
      </c>
      <c r="AF365" s="81">
        <v>25</v>
      </c>
    </row>
    <row r="366" spans="1:32" hidden="1" x14ac:dyDescent="0.25">
      <c r="A366" s="455">
        <v>36756.65</v>
      </c>
      <c r="B366" s="456">
        <v>37146</v>
      </c>
      <c r="C366" s="456">
        <v>36983</v>
      </c>
      <c r="D366" s="456">
        <v>37191</v>
      </c>
      <c r="E366" s="81" t="s">
        <v>554</v>
      </c>
      <c r="F366" s="81">
        <v>395199</v>
      </c>
      <c r="G366" s="81">
        <v>1</v>
      </c>
      <c r="H366" s="81">
        <v>2213894</v>
      </c>
      <c r="I366" s="478">
        <v>0</v>
      </c>
      <c r="J366" s="479">
        <v>0</v>
      </c>
      <c r="K366" s="299">
        <v>0</v>
      </c>
      <c r="L366" s="480">
        <v>0</v>
      </c>
      <c r="M366" s="299">
        <v>0</v>
      </c>
      <c r="N366" s="299">
        <v>0</v>
      </c>
      <c r="O366" s="299">
        <v>0</v>
      </c>
      <c r="P366" s="299">
        <v>0</v>
      </c>
      <c r="Q366" s="299">
        <v>0</v>
      </c>
      <c r="R366" s="299">
        <v>0</v>
      </c>
      <c r="S366" s="299">
        <v>0</v>
      </c>
      <c r="T366" s="299">
        <v>0</v>
      </c>
      <c r="U366" s="299">
        <v>0</v>
      </c>
      <c r="V366" s="299">
        <v>0</v>
      </c>
      <c r="W366" s="299">
        <v>0</v>
      </c>
      <c r="X366" s="299">
        <v>0</v>
      </c>
      <c r="Y366" s="299">
        <v>0</v>
      </c>
      <c r="Z366" s="299">
        <v>0</v>
      </c>
      <c r="AA366" s="299">
        <v>0</v>
      </c>
      <c r="AB366" s="299">
        <v>0</v>
      </c>
      <c r="AC366" s="299">
        <v>0</v>
      </c>
      <c r="AD366" s="299">
        <v>0</v>
      </c>
      <c r="AE366" s="299">
        <v>50</v>
      </c>
      <c r="AF366" s="299">
        <v>50</v>
      </c>
    </row>
    <row r="367" spans="1:32" hidden="1" x14ac:dyDescent="0.25">
      <c r="A367" s="455">
        <v>36763.474305555559</v>
      </c>
      <c r="B367" s="456">
        <v>37146</v>
      </c>
      <c r="C367" s="456">
        <v>36983</v>
      </c>
      <c r="D367" s="456">
        <v>37191</v>
      </c>
      <c r="E367" s="81" t="s">
        <v>554</v>
      </c>
      <c r="F367" s="81">
        <v>399684</v>
      </c>
      <c r="G367" s="81">
        <v>1</v>
      </c>
      <c r="H367" s="81">
        <v>2227148</v>
      </c>
      <c r="I367" s="81">
        <v>0</v>
      </c>
      <c r="J367" s="81">
        <v>0</v>
      </c>
      <c r="K367" s="81">
        <v>0</v>
      </c>
      <c r="L367" s="81">
        <v>0</v>
      </c>
      <c r="M367" s="81">
        <v>0</v>
      </c>
      <c r="N367" s="81">
        <v>0</v>
      </c>
      <c r="O367" s="81">
        <v>0</v>
      </c>
      <c r="P367" s="81">
        <v>0</v>
      </c>
      <c r="Q367" s="81">
        <v>0</v>
      </c>
      <c r="R367" s="81">
        <v>0</v>
      </c>
      <c r="S367" s="81">
        <v>0</v>
      </c>
      <c r="T367" s="81">
        <v>0</v>
      </c>
      <c r="U367" s="81">
        <v>0</v>
      </c>
      <c r="V367" s="81">
        <v>0</v>
      </c>
      <c r="W367" s="81">
        <v>0</v>
      </c>
      <c r="X367" s="81">
        <v>0</v>
      </c>
      <c r="Y367" s="81">
        <v>0</v>
      </c>
      <c r="Z367" s="81">
        <v>0</v>
      </c>
      <c r="AA367" s="81">
        <v>0</v>
      </c>
      <c r="AB367" s="81">
        <v>0</v>
      </c>
      <c r="AC367" s="81">
        <v>0</v>
      </c>
      <c r="AD367" s="81">
        <v>0</v>
      </c>
      <c r="AE367" s="81">
        <v>50</v>
      </c>
      <c r="AF367" s="81">
        <v>50</v>
      </c>
    </row>
    <row r="368" spans="1:32" hidden="1" x14ac:dyDescent="0.25">
      <c r="A368" s="455">
        <v>36767.455555555556</v>
      </c>
      <c r="B368" s="456">
        <v>37146</v>
      </c>
      <c r="C368" s="456">
        <v>36983</v>
      </c>
      <c r="D368" s="456">
        <v>37191</v>
      </c>
      <c r="E368" s="81" t="s">
        <v>554</v>
      </c>
      <c r="F368" s="81">
        <v>399685</v>
      </c>
      <c r="G368" s="81">
        <v>1</v>
      </c>
      <c r="H368" s="81">
        <v>2227161</v>
      </c>
      <c r="I368" s="81">
        <v>0</v>
      </c>
      <c r="J368" s="81">
        <v>0</v>
      </c>
      <c r="K368" s="81">
        <v>0</v>
      </c>
      <c r="L368" s="81">
        <v>0</v>
      </c>
      <c r="M368" s="81">
        <v>0</v>
      </c>
      <c r="N368" s="81">
        <v>0</v>
      </c>
      <c r="O368" s="81">
        <v>0</v>
      </c>
      <c r="P368" s="81">
        <v>0</v>
      </c>
      <c r="Q368" s="81">
        <v>0</v>
      </c>
      <c r="R368" s="81">
        <v>0</v>
      </c>
      <c r="S368" s="81">
        <v>0</v>
      </c>
      <c r="T368" s="81">
        <v>0</v>
      </c>
      <c r="U368" s="81">
        <v>0</v>
      </c>
      <c r="V368" s="81">
        <v>0</v>
      </c>
      <c r="W368" s="81">
        <v>0</v>
      </c>
      <c r="X368" s="81">
        <v>0</v>
      </c>
      <c r="Y368" s="81">
        <v>0</v>
      </c>
      <c r="Z368" s="81">
        <v>0</v>
      </c>
      <c r="AA368" s="81">
        <v>0</v>
      </c>
      <c r="AB368" s="81">
        <v>0</v>
      </c>
      <c r="AC368" s="81">
        <v>0</v>
      </c>
      <c r="AD368" s="81">
        <v>0</v>
      </c>
      <c r="AE368" s="81">
        <v>50</v>
      </c>
      <c r="AF368" s="81">
        <v>50</v>
      </c>
    </row>
    <row r="369" spans="1:32" hidden="1" x14ac:dyDescent="0.25">
      <c r="A369" s="455">
        <v>36865.638194444444</v>
      </c>
      <c r="B369" s="456">
        <v>37146</v>
      </c>
      <c r="C369" s="456">
        <v>36983</v>
      </c>
      <c r="D369" s="456">
        <v>37191</v>
      </c>
      <c r="E369" s="81" t="s">
        <v>554</v>
      </c>
      <c r="F369" s="81">
        <v>473259</v>
      </c>
      <c r="G369" s="81">
        <v>1</v>
      </c>
      <c r="H369" s="81">
        <v>2476855</v>
      </c>
      <c r="I369" s="81">
        <v>0</v>
      </c>
      <c r="J369" s="81">
        <v>0</v>
      </c>
      <c r="K369" s="81">
        <v>0</v>
      </c>
      <c r="L369" s="81">
        <v>0</v>
      </c>
      <c r="M369" s="81">
        <v>0</v>
      </c>
      <c r="N369" s="81">
        <v>0</v>
      </c>
      <c r="O369" s="81">
        <v>0</v>
      </c>
      <c r="P369" s="81">
        <v>0</v>
      </c>
      <c r="Q369" s="81">
        <v>0</v>
      </c>
      <c r="R369" s="81">
        <v>0</v>
      </c>
      <c r="S369" s="81">
        <v>0</v>
      </c>
      <c r="T369" s="81">
        <v>0</v>
      </c>
      <c r="U369" s="81">
        <v>0</v>
      </c>
      <c r="V369" s="81">
        <v>0</v>
      </c>
      <c r="W369" s="81">
        <v>0</v>
      </c>
      <c r="X369" s="81">
        <v>0</v>
      </c>
      <c r="Y369" s="81">
        <v>0</v>
      </c>
      <c r="Z369" s="81">
        <v>0</v>
      </c>
      <c r="AA369" s="81">
        <v>0</v>
      </c>
      <c r="AB369" s="81">
        <v>0</v>
      </c>
      <c r="AC369" s="81">
        <v>0</v>
      </c>
      <c r="AD369" s="81">
        <v>0</v>
      </c>
      <c r="AE369" s="81">
        <v>50</v>
      </c>
      <c r="AF369" s="81">
        <v>50</v>
      </c>
    </row>
    <row r="370" spans="1:32" hidden="1" x14ac:dyDescent="0.25">
      <c r="A370" s="455">
        <v>37057.504166666666</v>
      </c>
      <c r="B370" s="456">
        <v>37146</v>
      </c>
      <c r="C370" s="456">
        <v>37135</v>
      </c>
      <c r="D370" s="456">
        <v>37164</v>
      </c>
      <c r="E370" s="81" t="s">
        <v>554</v>
      </c>
      <c r="F370" s="81">
        <v>650006</v>
      </c>
      <c r="G370" s="81">
        <v>1</v>
      </c>
      <c r="H370" s="81">
        <v>3469227</v>
      </c>
      <c r="I370" s="81">
        <v>0</v>
      </c>
      <c r="J370" s="81">
        <v>0</v>
      </c>
      <c r="K370" s="81">
        <v>0</v>
      </c>
      <c r="L370" s="81">
        <v>0</v>
      </c>
      <c r="M370" s="81">
        <v>0</v>
      </c>
      <c r="N370" s="81">
        <v>0</v>
      </c>
      <c r="O370" s="81">
        <v>0</v>
      </c>
      <c r="P370" s="81">
        <v>0</v>
      </c>
      <c r="Q370" s="81">
        <v>0</v>
      </c>
      <c r="R370" s="81">
        <v>0</v>
      </c>
      <c r="S370" s="81">
        <v>0</v>
      </c>
      <c r="T370" s="81">
        <v>0</v>
      </c>
      <c r="U370" s="81">
        <v>0</v>
      </c>
      <c r="V370" s="81">
        <v>0</v>
      </c>
      <c r="W370" s="81">
        <v>0</v>
      </c>
      <c r="X370" s="81">
        <v>0</v>
      </c>
      <c r="Y370" s="81">
        <v>0</v>
      </c>
      <c r="Z370" s="81">
        <v>0</v>
      </c>
      <c r="AA370" s="81">
        <v>0</v>
      </c>
      <c r="AB370" s="81">
        <v>0</v>
      </c>
      <c r="AC370" s="81">
        <v>0</v>
      </c>
      <c r="AD370" s="81">
        <v>0</v>
      </c>
      <c r="AE370" s="81">
        <v>25</v>
      </c>
      <c r="AF370" s="81">
        <v>25</v>
      </c>
    </row>
    <row r="371" spans="1:32" hidden="1" x14ac:dyDescent="0.25">
      <c r="A371" s="455">
        <v>37092.38958333333</v>
      </c>
      <c r="B371" s="456">
        <v>37146</v>
      </c>
      <c r="C371" s="456">
        <v>37135</v>
      </c>
      <c r="D371" s="456">
        <v>37164</v>
      </c>
      <c r="E371" s="81" t="s">
        <v>554</v>
      </c>
      <c r="F371" s="81">
        <v>656626</v>
      </c>
      <c r="G371" s="81">
        <v>1</v>
      </c>
      <c r="H371" s="81">
        <v>3486839</v>
      </c>
      <c r="I371" s="81">
        <v>0</v>
      </c>
      <c r="J371" s="81">
        <v>0</v>
      </c>
      <c r="K371" s="81">
        <v>0</v>
      </c>
      <c r="L371" s="81">
        <v>0</v>
      </c>
      <c r="M371" s="81">
        <v>0</v>
      </c>
      <c r="N371" s="81">
        <v>0</v>
      </c>
      <c r="O371" s="81">
        <v>0</v>
      </c>
      <c r="P371" s="81">
        <v>0</v>
      </c>
      <c r="Q371" s="81">
        <v>0</v>
      </c>
      <c r="R371" s="81">
        <v>0</v>
      </c>
      <c r="S371" s="81">
        <v>0</v>
      </c>
      <c r="T371" s="81">
        <v>0</v>
      </c>
      <c r="U371" s="81">
        <v>0</v>
      </c>
      <c r="V371" s="81">
        <v>0</v>
      </c>
      <c r="W371" s="81">
        <v>0</v>
      </c>
      <c r="X371" s="81">
        <v>0</v>
      </c>
      <c r="Y371" s="81">
        <v>0</v>
      </c>
      <c r="Z371" s="81">
        <v>0</v>
      </c>
      <c r="AA371" s="81">
        <v>0</v>
      </c>
      <c r="AB371" s="81">
        <v>0</v>
      </c>
      <c r="AC371" s="81">
        <v>0</v>
      </c>
      <c r="AD371" s="81">
        <v>0</v>
      </c>
      <c r="AE371" s="81">
        <v>25</v>
      </c>
      <c r="AF371" s="81">
        <v>25</v>
      </c>
    </row>
    <row r="372" spans="1:32" hidden="1" x14ac:dyDescent="0.25">
      <c r="A372" s="455">
        <v>37063.447222222225</v>
      </c>
      <c r="B372" s="456">
        <v>37146</v>
      </c>
      <c r="C372" s="456">
        <v>37135</v>
      </c>
      <c r="D372" s="456">
        <v>37164</v>
      </c>
      <c r="E372" s="81" t="s">
        <v>554</v>
      </c>
      <c r="F372" s="81">
        <v>657856</v>
      </c>
      <c r="G372" s="81">
        <v>1</v>
      </c>
      <c r="H372" s="81">
        <v>3491971</v>
      </c>
      <c r="I372" s="81">
        <v>0</v>
      </c>
      <c r="J372" s="81">
        <v>0</v>
      </c>
      <c r="K372" s="81">
        <v>0</v>
      </c>
      <c r="L372" s="81">
        <v>0</v>
      </c>
      <c r="M372" s="81">
        <v>0</v>
      </c>
      <c r="N372" s="81">
        <v>0</v>
      </c>
      <c r="O372" s="81">
        <v>0</v>
      </c>
      <c r="P372" s="81">
        <v>0</v>
      </c>
      <c r="Q372" s="81">
        <v>0</v>
      </c>
      <c r="R372" s="81">
        <v>0</v>
      </c>
      <c r="S372" s="81">
        <v>0</v>
      </c>
      <c r="T372" s="81">
        <v>0</v>
      </c>
      <c r="U372" s="81">
        <v>0</v>
      </c>
      <c r="V372" s="81">
        <v>0</v>
      </c>
      <c r="W372" s="81">
        <v>0</v>
      </c>
      <c r="X372" s="81">
        <v>0</v>
      </c>
      <c r="Y372" s="81">
        <v>0</v>
      </c>
      <c r="Z372" s="81">
        <v>0</v>
      </c>
      <c r="AA372" s="81">
        <v>0</v>
      </c>
      <c r="AB372" s="81">
        <v>0</v>
      </c>
      <c r="AC372" s="81">
        <v>0</v>
      </c>
      <c r="AD372" s="81">
        <v>0</v>
      </c>
      <c r="AE372" s="81">
        <v>25</v>
      </c>
      <c r="AF372" s="81">
        <v>25</v>
      </c>
    </row>
    <row r="373" spans="1:32" hidden="1" x14ac:dyDescent="0.25">
      <c r="A373" s="455">
        <v>36510.474305555559</v>
      </c>
      <c r="B373" s="456">
        <v>37146</v>
      </c>
      <c r="C373" s="456">
        <v>37073</v>
      </c>
      <c r="D373" s="456">
        <v>37164</v>
      </c>
      <c r="E373" s="81" t="s">
        <v>554</v>
      </c>
      <c r="F373" s="81">
        <v>262469</v>
      </c>
      <c r="G373" s="81">
        <v>1</v>
      </c>
      <c r="H373" s="81">
        <v>944872</v>
      </c>
      <c r="I373" s="81">
        <v>0</v>
      </c>
      <c r="J373" s="81">
        <v>0</v>
      </c>
      <c r="K373" s="81">
        <v>0</v>
      </c>
      <c r="L373" s="81">
        <v>0</v>
      </c>
      <c r="M373" s="81">
        <v>0</v>
      </c>
      <c r="N373" s="81">
        <v>0</v>
      </c>
      <c r="O373" s="81">
        <v>25</v>
      </c>
      <c r="P373" s="81">
        <v>25</v>
      </c>
      <c r="Q373" s="81">
        <v>25</v>
      </c>
      <c r="R373" s="81">
        <v>25</v>
      </c>
      <c r="S373" s="81">
        <v>25</v>
      </c>
      <c r="T373" s="81">
        <v>25</v>
      </c>
      <c r="U373" s="81">
        <v>25</v>
      </c>
      <c r="V373" s="81">
        <v>25</v>
      </c>
      <c r="W373" s="81">
        <v>25</v>
      </c>
      <c r="X373" s="81">
        <v>25</v>
      </c>
      <c r="Y373" s="81">
        <v>25</v>
      </c>
      <c r="Z373" s="81">
        <v>25</v>
      </c>
      <c r="AA373" s="81">
        <v>25</v>
      </c>
      <c r="AB373" s="81">
        <v>25</v>
      </c>
      <c r="AC373" s="81">
        <v>25</v>
      </c>
      <c r="AD373" s="81">
        <v>25</v>
      </c>
      <c r="AE373" s="81">
        <v>0</v>
      </c>
      <c r="AF373" s="81">
        <v>0</v>
      </c>
    </row>
    <row r="374" spans="1:32" hidden="1" x14ac:dyDescent="0.25">
      <c r="A374" s="455">
        <v>37083.436111111114</v>
      </c>
      <c r="B374" s="456">
        <v>37146</v>
      </c>
      <c r="C374" s="456">
        <v>37135</v>
      </c>
      <c r="D374" s="456">
        <v>37164</v>
      </c>
      <c r="E374" s="81" t="s">
        <v>554</v>
      </c>
      <c r="F374" s="81">
        <v>681448</v>
      </c>
      <c r="G374" s="81">
        <v>1</v>
      </c>
      <c r="H374" s="81">
        <v>3576566</v>
      </c>
      <c r="I374" s="81">
        <v>0</v>
      </c>
      <c r="J374" s="81">
        <v>0</v>
      </c>
      <c r="K374" s="81">
        <v>0</v>
      </c>
      <c r="L374" s="81">
        <v>0</v>
      </c>
      <c r="M374" s="81">
        <v>0</v>
      </c>
      <c r="N374" s="81">
        <v>0</v>
      </c>
      <c r="O374" s="81">
        <v>0</v>
      </c>
      <c r="P374" s="81">
        <v>0</v>
      </c>
      <c r="Q374" s="81">
        <v>0</v>
      </c>
      <c r="R374" s="81">
        <v>0</v>
      </c>
      <c r="S374" s="81">
        <v>0</v>
      </c>
      <c r="T374" s="81">
        <v>0</v>
      </c>
      <c r="U374" s="81">
        <v>0</v>
      </c>
      <c r="V374" s="81">
        <v>0</v>
      </c>
      <c r="W374" s="81">
        <v>0</v>
      </c>
      <c r="X374" s="81">
        <v>0</v>
      </c>
      <c r="Y374" s="81">
        <v>0</v>
      </c>
      <c r="Z374" s="81">
        <v>0</v>
      </c>
      <c r="AA374" s="81">
        <v>0</v>
      </c>
      <c r="AB374" s="81">
        <v>0</v>
      </c>
      <c r="AC374" s="81">
        <v>0</v>
      </c>
      <c r="AD374" s="81">
        <v>0</v>
      </c>
      <c r="AE374" s="81">
        <v>-25</v>
      </c>
      <c r="AF374" s="81">
        <v>-25</v>
      </c>
    </row>
    <row r="375" spans="1:32" hidden="1" x14ac:dyDescent="0.25">
      <c r="A375" s="455">
        <v>37092.38958333333</v>
      </c>
      <c r="B375" s="456">
        <v>37146</v>
      </c>
      <c r="C375" s="456">
        <v>37135</v>
      </c>
      <c r="D375" s="456">
        <v>37164</v>
      </c>
      <c r="E375" s="81" t="s">
        <v>554</v>
      </c>
      <c r="F375" s="81">
        <v>689700</v>
      </c>
      <c r="G375" s="81">
        <v>1</v>
      </c>
      <c r="H375" s="81">
        <v>3600715</v>
      </c>
      <c r="I375" s="81">
        <v>0</v>
      </c>
      <c r="J375" s="81">
        <v>0</v>
      </c>
      <c r="K375" s="81">
        <v>0</v>
      </c>
      <c r="L375" s="81">
        <v>0</v>
      </c>
      <c r="M375" s="81">
        <v>0</v>
      </c>
      <c r="N375" s="81">
        <v>0</v>
      </c>
      <c r="O375" s="81">
        <v>0</v>
      </c>
      <c r="P375" s="81">
        <v>0</v>
      </c>
      <c r="Q375" s="81">
        <v>0</v>
      </c>
      <c r="R375" s="81">
        <v>0</v>
      </c>
      <c r="S375" s="81">
        <v>0</v>
      </c>
      <c r="T375" s="81">
        <v>0</v>
      </c>
      <c r="U375" s="81">
        <v>0</v>
      </c>
      <c r="V375" s="81">
        <v>0</v>
      </c>
      <c r="W375" s="81">
        <v>0</v>
      </c>
      <c r="X375" s="81">
        <v>0</v>
      </c>
      <c r="Y375" s="81">
        <v>0</v>
      </c>
      <c r="Z375" s="81">
        <v>0</v>
      </c>
      <c r="AA375" s="81">
        <v>0</v>
      </c>
      <c r="AB375" s="81">
        <v>0</v>
      </c>
      <c r="AC375" s="81">
        <v>0</v>
      </c>
      <c r="AD375" s="81">
        <v>0</v>
      </c>
      <c r="AE375" s="81">
        <v>-25</v>
      </c>
      <c r="AF375" s="81">
        <v>-25</v>
      </c>
    </row>
    <row r="376" spans="1:32" hidden="1" x14ac:dyDescent="0.25">
      <c r="A376" s="455">
        <v>37118.579861111109</v>
      </c>
      <c r="B376" s="456">
        <v>37146</v>
      </c>
      <c r="C376" s="456">
        <v>37135</v>
      </c>
      <c r="D376" s="456">
        <v>37164</v>
      </c>
      <c r="E376" s="81" t="s">
        <v>554</v>
      </c>
      <c r="F376" s="81">
        <v>733126</v>
      </c>
      <c r="G376" s="81">
        <v>1</v>
      </c>
      <c r="H376" s="81">
        <v>3822425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-25</v>
      </c>
      <c r="P376" s="81">
        <v>-25</v>
      </c>
      <c r="Q376" s="81">
        <v>-25</v>
      </c>
      <c r="R376" s="81">
        <v>-25</v>
      </c>
      <c r="S376" s="81">
        <v>-25</v>
      </c>
      <c r="T376" s="81">
        <v>-25</v>
      </c>
      <c r="U376" s="81">
        <v>-25</v>
      </c>
      <c r="V376" s="81">
        <v>-25</v>
      </c>
      <c r="W376" s="81">
        <v>-25</v>
      </c>
      <c r="X376" s="81">
        <v>-25</v>
      </c>
      <c r="Y376" s="81">
        <v>-25</v>
      </c>
      <c r="Z376" s="81">
        <v>-25</v>
      </c>
      <c r="AA376" s="81">
        <v>-25</v>
      </c>
      <c r="AB376" s="81">
        <v>-25</v>
      </c>
      <c r="AC376" s="81">
        <v>-25</v>
      </c>
      <c r="AD376" s="81">
        <v>-25</v>
      </c>
      <c r="AE376" s="81">
        <v>0</v>
      </c>
      <c r="AF376" s="81">
        <v>0</v>
      </c>
    </row>
    <row r="377" spans="1:32" hidden="1" x14ac:dyDescent="0.25">
      <c r="A377" s="455">
        <v>37118.606944444444</v>
      </c>
      <c r="B377" s="456">
        <v>37146</v>
      </c>
      <c r="C377" s="456">
        <v>37135</v>
      </c>
      <c r="D377" s="456">
        <v>37164</v>
      </c>
      <c r="E377" s="81" t="s">
        <v>554</v>
      </c>
      <c r="F377" s="81">
        <v>733247</v>
      </c>
      <c r="G377" s="81">
        <v>1</v>
      </c>
      <c r="H377" s="81">
        <v>3822815</v>
      </c>
      <c r="I377" s="81">
        <v>0</v>
      </c>
      <c r="J377" s="81">
        <v>0</v>
      </c>
      <c r="K377" s="81">
        <v>0</v>
      </c>
      <c r="L377" s="81">
        <v>0</v>
      </c>
      <c r="M377" s="81">
        <v>0</v>
      </c>
      <c r="N377" s="81">
        <v>0</v>
      </c>
      <c r="O377" s="81">
        <v>-25</v>
      </c>
      <c r="P377" s="81">
        <v>-25</v>
      </c>
      <c r="Q377" s="81">
        <v>-25</v>
      </c>
      <c r="R377" s="81">
        <v>-25</v>
      </c>
      <c r="S377" s="81">
        <v>-25</v>
      </c>
      <c r="T377" s="81">
        <v>-25</v>
      </c>
      <c r="U377" s="81">
        <v>-25</v>
      </c>
      <c r="V377" s="81">
        <v>-25</v>
      </c>
      <c r="W377" s="81">
        <v>-25</v>
      </c>
      <c r="X377" s="81">
        <v>-25</v>
      </c>
      <c r="Y377" s="81">
        <v>-25</v>
      </c>
      <c r="Z377" s="81">
        <v>-25</v>
      </c>
      <c r="AA377" s="81">
        <v>-25</v>
      </c>
      <c r="AB377" s="81">
        <v>-25</v>
      </c>
      <c r="AC377" s="81">
        <v>-25</v>
      </c>
      <c r="AD377" s="81">
        <v>-25</v>
      </c>
      <c r="AE377" s="81">
        <v>0</v>
      </c>
      <c r="AF377" s="81">
        <v>0</v>
      </c>
    </row>
    <row r="378" spans="1:32" ht="24.6" hidden="1" x14ac:dyDescent="0.4">
      <c r="A378" s="533">
        <v>37118.611805555556</v>
      </c>
      <c r="B378" s="456">
        <v>37146</v>
      </c>
      <c r="C378" s="456">
        <v>37135</v>
      </c>
      <c r="D378" s="456">
        <v>37164</v>
      </c>
      <c r="E378" s="81" t="s">
        <v>554</v>
      </c>
      <c r="F378" s="81">
        <v>733278</v>
      </c>
      <c r="G378" s="81">
        <v>1</v>
      </c>
      <c r="H378" s="81">
        <v>3822862</v>
      </c>
      <c r="I378" s="81">
        <v>0</v>
      </c>
      <c r="J378" s="81">
        <v>0</v>
      </c>
      <c r="K378" s="81">
        <v>0</v>
      </c>
      <c r="L378" s="81">
        <v>0</v>
      </c>
      <c r="M378" s="81">
        <v>0</v>
      </c>
      <c r="N378" s="81">
        <v>0</v>
      </c>
      <c r="O378" s="81">
        <v>-25</v>
      </c>
      <c r="P378" s="81">
        <v>-25</v>
      </c>
      <c r="Q378" s="81">
        <v>-25</v>
      </c>
      <c r="R378" s="81">
        <v>-25</v>
      </c>
      <c r="S378" s="81">
        <v>-25</v>
      </c>
      <c r="T378" s="81">
        <v>-25</v>
      </c>
      <c r="U378" s="81">
        <v>-25</v>
      </c>
      <c r="V378" s="81">
        <v>-25</v>
      </c>
      <c r="W378" s="81">
        <v>-25</v>
      </c>
      <c r="X378" s="81">
        <v>-25</v>
      </c>
      <c r="Y378" s="81">
        <v>-25</v>
      </c>
      <c r="Z378" s="81">
        <v>-25</v>
      </c>
      <c r="AA378" s="81">
        <v>-25</v>
      </c>
      <c r="AB378" s="81">
        <v>-25</v>
      </c>
      <c r="AC378" s="81">
        <v>-25</v>
      </c>
      <c r="AD378" s="81">
        <v>-25</v>
      </c>
      <c r="AE378" s="81">
        <v>0</v>
      </c>
      <c r="AF378" s="81">
        <v>0</v>
      </c>
    </row>
    <row r="379" spans="1:32" hidden="1" x14ac:dyDescent="0.25">
      <c r="A379" s="455">
        <v>37119.547222222223</v>
      </c>
      <c r="B379" s="456">
        <v>37146</v>
      </c>
      <c r="C379" s="456">
        <v>37135</v>
      </c>
      <c r="D379" s="456">
        <v>37164</v>
      </c>
      <c r="E379" s="81" t="s">
        <v>554</v>
      </c>
      <c r="F379" s="81">
        <v>733333</v>
      </c>
      <c r="G379" s="81">
        <v>1</v>
      </c>
      <c r="H379" s="81">
        <v>3823073</v>
      </c>
      <c r="I379" s="81">
        <v>0</v>
      </c>
      <c r="J379" s="81">
        <v>0</v>
      </c>
      <c r="K379" s="81">
        <v>0</v>
      </c>
      <c r="L379" s="81">
        <v>0</v>
      </c>
      <c r="M379" s="81">
        <v>0</v>
      </c>
      <c r="N379" s="81">
        <v>0</v>
      </c>
      <c r="O379" s="81">
        <v>25</v>
      </c>
      <c r="P379" s="81">
        <v>25</v>
      </c>
      <c r="Q379" s="81">
        <v>25</v>
      </c>
      <c r="R379" s="81">
        <v>25</v>
      </c>
      <c r="S379" s="81">
        <v>25</v>
      </c>
      <c r="T379" s="81">
        <v>25</v>
      </c>
      <c r="U379" s="81">
        <v>25</v>
      </c>
      <c r="V379" s="81">
        <v>25</v>
      </c>
      <c r="W379" s="81">
        <v>25</v>
      </c>
      <c r="X379" s="81">
        <v>25</v>
      </c>
      <c r="Y379" s="81">
        <v>25</v>
      </c>
      <c r="Z379" s="81">
        <v>25</v>
      </c>
      <c r="AA379" s="81">
        <v>25</v>
      </c>
      <c r="AB379" s="81">
        <v>25</v>
      </c>
      <c r="AC379" s="81">
        <v>25</v>
      </c>
      <c r="AD379" s="81">
        <v>25</v>
      </c>
      <c r="AE379" s="81">
        <v>0</v>
      </c>
      <c r="AF379" s="81">
        <v>0</v>
      </c>
    </row>
    <row r="380" spans="1:32" hidden="1" x14ac:dyDescent="0.25">
      <c r="A380" s="455">
        <v>36832.436111111114</v>
      </c>
      <c r="B380" s="456">
        <v>37146</v>
      </c>
      <c r="C380" s="456">
        <v>37073</v>
      </c>
      <c r="D380" s="456">
        <v>37164</v>
      </c>
      <c r="E380" s="81" t="s">
        <v>554</v>
      </c>
      <c r="F380" s="81">
        <v>447405</v>
      </c>
      <c r="G380" s="81">
        <v>1</v>
      </c>
      <c r="H380" s="81">
        <v>2389703</v>
      </c>
      <c r="I380" s="81">
        <v>0</v>
      </c>
      <c r="J380" s="81">
        <v>0</v>
      </c>
      <c r="K380" s="81">
        <v>0</v>
      </c>
      <c r="L380" s="81">
        <v>0</v>
      </c>
      <c r="M380" s="81">
        <v>0</v>
      </c>
      <c r="N380" s="81">
        <v>0</v>
      </c>
      <c r="O380" s="81">
        <v>25</v>
      </c>
      <c r="P380" s="81">
        <v>25</v>
      </c>
      <c r="Q380" s="81">
        <v>25</v>
      </c>
      <c r="R380" s="81">
        <v>25</v>
      </c>
      <c r="S380" s="81">
        <v>25</v>
      </c>
      <c r="T380" s="81">
        <v>25</v>
      </c>
      <c r="U380" s="81">
        <v>25</v>
      </c>
      <c r="V380" s="81">
        <v>25</v>
      </c>
      <c r="W380" s="81">
        <v>25</v>
      </c>
      <c r="X380" s="81">
        <v>25</v>
      </c>
      <c r="Y380" s="81">
        <v>25</v>
      </c>
      <c r="Z380" s="81">
        <v>25</v>
      </c>
      <c r="AA380" s="81">
        <v>25</v>
      </c>
      <c r="AB380" s="81">
        <v>25</v>
      </c>
      <c r="AC380" s="81">
        <v>25</v>
      </c>
      <c r="AD380" s="81">
        <v>25</v>
      </c>
      <c r="AE380" s="81">
        <v>0</v>
      </c>
      <c r="AF380" s="81">
        <v>0</v>
      </c>
    </row>
    <row r="381" spans="1:32" hidden="1" x14ac:dyDescent="0.25">
      <c r="A381" s="455">
        <v>36831.568749999999</v>
      </c>
      <c r="B381" s="456">
        <v>37146</v>
      </c>
      <c r="C381" s="456">
        <v>37073</v>
      </c>
      <c r="D381" s="456">
        <v>37164</v>
      </c>
      <c r="E381" s="81" t="s">
        <v>554</v>
      </c>
      <c r="F381" s="81">
        <v>447475</v>
      </c>
      <c r="G381" s="81">
        <v>1</v>
      </c>
      <c r="H381" s="81">
        <v>2389845</v>
      </c>
      <c r="I381" s="81">
        <v>0</v>
      </c>
      <c r="J381" s="81">
        <v>0</v>
      </c>
      <c r="K381" s="81">
        <v>0</v>
      </c>
      <c r="L381" s="81">
        <v>0</v>
      </c>
      <c r="M381" s="81">
        <v>0</v>
      </c>
      <c r="N381" s="81">
        <v>0</v>
      </c>
      <c r="O381" s="81">
        <v>25</v>
      </c>
      <c r="P381" s="81">
        <v>25</v>
      </c>
      <c r="Q381" s="81">
        <v>25</v>
      </c>
      <c r="R381" s="81">
        <v>25</v>
      </c>
      <c r="S381" s="81">
        <v>25</v>
      </c>
      <c r="T381" s="81">
        <v>25</v>
      </c>
      <c r="U381" s="81">
        <v>25</v>
      </c>
      <c r="V381" s="81">
        <v>25</v>
      </c>
      <c r="W381" s="81">
        <v>25</v>
      </c>
      <c r="X381" s="81">
        <v>25</v>
      </c>
      <c r="Y381" s="81">
        <v>25</v>
      </c>
      <c r="Z381" s="81">
        <v>25</v>
      </c>
      <c r="AA381" s="81">
        <v>25</v>
      </c>
      <c r="AB381" s="81">
        <v>25</v>
      </c>
      <c r="AC381" s="81">
        <v>25</v>
      </c>
      <c r="AD381" s="81">
        <v>25</v>
      </c>
      <c r="AE381" s="81">
        <v>0</v>
      </c>
      <c r="AF381" s="81">
        <v>0</v>
      </c>
    </row>
    <row r="382" spans="1:32" hidden="1" x14ac:dyDescent="0.25">
      <c r="A382" s="455">
        <v>36861.710416666669</v>
      </c>
      <c r="B382" s="456">
        <v>37146</v>
      </c>
      <c r="C382" s="456">
        <v>37073</v>
      </c>
      <c r="D382" s="456">
        <v>37164</v>
      </c>
      <c r="E382" s="81" t="s">
        <v>554</v>
      </c>
      <c r="F382" s="81">
        <v>470863</v>
      </c>
      <c r="G382" s="81">
        <v>1</v>
      </c>
      <c r="H382" s="81">
        <v>2468970</v>
      </c>
      <c r="I382" s="81">
        <v>0</v>
      </c>
      <c r="J382" s="81">
        <v>0</v>
      </c>
      <c r="K382" s="81">
        <v>0</v>
      </c>
      <c r="L382" s="81">
        <v>0</v>
      </c>
      <c r="M382" s="81">
        <v>0</v>
      </c>
      <c r="N382" s="81">
        <v>0</v>
      </c>
      <c r="O382" s="81">
        <v>25</v>
      </c>
      <c r="P382" s="81">
        <v>25</v>
      </c>
      <c r="Q382" s="81">
        <v>25</v>
      </c>
      <c r="R382" s="81">
        <v>25</v>
      </c>
      <c r="S382" s="81">
        <v>25</v>
      </c>
      <c r="T382" s="81">
        <v>25</v>
      </c>
      <c r="U382" s="81">
        <v>25</v>
      </c>
      <c r="V382" s="81">
        <v>25</v>
      </c>
      <c r="W382" s="81">
        <v>25</v>
      </c>
      <c r="X382" s="81">
        <v>25</v>
      </c>
      <c r="Y382" s="81">
        <v>25</v>
      </c>
      <c r="Z382" s="81">
        <v>25</v>
      </c>
      <c r="AA382" s="81">
        <v>25</v>
      </c>
      <c r="AB382" s="81">
        <v>25</v>
      </c>
      <c r="AC382" s="81">
        <v>25</v>
      </c>
      <c r="AD382" s="81">
        <v>25</v>
      </c>
      <c r="AE382" s="81">
        <v>0</v>
      </c>
      <c r="AF382" s="81">
        <v>0</v>
      </c>
    </row>
    <row r="383" spans="1:32" hidden="1" x14ac:dyDescent="0.25">
      <c r="A383" s="455">
        <v>36866.599305555559</v>
      </c>
      <c r="B383" s="456">
        <v>37146</v>
      </c>
      <c r="C383" s="456">
        <v>37073</v>
      </c>
      <c r="D383" s="456">
        <v>37164</v>
      </c>
      <c r="E383" s="81" t="s">
        <v>554</v>
      </c>
      <c r="F383" s="81">
        <v>474040</v>
      </c>
      <c r="G383" s="81">
        <v>1</v>
      </c>
      <c r="H383" s="81">
        <v>2478601</v>
      </c>
      <c r="I383" s="81">
        <v>0</v>
      </c>
      <c r="J383" s="81">
        <v>0</v>
      </c>
      <c r="K383" s="81">
        <v>0</v>
      </c>
      <c r="L383" s="81">
        <v>0</v>
      </c>
      <c r="M383" s="81">
        <v>0</v>
      </c>
      <c r="N383" s="81">
        <v>0</v>
      </c>
      <c r="O383" s="81">
        <v>-25</v>
      </c>
      <c r="P383" s="81">
        <v>-25</v>
      </c>
      <c r="Q383" s="81">
        <v>-25</v>
      </c>
      <c r="R383" s="81">
        <v>-25</v>
      </c>
      <c r="S383" s="81">
        <v>-25</v>
      </c>
      <c r="T383" s="81">
        <v>-25</v>
      </c>
      <c r="U383" s="81">
        <v>-25</v>
      </c>
      <c r="V383" s="81">
        <v>-25</v>
      </c>
      <c r="W383" s="81">
        <v>-25</v>
      </c>
      <c r="X383" s="81">
        <v>-25</v>
      </c>
      <c r="Y383" s="81">
        <v>-25</v>
      </c>
      <c r="Z383" s="81">
        <v>-25</v>
      </c>
      <c r="AA383" s="81">
        <v>-25</v>
      </c>
      <c r="AB383" s="81">
        <v>-25</v>
      </c>
      <c r="AC383" s="81">
        <v>-25</v>
      </c>
      <c r="AD383" s="81">
        <v>-25</v>
      </c>
      <c r="AE383" s="81">
        <v>0</v>
      </c>
      <c r="AF383" s="81">
        <v>0</v>
      </c>
    </row>
    <row r="384" spans="1:32" hidden="1" x14ac:dyDescent="0.25">
      <c r="A384" s="455">
        <v>36867.598611111112</v>
      </c>
      <c r="B384" s="456">
        <v>37146</v>
      </c>
      <c r="C384" s="456">
        <v>37073</v>
      </c>
      <c r="D384" s="456">
        <v>37164</v>
      </c>
      <c r="E384" s="81" t="s">
        <v>554</v>
      </c>
      <c r="F384" s="81">
        <v>475160</v>
      </c>
      <c r="G384" s="81">
        <v>1</v>
      </c>
      <c r="H384" s="81">
        <v>2481725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-50</v>
      </c>
      <c r="P384" s="81">
        <v>-50</v>
      </c>
      <c r="Q384" s="81">
        <v>-50</v>
      </c>
      <c r="R384" s="81">
        <v>-50</v>
      </c>
      <c r="S384" s="81">
        <v>-50</v>
      </c>
      <c r="T384" s="81">
        <v>-50</v>
      </c>
      <c r="U384" s="81">
        <v>-50</v>
      </c>
      <c r="V384" s="81">
        <v>-50</v>
      </c>
      <c r="W384" s="81">
        <v>-50</v>
      </c>
      <c r="X384" s="81">
        <v>-50</v>
      </c>
      <c r="Y384" s="81">
        <v>-50</v>
      </c>
      <c r="Z384" s="81">
        <v>-50</v>
      </c>
      <c r="AA384" s="81">
        <v>-50</v>
      </c>
      <c r="AB384" s="81">
        <v>-50</v>
      </c>
      <c r="AC384" s="81">
        <v>-50</v>
      </c>
      <c r="AD384" s="81">
        <v>-50</v>
      </c>
      <c r="AE384" s="81">
        <v>0</v>
      </c>
      <c r="AF384" s="81">
        <v>0</v>
      </c>
    </row>
    <row r="385" spans="1:32" hidden="1" x14ac:dyDescent="0.25">
      <c r="A385" s="455">
        <v>36867.453472222223</v>
      </c>
      <c r="B385" s="456">
        <v>37146</v>
      </c>
      <c r="C385" s="456">
        <v>37073</v>
      </c>
      <c r="D385" s="456">
        <v>37164</v>
      </c>
      <c r="E385" s="81" t="s">
        <v>554</v>
      </c>
      <c r="F385" s="81">
        <v>475165</v>
      </c>
      <c r="G385" s="81">
        <v>1</v>
      </c>
      <c r="H385" s="81">
        <v>2481730</v>
      </c>
      <c r="I385" s="81">
        <v>0</v>
      </c>
      <c r="J385" s="81">
        <v>0</v>
      </c>
      <c r="K385" s="81">
        <v>0</v>
      </c>
      <c r="L385" s="81">
        <v>0</v>
      </c>
      <c r="M385" s="81">
        <v>0</v>
      </c>
      <c r="N385" s="81">
        <v>0</v>
      </c>
      <c r="O385" s="81">
        <v>-25</v>
      </c>
      <c r="P385" s="81">
        <v>-25</v>
      </c>
      <c r="Q385" s="81">
        <v>-25</v>
      </c>
      <c r="R385" s="81">
        <v>-25</v>
      </c>
      <c r="S385" s="81">
        <v>-25</v>
      </c>
      <c r="T385" s="81">
        <v>-25</v>
      </c>
      <c r="U385" s="81">
        <v>-25</v>
      </c>
      <c r="V385" s="81">
        <v>-25</v>
      </c>
      <c r="W385" s="81">
        <v>-25</v>
      </c>
      <c r="X385" s="81">
        <v>-25</v>
      </c>
      <c r="Y385" s="81">
        <v>-25</v>
      </c>
      <c r="Z385" s="81">
        <v>-25</v>
      </c>
      <c r="AA385" s="81">
        <v>-25</v>
      </c>
      <c r="AB385" s="81">
        <v>-25</v>
      </c>
      <c r="AC385" s="81">
        <v>-25</v>
      </c>
      <c r="AD385" s="81">
        <v>-25</v>
      </c>
      <c r="AE385" s="81">
        <v>0</v>
      </c>
      <c r="AF385" s="81">
        <v>0</v>
      </c>
    </row>
    <row r="386" spans="1:32" hidden="1" x14ac:dyDescent="0.25">
      <c r="A386" s="455">
        <v>36903.71597222222</v>
      </c>
      <c r="B386" s="456">
        <v>37146</v>
      </c>
      <c r="C386" s="456">
        <v>37073</v>
      </c>
      <c r="D386" s="456">
        <v>37164</v>
      </c>
      <c r="E386" s="81" t="s">
        <v>554</v>
      </c>
      <c r="F386" s="81">
        <v>477190</v>
      </c>
      <c r="G386" s="81">
        <v>1</v>
      </c>
      <c r="H386" s="81">
        <v>2489491</v>
      </c>
      <c r="I386" s="81">
        <v>0</v>
      </c>
      <c r="J386" s="81">
        <v>0</v>
      </c>
      <c r="K386" s="81">
        <v>0</v>
      </c>
      <c r="L386" s="81">
        <v>0</v>
      </c>
      <c r="M386" s="81">
        <v>0</v>
      </c>
      <c r="N386" s="81">
        <v>0</v>
      </c>
      <c r="O386" s="81">
        <v>-25</v>
      </c>
      <c r="P386" s="81">
        <v>-25</v>
      </c>
      <c r="Q386" s="81">
        <v>-25</v>
      </c>
      <c r="R386" s="81">
        <v>-25</v>
      </c>
      <c r="S386" s="81">
        <v>-25</v>
      </c>
      <c r="T386" s="81">
        <v>-25</v>
      </c>
      <c r="U386" s="81">
        <v>-25</v>
      </c>
      <c r="V386" s="81">
        <v>-25</v>
      </c>
      <c r="W386" s="81">
        <v>-25</v>
      </c>
      <c r="X386" s="81">
        <v>-25</v>
      </c>
      <c r="Y386" s="81">
        <v>-25</v>
      </c>
      <c r="Z386" s="81">
        <v>-25</v>
      </c>
      <c r="AA386" s="81">
        <v>-25</v>
      </c>
      <c r="AB386" s="81">
        <v>-25</v>
      </c>
      <c r="AC386" s="81">
        <v>-25</v>
      </c>
      <c r="AD386" s="81">
        <v>-25</v>
      </c>
      <c r="AE386" s="81">
        <v>0</v>
      </c>
      <c r="AF386" s="81">
        <v>0</v>
      </c>
    </row>
    <row r="387" spans="1:32" hidden="1" x14ac:dyDescent="0.25">
      <c r="A387" s="455">
        <v>36903.647222222222</v>
      </c>
      <c r="B387" s="456">
        <v>37146</v>
      </c>
      <c r="C387" s="456">
        <v>37073</v>
      </c>
      <c r="D387" s="456">
        <v>37164</v>
      </c>
      <c r="E387" s="81" t="s">
        <v>554</v>
      </c>
      <c r="F387" s="81">
        <v>495449</v>
      </c>
      <c r="G387" s="81">
        <v>1</v>
      </c>
      <c r="H387" s="81">
        <v>2565746</v>
      </c>
      <c r="I387" s="81">
        <v>0</v>
      </c>
      <c r="J387" s="81">
        <v>0</v>
      </c>
      <c r="K387" s="81">
        <v>0</v>
      </c>
      <c r="L387" s="81">
        <v>0</v>
      </c>
      <c r="M387" s="81">
        <v>0</v>
      </c>
      <c r="N387" s="81">
        <v>0</v>
      </c>
      <c r="O387" s="81">
        <v>25</v>
      </c>
      <c r="P387" s="81">
        <v>25</v>
      </c>
      <c r="Q387" s="81">
        <v>25</v>
      </c>
      <c r="R387" s="81">
        <v>25</v>
      </c>
      <c r="S387" s="81">
        <v>25</v>
      </c>
      <c r="T387" s="81">
        <v>25</v>
      </c>
      <c r="U387" s="81">
        <v>25</v>
      </c>
      <c r="V387" s="81">
        <v>25</v>
      </c>
      <c r="W387" s="81">
        <v>25</v>
      </c>
      <c r="X387" s="81">
        <v>25</v>
      </c>
      <c r="Y387" s="81">
        <v>25</v>
      </c>
      <c r="Z387" s="81">
        <v>25</v>
      </c>
      <c r="AA387" s="81">
        <v>25</v>
      </c>
      <c r="AB387" s="81">
        <v>25</v>
      </c>
      <c r="AC387" s="81">
        <v>25</v>
      </c>
      <c r="AD387" s="81">
        <v>25</v>
      </c>
      <c r="AE387" s="81">
        <v>0</v>
      </c>
      <c r="AF387" s="81">
        <v>0</v>
      </c>
    </row>
    <row r="388" spans="1:32" hidden="1" x14ac:dyDescent="0.25">
      <c r="A388" s="455">
        <v>36909.706250000003</v>
      </c>
      <c r="B388" s="456">
        <v>37146</v>
      </c>
      <c r="C388" s="456">
        <v>37073</v>
      </c>
      <c r="D388" s="456">
        <v>37164</v>
      </c>
      <c r="E388" s="81" t="s">
        <v>554</v>
      </c>
      <c r="F388" s="81">
        <v>499015</v>
      </c>
      <c r="G388" s="81">
        <v>1</v>
      </c>
      <c r="H388" s="81">
        <v>2575388</v>
      </c>
      <c r="I388" s="81">
        <v>0</v>
      </c>
      <c r="J388" s="81">
        <v>0</v>
      </c>
      <c r="K388" s="81">
        <v>0</v>
      </c>
      <c r="L388" s="81">
        <v>0</v>
      </c>
      <c r="M388" s="81">
        <v>0</v>
      </c>
      <c r="N388" s="81">
        <v>0</v>
      </c>
      <c r="O388" s="81">
        <v>-25</v>
      </c>
      <c r="P388" s="81">
        <v>-25</v>
      </c>
      <c r="Q388" s="81">
        <v>-25</v>
      </c>
      <c r="R388" s="81">
        <v>-25</v>
      </c>
      <c r="S388" s="81">
        <v>-25</v>
      </c>
      <c r="T388" s="81">
        <v>-25</v>
      </c>
      <c r="U388" s="81">
        <v>-25</v>
      </c>
      <c r="V388" s="81">
        <v>-25</v>
      </c>
      <c r="W388" s="81">
        <v>-25</v>
      </c>
      <c r="X388" s="81">
        <v>-25</v>
      </c>
      <c r="Y388" s="81">
        <v>-25</v>
      </c>
      <c r="Z388" s="81">
        <v>-25</v>
      </c>
      <c r="AA388" s="81">
        <v>-25</v>
      </c>
      <c r="AB388" s="81">
        <v>-25</v>
      </c>
      <c r="AC388" s="81">
        <v>-25</v>
      </c>
      <c r="AD388" s="81">
        <v>-25</v>
      </c>
      <c r="AE388" s="81">
        <v>0</v>
      </c>
      <c r="AF388" s="81">
        <v>0</v>
      </c>
    </row>
    <row r="389" spans="1:32" hidden="1" x14ac:dyDescent="0.25">
      <c r="A389" s="455">
        <v>36910.584722222222</v>
      </c>
      <c r="B389" s="456">
        <v>37146</v>
      </c>
      <c r="C389" s="456">
        <v>37073</v>
      </c>
      <c r="D389" s="456">
        <v>37164</v>
      </c>
      <c r="E389" s="81" t="s">
        <v>554</v>
      </c>
      <c r="F389" s="81">
        <v>500145</v>
      </c>
      <c r="G389" s="81">
        <v>1</v>
      </c>
      <c r="H389" s="81">
        <v>2578272</v>
      </c>
      <c r="I389" s="81">
        <v>0</v>
      </c>
      <c r="J389" s="81">
        <v>0</v>
      </c>
      <c r="K389" s="81">
        <v>0</v>
      </c>
      <c r="L389" s="81">
        <v>0</v>
      </c>
      <c r="M389" s="81">
        <v>0</v>
      </c>
      <c r="N389" s="81">
        <v>0</v>
      </c>
      <c r="O389" s="81">
        <v>25</v>
      </c>
      <c r="P389" s="81">
        <v>25</v>
      </c>
      <c r="Q389" s="81">
        <v>25</v>
      </c>
      <c r="R389" s="81">
        <v>25</v>
      </c>
      <c r="S389" s="81">
        <v>25</v>
      </c>
      <c r="T389" s="81">
        <v>25</v>
      </c>
      <c r="U389" s="81">
        <v>25</v>
      </c>
      <c r="V389" s="81">
        <v>25</v>
      </c>
      <c r="W389" s="81">
        <v>25</v>
      </c>
      <c r="X389" s="81">
        <v>25</v>
      </c>
      <c r="Y389" s="81">
        <v>25</v>
      </c>
      <c r="Z389" s="81">
        <v>25</v>
      </c>
      <c r="AA389" s="81">
        <v>25</v>
      </c>
      <c r="AB389" s="81">
        <v>25</v>
      </c>
      <c r="AC389" s="81">
        <v>25</v>
      </c>
      <c r="AD389" s="81">
        <v>25</v>
      </c>
      <c r="AE389" s="81">
        <v>0</v>
      </c>
      <c r="AF389" s="81">
        <v>0</v>
      </c>
    </row>
    <row r="390" spans="1:32" hidden="1" x14ac:dyDescent="0.25">
      <c r="A390" s="455">
        <v>36950.61041666667</v>
      </c>
      <c r="B390" s="456">
        <v>37146</v>
      </c>
      <c r="C390" s="456">
        <v>37073</v>
      </c>
      <c r="D390" s="456">
        <v>37164</v>
      </c>
      <c r="E390" s="81" t="s">
        <v>554</v>
      </c>
      <c r="F390" s="81">
        <v>533058</v>
      </c>
      <c r="G390" s="81">
        <v>1</v>
      </c>
      <c r="H390" s="81">
        <v>2731769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-25</v>
      </c>
      <c r="P390" s="81">
        <v>-25</v>
      </c>
      <c r="Q390" s="81">
        <v>-25</v>
      </c>
      <c r="R390" s="81">
        <v>-25</v>
      </c>
      <c r="S390" s="81">
        <v>-25</v>
      </c>
      <c r="T390" s="81">
        <v>-25</v>
      </c>
      <c r="U390" s="81">
        <v>-25</v>
      </c>
      <c r="V390" s="81">
        <v>-25</v>
      </c>
      <c r="W390" s="81">
        <v>-25</v>
      </c>
      <c r="X390" s="81">
        <v>-25</v>
      </c>
      <c r="Y390" s="81">
        <v>-25</v>
      </c>
      <c r="Z390" s="81">
        <v>-25</v>
      </c>
      <c r="AA390" s="81">
        <v>-25</v>
      </c>
      <c r="AB390" s="81">
        <v>-25</v>
      </c>
      <c r="AC390" s="81">
        <v>-25</v>
      </c>
      <c r="AD390" s="81">
        <v>-25</v>
      </c>
      <c r="AE390" s="81">
        <v>0</v>
      </c>
      <c r="AF390" s="81">
        <v>0</v>
      </c>
    </row>
    <row r="391" spans="1:32" hidden="1" x14ac:dyDescent="0.25">
      <c r="A391" s="455">
        <v>36958.56527777778</v>
      </c>
      <c r="B391" s="456">
        <v>37146</v>
      </c>
      <c r="C391" s="456">
        <v>37073</v>
      </c>
      <c r="D391" s="456">
        <v>37164</v>
      </c>
      <c r="E391" s="81" t="s">
        <v>554</v>
      </c>
      <c r="F391" s="81">
        <v>533131</v>
      </c>
      <c r="G391" s="81">
        <v>1</v>
      </c>
      <c r="H391" s="81">
        <v>2731986</v>
      </c>
      <c r="I391" s="81">
        <v>0</v>
      </c>
      <c r="J391" s="81">
        <v>0</v>
      </c>
      <c r="K391" s="81">
        <v>0</v>
      </c>
      <c r="L391" s="81">
        <v>0</v>
      </c>
      <c r="M391" s="81">
        <v>0</v>
      </c>
      <c r="N391" s="81">
        <v>0</v>
      </c>
      <c r="O391" s="81">
        <v>25</v>
      </c>
      <c r="P391" s="81">
        <v>25</v>
      </c>
      <c r="Q391" s="81">
        <v>25</v>
      </c>
      <c r="R391" s="81">
        <v>25</v>
      </c>
      <c r="S391" s="81">
        <v>25</v>
      </c>
      <c r="T391" s="81">
        <v>25</v>
      </c>
      <c r="U391" s="81">
        <v>25</v>
      </c>
      <c r="V391" s="81">
        <v>25</v>
      </c>
      <c r="W391" s="81">
        <v>25</v>
      </c>
      <c r="X391" s="81">
        <v>25</v>
      </c>
      <c r="Y391" s="81">
        <v>25</v>
      </c>
      <c r="Z391" s="81">
        <v>25</v>
      </c>
      <c r="AA391" s="81">
        <v>25</v>
      </c>
      <c r="AB391" s="81">
        <v>25</v>
      </c>
      <c r="AC391" s="81">
        <v>25</v>
      </c>
      <c r="AD391" s="81">
        <v>25</v>
      </c>
      <c r="AE391" s="81">
        <v>0</v>
      </c>
      <c r="AF391" s="81">
        <v>0</v>
      </c>
    </row>
    <row r="392" spans="1:32" hidden="1" x14ac:dyDescent="0.25">
      <c r="A392" s="455">
        <v>36950.418749999997</v>
      </c>
      <c r="B392" s="456">
        <v>37146</v>
      </c>
      <c r="C392" s="456">
        <v>37073</v>
      </c>
      <c r="D392" s="456">
        <v>37164</v>
      </c>
      <c r="E392" s="81" t="s">
        <v>554</v>
      </c>
      <c r="F392" s="81">
        <v>533765</v>
      </c>
      <c r="G392" s="81">
        <v>1</v>
      </c>
      <c r="H392" s="81">
        <v>2733345</v>
      </c>
      <c r="I392" s="81">
        <v>0</v>
      </c>
      <c r="J392" s="81">
        <v>0</v>
      </c>
      <c r="K392" s="81">
        <v>0</v>
      </c>
      <c r="L392" s="81">
        <v>0</v>
      </c>
      <c r="M392" s="81">
        <v>0</v>
      </c>
      <c r="N392" s="81">
        <v>0</v>
      </c>
      <c r="O392" s="81">
        <v>25</v>
      </c>
      <c r="P392" s="81">
        <v>25</v>
      </c>
      <c r="Q392" s="81">
        <v>25</v>
      </c>
      <c r="R392" s="81">
        <v>25</v>
      </c>
      <c r="S392" s="81">
        <v>25</v>
      </c>
      <c r="T392" s="81">
        <v>25</v>
      </c>
      <c r="U392" s="81">
        <v>25</v>
      </c>
      <c r="V392" s="81">
        <v>25</v>
      </c>
      <c r="W392" s="81">
        <v>25</v>
      </c>
      <c r="X392" s="81">
        <v>25</v>
      </c>
      <c r="Y392" s="81">
        <v>25</v>
      </c>
      <c r="Z392" s="81">
        <v>25</v>
      </c>
      <c r="AA392" s="81">
        <v>25</v>
      </c>
      <c r="AB392" s="81">
        <v>25</v>
      </c>
      <c r="AC392" s="81">
        <v>25</v>
      </c>
      <c r="AD392" s="81">
        <v>25</v>
      </c>
      <c r="AE392" s="81">
        <v>0</v>
      </c>
      <c r="AF392" s="81">
        <v>0</v>
      </c>
    </row>
    <row r="393" spans="1:32" hidden="1" x14ac:dyDescent="0.25">
      <c r="A393" s="455">
        <v>36958.565972222219</v>
      </c>
      <c r="B393" s="456">
        <v>37146</v>
      </c>
      <c r="C393" s="456">
        <v>37073</v>
      </c>
      <c r="D393" s="456">
        <v>37164</v>
      </c>
      <c r="E393" s="81" t="s">
        <v>554</v>
      </c>
      <c r="F393" s="81">
        <v>534000</v>
      </c>
      <c r="G393" s="81">
        <v>1</v>
      </c>
      <c r="H393" s="81">
        <v>2733955</v>
      </c>
      <c r="I393" s="81">
        <v>0</v>
      </c>
      <c r="J393" s="81">
        <v>0</v>
      </c>
      <c r="K393" s="81">
        <v>0</v>
      </c>
      <c r="L393" s="81">
        <v>0</v>
      </c>
      <c r="M393" s="81">
        <v>0</v>
      </c>
      <c r="N393" s="81">
        <v>0</v>
      </c>
      <c r="O393" s="81">
        <v>-25</v>
      </c>
      <c r="P393" s="81">
        <v>-25</v>
      </c>
      <c r="Q393" s="81">
        <v>-25</v>
      </c>
      <c r="R393" s="81">
        <v>-25</v>
      </c>
      <c r="S393" s="81">
        <v>-25</v>
      </c>
      <c r="T393" s="81">
        <v>-25</v>
      </c>
      <c r="U393" s="81">
        <v>-25</v>
      </c>
      <c r="V393" s="81">
        <v>-25</v>
      </c>
      <c r="W393" s="81">
        <v>-25</v>
      </c>
      <c r="X393" s="81">
        <v>-25</v>
      </c>
      <c r="Y393" s="81">
        <v>-25</v>
      </c>
      <c r="Z393" s="81">
        <v>-25</v>
      </c>
      <c r="AA393" s="81">
        <v>-25</v>
      </c>
      <c r="AB393" s="81">
        <v>-25</v>
      </c>
      <c r="AC393" s="81">
        <v>-25</v>
      </c>
      <c r="AD393" s="81">
        <v>-25</v>
      </c>
      <c r="AE393" s="81">
        <v>0</v>
      </c>
      <c r="AF393" s="81">
        <v>0</v>
      </c>
    </row>
    <row r="394" spans="1:32" hidden="1" x14ac:dyDescent="0.25">
      <c r="A394" s="455">
        <v>36951.533333333333</v>
      </c>
      <c r="B394" s="456">
        <v>37146</v>
      </c>
      <c r="C394" s="456">
        <v>37073</v>
      </c>
      <c r="D394" s="456">
        <v>37164</v>
      </c>
      <c r="E394" s="81" t="s">
        <v>554</v>
      </c>
      <c r="F394" s="81">
        <v>534091</v>
      </c>
      <c r="G394" s="81">
        <v>1</v>
      </c>
      <c r="H394" s="81">
        <v>2734095</v>
      </c>
      <c r="I394" s="81">
        <v>0</v>
      </c>
      <c r="J394" s="81">
        <v>0</v>
      </c>
      <c r="K394" s="81">
        <v>0</v>
      </c>
      <c r="L394" s="81">
        <v>0</v>
      </c>
      <c r="M394" s="81">
        <v>0</v>
      </c>
      <c r="N394" s="81">
        <v>0</v>
      </c>
      <c r="O394" s="81">
        <v>75</v>
      </c>
      <c r="P394" s="81">
        <v>75</v>
      </c>
      <c r="Q394" s="81">
        <v>75</v>
      </c>
      <c r="R394" s="81">
        <v>75</v>
      </c>
      <c r="S394" s="81">
        <v>75</v>
      </c>
      <c r="T394" s="81">
        <v>75</v>
      </c>
      <c r="U394" s="81">
        <v>75</v>
      </c>
      <c r="V394" s="81">
        <v>75</v>
      </c>
      <c r="W394" s="81">
        <v>75</v>
      </c>
      <c r="X394" s="81">
        <v>75</v>
      </c>
      <c r="Y394" s="81">
        <v>75</v>
      </c>
      <c r="Z394" s="81">
        <v>75</v>
      </c>
      <c r="AA394" s="81">
        <v>75</v>
      </c>
      <c r="AB394" s="81">
        <v>75</v>
      </c>
      <c r="AC394" s="81">
        <v>75</v>
      </c>
      <c r="AD394" s="81">
        <v>75</v>
      </c>
      <c r="AE394" s="81">
        <v>0</v>
      </c>
      <c r="AF394" s="81">
        <v>0</v>
      </c>
    </row>
    <row r="395" spans="1:32" hidden="1" x14ac:dyDescent="0.25">
      <c r="A395" s="455">
        <v>36951.39166666667</v>
      </c>
      <c r="B395" s="456">
        <v>37146</v>
      </c>
      <c r="C395" s="456">
        <v>37073</v>
      </c>
      <c r="D395" s="456">
        <v>37164</v>
      </c>
      <c r="E395" s="81" t="s">
        <v>554</v>
      </c>
      <c r="F395" s="81">
        <v>535135</v>
      </c>
      <c r="G395" s="81">
        <v>1</v>
      </c>
      <c r="H395" s="81">
        <v>2737445</v>
      </c>
      <c r="I395" s="81">
        <v>0</v>
      </c>
      <c r="J395" s="81">
        <v>0</v>
      </c>
      <c r="K395" s="81">
        <v>0</v>
      </c>
      <c r="L395" s="81">
        <v>0</v>
      </c>
      <c r="M395" s="81">
        <v>0</v>
      </c>
      <c r="N395" s="81">
        <v>0</v>
      </c>
      <c r="O395" s="81">
        <v>25</v>
      </c>
      <c r="P395" s="81">
        <v>25</v>
      </c>
      <c r="Q395" s="81">
        <v>25</v>
      </c>
      <c r="R395" s="81">
        <v>25</v>
      </c>
      <c r="S395" s="81">
        <v>25</v>
      </c>
      <c r="T395" s="81">
        <v>25</v>
      </c>
      <c r="U395" s="81">
        <v>25</v>
      </c>
      <c r="V395" s="81">
        <v>25</v>
      </c>
      <c r="W395" s="81">
        <v>25</v>
      </c>
      <c r="X395" s="81">
        <v>25</v>
      </c>
      <c r="Y395" s="81">
        <v>25</v>
      </c>
      <c r="Z395" s="81">
        <v>25</v>
      </c>
      <c r="AA395" s="81">
        <v>25</v>
      </c>
      <c r="AB395" s="81">
        <v>25</v>
      </c>
      <c r="AC395" s="81">
        <v>25</v>
      </c>
      <c r="AD395" s="81">
        <v>25</v>
      </c>
      <c r="AE395" s="81">
        <v>0</v>
      </c>
      <c r="AF395" s="81">
        <v>0</v>
      </c>
    </row>
    <row r="396" spans="1:32" hidden="1" x14ac:dyDescent="0.25">
      <c r="A396" s="455">
        <v>36955.697916666664</v>
      </c>
      <c r="B396" s="456">
        <v>37146</v>
      </c>
      <c r="C396" s="456">
        <v>37073</v>
      </c>
      <c r="D396" s="456">
        <v>37164</v>
      </c>
      <c r="E396" s="81" t="s">
        <v>554</v>
      </c>
      <c r="F396" s="81">
        <v>536488</v>
      </c>
      <c r="G396" s="81">
        <v>1</v>
      </c>
      <c r="H396" s="81">
        <v>2740938</v>
      </c>
      <c r="I396" s="81">
        <v>0</v>
      </c>
      <c r="J396" s="81">
        <v>0</v>
      </c>
      <c r="K396" s="81">
        <v>0</v>
      </c>
      <c r="L396" s="81">
        <v>0</v>
      </c>
      <c r="M396" s="81">
        <v>0</v>
      </c>
      <c r="N396" s="81">
        <v>0</v>
      </c>
      <c r="O396" s="81">
        <v>-25</v>
      </c>
      <c r="P396" s="81">
        <v>-25</v>
      </c>
      <c r="Q396" s="81">
        <v>-25</v>
      </c>
      <c r="R396" s="81">
        <v>-25</v>
      </c>
      <c r="S396" s="81">
        <v>-25</v>
      </c>
      <c r="T396" s="81">
        <v>-25</v>
      </c>
      <c r="U396" s="81">
        <v>-25</v>
      </c>
      <c r="V396" s="81">
        <v>-25</v>
      </c>
      <c r="W396" s="81">
        <v>-25</v>
      </c>
      <c r="X396" s="81">
        <v>-25</v>
      </c>
      <c r="Y396" s="81">
        <v>-25</v>
      </c>
      <c r="Z396" s="81">
        <v>-25</v>
      </c>
      <c r="AA396" s="81">
        <v>-25</v>
      </c>
      <c r="AB396" s="81">
        <v>-25</v>
      </c>
      <c r="AC396" s="81">
        <v>-25</v>
      </c>
      <c r="AD396" s="81">
        <v>-25</v>
      </c>
      <c r="AE396" s="81">
        <v>0</v>
      </c>
      <c r="AF396" s="81">
        <v>0</v>
      </c>
    </row>
    <row r="397" spans="1:32" hidden="1" x14ac:dyDescent="0.25">
      <c r="A397" s="455">
        <v>36955.697916666664</v>
      </c>
      <c r="B397" s="456">
        <v>37146</v>
      </c>
      <c r="C397" s="456">
        <v>37073</v>
      </c>
      <c r="D397" s="456">
        <v>37164</v>
      </c>
      <c r="E397" s="81" t="s">
        <v>554</v>
      </c>
      <c r="F397" s="81">
        <v>536489</v>
      </c>
      <c r="G397" s="81">
        <v>1</v>
      </c>
      <c r="H397" s="81">
        <v>2740939</v>
      </c>
      <c r="I397" s="81">
        <v>0</v>
      </c>
      <c r="J397" s="81">
        <v>0</v>
      </c>
      <c r="K397" s="81">
        <v>0</v>
      </c>
      <c r="L397" s="81">
        <v>0</v>
      </c>
      <c r="M397" s="81">
        <v>0</v>
      </c>
      <c r="N397" s="81">
        <v>0</v>
      </c>
      <c r="O397" s="81">
        <v>-25</v>
      </c>
      <c r="P397" s="81">
        <v>-25</v>
      </c>
      <c r="Q397" s="81">
        <v>-25</v>
      </c>
      <c r="R397" s="81">
        <v>-25</v>
      </c>
      <c r="S397" s="81">
        <v>-25</v>
      </c>
      <c r="T397" s="81">
        <v>-25</v>
      </c>
      <c r="U397" s="81">
        <v>-25</v>
      </c>
      <c r="V397" s="81">
        <v>-25</v>
      </c>
      <c r="W397" s="81">
        <v>-25</v>
      </c>
      <c r="X397" s="81">
        <v>-25</v>
      </c>
      <c r="Y397" s="81">
        <v>-25</v>
      </c>
      <c r="Z397" s="81">
        <v>-25</v>
      </c>
      <c r="AA397" s="81">
        <v>-25</v>
      </c>
      <c r="AB397" s="81">
        <v>-25</v>
      </c>
      <c r="AC397" s="81">
        <v>-25</v>
      </c>
      <c r="AD397" s="81">
        <v>-25</v>
      </c>
      <c r="AE397" s="81">
        <v>0</v>
      </c>
      <c r="AF397" s="81">
        <v>0</v>
      </c>
    </row>
    <row r="398" spans="1:32" hidden="1" x14ac:dyDescent="0.25">
      <c r="A398" s="473">
        <v>36955.460416666669</v>
      </c>
      <c r="B398" s="474">
        <v>37146</v>
      </c>
      <c r="C398" s="474">
        <v>37073</v>
      </c>
      <c r="D398" s="474">
        <v>37164</v>
      </c>
      <c r="E398" s="386" t="s">
        <v>554</v>
      </c>
      <c r="F398" s="474">
        <v>536617</v>
      </c>
      <c r="G398" s="474">
        <v>1</v>
      </c>
      <c r="H398" s="474">
        <v>2741319</v>
      </c>
      <c r="I398" s="386">
        <v>0</v>
      </c>
      <c r="J398" s="386">
        <v>0</v>
      </c>
      <c r="K398" s="386">
        <v>0</v>
      </c>
      <c r="L398" s="386">
        <v>0</v>
      </c>
      <c r="M398" s="386">
        <v>0</v>
      </c>
      <c r="N398" s="386">
        <v>0</v>
      </c>
      <c r="O398" s="386">
        <v>-25</v>
      </c>
      <c r="P398" s="386">
        <v>-25</v>
      </c>
      <c r="Q398" s="386">
        <v>-25</v>
      </c>
      <c r="R398" s="386">
        <v>-25</v>
      </c>
      <c r="S398" s="386">
        <v>-25</v>
      </c>
      <c r="T398" s="386">
        <v>-25</v>
      </c>
      <c r="U398" s="386">
        <v>-25</v>
      </c>
      <c r="V398" s="386">
        <v>-25</v>
      </c>
      <c r="W398" s="386">
        <v>-25</v>
      </c>
      <c r="X398" s="386">
        <v>-25</v>
      </c>
      <c r="Y398" s="386">
        <v>-25</v>
      </c>
      <c r="Z398" s="386">
        <v>-25</v>
      </c>
      <c r="AA398" s="386">
        <v>-25</v>
      </c>
      <c r="AB398" s="386">
        <v>-25</v>
      </c>
      <c r="AC398" s="386">
        <v>-25</v>
      </c>
      <c r="AD398" s="386">
        <v>-25</v>
      </c>
      <c r="AE398" s="386">
        <v>0</v>
      </c>
      <c r="AF398" s="386">
        <v>0</v>
      </c>
    </row>
    <row r="399" spans="1:32" hidden="1" x14ac:dyDescent="0.25">
      <c r="A399" s="455">
        <v>36955.697916666664</v>
      </c>
      <c r="B399" s="456">
        <v>37146</v>
      </c>
      <c r="C399" s="456">
        <v>37073</v>
      </c>
      <c r="D399" s="456">
        <v>37164</v>
      </c>
      <c r="E399" s="81" t="s">
        <v>554</v>
      </c>
      <c r="F399" s="81">
        <v>536686</v>
      </c>
      <c r="G399" s="81">
        <v>1</v>
      </c>
      <c r="H399" s="81">
        <v>2741571</v>
      </c>
      <c r="I399" s="81">
        <v>0</v>
      </c>
      <c r="J399" s="81">
        <v>0</v>
      </c>
      <c r="K399" s="81">
        <v>0</v>
      </c>
      <c r="L399" s="81">
        <v>0</v>
      </c>
      <c r="M399" s="81">
        <v>0</v>
      </c>
      <c r="N399" s="81">
        <v>0</v>
      </c>
      <c r="O399" s="81">
        <v>-25</v>
      </c>
      <c r="P399" s="81">
        <v>-25</v>
      </c>
      <c r="Q399" s="81">
        <v>-25</v>
      </c>
      <c r="R399" s="81">
        <v>-25</v>
      </c>
      <c r="S399" s="81">
        <v>-25</v>
      </c>
      <c r="T399" s="81">
        <v>-25</v>
      </c>
      <c r="U399" s="81">
        <v>-25</v>
      </c>
      <c r="V399" s="81">
        <v>-25</v>
      </c>
      <c r="W399" s="81">
        <v>-25</v>
      </c>
      <c r="X399" s="81">
        <v>-25</v>
      </c>
      <c r="Y399" s="81">
        <v>-25</v>
      </c>
      <c r="Z399" s="81">
        <v>-25</v>
      </c>
      <c r="AA399" s="81">
        <v>-25</v>
      </c>
      <c r="AB399" s="81">
        <v>-25</v>
      </c>
      <c r="AC399" s="81">
        <v>-25</v>
      </c>
      <c r="AD399" s="81">
        <v>-25</v>
      </c>
      <c r="AE399" s="81">
        <v>0</v>
      </c>
      <c r="AF399" s="81">
        <v>0</v>
      </c>
    </row>
    <row r="400" spans="1:32" hidden="1" x14ac:dyDescent="0.25">
      <c r="A400" s="455">
        <v>36956.401388888888</v>
      </c>
      <c r="B400" s="456">
        <v>37146</v>
      </c>
      <c r="C400" s="456">
        <v>37073</v>
      </c>
      <c r="D400" s="456">
        <v>37164</v>
      </c>
      <c r="E400" s="81" t="s">
        <v>554</v>
      </c>
      <c r="F400" s="81">
        <v>537937</v>
      </c>
      <c r="G400" s="81">
        <v>1</v>
      </c>
      <c r="H400" s="81">
        <v>2747160</v>
      </c>
      <c r="I400" s="81">
        <v>0</v>
      </c>
      <c r="J400" s="81">
        <v>0</v>
      </c>
      <c r="K400" s="81">
        <v>0</v>
      </c>
      <c r="L400" s="81">
        <v>0</v>
      </c>
      <c r="M400" s="81">
        <v>0</v>
      </c>
      <c r="N400" s="81">
        <v>0</v>
      </c>
      <c r="O400" s="81">
        <v>-25</v>
      </c>
      <c r="P400" s="81">
        <v>-25</v>
      </c>
      <c r="Q400" s="81">
        <v>-25</v>
      </c>
      <c r="R400" s="81">
        <v>-25</v>
      </c>
      <c r="S400" s="81">
        <v>-25</v>
      </c>
      <c r="T400" s="81">
        <v>-25</v>
      </c>
      <c r="U400" s="81">
        <v>-25</v>
      </c>
      <c r="V400" s="81">
        <v>-25</v>
      </c>
      <c r="W400" s="81">
        <v>-25</v>
      </c>
      <c r="X400" s="81">
        <v>-25</v>
      </c>
      <c r="Y400" s="81">
        <v>-25</v>
      </c>
      <c r="Z400" s="81">
        <v>-25</v>
      </c>
      <c r="AA400" s="81">
        <v>-25</v>
      </c>
      <c r="AB400" s="81">
        <v>-25</v>
      </c>
      <c r="AC400" s="81">
        <v>-25</v>
      </c>
      <c r="AD400" s="81">
        <v>-25</v>
      </c>
      <c r="AE400" s="81">
        <v>0</v>
      </c>
      <c r="AF400" s="81">
        <v>0</v>
      </c>
    </row>
    <row r="401" spans="1:32" hidden="1" x14ac:dyDescent="0.25">
      <c r="A401" s="455">
        <v>36957.433333333334</v>
      </c>
      <c r="B401" s="456">
        <v>37146</v>
      </c>
      <c r="C401" s="456">
        <v>37073</v>
      </c>
      <c r="D401" s="456">
        <v>37164</v>
      </c>
      <c r="E401" s="81" t="s">
        <v>554</v>
      </c>
      <c r="F401" s="81">
        <v>539231</v>
      </c>
      <c r="G401" s="81">
        <v>1</v>
      </c>
      <c r="H401" s="81">
        <v>2751317</v>
      </c>
      <c r="I401" s="81">
        <v>0</v>
      </c>
      <c r="J401" s="81">
        <v>0</v>
      </c>
      <c r="K401" s="81">
        <v>0</v>
      </c>
      <c r="L401" s="81">
        <v>0</v>
      </c>
      <c r="M401" s="81">
        <v>0</v>
      </c>
      <c r="N401" s="81">
        <v>0</v>
      </c>
      <c r="O401" s="81">
        <v>-25</v>
      </c>
      <c r="P401" s="81">
        <v>-25</v>
      </c>
      <c r="Q401" s="81">
        <v>-25</v>
      </c>
      <c r="R401" s="81">
        <v>-25</v>
      </c>
      <c r="S401" s="81">
        <v>-25</v>
      </c>
      <c r="T401" s="81">
        <v>-25</v>
      </c>
      <c r="U401" s="81">
        <v>-25</v>
      </c>
      <c r="V401" s="81">
        <v>-25</v>
      </c>
      <c r="W401" s="81">
        <v>-25</v>
      </c>
      <c r="X401" s="81">
        <v>-25</v>
      </c>
      <c r="Y401" s="81">
        <v>-25</v>
      </c>
      <c r="Z401" s="81">
        <v>-25</v>
      </c>
      <c r="AA401" s="81">
        <v>-25</v>
      </c>
      <c r="AB401" s="81">
        <v>-25</v>
      </c>
      <c r="AC401" s="81">
        <v>-25</v>
      </c>
      <c r="AD401" s="81">
        <v>-25</v>
      </c>
      <c r="AE401" s="81">
        <v>0</v>
      </c>
      <c r="AF401" s="81">
        <v>0</v>
      </c>
    </row>
    <row r="402" spans="1:32" hidden="1" x14ac:dyDescent="0.25">
      <c r="A402" s="455">
        <v>37092.38958333333</v>
      </c>
      <c r="B402" s="456">
        <v>37146</v>
      </c>
      <c r="C402" s="456">
        <v>37073</v>
      </c>
      <c r="D402" s="456">
        <v>37164</v>
      </c>
      <c r="E402" s="81" t="s">
        <v>554</v>
      </c>
      <c r="F402" s="81">
        <v>540194</v>
      </c>
      <c r="G402" s="81">
        <v>1</v>
      </c>
      <c r="H402" s="81">
        <v>2753937</v>
      </c>
      <c r="I402" s="81">
        <v>0</v>
      </c>
      <c r="J402" s="81">
        <v>0</v>
      </c>
      <c r="K402" s="81">
        <v>0</v>
      </c>
      <c r="L402" s="81">
        <v>0</v>
      </c>
      <c r="M402" s="81">
        <v>0</v>
      </c>
      <c r="N402" s="81">
        <v>0</v>
      </c>
      <c r="O402" s="81">
        <v>25</v>
      </c>
      <c r="P402" s="81">
        <v>25</v>
      </c>
      <c r="Q402" s="81">
        <v>25</v>
      </c>
      <c r="R402" s="81">
        <v>25</v>
      </c>
      <c r="S402" s="81">
        <v>25</v>
      </c>
      <c r="T402" s="81">
        <v>25</v>
      </c>
      <c r="U402" s="81">
        <v>25</v>
      </c>
      <c r="V402" s="81">
        <v>25</v>
      </c>
      <c r="W402" s="81">
        <v>25</v>
      </c>
      <c r="X402" s="81">
        <v>25</v>
      </c>
      <c r="Y402" s="81">
        <v>25</v>
      </c>
      <c r="Z402" s="81">
        <v>25</v>
      </c>
      <c r="AA402" s="81">
        <v>25</v>
      </c>
      <c r="AB402" s="81">
        <v>25</v>
      </c>
      <c r="AC402" s="81">
        <v>25</v>
      </c>
      <c r="AD402" s="81">
        <v>25</v>
      </c>
      <c r="AE402" s="81">
        <v>0</v>
      </c>
      <c r="AF402" s="81">
        <v>0</v>
      </c>
    </row>
    <row r="403" spans="1:32" hidden="1" x14ac:dyDescent="0.25">
      <c r="A403" s="455">
        <v>36973.352777777778</v>
      </c>
      <c r="B403" s="456">
        <v>37146</v>
      </c>
      <c r="C403" s="456">
        <v>37073</v>
      </c>
      <c r="D403" s="456">
        <v>37164</v>
      </c>
      <c r="E403" s="81" t="s">
        <v>554</v>
      </c>
      <c r="F403" s="81">
        <v>558641</v>
      </c>
      <c r="G403" s="81">
        <v>1</v>
      </c>
      <c r="H403" s="81">
        <v>2925380</v>
      </c>
      <c r="I403" s="81">
        <v>0</v>
      </c>
      <c r="J403" s="81">
        <v>0</v>
      </c>
      <c r="K403" s="81">
        <v>0</v>
      </c>
      <c r="L403" s="81">
        <v>0</v>
      </c>
      <c r="M403" s="81">
        <v>0</v>
      </c>
      <c r="N403" s="81">
        <v>0</v>
      </c>
      <c r="O403" s="81">
        <v>25</v>
      </c>
      <c r="P403" s="81">
        <v>25</v>
      </c>
      <c r="Q403" s="81">
        <v>25</v>
      </c>
      <c r="R403" s="81">
        <v>25</v>
      </c>
      <c r="S403" s="81">
        <v>25</v>
      </c>
      <c r="T403" s="81">
        <v>25</v>
      </c>
      <c r="U403" s="81">
        <v>25</v>
      </c>
      <c r="V403" s="81">
        <v>25</v>
      </c>
      <c r="W403" s="81">
        <v>25</v>
      </c>
      <c r="X403" s="81">
        <v>25</v>
      </c>
      <c r="Y403" s="81">
        <v>25</v>
      </c>
      <c r="Z403" s="81">
        <v>25</v>
      </c>
      <c r="AA403" s="81">
        <v>25</v>
      </c>
      <c r="AB403" s="81">
        <v>25</v>
      </c>
      <c r="AC403" s="81">
        <v>25</v>
      </c>
      <c r="AD403" s="81">
        <v>25</v>
      </c>
      <c r="AE403" s="81">
        <v>0</v>
      </c>
      <c r="AF403" s="81">
        <v>0</v>
      </c>
    </row>
    <row r="404" spans="1:32" hidden="1" x14ac:dyDescent="0.25">
      <c r="A404" s="455">
        <v>36978.534722222219</v>
      </c>
      <c r="B404" s="456">
        <v>37146</v>
      </c>
      <c r="C404" s="456">
        <v>37073</v>
      </c>
      <c r="D404" s="456">
        <v>37164</v>
      </c>
      <c r="E404" s="81" t="s">
        <v>554</v>
      </c>
      <c r="F404" s="81">
        <v>562556</v>
      </c>
      <c r="G404" s="81">
        <v>1</v>
      </c>
      <c r="H404" s="81">
        <v>2964440</v>
      </c>
      <c r="I404" s="81">
        <v>0</v>
      </c>
      <c r="J404" s="81">
        <v>0</v>
      </c>
      <c r="K404" s="81">
        <v>0</v>
      </c>
      <c r="L404" s="81">
        <v>0</v>
      </c>
      <c r="M404" s="81">
        <v>0</v>
      </c>
      <c r="N404" s="81">
        <v>0</v>
      </c>
      <c r="O404" s="81">
        <v>25</v>
      </c>
      <c r="P404" s="81">
        <v>25</v>
      </c>
      <c r="Q404" s="81">
        <v>25</v>
      </c>
      <c r="R404" s="81">
        <v>25</v>
      </c>
      <c r="S404" s="81">
        <v>25</v>
      </c>
      <c r="T404" s="81">
        <v>25</v>
      </c>
      <c r="U404" s="81">
        <v>25</v>
      </c>
      <c r="V404" s="81">
        <v>25</v>
      </c>
      <c r="W404" s="81">
        <v>25</v>
      </c>
      <c r="X404" s="81">
        <v>25</v>
      </c>
      <c r="Y404" s="81">
        <v>25</v>
      </c>
      <c r="Z404" s="81">
        <v>25</v>
      </c>
      <c r="AA404" s="81">
        <v>25</v>
      </c>
      <c r="AB404" s="81">
        <v>25</v>
      </c>
      <c r="AC404" s="81">
        <v>25</v>
      </c>
      <c r="AD404" s="81">
        <v>25</v>
      </c>
      <c r="AE404" s="81">
        <v>0</v>
      </c>
      <c r="AF404" s="81">
        <v>0</v>
      </c>
    </row>
    <row r="405" spans="1:32" hidden="1" x14ac:dyDescent="0.25">
      <c r="A405" s="455">
        <v>36776.628472222219</v>
      </c>
      <c r="B405" s="456">
        <v>37146</v>
      </c>
      <c r="C405" s="456">
        <v>37073</v>
      </c>
      <c r="D405" s="456">
        <v>37164</v>
      </c>
      <c r="E405" s="81" t="s">
        <v>554</v>
      </c>
      <c r="F405" s="81">
        <v>406962</v>
      </c>
      <c r="G405" s="81">
        <v>1</v>
      </c>
      <c r="H405" s="81">
        <v>2257537</v>
      </c>
      <c r="I405" s="81">
        <v>0</v>
      </c>
      <c r="J405" s="81">
        <v>0</v>
      </c>
      <c r="K405" s="81">
        <v>0</v>
      </c>
      <c r="L405" s="81">
        <v>0</v>
      </c>
      <c r="M405" s="81">
        <v>0</v>
      </c>
      <c r="N405" s="81">
        <v>0</v>
      </c>
      <c r="O405" s="81">
        <v>0</v>
      </c>
      <c r="P405" s="81">
        <v>0</v>
      </c>
      <c r="Q405" s="81">
        <v>0</v>
      </c>
      <c r="R405" s="81">
        <v>0</v>
      </c>
      <c r="S405" s="81">
        <v>0</v>
      </c>
      <c r="T405" s="81">
        <v>0</v>
      </c>
      <c r="U405" s="81">
        <v>0</v>
      </c>
      <c r="V405" s="81">
        <v>0</v>
      </c>
      <c r="W405" s="81">
        <v>0</v>
      </c>
      <c r="X405" s="81">
        <v>0</v>
      </c>
      <c r="Y405" s="81">
        <v>0</v>
      </c>
      <c r="Z405" s="81">
        <v>0</v>
      </c>
      <c r="AA405" s="81">
        <v>0</v>
      </c>
      <c r="AB405" s="81">
        <v>0</v>
      </c>
      <c r="AC405" s="81">
        <v>0</v>
      </c>
      <c r="AD405" s="81">
        <v>0</v>
      </c>
      <c r="AE405" s="81">
        <v>250</v>
      </c>
      <c r="AF405" s="81">
        <v>250</v>
      </c>
    </row>
    <row r="406" spans="1:32" hidden="1" x14ac:dyDescent="0.25">
      <c r="A406" s="475">
        <v>36901.611111111109</v>
      </c>
      <c r="B406" s="476">
        <v>37146</v>
      </c>
      <c r="C406" s="476">
        <v>37073</v>
      </c>
      <c r="D406" s="476">
        <v>37164</v>
      </c>
      <c r="E406" s="5" t="s">
        <v>554</v>
      </c>
      <c r="F406" s="5">
        <v>492777</v>
      </c>
      <c r="G406" s="5">
        <v>1</v>
      </c>
      <c r="H406" s="5">
        <v>2556660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25</v>
      </c>
      <c r="AF406" s="5">
        <v>25</v>
      </c>
    </row>
    <row r="407" spans="1:32" hidden="1" x14ac:dyDescent="0.25">
      <c r="A407" s="455">
        <v>37022.661805555559</v>
      </c>
      <c r="B407" s="456">
        <v>37146</v>
      </c>
      <c r="C407" s="456">
        <v>37073</v>
      </c>
      <c r="D407" s="456">
        <v>37164</v>
      </c>
      <c r="E407" s="81" t="s">
        <v>554</v>
      </c>
      <c r="F407" s="211">
        <v>608001</v>
      </c>
      <c r="G407" s="81">
        <v>1</v>
      </c>
      <c r="H407" s="81">
        <v>3280777</v>
      </c>
      <c r="I407" s="81">
        <v>0</v>
      </c>
      <c r="J407" s="81">
        <v>0</v>
      </c>
      <c r="K407" s="81">
        <v>0</v>
      </c>
      <c r="L407" s="81">
        <v>0</v>
      </c>
      <c r="M407" s="81">
        <v>0</v>
      </c>
      <c r="N407" s="81">
        <v>0</v>
      </c>
      <c r="O407" s="81">
        <v>0</v>
      </c>
      <c r="P407" s="81">
        <v>0</v>
      </c>
      <c r="Q407" s="81">
        <v>0</v>
      </c>
      <c r="R407" s="81">
        <v>0</v>
      </c>
      <c r="S407" s="81">
        <v>0</v>
      </c>
      <c r="T407" s="81">
        <v>0</v>
      </c>
      <c r="U407" s="81">
        <v>0</v>
      </c>
      <c r="V407" s="81">
        <v>0</v>
      </c>
      <c r="W407" s="81">
        <v>0</v>
      </c>
      <c r="X407" s="81">
        <v>0</v>
      </c>
      <c r="Y407" s="81">
        <v>0</v>
      </c>
      <c r="Z407" s="81">
        <v>0</v>
      </c>
      <c r="AA407" s="81">
        <v>0</v>
      </c>
      <c r="AB407" s="81">
        <v>0</v>
      </c>
      <c r="AC407" s="81">
        <v>0</v>
      </c>
      <c r="AD407" s="81">
        <v>0</v>
      </c>
      <c r="AE407" s="81">
        <v>25</v>
      </c>
      <c r="AF407" s="81">
        <v>25</v>
      </c>
    </row>
    <row r="408" spans="1:32" hidden="1" x14ac:dyDescent="0.25">
      <c r="A408" s="455">
        <v>37090.445833333331</v>
      </c>
      <c r="B408" s="456">
        <v>37146</v>
      </c>
      <c r="C408" s="456">
        <v>37104</v>
      </c>
      <c r="D408" s="456">
        <v>37164</v>
      </c>
      <c r="E408" s="81" t="s">
        <v>554</v>
      </c>
      <c r="F408" s="81">
        <v>690197</v>
      </c>
      <c r="G408" s="81">
        <v>1</v>
      </c>
      <c r="H408" s="81">
        <v>3602067</v>
      </c>
      <c r="I408" s="81">
        <v>-25</v>
      </c>
      <c r="J408" s="81">
        <v>-25</v>
      </c>
      <c r="K408" s="81">
        <v>-25</v>
      </c>
      <c r="L408" s="81">
        <v>-25</v>
      </c>
      <c r="M408" s="81">
        <v>-25</v>
      </c>
      <c r="N408" s="81">
        <v>-25</v>
      </c>
      <c r="O408" s="81">
        <v>0</v>
      </c>
      <c r="P408" s="81">
        <v>0</v>
      </c>
      <c r="Q408" s="81">
        <v>0</v>
      </c>
      <c r="R408" s="81">
        <v>0</v>
      </c>
      <c r="S408" s="81">
        <v>0</v>
      </c>
      <c r="T408" s="81">
        <v>0</v>
      </c>
      <c r="U408" s="81">
        <v>0</v>
      </c>
      <c r="V408" s="81">
        <v>0</v>
      </c>
      <c r="W408" s="81">
        <v>0</v>
      </c>
      <c r="X408" s="81">
        <v>0</v>
      </c>
      <c r="Y408" s="81">
        <v>0</v>
      </c>
      <c r="Z408" s="81">
        <v>0</v>
      </c>
      <c r="AA408" s="81">
        <v>0</v>
      </c>
      <c r="AB408" s="81">
        <v>0</v>
      </c>
      <c r="AC408" s="81">
        <v>0</v>
      </c>
      <c r="AD408" s="81">
        <v>0</v>
      </c>
      <c r="AE408" s="81">
        <v>0</v>
      </c>
      <c r="AF408" s="81">
        <v>0</v>
      </c>
    </row>
    <row r="409" spans="1:32" hidden="1" x14ac:dyDescent="0.25">
      <c r="A409" s="455">
        <v>37090.445833333331</v>
      </c>
      <c r="B409" s="456">
        <v>37146</v>
      </c>
      <c r="C409" s="456">
        <v>37104</v>
      </c>
      <c r="D409" s="456">
        <v>37164</v>
      </c>
      <c r="E409" s="81" t="s">
        <v>554</v>
      </c>
      <c r="F409" s="81">
        <v>690197</v>
      </c>
      <c r="G409" s="81">
        <v>1</v>
      </c>
      <c r="H409" s="81">
        <v>3602068</v>
      </c>
      <c r="I409" s="81">
        <v>0</v>
      </c>
      <c r="J409" s="81">
        <v>0</v>
      </c>
      <c r="K409" s="81">
        <v>0</v>
      </c>
      <c r="L409" s="81">
        <v>0</v>
      </c>
      <c r="M409" s="81">
        <v>0</v>
      </c>
      <c r="N409" s="81">
        <v>0</v>
      </c>
      <c r="O409" s="81">
        <v>0</v>
      </c>
      <c r="P409" s="81">
        <v>0</v>
      </c>
      <c r="Q409" s="81">
        <v>0</v>
      </c>
      <c r="R409" s="81">
        <v>0</v>
      </c>
      <c r="S409" s="81">
        <v>0</v>
      </c>
      <c r="T409" s="81">
        <v>0</v>
      </c>
      <c r="U409" s="81">
        <v>0</v>
      </c>
      <c r="V409" s="81">
        <v>0</v>
      </c>
      <c r="W409" s="81">
        <v>0</v>
      </c>
      <c r="X409" s="81">
        <v>0</v>
      </c>
      <c r="Y409" s="81">
        <v>0</v>
      </c>
      <c r="Z409" s="81">
        <v>0</v>
      </c>
      <c r="AA409" s="81">
        <v>0</v>
      </c>
      <c r="AB409" s="81">
        <v>0</v>
      </c>
      <c r="AC409" s="81">
        <v>0</v>
      </c>
      <c r="AD409" s="81">
        <v>0</v>
      </c>
      <c r="AE409" s="81">
        <v>-25</v>
      </c>
      <c r="AF409" s="81">
        <v>-25</v>
      </c>
    </row>
    <row r="410" spans="1:32" hidden="1" x14ac:dyDescent="0.25">
      <c r="A410" s="455">
        <v>37057.504166666666</v>
      </c>
      <c r="B410" s="456">
        <v>37146</v>
      </c>
      <c r="C410" s="456">
        <v>37135</v>
      </c>
      <c r="D410" s="456">
        <v>37164</v>
      </c>
      <c r="E410" s="81" t="s">
        <v>554</v>
      </c>
      <c r="F410" s="81">
        <v>650006</v>
      </c>
      <c r="G410" s="81">
        <v>1</v>
      </c>
      <c r="H410" s="81">
        <v>3469226</v>
      </c>
      <c r="I410" s="81">
        <v>25</v>
      </c>
      <c r="J410" s="81">
        <v>25</v>
      </c>
      <c r="K410" s="81">
        <v>25</v>
      </c>
      <c r="L410" s="81">
        <v>25</v>
      </c>
      <c r="M410" s="81">
        <v>25</v>
      </c>
      <c r="N410" s="81">
        <v>25</v>
      </c>
      <c r="O410" s="81">
        <v>0</v>
      </c>
      <c r="P410" s="81">
        <v>0</v>
      </c>
      <c r="Q410" s="81">
        <v>0</v>
      </c>
      <c r="R410" s="81">
        <v>0</v>
      </c>
      <c r="S410" s="81">
        <v>0</v>
      </c>
      <c r="T410" s="81">
        <v>0</v>
      </c>
      <c r="U410" s="81">
        <v>0</v>
      </c>
      <c r="V410" s="81">
        <v>0</v>
      </c>
      <c r="W410" s="81">
        <v>0</v>
      </c>
      <c r="X410" s="81">
        <v>0</v>
      </c>
      <c r="Y410" s="81">
        <v>0</v>
      </c>
      <c r="Z410" s="81">
        <v>0</v>
      </c>
      <c r="AA410" s="81">
        <v>0</v>
      </c>
      <c r="AB410" s="81">
        <v>0</v>
      </c>
      <c r="AC410" s="81">
        <v>0</v>
      </c>
      <c r="AD410" s="81">
        <v>0</v>
      </c>
      <c r="AE410" s="81">
        <v>0</v>
      </c>
      <c r="AF410" s="81">
        <v>0</v>
      </c>
    </row>
    <row r="411" spans="1:32" hidden="1" x14ac:dyDescent="0.25">
      <c r="A411" s="455">
        <v>37092.38958333333</v>
      </c>
      <c r="B411" s="456">
        <v>37146</v>
      </c>
      <c r="C411" s="456">
        <v>37135</v>
      </c>
      <c r="D411" s="456">
        <v>37164</v>
      </c>
      <c r="E411" s="81" t="s">
        <v>554</v>
      </c>
      <c r="F411" s="81">
        <v>656626</v>
      </c>
      <c r="G411" s="81">
        <v>1</v>
      </c>
      <c r="H411" s="81">
        <v>3486838</v>
      </c>
      <c r="I411" s="81">
        <v>25</v>
      </c>
      <c r="J411" s="81">
        <v>25</v>
      </c>
      <c r="K411" s="81">
        <v>25</v>
      </c>
      <c r="L411" s="81">
        <v>25</v>
      </c>
      <c r="M411" s="81">
        <v>25</v>
      </c>
      <c r="N411" s="81">
        <v>25</v>
      </c>
      <c r="O411" s="81">
        <v>0</v>
      </c>
      <c r="P411" s="81">
        <v>0</v>
      </c>
      <c r="Q411" s="81">
        <v>0</v>
      </c>
      <c r="R411" s="81">
        <v>0</v>
      </c>
      <c r="S411" s="81">
        <v>0</v>
      </c>
      <c r="T411" s="81">
        <v>0</v>
      </c>
      <c r="U411" s="81">
        <v>0</v>
      </c>
      <c r="V411" s="81">
        <v>0</v>
      </c>
      <c r="W411" s="81">
        <v>0</v>
      </c>
      <c r="X411" s="81">
        <v>0</v>
      </c>
      <c r="Y411" s="81">
        <v>0</v>
      </c>
      <c r="Z411" s="81">
        <v>0</v>
      </c>
      <c r="AA411" s="81">
        <v>0</v>
      </c>
      <c r="AB411" s="81">
        <v>0</v>
      </c>
      <c r="AC411" s="81">
        <v>0</v>
      </c>
      <c r="AD411" s="81">
        <v>0</v>
      </c>
      <c r="AE411" s="81">
        <v>0</v>
      </c>
      <c r="AF411" s="81">
        <v>0</v>
      </c>
    </row>
    <row r="412" spans="1:32" hidden="1" x14ac:dyDescent="0.25">
      <c r="A412" s="455">
        <v>37063.447222222225</v>
      </c>
      <c r="B412" s="456">
        <v>37146</v>
      </c>
      <c r="C412" s="456">
        <v>37135</v>
      </c>
      <c r="D412" s="456">
        <v>37164</v>
      </c>
      <c r="E412" s="81" t="s">
        <v>554</v>
      </c>
      <c r="F412" s="81">
        <v>657856</v>
      </c>
      <c r="G412" s="81">
        <v>1</v>
      </c>
      <c r="H412" s="81">
        <v>3491970</v>
      </c>
      <c r="I412" s="81">
        <v>25</v>
      </c>
      <c r="J412" s="81">
        <v>25</v>
      </c>
      <c r="K412" s="81">
        <v>25</v>
      </c>
      <c r="L412" s="81">
        <v>25</v>
      </c>
      <c r="M412" s="81">
        <v>25</v>
      </c>
      <c r="N412" s="81">
        <v>25</v>
      </c>
      <c r="O412" s="81">
        <v>0</v>
      </c>
      <c r="P412" s="81">
        <v>0</v>
      </c>
      <c r="Q412" s="81">
        <v>0</v>
      </c>
      <c r="R412" s="81">
        <v>0</v>
      </c>
      <c r="S412" s="81">
        <v>0</v>
      </c>
      <c r="T412" s="81">
        <v>0</v>
      </c>
      <c r="U412" s="81">
        <v>0</v>
      </c>
      <c r="V412" s="81">
        <v>0</v>
      </c>
      <c r="W412" s="81">
        <v>0</v>
      </c>
      <c r="X412" s="81">
        <v>0</v>
      </c>
      <c r="Y412" s="81">
        <v>0</v>
      </c>
      <c r="Z412" s="81">
        <v>0</v>
      </c>
      <c r="AA412" s="81">
        <v>0</v>
      </c>
      <c r="AB412" s="81">
        <v>0</v>
      </c>
      <c r="AC412" s="81">
        <v>0</v>
      </c>
      <c r="AD412" s="81">
        <v>0</v>
      </c>
      <c r="AE412" s="81">
        <v>0</v>
      </c>
      <c r="AF412" s="81">
        <v>0</v>
      </c>
    </row>
    <row r="413" spans="1:32" hidden="1" x14ac:dyDescent="0.25">
      <c r="A413" s="455">
        <v>37118.468055555553</v>
      </c>
      <c r="B413" s="456">
        <v>37146</v>
      </c>
      <c r="C413" s="456">
        <v>37135</v>
      </c>
      <c r="D413" s="456">
        <v>37164</v>
      </c>
      <c r="E413" s="81" t="s">
        <v>554</v>
      </c>
      <c r="F413" s="81">
        <v>732491</v>
      </c>
      <c r="G413" s="81">
        <v>1</v>
      </c>
      <c r="H413" s="81">
        <v>3815157</v>
      </c>
      <c r="I413" s="81">
        <v>-50</v>
      </c>
      <c r="J413" s="81">
        <v>-50</v>
      </c>
      <c r="K413" s="81">
        <v>-50</v>
      </c>
      <c r="L413" s="81">
        <v>-50</v>
      </c>
      <c r="M413" s="81">
        <v>-50</v>
      </c>
      <c r="N413" s="81">
        <v>-50</v>
      </c>
      <c r="O413" s="81">
        <v>0</v>
      </c>
      <c r="P413" s="81">
        <v>0</v>
      </c>
      <c r="Q413" s="81">
        <v>0</v>
      </c>
      <c r="R413" s="81">
        <v>0</v>
      </c>
      <c r="S413" s="81">
        <v>0</v>
      </c>
      <c r="T413" s="81">
        <v>0</v>
      </c>
      <c r="U413" s="81">
        <v>0</v>
      </c>
      <c r="V413" s="81">
        <v>0</v>
      </c>
      <c r="W413" s="81">
        <v>0</v>
      </c>
      <c r="X413" s="81">
        <v>0</v>
      </c>
      <c r="Y413" s="81">
        <v>0</v>
      </c>
      <c r="Z413" s="81">
        <v>0</v>
      </c>
      <c r="AA413" s="81">
        <v>0</v>
      </c>
      <c r="AB413" s="81">
        <v>0</v>
      </c>
      <c r="AC413" s="81">
        <v>0</v>
      </c>
      <c r="AD413" s="81">
        <v>0</v>
      </c>
      <c r="AE413" s="81">
        <v>0</v>
      </c>
      <c r="AF413" s="81">
        <v>0</v>
      </c>
    </row>
    <row r="414" spans="1:32" hidden="1" x14ac:dyDescent="0.25">
      <c r="A414" s="455">
        <v>37132.695138888892</v>
      </c>
      <c r="B414" s="456">
        <v>37146</v>
      </c>
      <c r="C414" s="456">
        <v>37135</v>
      </c>
      <c r="D414" s="456">
        <v>37164</v>
      </c>
      <c r="E414" s="81" t="s">
        <v>554</v>
      </c>
      <c r="F414" s="81">
        <v>754803</v>
      </c>
      <c r="G414" s="81">
        <v>1</v>
      </c>
      <c r="H414" s="81">
        <v>3887354</v>
      </c>
      <c r="I414" s="81">
        <v>-25</v>
      </c>
      <c r="J414" s="81">
        <v>-25</v>
      </c>
      <c r="K414" s="81">
        <v>-25</v>
      </c>
      <c r="L414" s="81">
        <v>-25</v>
      </c>
      <c r="M414" s="81">
        <v>-25</v>
      </c>
      <c r="N414" s="81">
        <v>-25</v>
      </c>
      <c r="O414" s="81">
        <v>0</v>
      </c>
      <c r="P414" s="81">
        <v>0</v>
      </c>
      <c r="Q414" s="81">
        <v>0</v>
      </c>
      <c r="R414" s="81">
        <v>0</v>
      </c>
      <c r="S414" s="81">
        <v>0</v>
      </c>
      <c r="T414" s="81">
        <v>0</v>
      </c>
      <c r="U414" s="81">
        <v>0</v>
      </c>
      <c r="V414" s="81">
        <v>0</v>
      </c>
      <c r="W414" s="81">
        <v>0</v>
      </c>
      <c r="X414" s="81">
        <v>0</v>
      </c>
      <c r="Y414" s="81">
        <v>0</v>
      </c>
      <c r="Z414" s="81">
        <v>0</v>
      </c>
      <c r="AA414" s="81">
        <v>0</v>
      </c>
      <c r="AB414" s="81">
        <v>0</v>
      </c>
      <c r="AC414" s="81">
        <v>0</v>
      </c>
      <c r="AD414" s="81">
        <v>0</v>
      </c>
      <c r="AE414" s="81">
        <v>0</v>
      </c>
      <c r="AF414" s="81">
        <v>0</v>
      </c>
    </row>
    <row r="415" spans="1:32" hidden="1" x14ac:dyDescent="0.25">
      <c r="A415" s="455">
        <v>37040.363888888889</v>
      </c>
      <c r="B415" s="456">
        <v>37146</v>
      </c>
      <c r="C415" s="456">
        <v>37135</v>
      </c>
      <c r="D415" s="456">
        <v>37164</v>
      </c>
      <c r="E415" s="81" t="s">
        <v>554</v>
      </c>
      <c r="F415" s="81">
        <v>624381</v>
      </c>
      <c r="G415" s="81">
        <v>1</v>
      </c>
      <c r="H415" s="81">
        <v>3396544</v>
      </c>
      <c r="I415" s="81">
        <v>0</v>
      </c>
      <c r="J415" s="81">
        <v>0</v>
      </c>
      <c r="K415" s="81">
        <v>0</v>
      </c>
      <c r="L415" s="81">
        <v>0</v>
      </c>
      <c r="M415" s="81">
        <v>0</v>
      </c>
      <c r="N415" s="81">
        <v>0</v>
      </c>
      <c r="O415" s="81">
        <v>25</v>
      </c>
      <c r="P415" s="81">
        <v>25</v>
      </c>
      <c r="Q415" s="81">
        <v>25</v>
      </c>
      <c r="R415" s="81">
        <v>25</v>
      </c>
      <c r="S415" s="81">
        <v>25</v>
      </c>
      <c r="T415" s="81">
        <v>25</v>
      </c>
      <c r="U415" s="81">
        <v>25</v>
      </c>
      <c r="V415" s="81">
        <v>25</v>
      </c>
      <c r="W415" s="81">
        <v>25</v>
      </c>
      <c r="X415" s="81">
        <v>25</v>
      </c>
      <c r="Y415" s="81">
        <v>25</v>
      </c>
      <c r="Z415" s="81">
        <v>25</v>
      </c>
      <c r="AA415" s="81">
        <v>25</v>
      </c>
      <c r="AB415" s="81">
        <v>25</v>
      </c>
      <c r="AC415" s="81">
        <v>25</v>
      </c>
      <c r="AD415" s="81">
        <v>25</v>
      </c>
      <c r="AE415" s="81">
        <v>0</v>
      </c>
      <c r="AF415" s="81">
        <v>0</v>
      </c>
    </row>
    <row r="416" spans="1:32" hidden="1" x14ac:dyDescent="0.25">
      <c r="A416" s="455">
        <v>37050.428472222222</v>
      </c>
      <c r="B416" s="456">
        <v>37146</v>
      </c>
      <c r="C416" s="456">
        <v>37135</v>
      </c>
      <c r="D416" s="456">
        <v>37164</v>
      </c>
      <c r="E416" s="81" t="s">
        <v>554</v>
      </c>
      <c r="F416" s="81">
        <v>639224</v>
      </c>
      <c r="G416" s="81">
        <v>1</v>
      </c>
      <c r="H416" s="81">
        <v>3442929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-25</v>
      </c>
      <c r="P416" s="81">
        <v>-25</v>
      </c>
      <c r="Q416" s="81">
        <v>-25</v>
      </c>
      <c r="R416" s="81">
        <v>-25</v>
      </c>
      <c r="S416" s="81">
        <v>-25</v>
      </c>
      <c r="T416" s="81">
        <v>-25</v>
      </c>
      <c r="U416" s="81">
        <v>-25</v>
      </c>
      <c r="V416" s="81">
        <v>-25</v>
      </c>
      <c r="W416" s="81">
        <v>-25</v>
      </c>
      <c r="X416" s="81">
        <v>-25</v>
      </c>
      <c r="Y416" s="81">
        <v>-25</v>
      </c>
      <c r="Z416" s="81">
        <v>-25</v>
      </c>
      <c r="AA416" s="81">
        <v>-25</v>
      </c>
      <c r="AB416" s="81">
        <v>-25</v>
      </c>
      <c r="AC416" s="81">
        <v>-25</v>
      </c>
      <c r="AD416" s="81">
        <v>-25</v>
      </c>
      <c r="AE416" s="81">
        <v>0</v>
      </c>
      <c r="AF416" s="81">
        <v>0</v>
      </c>
    </row>
    <row r="417" spans="1:32" hidden="1" x14ac:dyDescent="0.25">
      <c r="A417" s="455">
        <v>37053.42083333333</v>
      </c>
      <c r="B417" s="456">
        <v>37146</v>
      </c>
      <c r="C417" s="456">
        <v>37135</v>
      </c>
      <c r="D417" s="456">
        <v>37164</v>
      </c>
      <c r="E417" s="81" t="s">
        <v>554</v>
      </c>
      <c r="F417" s="81">
        <v>641580</v>
      </c>
      <c r="G417" s="81">
        <v>1</v>
      </c>
      <c r="H417" s="81">
        <v>3447259</v>
      </c>
      <c r="I417" s="81">
        <v>0</v>
      </c>
      <c r="J417" s="81">
        <v>0</v>
      </c>
      <c r="K417" s="81">
        <v>0</v>
      </c>
      <c r="L417" s="81">
        <v>0</v>
      </c>
      <c r="M417" s="81">
        <v>0</v>
      </c>
      <c r="N417" s="81">
        <v>0</v>
      </c>
      <c r="O417" s="81">
        <v>25</v>
      </c>
      <c r="P417" s="81">
        <v>25</v>
      </c>
      <c r="Q417" s="81">
        <v>25</v>
      </c>
      <c r="R417" s="81">
        <v>25</v>
      </c>
      <c r="S417" s="81">
        <v>25</v>
      </c>
      <c r="T417" s="81">
        <v>25</v>
      </c>
      <c r="U417" s="81">
        <v>25</v>
      </c>
      <c r="V417" s="81">
        <v>25</v>
      </c>
      <c r="W417" s="81">
        <v>25</v>
      </c>
      <c r="X417" s="81">
        <v>25</v>
      </c>
      <c r="Y417" s="81">
        <v>25</v>
      </c>
      <c r="Z417" s="81">
        <v>25</v>
      </c>
      <c r="AA417" s="81">
        <v>25</v>
      </c>
      <c r="AB417" s="81">
        <v>25</v>
      </c>
      <c r="AC417" s="81">
        <v>25</v>
      </c>
      <c r="AD417" s="81">
        <v>25</v>
      </c>
      <c r="AE417" s="81">
        <v>0</v>
      </c>
      <c r="AF417" s="81">
        <v>0</v>
      </c>
    </row>
    <row r="418" spans="1:32" hidden="1" x14ac:dyDescent="0.25">
      <c r="A418" s="455">
        <v>37055.407638888886</v>
      </c>
      <c r="B418" s="456">
        <v>37146</v>
      </c>
      <c r="C418" s="456">
        <v>37135</v>
      </c>
      <c r="D418" s="456">
        <v>37164</v>
      </c>
      <c r="E418" s="81" t="s">
        <v>554</v>
      </c>
      <c r="F418" s="81">
        <v>645880</v>
      </c>
      <c r="G418" s="81">
        <v>1</v>
      </c>
      <c r="H418" s="81">
        <v>3456720</v>
      </c>
      <c r="I418" s="81">
        <v>0</v>
      </c>
      <c r="J418" s="81">
        <v>0</v>
      </c>
      <c r="K418" s="81">
        <v>0</v>
      </c>
      <c r="L418" s="81">
        <v>0</v>
      </c>
      <c r="M418" s="81">
        <v>0</v>
      </c>
      <c r="N418" s="81">
        <v>0</v>
      </c>
      <c r="O418" s="81">
        <v>25</v>
      </c>
      <c r="P418" s="81">
        <v>25</v>
      </c>
      <c r="Q418" s="81">
        <v>25</v>
      </c>
      <c r="R418" s="81">
        <v>25</v>
      </c>
      <c r="S418" s="81">
        <v>25</v>
      </c>
      <c r="T418" s="81">
        <v>25</v>
      </c>
      <c r="U418" s="81">
        <v>25</v>
      </c>
      <c r="V418" s="81">
        <v>25</v>
      </c>
      <c r="W418" s="81">
        <v>25</v>
      </c>
      <c r="X418" s="81">
        <v>25</v>
      </c>
      <c r="Y418" s="81">
        <v>25</v>
      </c>
      <c r="Z418" s="81">
        <v>25</v>
      </c>
      <c r="AA418" s="81">
        <v>25</v>
      </c>
      <c r="AB418" s="81">
        <v>25</v>
      </c>
      <c r="AC418" s="81">
        <v>25</v>
      </c>
      <c r="AD418" s="81">
        <v>25</v>
      </c>
      <c r="AE418" s="81">
        <v>0</v>
      </c>
      <c r="AF418" s="81">
        <v>0</v>
      </c>
    </row>
    <row r="419" spans="1:32" hidden="1" x14ac:dyDescent="0.25">
      <c r="A419" s="455">
        <v>37063.356249999997</v>
      </c>
      <c r="B419" s="456">
        <v>37146</v>
      </c>
      <c r="C419" s="456">
        <v>37135</v>
      </c>
      <c r="D419" s="456">
        <v>37164</v>
      </c>
      <c r="E419" s="81" t="s">
        <v>554</v>
      </c>
      <c r="F419" s="81">
        <v>657434</v>
      </c>
      <c r="G419" s="81">
        <v>1</v>
      </c>
      <c r="H419" s="81">
        <v>3490568</v>
      </c>
      <c r="I419" s="81">
        <v>0</v>
      </c>
      <c r="J419" s="81">
        <v>0</v>
      </c>
      <c r="K419" s="81">
        <v>0</v>
      </c>
      <c r="L419" s="81">
        <v>0</v>
      </c>
      <c r="M419" s="81">
        <v>0</v>
      </c>
      <c r="N419" s="81">
        <v>0</v>
      </c>
      <c r="O419" s="81">
        <v>25</v>
      </c>
      <c r="P419" s="81">
        <v>25</v>
      </c>
      <c r="Q419" s="81">
        <v>25</v>
      </c>
      <c r="R419" s="81">
        <v>25</v>
      </c>
      <c r="S419" s="81">
        <v>25</v>
      </c>
      <c r="T419" s="81">
        <v>25</v>
      </c>
      <c r="U419" s="81">
        <v>25</v>
      </c>
      <c r="V419" s="81">
        <v>25</v>
      </c>
      <c r="W419" s="81">
        <v>25</v>
      </c>
      <c r="X419" s="81">
        <v>25</v>
      </c>
      <c r="Y419" s="81">
        <v>25</v>
      </c>
      <c r="Z419" s="81">
        <v>25</v>
      </c>
      <c r="AA419" s="81">
        <v>25</v>
      </c>
      <c r="AB419" s="81">
        <v>25</v>
      </c>
      <c r="AC419" s="81">
        <v>25</v>
      </c>
      <c r="AD419" s="81">
        <v>25</v>
      </c>
      <c r="AE419" s="81">
        <v>0</v>
      </c>
      <c r="AF419" s="81">
        <v>0</v>
      </c>
    </row>
    <row r="420" spans="1:32" hidden="1" x14ac:dyDescent="0.25">
      <c r="A420" s="455">
        <v>37063.513194444444</v>
      </c>
      <c r="B420" s="456">
        <v>37146</v>
      </c>
      <c r="C420" s="456">
        <v>37135</v>
      </c>
      <c r="D420" s="456">
        <v>37164</v>
      </c>
      <c r="E420" s="81" t="s">
        <v>554</v>
      </c>
      <c r="F420" s="81">
        <v>658064</v>
      </c>
      <c r="G420" s="81">
        <v>1</v>
      </c>
      <c r="H420" s="81">
        <v>3492599</v>
      </c>
      <c r="I420" s="81">
        <v>0</v>
      </c>
      <c r="J420" s="81">
        <v>0</v>
      </c>
      <c r="K420" s="81">
        <v>0</v>
      </c>
      <c r="L420" s="81">
        <v>0</v>
      </c>
      <c r="M420" s="81">
        <v>0</v>
      </c>
      <c r="N420" s="81">
        <v>0</v>
      </c>
      <c r="O420" s="81">
        <v>-25</v>
      </c>
      <c r="P420" s="81">
        <v>-25</v>
      </c>
      <c r="Q420" s="81">
        <v>-25</v>
      </c>
      <c r="R420" s="81">
        <v>-25</v>
      </c>
      <c r="S420" s="81">
        <v>-25</v>
      </c>
      <c r="T420" s="81">
        <v>-25</v>
      </c>
      <c r="U420" s="81">
        <v>-25</v>
      </c>
      <c r="V420" s="81">
        <v>-25</v>
      </c>
      <c r="W420" s="81">
        <v>-25</v>
      </c>
      <c r="X420" s="81">
        <v>-25</v>
      </c>
      <c r="Y420" s="81">
        <v>-25</v>
      </c>
      <c r="Z420" s="81">
        <v>-25</v>
      </c>
      <c r="AA420" s="81">
        <v>-25</v>
      </c>
      <c r="AB420" s="81">
        <v>-25</v>
      </c>
      <c r="AC420" s="81">
        <v>-25</v>
      </c>
      <c r="AD420" s="81">
        <v>-25</v>
      </c>
      <c r="AE420" s="81">
        <v>0</v>
      </c>
      <c r="AF420" s="81">
        <v>0</v>
      </c>
    </row>
    <row r="421" spans="1:32" hidden="1" x14ac:dyDescent="0.25">
      <c r="A421" s="455">
        <v>37140.392361111109</v>
      </c>
      <c r="B421" s="456">
        <v>37146</v>
      </c>
      <c r="C421" s="456">
        <v>37141</v>
      </c>
      <c r="D421" s="456">
        <v>37164</v>
      </c>
      <c r="E421" s="81" t="s">
        <v>555</v>
      </c>
      <c r="F421" s="81">
        <v>763039</v>
      </c>
      <c r="G421" s="81">
        <v>1</v>
      </c>
      <c r="H421" s="81">
        <v>4116895</v>
      </c>
      <c r="I421" s="81">
        <v>0</v>
      </c>
      <c r="J421" s="81">
        <v>0</v>
      </c>
      <c r="K421" s="81">
        <v>0</v>
      </c>
      <c r="L421" s="81">
        <v>0</v>
      </c>
      <c r="M421" s="81">
        <v>0</v>
      </c>
      <c r="N421" s="81">
        <v>0</v>
      </c>
      <c r="O421" s="81">
        <v>0</v>
      </c>
      <c r="P421" s="81">
        <v>0</v>
      </c>
      <c r="Q421" s="81">
        <v>0</v>
      </c>
      <c r="R421" s="81">
        <v>0</v>
      </c>
      <c r="S421" s="81">
        <v>0</v>
      </c>
      <c r="T421" s="81">
        <v>0</v>
      </c>
      <c r="U421" s="81">
        <v>0</v>
      </c>
      <c r="V421" s="81">
        <v>0</v>
      </c>
      <c r="W421" s="81">
        <v>0</v>
      </c>
      <c r="X421" s="81">
        <v>0</v>
      </c>
      <c r="Y421" s="81">
        <v>0</v>
      </c>
      <c r="Z421" s="81">
        <v>0</v>
      </c>
      <c r="AA421" s="81">
        <v>0</v>
      </c>
      <c r="AB421" s="81">
        <v>0</v>
      </c>
      <c r="AC421" s="81">
        <v>0</v>
      </c>
      <c r="AD421" s="81">
        <v>0</v>
      </c>
      <c r="AE421" s="81">
        <v>25</v>
      </c>
      <c r="AF421" s="81">
        <v>25</v>
      </c>
    </row>
    <row r="422" spans="1:32" hidden="1" x14ac:dyDescent="0.25">
      <c r="A422" s="455">
        <v>37113.355555555558</v>
      </c>
      <c r="B422" s="456">
        <v>37146</v>
      </c>
      <c r="C422" s="456">
        <v>37135</v>
      </c>
      <c r="D422" s="456">
        <v>37164</v>
      </c>
      <c r="E422" s="81" t="s">
        <v>555</v>
      </c>
      <c r="F422" s="81">
        <v>726328</v>
      </c>
      <c r="G422" s="81">
        <v>1</v>
      </c>
      <c r="H422" s="81">
        <v>3759797</v>
      </c>
      <c r="I422" s="81">
        <v>25</v>
      </c>
      <c r="J422" s="81">
        <v>25</v>
      </c>
      <c r="K422" s="81">
        <v>25</v>
      </c>
      <c r="L422" s="81">
        <v>25</v>
      </c>
      <c r="M422" s="81">
        <v>25</v>
      </c>
      <c r="N422" s="81">
        <v>25</v>
      </c>
      <c r="O422" s="81">
        <v>0</v>
      </c>
      <c r="P422" s="81">
        <v>0</v>
      </c>
      <c r="Q422" s="81">
        <v>0</v>
      </c>
      <c r="R422" s="81">
        <v>0</v>
      </c>
      <c r="S422" s="81">
        <v>0</v>
      </c>
      <c r="T422" s="81">
        <v>0</v>
      </c>
      <c r="U422" s="81">
        <v>0</v>
      </c>
      <c r="V422" s="81">
        <v>0</v>
      </c>
      <c r="W422" s="81">
        <v>0</v>
      </c>
      <c r="X422" s="81">
        <v>0</v>
      </c>
      <c r="Y422" s="81">
        <v>0</v>
      </c>
      <c r="Z422" s="81">
        <v>0</v>
      </c>
      <c r="AA422" s="81">
        <v>0</v>
      </c>
      <c r="AB422" s="81">
        <v>0</v>
      </c>
      <c r="AC422" s="81">
        <v>0</v>
      </c>
      <c r="AD422" s="81">
        <v>0</v>
      </c>
      <c r="AE422" s="81">
        <v>0</v>
      </c>
      <c r="AF422" s="81">
        <v>0</v>
      </c>
    </row>
    <row r="423" spans="1:32" hidden="1" x14ac:dyDescent="0.25">
      <c r="A423" s="455">
        <v>37138.404166666667</v>
      </c>
      <c r="B423" s="456">
        <v>37146</v>
      </c>
      <c r="C423" s="456">
        <v>37140</v>
      </c>
      <c r="D423" s="456">
        <v>37164</v>
      </c>
      <c r="E423" s="81" t="s">
        <v>555</v>
      </c>
      <c r="F423" s="81">
        <v>760737</v>
      </c>
      <c r="G423" s="81">
        <v>1</v>
      </c>
      <c r="H423" s="81">
        <v>4110108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25</v>
      </c>
      <c r="P423" s="81">
        <v>25</v>
      </c>
      <c r="Q423" s="81">
        <v>25</v>
      </c>
      <c r="R423" s="81">
        <v>25</v>
      </c>
      <c r="S423" s="81">
        <v>25</v>
      </c>
      <c r="T423" s="81">
        <v>25</v>
      </c>
      <c r="U423" s="81">
        <v>25</v>
      </c>
      <c r="V423" s="81">
        <v>25</v>
      </c>
      <c r="W423" s="81">
        <v>25</v>
      </c>
      <c r="X423" s="81">
        <v>25</v>
      </c>
      <c r="Y423" s="81">
        <v>25</v>
      </c>
      <c r="Z423" s="81">
        <v>25</v>
      </c>
      <c r="AA423" s="81">
        <v>25</v>
      </c>
      <c r="AB423" s="81">
        <v>25</v>
      </c>
      <c r="AC423" s="81">
        <v>25</v>
      </c>
      <c r="AD423" s="81">
        <v>25</v>
      </c>
      <c r="AE423" s="81">
        <v>0</v>
      </c>
      <c r="AF423" s="81">
        <v>0</v>
      </c>
    </row>
    <row r="424" spans="1:32" hidden="1" x14ac:dyDescent="0.25">
      <c r="A424" s="455">
        <v>37139.415972222225</v>
      </c>
      <c r="B424" s="456">
        <v>37146</v>
      </c>
      <c r="C424" s="456">
        <v>37140</v>
      </c>
      <c r="D424" s="456">
        <v>37164</v>
      </c>
      <c r="E424" s="81" t="s">
        <v>555</v>
      </c>
      <c r="F424" s="81">
        <v>761549</v>
      </c>
      <c r="G424" s="81">
        <v>1</v>
      </c>
      <c r="H424" s="81">
        <v>4113073</v>
      </c>
      <c r="I424" s="81">
        <v>0</v>
      </c>
      <c r="J424" s="81">
        <v>0</v>
      </c>
      <c r="K424" s="81">
        <v>0</v>
      </c>
      <c r="L424" s="81">
        <v>0</v>
      </c>
      <c r="M424" s="81">
        <v>0</v>
      </c>
      <c r="N424" s="81">
        <v>0</v>
      </c>
      <c r="O424" s="81">
        <v>25</v>
      </c>
      <c r="P424" s="81">
        <v>25</v>
      </c>
      <c r="Q424" s="81">
        <v>25</v>
      </c>
      <c r="R424" s="81">
        <v>25</v>
      </c>
      <c r="S424" s="81">
        <v>25</v>
      </c>
      <c r="T424" s="81">
        <v>25</v>
      </c>
      <c r="U424" s="81">
        <v>25</v>
      </c>
      <c r="V424" s="81">
        <v>25</v>
      </c>
      <c r="W424" s="81">
        <v>25</v>
      </c>
      <c r="X424" s="81">
        <v>25</v>
      </c>
      <c r="Y424" s="81">
        <v>25</v>
      </c>
      <c r="Z424" s="81">
        <v>25</v>
      </c>
      <c r="AA424" s="81">
        <v>25</v>
      </c>
      <c r="AB424" s="81">
        <v>25</v>
      </c>
      <c r="AC424" s="81">
        <v>25</v>
      </c>
      <c r="AD424" s="81">
        <v>25</v>
      </c>
      <c r="AE424" s="81">
        <v>0</v>
      </c>
      <c r="AF424" s="81">
        <v>0</v>
      </c>
    </row>
    <row r="425" spans="1:32" hidden="1" x14ac:dyDescent="0.25">
      <c r="A425" s="455">
        <v>37140.392361111109</v>
      </c>
      <c r="B425" s="456">
        <v>37146</v>
      </c>
      <c r="C425" s="456">
        <v>37141</v>
      </c>
      <c r="D425" s="456">
        <v>37164</v>
      </c>
      <c r="E425" s="81" t="s">
        <v>555</v>
      </c>
      <c r="F425" s="81">
        <v>763039</v>
      </c>
      <c r="G425" s="81">
        <v>1</v>
      </c>
      <c r="H425" s="81">
        <v>4116894</v>
      </c>
      <c r="I425" s="81">
        <v>25</v>
      </c>
      <c r="J425" s="81">
        <v>25</v>
      </c>
      <c r="K425" s="81">
        <v>25</v>
      </c>
      <c r="L425" s="81">
        <v>25</v>
      </c>
      <c r="M425" s="81">
        <v>25</v>
      </c>
      <c r="N425" s="81">
        <v>25</v>
      </c>
      <c r="O425" s="81">
        <v>0</v>
      </c>
      <c r="P425" s="81">
        <v>0</v>
      </c>
      <c r="Q425" s="81">
        <v>0</v>
      </c>
      <c r="R425" s="81">
        <v>0</v>
      </c>
      <c r="S425" s="81">
        <v>0</v>
      </c>
      <c r="T425" s="81">
        <v>0</v>
      </c>
      <c r="U425" s="81">
        <v>0</v>
      </c>
      <c r="V425" s="81">
        <v>0</v>
      </c>
      <c r="W425" s="81">
        <v>0</v>
      </c>
      <c r="X425" s="81">
        <v>0</v>
      </c>
      <c r="Y425" s="81">
        <v>0</v>
      </c>
      <c r="Z425" s="81">
        <v>0</v>
      </c>
      <c r="AA425" s="81">
        <v>0</v>
      </c>
      <c r="AB425" s="81">
        <v>0</v>
      </c>
      <c r="AC425" s="81">
        <v>0</v>
      </c>
      <c r="AD425" s="81">
        <v>0</v>
      </c>
      <c r="AE425" s="81">
        <v>0</v>
      </c>
      <c r="AF425" s="81">
        <v>0</v>
      </c>
    </row>
    <row r="426" spans="1:32" hidden="1" x14ac:dyDescent="0.25">
      <c r="A426" s="455">
        <v>37109.381944444445</v>
      </c>
      <c r="B426" s="456">
        <v>37146</v>
      </c>
      <c r="C426" s="456">
        <v>37135</v>
      </c>
      <c r="D426" s="456">
        <v>37164</v>
      </c>
      <c r="E426" s="81" t="s">
        <v>555</v>
      </c>
      <c r="F426" s="81">
        <v>719219</v>
      </c>
      <c r="G426" s="81">
        <v>1</v>
      </c>
      <c r="H426" s="81">
        <v>3738240</v>
      </c>
      <c r="I426" s="81">
        <v>0</v>
      </c>
      <c r="J426" s="81">
        <v>0</v>
      </c>
      <c r="K426" s="81">
        <v>0</v>
      </c>
      <c r="L426" s="81">
        <v>0</v>
      </c>
      <c r="M426" s="81">
        <v>0</v>
      </c>
      <c r="N426" s="81">
        <v>0</v>
      </c>
      <c r="O426" s="81">
        <v>0</v>
      </c>
      <c r="P426" s="81">
        <v>0</v>
      </c>
      <c r="Q426" s="81">
        <v>0</v>
      </c>
      <c r="R426" s="81">
        <v>0</v>
      </c>
      <c r="S426" s="81">
        <v>0</v>
      </c>
      <c r="T426" s="81">
        <v>0</v>
      </c>
      <c r="U426" s="81">
        <v>0</v>
      </c>
      <c r="V426" s="81">
        <v>0</v>
      </c>
      <c r="W426" s="81">
        <v>0</v>
      </c>
      <c r="X426" s="81">
        <v>0</v>
      </c>
      <c r="Y426" s="81">
        <v>0</v>
      </c>
      <c r="Z426" s="81">
        <v>0</v>
      </c>
      <c r="AA426" s="81">
        <v>0</v>
      </c>
      <c r="AB426" s="81">
        <v>0</v>
      </c>
      <c r="AC426" s="81">
        <v>0</v>
      </c>
      <c r="AD426" s="81">
        <v>0</v>
      </c>
      <c r="AE426" s="81">
        <v>25</v>
      </c>
      <c r="AF426" s="81">
        <v>25</v>
      </c>
    </row>
    <row r="427" spans="1:32" hidden="1" x14ac:dyDescent="0.25">
      <c r="A427" s="455">
        <v>37110.334722222222</v>
      </c>
      <c r="B427" s="456">
        <v>37146</v>
      </c>
      <c r="C427" s="456">
        <v>37135</v>
      </c>
      <c r="D427" s="456">
        <v>37164</v>
      </c>
      <c r="E427" s="81" t="s">
        <v>555</v>
      </c>
      <c r="F427" s="81">
        <v>720737</v>
      </c>
      <c r="G427" s="81">
        <v>1</v>
      </c>
      <c r="H427" s="81">
        <v>3743827</v>
      </c>
      <c r="I427" s="81">
        <v>0</v>
      </c>
      <c r="J427" s="81">
        <v>0</v>
      </c>
      <c r="K427" s="81">
        <v>0</v>
      </c>
      <c r="L427" s="81">
        <v>0</v>
      </c>
      <c r="M427" s="81">
        <v>0</v>
      </c>
      <c r="N427" s="81">
        <v>0</v>
      </c>
      <c r="O427" s="81">
        <v>0</v>
      </c>
      <c r="P427" s="81">
        <v>0</v>
      </c>
      <c r="Q427" s="81">
        <v>0</v>
      </c>
      <c r="R427" s="81">
        <v>0</v>
      </c>
      <c r="S427" s="81">
        <v>0</v>
      </c>
      <c r="T427" s="81">
        <v>0</v>
      </c>
      <c r="U427" s="81">
        <v>0</v>
      </c>
      <c r="V427" s="81">
        <v>0</v>
      </c>
      <c r="W427" s="81">
        <v>0</v>
      </c>
      <c r="X427" s="81">
        <v>0</v>
      </c>
      <c r="Y427" s="81">
        <v>0</v>
      </c>
      <c r="Z427" s="81">
        <v>0</v>
      </c>
      <c r="AA427" s="81">
        <v>0</v>
      </c>
      <c r="AB427" s="81">
        <v>0</v>
      </c>
      <c r="AC427" s="81">
        <v>0</v>
      </c>
      <c r="AD427" s="81">
        <v>0</v>
      </c>
      <c r="AE427" s="81">
        <v>-25</v>
      </c>
      <c r="AF427" s="81">
        <v>-25</v>
      </c>
    </row>
    <row r="428" spans="1:32" hidden="1" x14ac:dyDescent="0.25">
      <c r="A428" s="455">
        <v>37110.368055555555</v>
      </c>
      <c r="B428" s="456">
        <v>37146</v>
      </c>
      <c r="C428" s="456">
        <v>37135</v>
      </c>
      <c r="D428" s="456">
        <v>37164</v>
      </c>
      <c r="E428" s="81" t="s">
        <v>555</v>
      </c>
      <c r="F428" s="81">
        <v>721074</v>
      </c>
      <c r="G428" s="81">
        <v>1</v>
      </c>
      <c r="H428" s="81">
        <v>3744400</v>
      </c>
      <c r="I428" s="81">
        <v>0</v>
      </c>
      <c r="J428" s="81">
        <v>0</v>
      </c>
      <c r="K428" s="81">
        <v>0</v>
      </c>
      <c r="L428" s="81">
        <v>0</v>
      </c>
      <c r="M428" s="81">
        <v>0</v>
      </c>
      <c r="N428" s="81">
        <v>0</v>
      </c>
      <c r="O428" s="81">
        <v>0</v>
      </c>
      <c r="P428" s="81">
        <v>0</v>
      </c>
      <c r="Q428" s="81">
        <v>0</v>
      </c>
      <c r="R428" s="81">
        <v>0</v>
      </c>
      <c r="S428" s="81">
        <v>0</v>
      </c>
      <c r="T428" s="81">
        <v>0</v>
      </c>
      <c r="U428" s="81">
        <v>0</v>
      </c>
      <c r="V428" s="81">
        <v>0</v>
      </c>
      <c r="W428" s="81">
        <v>0</v>
      </c>
      <c r="X428" s="81">
        <v>0</v>
      </c>
      <c r="Y428" s="81">
        <v>0</v>
      </c>
      <c r="Z428" s="81">
        <v>0</v>
      </c>
      <c r="AA428" s="81">
        <v>0</v>
      </c>
      <c r="AB428" s="81">
        <v>0</v>
      </c>
      <c r="AC428" s="81">
        <v>0</v>
      </c>
      <c r="AD428" s="81">
        <v>0</v>
      </c>
      <c r="AE428" s="81">
        <v>25</v>
      </c>
      <c r="AF428" s="81">
        <v>25</v>
      </c>
    </row>
    <row r="429" spans="1:32" hidden="1" x14ac:dyDescent="0.25">
      <c r="A429" s="455">
        <v>37111.345138888886</v>
      </c>
      <c r="B429" s="456">
        <v>37146</v>
      </c>
      <c r="C429" s="456">
        <v>37135</v>
      </c>
      <c r="D429" s="456">
        <v>37164</v>
      </c>
      <c r="E429" s="81" t="s">
        <v>555</v>
      </c>
      <c r="F429" s="81">
        <v>722867</v>
      </c>
      <c r="G429" s="81">
        <v>1</v>
      </c>
      <c r="H429" s="81">
        <v>3750759</v>
      </c>
      <c r="I429" s="81">
        <v>0</v>
      </c>
      <c r="J429" s="81">
        <v>0</v>
      </c>
      <c r="K429" s="81">
        <v>0</v>
      </c>
      <c r="L429" s="81">
        <v>0</v>
      </c>
      <c r="M429" s="81">
        <v>0</v>
      </c>
      <c r="N429" s="81">
        <v>0</v>
      </c>
      <c r="O429" s="81">
        <v>0</v>
      </c>
      <c r="P429" s="81">
        <v>0</v>
      </c>
      <c r="Q429" s="81">
        <v>0</v>
      </c>
      <c r="R429" s="81">
        <v>0</v>
      </c>
      <c r="S429" s="81">
        <v>0</v>
      </c>
      <c r="T429" s="81">
        <v>0</v>
      </c>
      <c r="U429" s="81">
        <v>0</v>
      </c>
      <c r="V429" s="81">
        <v>0</v>
      </c>
      <c r="W429" s="81">
        <v>0</v>
      </c>
      <c r="X429" s="81">
        <v>0</v>
      </c>
      <c r="Y429" s="81">
        <v>0</v>
      </c>
      <c r="Z429" s="81">
        <v>0</v>
      </c>
      <c r="AA429" s="81">
        <v>0</v>
      </c>
      <c r="AB429" s="81">
        <v>0</v>
      </c>
      <c r="AC429" s="81">
        <v>0</v>
      </c>
      <c r="AD429" s="81">
        <v>0</v>
      </c>
      <c r="AE429" s="81">
        <v>25</v>
      </c>
      <c r="AF429" s="81">
        <v>25</v>
      </c>
    </row>
    <row r="430" spans="1:32" hidden="1" x14ac:dyDescent="0.25">
      <c r="A430" s="455">
        <v>37113.355555555558</v>
      </c>
      <c r="B430" s="456">
        <v>37146</v>
      </c>
      <c r="C430" s="456">
        <v>37135</v>
      </c>
      <c r="D430" s="456">
        <v>37164</v>
      </c>
      <c r="E430" s="81" t="s">
        <v>555</v>
      </c>
      <c r="F430" s="81">
        <v>726328</v>
      </c>
      <c r="G430" s="81">
        <v>1</v>
      </c>
      <c r="H430" s="81">
        <v>3759798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0</v>
      </c>
      <c r="P430" s="81">
        <v>0</v>
      </c>
      <c r="Q430" s="81">
        <v>0</v>
      </c>
      <c r="R430" s="81">
        <v>0</v>
      </c>
      <c r="S430" s="81">
        <v>0</v>
      </c>
      <c r="T430" s="81">
        <v>0</v>
      </c>
      <c r="U430" s="81">
        <v>0</v>
      </c>
      <c r="V430" s="81">
        <v>0</v>
      </c>
      <c r="W430" s="81">
        <v>0</v>
      </c>
      <c r="X430" s="81">
        <v>0</v>
      </c>
      <c r="Y430" s="81">
        <v>0</v>
      </c>
      <c r="Z430" s="81">
        <v>0</v>
      </c>
      <c r="AA430" s="81">
        <v>0</v>
      </c>
      <c r="AB430" s="81">
        <v>0</v>
      </c>
      <c r="AC430" s="81">
        <v>0</v>
      </c>
      <c r="AD430" s="81">
        <v>0</v>
      </c>
      <c r="AE430" s="81">
        <v>25</v>
      </c>
      <c r="AF430" s="81">
        <v>25</v>
      </c>
    </row>
    <row r="431" spans="1:32" hidden="1" x14ac:dyDescent="0.25">
      <c r="A431" s="455">
        <v>37109.381944444445</v>
      </c>
      <c r="B431" s="456">
        <v>37146</v>
      </c>
      <c r="C431" s="456">
        <v>37135</v>
      </c>
      <c r="D431" s="456">
        <v>37164</v>
      </c>
      <c r="E431" s="81" t="s">
        <v>555</v>
      </c>
      <c r="F431" s="81">
        <v>719219</v>
      </c>
      <c r="G431" s="81">
        <v>1</v>
      </c>
      <c r="H431" s="81">
        <v>3738239</v>
      </c>
      <c r="I431" s="81">
        <v>25</v>
      </c>
      <c r="J431" s="81">
        <v>25</v>
      </c>
      <c r="K431" s="81">
        <v>25</v>
      </c>
      <c r="L431" s="81">
        <v>25</v>
      </c>
      <c r="M431" s="81">
        <v>25</v>
      </c>
      <c r="N431" s="81">
        <v>25</v>
      </c>
      <c r="O431" s="81">
        <v>0</v>
      </c>
      <c r="P431" s="81">
        <v>0</v>
      </c>
      <c r="Q431" s="81">
        <v>0</v>
      </c>
      <c r="R431" s="81">
        <v>0</v>
      </c>
      <c r="S431" s="81">
        <v>0</v>
      </c>
      <c r="T431" s="81">
        <v>0</v>
      </c>
      <c r="U431" s="81">
        <v>0</v>
      </c>
      <c r="V431" s="81">
        <v>0</v>
      </c>
      <c r="W431" s="81">
        <v>0</v>
      </c>
      <c r="X431" s="81">
        <v>0</v>
      </c>
      <c r="Y431" s="81">
        <v>0</v>
      </c>
      <c r="Z431" s="81">
        <v>0</v>
      </c>
      <c r="AA431" s="81">
        <v>0</v>
      </c>
      <c r="AB431" s="81">
        <v>0</v>
      </c>
      <c r="AC431" s="81">
        <v>0</v>
      </c>
      <c r="AD431" s="81">
        <v>0</v>
      </c>
      <c r="AE431" s="81">
        <v>0</v>
      </c>
      <c r="AF431" s="81">
        <v>0</v>
      </c>
    </row>
    <row r="432" spans="1:32" hidden="1" x14ac:dyDescent="0.25">
      <c r="A432" s="455">
        <v>37110.334722222222</v>
      </c>
      <c r="B432" s="456">
        <v>37146</v>
      </c>
      <c r="C432" s="456">
        <v>37135</v>
      </c>
      <c r="D432" s="456">
        <v>37164</v>
      </c>
      <c r="E432" s="81" t="s">
        <v>555</v>
      </c>
      <c r="F432" s="81">
        <v>720737</v>
      </c>
      <c r="G432" s="81">
        <v>1</v>
      </c>
      <c r="H432" s="81">
        <v>3743826</v>
      </c>
      <c r="I432" s="81">
        <v>-25</v>
      </c>
      <c r="J432" s="81">
        <v>-25</v>
      </c>
      <c r="K432" s="81">
        <v>-25</v>
      </c>
      <c r="L432" s="81">
        <v>-25</v>
      </c>
      <c r="M432" s="81">
        <v>-25</v>
      </c>
      <c r="N432" s="81">
        <v>-25</v>
      </c>
      <c r="O432" s="81">
        <v>0</v>
      </c>
      <c r="P432" s="81">
        <v>0</v>
      </c>
      <c r="Q432" s="81">
        <v>0</v>
      </c>
      <c r="R432" s="81">
        <v>0</v>
      </c>
      <c r="S432" s="81">
        <v>0</v>
      </c>
      <c r="T432" s="81">
        <v>0</v>
      </c>
      <c r="U432" s="81">
        <v>0</v>
      </c>
      <c r="V432" s="81">
        <v>0</v>
      </c>
      <c r="W432" s="81">
        <v>0</v>
      </c>
      <c r="X432" s="81">
        <v>0</v>
      </c>
      <c r="Y432" s="81">
        <v>0</v>
      </c>
      <c r="Z432" s="81">
        <v>0</v>
      </c>
      <c r="AA432" s="81">
        <v>0</v>
      </c>
      <c r="AB432" s="81">
        <v>0</v>
      </c>
      <c r="AC432" s="81">
        <v>0</v>
      </c>
      <c r="AD432" s="81">
        <v>0</v>
      </c>
      <c r="AE432" s="81">
        <v>0</v>
      </c>
      <c r="AF432" s="81">
        <v>0</v>
      </c>
    </row>
    <row r="433" spans="1:32" hidden="1" x14ac:dyDescent="0.25">
      <c r="A433" s="455">
        <v>37110.368055555555</v>
      </c>
      <c r="B433" s="456">
        <v>37146</v>
      </c>
      <c r="C433" s="456">
        <v>37135</v>
      </c>
      <c r="D433" s="456">
        <v>37164</v>
      </c>
      <c r="E433" s="81" t="s">
        <v>555</v>
      </c>
      <c r="F433" s="81">
        <v>721074</v>
      </c>
      <c r="G433" s="81">
        <v>1</v>
      </c>
      <c r="H433" s="81">
        <v>3744399</v>
      </c>
      <c r="I433" s="81">
        <v>25</v>
      </c>
      <c r="J433" s="81">
        <v>25</v>
      </c>
      <c r="K433" s="81">
        <v>25</v>
      </c>
      <c r="L433" s="81">
        <v>25</v>
      </c>
      <c r="M433" s="81">
        <v>25</v>
      </c>
      <c r="N433" s="81">
        <v>25</v>
      </c>
      <c r="O433" s="81">
        <v>0</v>
      </c>
      <c r="P433" s="81">
        <v>0</v>
      </c>
      <c r="Q433" s="81">
        <v>0</v>
      </c>
      <c r="R433" s="81">
        <v>0</v>
      </c>
      <c r="S433" s="81">
        <v>0</v>
      </c>
      <c r="T433" s="81">
        <v>0</v>
      </c>
      <c r="U433" s="81">
        <v>0</v>
      </c>
      <c r="V433" s="81">
        <v>0</v>
      </c>
      <c r="W433" s="81">
        <v>0</v>
      </c>
      <c r="X433" s="81">
        <v>0</v>
      </c>
      <c r="Y433" s="81">
        <v>0</v>
      </c>
      <c r="Z433" s="81">
        <v>0</v>
      </c>
      <c r="AA433" s="81">
        <v>0</v>
      </c>
      <c r="AB433" s="81">
        <v>0</v>
      </c>
      <c r="AC433" s="81">
        <v>0</v>
      </c>
      <c r="AD433" s="81">
        <v>0</v>
      </c>
      <c r="AE433" s="81">
        <v>0</v>
      </c>
      <c r="AF433" s="81">
        <v>0</v>
      </c>
    </row>
    <row r="434" spans="1:32" hidden="1" x14ac:dyDescent="0.25">
      <c r="A434" s="455">
        <v>37111.345138888886</v>
      </c>
      <c r="B434" s="456">
        <v>37146</v>
      </c>
      <c r="C434" s="456">
        <v>37135</v>
      </c>
      <c r="D434" s="456">
        <v>37164</v>
      </c>
      <c r="E434" s="81" t="s">
        <v>555</v>
      </c>
      <c r="F434" s="81">
        <v>722867</v>
      </c>
      <c r="G434" s="81">
        <v>1</v>
      </c>
      <c r="H434" s="81">
        <v>3750758</v>
      </c>
      <c r="I434" s="81">
        <v>25</v>
      </c>
      <c r="J434" s="81">
        <v>25</v>
      </c>
      <c r="K434" s="81">
        <v>25</v>
      </c>
      <c r="L434" s="81">
        <v>25</v>
      </c>
      <c r="M434" s="81">
        <v>25</v>
      </c>
      <c r="N434" s="81">
        <v>25</v>
      </c>
      <c r="O434" s="81">
        <v>0</v>
      </c>
      <c r="P434" s="81">
        <v>0</v>
      </c>
      <c r="Q434" s="81">
        <v>0</v>
      </c>
      <c r="R434" s="81">
        <v>0</v>
      </c>
      <c r="S434" s="81">
        <v>0</v>
      </c>
      <c r="T434" s="81">
        <v>0</v>
      </c>
      <c r="U434" s="81">
        <v>0</v>
      </c>
      <c r="V434" s="81">
        <v>0</v>
      </c>
      <c r="W434" s="81">
        <v>0</v>
      </c>
      <c r="X434" s="81">
        <v>0</v>
      </c>
      <c r="Y434" s="81">
        <v>0</v>
      </c>
      <c r="Z434" s="81">
        <v>0</v>
      </c>
      <c r="AA434" s="81">
        <v>0</v>
      </c>
      <c r="AB434" s="81">
        <v>0</v>
      </c>
      <c r="AC434" s="81">
        <v>0</v>
      </c>
      <c r="AD434" s="81">
        <v>0</v>
      </c>
      <c r="AE434" s="81">
        <v>0</v>
      </c>
      <c r="AF434" s="81">
        <v>0</v>
      </c>
    </row>
    <row r="435" spans="1:32" hidden="1" x14ac:dyDescent="0.25">
      <c r="A435" s="455">
        <v>37139.637499999997</v>
      </c>
      <c r="B435" s="456">
        <v>37146</v>
      </c>
      <c r="C435" s="456">
        <v>37135</v>
      </c>
      <c r="D435" s="456">
        <v>37164</v>
      </c>
      <c r="E435" s="81" t="s">
        <v>556</v>
      </c>
      <c r="F435" s="81">
        <v>752766</v>
      </c>
      <c r="G435" s="81">
        <v>1</v>
      </c>
      <c r="H435" s="81">
        <v>3871360</v>
      </c>
      <c r="I435" s="81">
        <v>0</v>
      </c>
      <c r="J435" s="81">
        <v>0</v>
      </c>
      <c r="K435" s="81">
        <v>0</v>
      </c>
      <c r="L435" s="81">
        <v>0</v>
      </c>
      <c r="M435" s="81">
        <v>0</v>
      </c>
      <c r="N435" s="81">
        <v>0</v>
      </c>
      <c r="O435" s="81">
        <v>-25</v>
      </c>
      <c r="P435" s="81">
        <v>-25</v>
      </c>
      <c r="Q435" s="81">
        <v>-25</v>
      </c>
      <c r="R435" s="81">
        <v>-25</v>
      </c>
      <c r="S435" s="81">
        <v>-25</v>
      </c>
      <c r="T435" s="81">
        <v>-25</v>
      </c>
      <c r="U435" s="81">
        <v>-25</v>
      </c>
      <c r="V435" s="81">
        <v>-25</v>
      </c>
      <c r="W435" s="81">
        <v>-25</v>
      </c>
      <c r="X435" s="81">
        <v>-25</v>
      </c>
      <c r="Y435" s="81">
        <v>-25</v>
      </c>
      <c r="Z435" s="81">
        <v>-25</v>
      </c>
      <c r="AA435" s="81">
        <v>-25</v>
      </c>
      <c r="AB435" s="81">
        <v>-25</v>
      </c>
      <c r="AC435" s="81">
        <v>-25</v>
      </c>
      <c r="AD435" s="81">
        <v>-25</v>
      </c>
      <c r="AE435" s="81">
        <v>0</v>
      </c>
      <c r="AF435" s="81">
        <v>0</v>
      </c>
    </row>
    <row r="436" spans="1:32" hidden="1" x14ac:dyDescent="0.25">
      <c r="A436" s="455">
        <v>36689.675000000003</v>
      </c>
      <c r="B436" s="456">
        <v>37146</v>
      </c>
      <c r="C436" s="456">
        <v>36983</v>
      </c>
      <c r="D436" s="456">
        <v>37191</v>
      </c>
      <c r="E436" s="81" t="s">
        <v>557</v>
      </c>
      <c r="F436" s="81">
        <v>351846</v>
      </c>
      <c r="G436" s="81">
        <v>1</v>
      </c>
      <c r="H436" s="81">
        <v>2083725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-50</v>
      </c>
      <c r="P436" s="81">
        <v>-50</v>
      </c>
      <c r="Q436" s="81">
        <v>-50</v>
      </c>
      <c r="R436" s="81">
        <v>-50</v>
      </c>
      <c r="S436" s="81">
        <v>-50</v>
      </c>
      <c r="T436" s="81">
        <v>-50</v>
      </c>
      <c r="U436" s="81">
        <v>-50</v>
      </c>
      <c r="V436" s="81">
        <v>-50</v>
      </c>
      <c r="W436" s="81">
        <v>-50</v>
      </c>
      <c r="X436" s="81">
        <v>-50</v>
      </c>
      <c r="Y436" s="81">
        <v>-50</v>
      </c>
      <c r="Z436" s="81">
        <v>-50</v>
      </c>
      <c r="AA436" s="81">
        <v>-50</v>
      </c>
      <c r="AB436" s="81">
        <v>-50</v>
      </c>
      <c r="AC436" s="81">
        <v>-50</v>
      </c>
      <c r="AD436" s="81">
        <v>-50</v>
      </c>
      <c r="AE436" s="81">
        <v>0</v>
      </c>
      <c r="AF436" s="81">
        <v>0</v>
      </c>
    </row>
    <row r="437" spans="1:32" hidden="1" x14ac:dyDescent="0.25">
      <c r="A437" s="455">
        <v>36693.431944444441</v>
      </c>
      <c r="B437" s="456">
        <v>37146</v>
      </c>
      <c r="C437" s="456">
        <v>36983</v>
      </c>
      <c r="D437" s="456">
        <v>37191</v>
      </c>
      <c r="E437" s="81" t="s">
        <v>557</v>
      </c>
      <c r="F437" s="81">
        <v>354521</v>
      </c>
      <c r="G437" s="81">
        <v>1</v>
      </c>
      <c r="H437" s="81">
        <v>2091838</v>
      </c>
      <c r="I437" s="81">
        <v>0</v>
      </c>
      <c r="J437" s="81">
        <v>0</v>
      </c>
      <c r="K437" s="81">
        <v>0</v>
      </c>
      <c r="L437" s="81">
        <v>0</v>
      </c>
      <c r="M437" s="81">
        <v>0</v>
      </c>
      <c r="N437" s="81">
        <v>0</v>
      </c>
      <c r="O437" s="81">
        <v>-75</v>
      </c>
      <c r="P437" s="81">
        <v>-75</v>
      </c>
      <c r="Q437" s="81">
        <v>-75</v>
      </c>
      <c r="R437" s="81">
        <v>-75</v>
      </c>
      <c r="S437" s="81">
        <v>-75</v>
      </c>
      <c r="T437" s="81">
        <v>-75</v>
      </c>
      <c r="U437" s="81">
        <v>-75</v>
      </c>
      <c r="V437" s="81">
        <v>-75</v>
      </c>
      <c r="W437" s="81">
        <v>-75</v>
      </c>
      <c r="X437" s="81">
        <v>-75</v>
      </c>
      <c r="Y437" s="81">
        <v>-75</v>
      </c>
      <c r="Z437" s="81">
        <v>-75</v>
      </c>
      <c r="AA437" s="81">
        <v>-75</v>
      </c>
      <c r="AB437" s="81">
        <v>-75</v>
      </c>
      <c r="AC437" s="81">
        <v>-75</v>
      </c>
      <c r="AD437" s="81">
        <v>-75</v>
      </c>
      <c r="AE437" s="81">
        <v>0</v>
      </c>
      <c r="AF437" s="81">
        <v>0</v>
      </c>
    </row>
    <row r="438" spans="1:32" hidden="1" x14ac:dyDescent="0.25">
      <c r="A438" s="455">
        <v>36706.359027777777</v>
      </c>
      <c r="B438" s="456">
        <v>37146</v>
      </c>
      <c r="C438" s="456">
        <v>36983</v>
      </c>
      <c r="D438" s="456">
        <v>37191</v>
      </c>
      <c r="E438" s="81" t="s">
        <v>557</v>
      </c>
      <c r="F438" s="81">
        <v>360688</v>
      </c>
      <c r="G438" s="81">
        <v>1</v>
      </c>
      <c r="H438" s="81">
        <v>2110045</v>
      </c>
      <c r="I438" s="81">
        <v>0</v>
      </c>
      <c r="J438" s="81">
        <v>0</v>
      </c>
      <c r="K438" s="81">
        <v>0</v>
      </c>
      <c r="L438" s="81">
        <v>0</v>
      </c>
      <c r="M438" s="81">
        <v>0</v>
      </c>
      <c r="N438" s="81">
        <v>0</v>
      </c>
      <c r="O438" s="81">
        <v>-25</v>
      </c>
      <c r="P438" s="81">
        <v>-25</v>
      </c>
      <c r="Q438" s="81">
        <v>-25</v>
      </c>
      <c r="R438" s="81">
        <v>-25</v>
      </c>
      <c r="S438" s="81">
        <v>-25</v>
      </c>
      <c r="T438" s="81">
        <v>-25</v>
      </c>
      <c r="U438" s="81">
        <v>-25</v>
      </c>
      <c r="V438" s="81">
        <v>-25</v>
      </c>
      <c r="W438" s="81">
        <v>-25</v>
      </c>
      <c r="X438" s="81">
        <v>-25</v>
      </c>
      <c r="Y438" s="81">
        <v>-25</v>
      </c>
      <c r="Z438" s="81">
        <v>-25</v>
      </c>
      <c r="AA438" s="81">
        <v>-25</v>
      </c>
      <c r="AB438" s="81">
        <v>-25</v>
      </c>
      <c r="AC438" s="81">
        <v>-25</v>
      </c>
      <c r="AD438" s="81">
        <v>-25</v>
      </c>
      <c r="AE438" s="81">
        <v>0</v>
      </c>
      <c r="AF438" s="81">
        <v>0</v>
      </c>
    </row>
    <row r="439" spans="1:32" hidden="1" x14ac:dyDescent="0.25">
      <c r="A439" s="455">
        <v>36706.606249999997</v>
      </c>
      <c r="B439" s="456">
        <v>37146</v>
      </c>
      <c r="C439" s="456">
        <v>36983</v>
      </c>
      <c r="D439" s="456">
        <v>37191</v>
      </c>
      <c r="E439" s="81" t="s">
        <v>557</v>
      </c>
      <c r="F439" s="81">
        <v>360695</v>
      </c>
      <c r="G439" s="81">
        <v>1</v>
      </c>
      <c r="H439" s="81">
        <v>2110101</v>
      </c>
      <c r="I439" s="81">
        <v>0</v>
      </c>
      <c r="J439" s="81">
        <v>0</v>
      </c>
      <c r="K439" s="81">
        <v>0</v>
      </c>
      <c r="L439" s="81">
        <v>0</v>
      </c>
      <c r="M439" s="81">
        <v>0</v>
      </c>
      <c r="N439" s="81">
        <v>0</v>
      </c>
      <c r="O439" s="81">
        <v>25</v>
      </c>
      <c r="P439" s="81">
        <v>25</v>
      </c>
      <c r="Q439" s="81">
        <v>25</v>
      </c>
      <c r="R439" s="81">
        <v>25</v>
      </c>
      <c r="S439" s="81">
        <v>25</v>
      </c>
      <c r="T439" s="81">
        <v>25</v>
      </c>
      <c r="U439" s="81">
        <v>25</v>
      </c>
      <c r="V439" s="81">
        <v>25</v>
      </c>
      <c r="W439" s="81">
        <v>25</v>
      </c>
      <c r="X439" s="81">
        <v>25</v>
      </c>
      <c r="Y439" s="81">
        <v>25</v>
      </c>
      <c r="Z439" s="81">
        <v>25</v>
      </c>
      <c r="AA439" s="81">
        <v>25</v>
      </c>
      <c r="AB439" s="81">
        <v>25</v>
      </c>
      <c r="AC439" s="81">
        <v>25</v>
      </c>
      <c r="AD439" s="81">
        <v>25</v>
      </c>
      <c r="AE439" s="81">
        <v>0</v>
      </c>
      <c r="AF439" s="81">
        <v>0</v>
      </c>
    </row>
    <row r="440" spans="1:32" hidden="1" x14ac:dyDescent="0.25">
      <c r="A440" s="455">
        <v>36706.602777777778</v>
      </c>
      <c r="B440" s="456">
        <v>37146</v>
      </c>
      <c r="C440" s="456">
        <v>36983</v>
      </c>
      <c r="D440" s="456">
        <v>37191</v>
      </c>
      <c r="E440" s="81" t="s">
        <v>557</v>
      </c>
      <c r="F440" s="81">
        <v>360923</v>
      </c>
      <c r="G440" s="81">
        <v>1</v>
      </c>
      <c r="H440" s="81">
        <v>2110537</v>
      </c>
      <c r="I440" s="81">
        <v>0</v>
      </c>
      <c r="J440" s="81">
        <v>0</v>
      </c>
      <c r="K440" s="81">
        <v>0</v>
      </c>
      <c r="L440" s="81">
        <v>0</v>
      </c>
      <c r="M440" s="81">
        <v>0</v>
      </c>
      <c r="N440" s="81">
        <v>0</v>
      </c>
      <c r="O440" s="81">
        <v>-50</v>
      </c>
      <c r="P440" s="81">
        <v>-50</v>
      </c>
      <c r="Q440" s="81">
        <v>-50</v>
      </c>
      <c r="R440" s="81">
        <v>-50</v>
      </c>
      <c r="S440" s="81">
        <v>-50</v>
      </c>
      <c r="T440" s="81">
        <v>-50</v>
      </c>
      <c r="U440" s="81">
        <v>-50</v>
      </c>
      <c r="V440" s="81">
        <v>-50</v>
      </c>
      <c r="W440" s="81">
        <v>-50</v>
      </c>
      <c r="X440" s="81">
        <v>-50</v>
      </c>
      <c r="Y440" s="81">
        <v>-50</v>
      </c>
      <c r="Z440" s="81">
        <v>-50</v>
      </c>
      <c r="AA440" s="81">
        <v>-50</v>
      </c>
      <c r="AB440" s="81">
        <v>-50</v>
      </c>
      <c r="AC440" s="81">
        <v>-50</v>
      </c>
      <c r="AD440" s="81">
        <v>-50</v>
      </c>
      <c r="AE440" s="81">
        <v>0</v>
      </c>
      <c r="AF440" s="81">
        <v>0</v>
      </c>
    </row>
    <row r="441" spans="1:32" hidden="1" x14ac:dyDescent="0.25">
      <c r="A441" s="455">
        <v>36727.625694444447</v>
      </c>
      <c r="B441" s="456">
        <v>37146</v>
      </c>
      <c r="C441" s="456">
        <v>36983</v>
      </c>
      <c r="D441" s="456">
        <v>37191</v>
      </c>
      <c r="E441" s="81" t="s">
        <v>557</v>
      </c>
      <c r="F441" s="81">
        <v>376205</v>
      </c>
      <c r="G441" s="81">
        <v>1</v>
      </c>
      <c r="H441" s="81">
        <v>2155443</v>
      </c>
      <c r="I441" s="81">
        <v>-25</v>
      </c>
      <c r="J441" s="81">
        <v>-25</v>
      </c>
      <c r="K441" s="81">
        <v>-25</v>
      </c>
      <c r="L441" s="81">
        <v>-25</v>
      </c>
      <c r="M441" s="81">
        <v>-25</v>
      </c>
      <c r="N441" s="81">
        <v>-25</v>
      </c>
      <c r="O441" s="81">
        <v>0</v>
      </c>
      <c r="P441" s="81">
        <v>0</v>
      </c>
      <c r="Q441" s="81">
        <v>0</v>
      </c>
      <c r="R441" s="81">
        <v>0</v>
      </c>
      <c r="S441" s="81">
        <v>0</v>
      </c>
      <c r="T441" s="81">
        <v>0</v>
      </c>
      <c r="U441" s="81">
        <v>0</v>
      </c>
      <c r="V441" s="81">
        <v>0</v>
      </c>
      <c r="W441" s="81">
        <v>0</v>
      </c>
      <c r="X441" s="81">
        <v>0</v>
      </c>
      <c r="Y441" s="81">
        <v>0</v>
      </c>
      <c r="Z441" s="81">
        <v>0</v>
      </c>
      <c r="AA441" s="81">
        <v>0</v>
      </c>
      <c r="AB441" s="81">
        <v>0</v>
      </c>
      <c r="AC441" s="81">
        <v>0</v>
      </c>
      <c r="AD441" s="81">
        <v>0</v>
      </c>
      <c r="AE441" s="81">
        <v>0</v>
      </c>
      <c r="AF441" s="81">
        <v>0</v>
      </c>
    </row>
    <row r="442" spans="1:32" hidden="1" x14ac:dyDescent="0.25">
      <c r="A442" s="455">
        <v>36734.554166666669</v>
      </c>
      <c r="B442" s="456">
        <v>37146</v>
      </c>
      <c r="C442" s="456">
        <v>36983</v>
      </c>
      <c r="D442" s="456">
        <v>37191</v>
      </c>
      <c r="E442" s="81" t="s">
        <v>557</v>
      </c>
      <c r="F442" s="81">
        <v>380396</v>
      </c>
      <c r="G442" s="81">
        <v>1</v>
      </c>
      <c r="H442" s="81">
        <v>2169652</v>
      </c>
      <c r="I442" s="81">
        <v>-25</v>
      </c>
      <c r="J442" s="81">
        <v>-25</v>
      </c>
      <c r="K442" s="81">
        <v>-25</v>
      </c>
      <c r="L442" s="81">
        <v>-25</v>
      </c>
      <c r="M442" s="81">
        <v>-25</v>
      </c>
      <c r="N442" s="81">
        <v>-25</v>
      </c>
      <c r="O442" s="81">
        <v>0</v>
      </c>
      <c r="P442" s="81">
        <v>0</v>
      </c>
      <c r="Q442" s="81">
        <v>0</v>
      </c>
      <c r="R442" s="81">
        <v>0</v>
      </c>
      <c r="S442" s="81">
        <v>0</v>
      </c>
      <c r="T442" s="81">
        <v>0</v>
      </c>
      <c r="U442" s="81">
        <v>0</v>
      </c>
      <c r="V442" s="81">
        <v>0</v>
      </c>
      <c r="W442" s="81">
        <v>0</v>
      </c>
      <c r="X442" s="81">
        <v>0</v>
      </c>
      <c r="Y442" s="81">
        <v>0</v>
      </c>
      <c r="Z442" s="81">
        <v>0</v>
      </c>
      <c r="AA442" s="81">
        <v>0</v>
      </c>
      <c r="AB442" s="81">
        <v>0</v>
      </c>
      <c r="AC442" s="81">
        <v>0</v>
      </c>
      <c r="AD442" s="81">
        <v>0</v>
      </c>
      <c r="AE442" s="81">
        <v>0</v>
      </c>
      <c r="AF442" s="81">
        <v>0</v>
      </c>
    </row>
    <row r="443" spans="1:32" hidden="1" x14ac:dyDescent="0.25">
      <c r="A443" s="455">
        <v>36817.664583333331</v>
      </c>
      <c r="B443" s="456">
        <v>37146</v>
      </c>
      <c r="C443" s="456">
        <v>36983</v>
      </c>
      <c r="D443" s="456">
        <v>37191</v>
      </c>
      <c r="E443" s="81" t="s">
        <v>557</v>
      </c>
      <c r="F443" s="81">
        <v>438463</v>
      </c>
      <c r="G443" s="81">
        <v>1</v>
      </c>
      <c r="H443" s="81">
        <v>2356692</v>
      </c>
      <c r="I443" s="81">
        <v>25</v>
      </c>
      <c r="J443" s="81">
        <v>25</v>
      </c>
      <c r="K443" s="81">
        <v>25</v>
      </c>
      <c r="L443" s="81">
        <v>25</v>
      </c>
      <c r="M443" s="81">
        <v>25</v>
      </c>
      <c r="N443" s="81">
        <v>25</v>
      </c>
      <c r="O443" s="81">
        <v>0</v>
      </c>
      <c r="P443" s="81">
        <v>0</v>
      </c>
      <c r="Q443" s="81">
        <v>0</v>
      </c>
      <c r="R443" s="81">
        <v>0</v>
      </c>
      <c r="S443" s="81">
        <v>0</v>
      </c>
      <c r="T443" s="81">
        <v>0</v>
      </c>
      <c r="U443" s="81">
        <v>0</v>
      </c>
      <c r="V443" s="81">
        <v>0</v>
      </c>
      <c r="W443" s="81">
        <v>0</v>
      </c>
      <c r="X443" s="81">
        <v>0</v>
      </c>
      <c r="Y443" s="81">
        <v>0</v>
      </c>
      <c r="Z443" s="81">
        <v>0</v>
      </c>
      <c r="AA443" s="81">
        <v>0</v>
      </c>
      <c r="AB443" s="81">
        <v>0</v>
      </c>
      <c r="AC443" s="81">
        <v>0</v>
      </c>
      <c r="AD443" s="81">
        <v>0</v>
      </c>
      <c r="AE443" s="81">
        <v>0</v>
      </c>
      <c r="AF443" s="81">
        <v>0</v>
      </c>
    </row>
    <row r="444" spans="1:32" hidden="1" x14ac:dyDescent="0.25">
      <c r="A444" s="455">
        <v>36321.70208333333</v>
      </c>
      <c r="B444" s="456">
        <v>37146</v>
      </c>
      <c r="C444" s="456">
        <v>36983</v>
      </c>
      <c r="D444" s="456">
        <v>37191</v>
      </c>
      <c r="E444" s="81" t="s">
        <v>557</v>
      </c>
      <c r="F444" s="81">
        <v>215108</v>
      </c>
      <c r="G444" s="81">
        <v>1</v>
      </c>
      <c r="H444" s="81">
        <v>676685</v>
      </c>
      <c r="I444" s="81">
        <v>-25</v>
      </c>
      <c r="J444" s="81">
        <v>-25</v>
      </c>
      <c r="K444" s="81">
        <v>-25</v>
      </c>
      <c r="L444" s="81">
        <v>-25</v>
      </c>
      <c r="M444" s="81">
        <v>-25</v>
      </c>
      <c r="N444" s="81">
        <v>-25</v>
      </c>
      <c r="O444" s="81">
        <v>-25</v>
      </c>
      <c r="P444" s="81">
        <v>-25</v>
      </c>
      <c r="Q444" s="81">
        <v>-25</v>
      </c>
      <c r="R444" s="81">
        <v>-25</v>
      </c>
      <c r="S444" s="81">
        <v>-25</v>
      </c>
      <c r="T444" s="81">
        <v>-25</v>
      </c>
      <c r="U444" s="81">
        <v>-25</v>
      </c>
      <c r="V444" s="81">
        <v>-25</v>
      </c>
      <c r="W444" s="81">
        <v>-25</v>
      </c>
      <c r="X444" s="81">
        <v>-25</v>
      </c>
      <c r="Y444" s="81">
        <v>-25</v>
      </c>
      <c r="Z444" s="81">
        <v>-25</v>
      </c>
      <c r="AA444" s="81">
        <v>-25</v>
      </c>
      <c r="AB444" s="81">
        <v>-25</v>
      </c>
      <c r="AC444" s="81">
        <v>-25</v>
      </c>
      <c r="AD444" s="81">
        <v>-25</v>
      </c>
      <c r="AE444" s="81">
        <v>-25</v>
      </c>
      <c r="AF444" s="81">
        <v>-25</v>
      </c>
    </row>
    <row r="445" spans="1:32" hidden="1" x14ac:dyDescent="0.25">
      <c r="A445" s="455">
        <v>36349.685416666667</v>
      </c>
      <c r="B445" s="456">
        <v>37146</v>
      </c>
      <c r="C445" s="456">
        <v>36983</v>
      </c>
      <c r="D445" s="456">
        <v>37191</v>
      </c>
      <c r="E445" s="81" t="s">
        <v>557</v>
      </c>
      <c r="F445" s="81">
        <v>223957</v>
      </c>
      <c r="G445" s="81">
        <v>1</v>
      </c>
      <c r="H445" s="81">
        <v>702315</v>
      </c>
      <c r="I445" s="81">
        <v>-25</v>
      </c>
      <c r="J445" s="81">
        <v>-25</v>
      </c>
      <c r="K445" s="81">
        <v>-25</v>
      </c>
      <c r="L445" s="81">
        <v>-25</v>
      </c>
      <c r="M445" s="81">
        <v>-25</v>
      </c>
      <c r="N445" s="81">
        <v>-25</v>
      </c>
      <c r="O445" s="81">
        <v>-25</v>
      </c>
      <c r="P445" s="81">
        <v>-25</v>
      </c>
      <c r="Q445" s="81">
        <v>-25</v>
      </c>
      <c r="R445" s="81">
        <v>-25</v>
      </c>
      <c r="S445" s="81">
        <v>-25</v>
      </c>
      <c r="T445" s="81">
        <v>-25</v>
      </c>
      <c r="U445" s="81">
        <v>-25</v>
      </c>
      <c r="V445" s="81">
        <v>-25</v>
      </c>
      <c r="W445" s="81">
        <v>-25</v>
      </c>
      <c r="X445" s="81">
        <v>-25</v>
      </c>
      <c r="Y445" s="81">
        <v>-25</v>
      </c>
      <c r="Z445" s="81">
        <v>-25</v>
      </c>
      <c r="AA445" s="81">
        <v>-25</v>
      </c>
      <c r="AB445" s="81">
        <v>-25</v>
      </c>
      <c r="AC445" s="81">
        <v>-25</v>
      </c>
      <c r="AD445" s="81">
        <v>-25</v>
      </c>
      <c r="AE445" s="81">
        <v>-25</v>
      </c>
      <c r="AF445" s="81">
        <v>-25</v>
      </c>
    </row>
    <row r="446" spans="1:32" hidden="1" x14ac:dyDescent="0.25">
      <c r="A446" s="455">
        <v>36329.584027777775</v>
      </c>
      <c r="B446" s="456">
        <v>37146</v>
      </c>
      <c r="C446" s="456">
        <v>36983</v>
      </c>
      <c r="D446" s="456">
        <v>37191</v>
      </c>
      <c r="E446" s="81" t="s">
        <v>557</v>
      </c>
      <c r="F446" s="81">
        <v>216958</v>
      </c>
      <c r="G446" s="81">
        <v>1</v>
      </c>
      <c r="H446" s="81">
        <v>682043</v>
      </c>
      <c r="I446" s="81">
        <v>-50</v>
      </c>
      <c r="J446" s="81">
        <v>-50</v>
      </c>
      <c r="K446" s="81">
        <v>-50</v>
      </c>
      <c r="L446" s="81">
        <v>-50</v>
      </c>
      <c r="M446" s="81">
        <v>-50</v>
      </c>
      <c r="N446" s="81">
        <v>-50</v>
      </c>
      <c r="O446" s="81">
        <v>0</v>
      </c>
      <c r="P446" s="81">
        <v>0</v>
      </c>
      <c r="Q446" s="81">
        <v>0</v>
      </c>
      <c r="R446" s="81">
        <v>0</v>
      </c>
      <c r="S446" s="81">
        <v>0</v>
      </c>
      <c r="T446" s="81">
        <v>0</v>
      </c>
      <c r="U446" s="81">
        <v>0</v>
      </c>
      <c r="V446" s="81">
        <v>0</v>
      </c>
      <c r="W446" s="81">
        <v>0</v>
      </c>
      <c r="X446" s="81">
        <v>0</v>
      </c>
      <c r="Y446" s="81">
        <v>0</v>
      </c>
      <c r="Z446" s="81">
        <v>0</v>
      </c>
      <c r="AA446" s="81">
        <v>0</v>
      </c>
      <c r="AB446" s="81">
        <v>0</v>
      </c>
      <c r="AC446" s="81">
        <v>0</v>
      </c>
      <c r="AD446" s="81">
        <v>0</v>
      </c>
      <c r="AE446" s="81">
        <v>0</v>
      </c>
      <c r="AF446" s="81">
        <v>0</v>
      </c>
    </row>
    <row r="447" spans="1:32" hidden="1" x14ac:dyDescent="0.25">
      <c r="A447" s="455">
        <v>36336.558333333334</v>
      </c>
      <c r="B447" s="456">
        <v>37146</v>
      </c>
      <c r="C447" s="456">
        <v>36983</v>
      </c>
      <c r="D447" s="456">
        <v>37191</v>
      </c>
      <c r="E447" s="81" t="s">
        <v>557</v>
      </c>
      <c r="F447" s="81">
        <v>219581</v>
      </c>
      <c r="G447" s="81">
        <v>2</v>
      </c>
      <c r="H447" s="81">
        <v>689145</v>
      </c>
      <c r="I447" s="81">
        <v>-100</v>
      </c>
      <c r="J447" s="81">
        <v>-100</v>
      </c>
      <c r="K447" s="81">
        <v>-100</v>
      </c>
      <c r="L447" s="81">
        <v>-100</v>
      </c>
      <c r="M447" s="81">
        <v>-100</v>
      </c>
      <c r="N447" s="81">
        <v>-100</v>
      </c>
      <c r="O447" s="81">
        <v>0</v>
      </c>
      <c r="P447" s="81">
        <v>0</v>
      </c>
      <c r="Q447" s="81">
        <v>0</v>
      </c>
      <c r="R447" s="81">
        <v>0</v>
      </c>
      <c r="S447" s="81">
        <v>0</v>
      </c>
      <c r="T447" s="81">
        <v>0</v>
      </c>
      <c r="U447" s="81">
        <v>0</v>
      </c>
      <c r="V447" s="81">
        <v>0</v>
      </c>
      <c r="W447" s="81">
        <v>0</v>
      </c>
      <c r="X447" s="81">
        <v>0</v>
      </c>
      <c r="Y447" s="81">
        <v>0</v>
      </c>
      <c r="Z447" s="81">
        <v>0</v>
      </c>
      <c r="AA447" s="81">
        <v>0</v>
      </c>
      <c r="AB447" s="81">
        <v>0</v>
      </c>
      <c r="AC447" s="81">
        <v>0</v>
      </c>
      <c r="AD447" s="81">
        <v>0</v>
      </c>
      <c r="AE447" s="81">
        <v>0</v>
      </c>
      <c r="AF447" s="81">
        <v>0</v>
      </c>
    </row>
    <row r="448" spans="1:32" hidden="1" x14ac:dyDescent="0.25">
      <c r="A448" s="455">
        <v>36717.556944444441</v>
      </c>
      <c r="B448" s="456">
        <v>37146</v>
      </c>
      <c r="C448" s="456">
        <v>36983</v>
      </c>
      <c r="D448" s="456">
        <v>37191</v>
      </c>
      <c r="E448" s="81" t="s">
        <v>557</v>
      </c>
      <c r="F448" s="81">
        <v>370383</v>
      </c>
      <c r="G448" s="81">
        <v>1</v>
      </c>
      <c r="H448" s="81">
        <v>2136899</v>
      </c>
      <c r="I448" s="81">
        <v>-25</v>
      </c>
      <c r="J448" s="81">
        <v>-25</v>
      </c>
      <c r="K448" s="81">
        <v>-25</v>
      </c>
      <c r="L448" s="81">
        <v>-25</v>
      </c>
      <c r="M448" s="81">
        <v>-25</v>
      </c>
      <c r="N448" s="81">
        <v>-25</v>
      </c>
      <c r="O448" s="81">
        <v>0</v>
      </c>
      <c r="P448" s="81">
        <v>0</v>
      </c>
      <c r="Q448" s="81">
        <v>0</v>
      </c>
      <c r="R448" s="81">
        <v>0</v>
      </c>
      <c r="S448" s="81">
        <v>0</v>
      </c>
      <c r="T448" s="81">
        <v>0</v>
      </c>
      <c r="U448" s="81">
        <v>0</v>
      </c>
      <c r="V448" s="81">
        <v>0</v>
      </c>
      <c r="W448" s="81">
        <v>0</v>
      </c>
      <c r="X448" s="81">
        <v>0</v>
      </c>
      <c r="Y448" s="81">
        <v>0</v>
      </c>
      <c r="Z448" s="81">
        <v>0</v>
      </c>
      <c r="AA448" s="81">
        <v>0</v>
      </c>
      <c r="AB448" s="81">
        <v>0</v>
      </c>
      <c r="AC448" s="81">
        <v>0</v>
      </c>
      <c r="AD448" s="81">
        <v>0</v>
      </c>
      <c r="AE448" s="81">
        <v>0</v>
      </c>
      <c r="AF448" s="81">
        <v>0</v>
      </c>
    </row>
    <row r="449" spans="1:32" hidden="1" x14ac:dyDescent="0.25">
      <c r="A449" s="455">
        <v>36717.556944444441</v>
      </c>
      <c r="B449" s="456">
        <v>37146</v>
      </c>
      <c r="C449" s="456">
        <v>36983</v>
      </c>
      <c r="D449" s="456">
        <v>37191</v>
      </c>
      <c r="E449" s="81" t="s">
        <v>557</v>
      </c>
      <c r="F449" s="81">
        <v>370402</v>
      </c>
      <c r="G449" s="81">
        <v>1</v>
      </c>
      <c r="H449" s="81">
        <v>2136941</v>
      </c>
      <c r="I449" s="81">
        <v>25</v>
      </c>
      <c r="J449" s="81">
        <v>25</v>
      </c>
      <c r="K449" s="81">
        <v>25</v>
      </c>
      <c r="L449" s="81">
        <v>25</v>
      </c>
      <c r="M449" s="81">
        <v>25</v>
      </c>
      <c r="N449" s="81">
        <v>25</v>
      </c>
      <c r="O449" s="81">
        <v>0</v>
      </c>
      <c r="P449" s="81">
        <v>0</v>
      </c>
      <c r="Q449" s="81">
        <v>0</v>
      </c>
      <c r="R449" s="81">
        <v>0</v>
      </c>
      <c r="S449" s="81">
        <v>0</v>
      </c>
      <c r="T449" s="81">
        <v>0</v>
      </c>
      <c r="U449" s="81">
        <v>0</v>
      </c>
      <c r="V449" s="81">
        <v>0</v>
      </c>
      <c r="W449" s="81">
        <v>0</v>
      </c>
      <c r="X449" s="81">
        <v>0</v>
      </c>
      <c r="Y449" s="81">
        <v>0</v>
      </c>
      <c r="Z449" s="81">
        <v>0</v>
      </c>
      <c r="AA449" s="81">
        <v>0</v>
      </c>
      <c r="AB449" s="81">
        <v>0</v>
      </c>
      <c r="AC449" s="81">
        <v>0</v>
      </c>
      <c r="AD449" s="81">
        <v>0</v>
      </c>
      <c r="AE449" s="81">
        <v>0</v>
      </c>
      <c r="AF449" s="81">
        <v>0</v>
      </c>
    </row>
    <row r="450" spans="1:32" hidden="1" x14ac:dyDescent="0.25">
      <c r="A450" s="455">
        <v>36908.440972222219</v>
      </c>
      <c r="B450" s="456">
        <v>37146</v>
      </c>
      <c r="C450" s="456">
        <v>36983</v>
      </c>
      <c r="D450" s="456">
        <v>37191</v>
      </c>
      <c r="E450" s="81" t="s">
        <v>557</v>
      </c>
      <c r="F450" s="81">
        <v>487052</v>
      </c>
      <c r="G450" s="81">
        <v>1</v>
      </c>
      <c r="H450" s="81">
        <v>2536655</v>
      </c>
      <c r="I450" s="81">
        <v>0</v>
      </c>
      <c r="J450" s="81">
        <v>0</v>
      </c>
      <c r="K450" s="81">
        <v>0</v>
      </c>
      <c r="L450" s="81">
        <v>0</v>
      </c>
      <c r="M450" s="81">
        <v>0</v>
      </c>
      <c r="N450" s="81">
        <v>0</v>
      </c>
      <c r="O450" s="81">
        <v>-50</v>
      </c>
      <c r="P450" s="81">
        <v>-50</v>
      </c>
      <c r="Q450" s="81">
        <v>-50</v>
      </c>
      <c r="R450" s="81">
        <v>-50</v>
      </c>
      <c r="S450" s="81">
        <v>-50</v>
      </c>
      <c r="T450" s="81">
        <v>-50</v>
      </c>
      <c r="U450" s="81">
        <v>-50</v>
      </c>
      <c r="V450" s="81">
        <v>-50</v>
      </c>
      <c r="W450" s="81">
        <v>-50</v>
      </c>
      <c r="X450" s="81">
        <v>-50</v>
      </c>
      <c r="Y450" s="81">
        <v>-50</v>
      </c>
      <c r="Z450" s="81">
        <v>-50</v>
      </c>
      <c r="AA450" s="81">
        <v>-50</v>
      </c>
      <c r="AB450" s="81">
        <v>-50</v>
      </c>
      <c r="AC450" s="81">
        <v>-50</v>
      </c>
      <c r="AD450" s="81">
        <v>-50</v>
      </c>
      <c r="AE450" s="81">
        <v>0</v>
      </c>
      <c r="AF450" s="81">
        <v>0</v>
      </c>
    </row>
    <row r="451" spans="1:32" hidden="1" x14ac:dyDescent="0.25">
      <c r="A451" s="455">
        <v>37089.410416666666</v>
      </c>
      <c r="B451" s="456">
        <v>37146</v>
      </c>
      <c r="C451" s="456">
        <v>37135</v>
      </c>
      <c r="D451" s="456">
        <v>37164</v>
      </c>
      <c r="E451" s="81" t="s">
        <v>557</v>
      </c>
      <c r="F451" s="81">
        <v>689306</v>
      </c>
      <c r="G451" s="81">
        <v>1</v>
      </c>
      <c r="H451" s="81">
        <v>3598539</v>
      </c>
      <c r="I451" s="81">
        <v>0</v>
      </c>
      <c r="J451" s="81">
        <v>0</v>
      </c>
      <c r="K451" s="81">
        <v>0</v>
      </c>
      <c r="L451" s="81">
        <v>0</v>
      </c>
      <c r="M451" s="81">
        <v>0</v>
      </c>
      <c r="N451" s="81">
        <v>0</v>
      </c>
      <c r="O451" s="81">
        <v>-75</v>
      </c>
      <c r="P451" s="81">
        <v>-75</v>
      </c>
      <c r="Q451" s="81">
        <v>-75</v>
      </c>
      <c r="R451" s="81">
        <v>-75</v>
      </c>
      <c r="S451" s="81">
        <v>-75</v>
      </c>
      <c r="T451" s="81">
        <v>-75</v>
      </c>
      <c r="U451" s="81">
        <v>-75</v>
      </c>
      <c r="V451" s="81">
        <v>-75</v>
      </c>
      <c r="W451" s="81">
        <v>-75</v>
      </c>
      <c r="X451" s="81">
        <v>-75</v>
      </c>
      <c r="Y451" s="81">
        <v>-75</v>
      </c>
      <c r="Z451" s="81">
        <v>-75</v>
      </c>
      <c r="AA451" s="81">
        <v>-75</v>
      </c>
      <c r="AB451" s="81">
        <v>-75</v>
      </c>
      <c r="AC451" s="81">
        <v>-75</v>
      </c>
      <c r="AD451" s="81">
        <v>-75</v>
      </c>
      <c r="AE451" s="81">
        <v>0</v>
      </c>
      <c r="AF451" s="81">
        <v>0</v>
      </c>
    </row>
    <row r="452" spans="1:32" hidden="1" x14ac:dyDescent="0.25">
      <c r="A452" s="455">
        <v>36986.602083333331</v>
      </c>
      <c r="B452" s="456">
        <v>37146</v>
      </c>
      <c r="C452" s="456">
        <v>37012</v>
      </c>
      <c r="D452" s="456">
        <v>37191</v>
      </c>
      <c r="E452" s="81" t="s">
        <v>557</v>
      </c>
      <c r="F452" s="81">
        <v>569315</v>
      </c>
      <c r="G452" s="81">
        <v>1</v>
      </c>
      <c r="H452" s="81">
        <v>3052881</v>
      </c>
      <c r="I452" s="81">
        <v>-50</v>
      </c>
      <c r="J452" s="81">
        <v>-50</v>
      </c>
      <c r="K452" s="81">
        <v>-50</v>
      </c>
      <c r="L452" s="81">
        <v>-50</v>
      </c>
      <c r="M452" s="81">
        <v>-50</v>
      </c>
      <c r="N452" s="81">
        <v>-50</v>
      </c>
      <c r="O452" s="81">
        <v>0</v>
      </c>
      <c r="P452" s="81">
        <v>0</v>
      </c>
      <c r="Q452" s="81">
        <v>0</v>
      </c>
      <c r="R452" s="81">
        <v>0</v>
      </c>
      <c r="S452" s="81">
        <v>0</v>
      </c>
      <c r="T452" s="81">
        <v>0</v>
      </c>
      <c r="U452" s="81">
        <v>0</v>
      </c>
      <c r="V452" s="81">
        <v>0</v>
      </c>
      <c r="W452" s="81">
        <v>0</v>
      </c>
      <c r="X452" s="81">
        <v>0</v>
      </c>
      <c r="Y452" s="81">
        <v>0</v>
      </c>
      <c r="Z452" s="81">
        <v>0</v>
      </c>
      <c r="AA452" s="81">
        <v>0</v>
      </c>
      <c r="AB452" s="81">
        <v>0</v>
      </c>
      <c r="AC452" s="81">
        <v>0</v>
      </c>
      <c r="AD452" s="81">
        <v>0</v>
      </c>
      <c r="AE452" s="81">
        <v>0</v>
      </c>
      <c r="AF452" s="81">
        <v>0</v>
      </c>
    </row>
    <row r="453" spans="1:32" hidden="1" x14ac:dyDescent="0.25">
      <c r="A453" s="455">
        <v>36997.68472222222</v>
      </c>
      <c r="B453" s="456">
        <v>37146</v>
      </c>
      <c r="C453" s="456">
        <v>37012</v>
      </c>
      <c r="D453" s="456">
        <v>37191</v>
      </c>
      <c r="E453" s="81" t="s">
        <v>557</v>
      </c>
      <c r="F453" s="81">
        <v>581227</v>
      </c>
      <c r="G453" s="81">
        <v>1</v>
      </c>
      <c r="H453" s="81">
        <v>3086839</v>
      </c>
      <c r="I453" s="81">
        <v>-25</v>
      </c>
      <c r="J453" s="81">
        <v>-25</v>
      </c>
      <c r="K453" s="81">
        <v>-25</v>
      </c>
      <c r="L453" s="81">
        <v>-25</v>
      </c>
      <c r="M453" s="81">
        <v>-25</v>
      </c>
      <c r="N453" s="81">
        <v>-25</v>
      </c>
      <c r="O453" s="81">
        <v>0</v>
      </c>
      <c r="P453" s="81">
        <v>0</v>
      </c>
      <c r="Q453" s="81">
        <v>0</v>
      </c>
      <c r="R453" s="81">
        <v>0</v>
      </c>
      <c r="S453" s="81">
        <v>0</v>
      </c>
      <c r="T453" s="81">
        <v>0</v>
      </c>
      <c r="U453" s="81">
        <v>0</v>
      </c>
      <c r="V453" s="81">
        <v>0</v>
      </c>
      <c r="W453" s="81">
        <v>0</v>
      </c>
      <c r="X453" s="81">
        <v>0</v>
      </c>
      <c r="Y453" s="81">
        <v>0</v>
      </c>
      <c r="Z453" s="81">
        <v>0</v>
      </c>
      <c r="AA453" s="81">
        <v>0</v>
      </c>
      <c r="AB453" s="81">
        <v>0</v>
      </c>
      <c r="AC453" s="81">
        <v>0</v>
      </c>
      <c r="AD453" s="81">
        <v>0</v>
      </c>
      <c r="AE453" s="81">
        <v>0</v>
      </c>
      <c r="AF453" s="81">
        <v>0</v>
      </c>
    </row>
    <row r="454" spans="1:32" hidden="1" x14ac:dyDescent="0.25">
      <c r="A454" s="455">
        <v>36998.558333333334</v>
      </c>
      <c r="B454" s="456">
        <v>37146</v>
      </c>
      <c r="C454" s="456">
        <v>37012</v>
      </c>
      <c r="D454" s="456">
        <v>37191</v>
      </c>
      <c r="E454" s="81" t="s">
        <v>557</v>
      </c>
      <c r="F454" s="81">
        <v>582864</v>
      </c>
      <c r="G454" s="81">
        <v>1</v>
      </c>
      <c r="H454" s="81">
        <v>3094281</v>
      </c>
      <c r="I454" s="81">
        <v>-25</v>
      </c>
      <c r="J454" s="81">
        <v>-25</v>
      </c>
      <c r="K454" s="81">
        <v>-25</v>
      </c>
      <c r="L454" s="81">
        <v>-25</v>
      </c>
      <c r="M454" s="81">
        <v>-25</v>
      </c>
      <c r="N454" s="81">
        <v>-25</v>
      </c>
      <c r="O454" s="81">
        <v>0</v>
      </c>
      <c r="P454" s="81">
        <v>0</v>
      </c>
      <c r="Q454" s="81">
        <v>0</v>
      </c>
      <c r="R454" s="81">
        <v>0</v>
      </c>
      <c r="S454" s="81">
        <v>0</v>
      </c>
      <c r="T454" s="81">
        <v>0</v>
      </c>
      <c r="U454" s="81">
        <v>0</v>
      </c>
      <c r="V454" s="81">
        <v>0</v>
      </c>
      <c r="W454" s="81">
        <v>0</v>
      </c>
      <c r="X454" s="81">
        <v>0</v>
      </c>
      <c r="Y454" s="81">
        <v>0</v>
      </c>
      <c r="Z454" s="81">
        <v>0</v>
      </c>
      <c r="AA454" s="81">
        <v>0</v>
      </c>
      <c r="AB454" s="81">
        <v>0</v>
      </c>
      <c r="AC454" s="81">
        <v>0</v>
      </c>
      <c r="AD454" s="81">
        <v>0</v>
      </c>
      <c r="AE454" s="81">
        <v>0</v>
      </c>
      <c r="AF454" s="81">
        <v>0</v>
      </c>
    </row>
    <row r="455" spans="1:32" hidden="1" x14ac:dyDescent="0.25">
      <c r="A455" s="455">
        <v>36986.602083333331</v>
      </c>
      <c r="B455" s="456">
        <v>37146</v>
      </c>
      <c r="C455" s="456">
        <v>37012</v>
      </c>
      <c r="D455" s="456">
        <v>37191</v>
      </c>
      <c r="E455" s="81" t="s">
        <v>557</v>
      </c>
      <c r="F455" s="81">
        <v>569315</v>
      </c>
      <c r="G455" s="81">
        <v>1</v>
      </c>
      <c r="H455" s="81">
        <v>3052882</v>
      </c>
      <c r="I455" s="81">
        <v>0</v>
      </c>
      <c r="J455" s="81">
        <v>0</v>
      </c>
      <c r="K455" s="81">
        <v>0</v>
      </c>
      <c r="L455" s="81">
        <v>0</v>
      </c>
      <c r="M455" s="81">
        <v>0</v>
      </c>
      <c r="N455" s="81">
        <v>0</v>
      </c>
      <c r="O455" s="81">
        <v>0</v>
      </c>
      <c r="P455" s="81">
        <v>0</v>
      </c>
      <c r="Q455" s="81">
        <v>0</v>
      </c>
      <c r="R455" s="81">
        <v>0</v>
      </c>
      <c r="S455" s="81">
        <v>0</v>
      </c>
      <c r="T455" s="81">
        <v>0</v>
      </c>
      <c r="U455" s="81">
        <v>0</v>
      </c>
      <c r="V455" s="81">
        <v>0</v>
      </c>
      <c r="W455" s="81">
        <v>0</v>
      </c>
      <c r="X455" s="81">
        <v>0</v>
      </c>
      <c r="Y455" s="81">
        <v>0</v>
      </c>
      <c r="Z455" s="81">
        <v>0</v>
      </c>
      <c r="AA455" s="81">
        <v>0</v>
      </c>
      <c r="AB455" s="81">
        <v>0</v>
      </c>
      <c r="AC455" s="81">
        <v>0</v>
      </c>
      <c r="AD455" s="81">
        <v>0</v>
      </c>
      <c r="AE455" s="81">
        <v>-50</v>
      </c>
      <c r="AF455" s="81">
        <v>-50</v>
      </c>
    </row>
    <row r="456" spans="1:32" hidden="1" x14ac:dyDescent="0.25">
      <c r="A456" s="455">
        <v>36929.612500000003</v>
      </c>
      <c r="B456" s="456">
        <v>37146</v>
      </c>
      <c r="C456" s="456">
        <v>37073</v>
      </c>
      <c r="D456" s="456">
        <v>37164</v>
      </c>
      <c r="E456" s="81" t="s">
        <v>557</v>
      </c>
      <c r="F456" s="81">
        <v>515204</v>
      </c>
      <c r="G456" s="81">
        <v>1</v>
      </c>
      <c r="H456" s="81">
        <v>2632491</v>
      </c>
      <c r="I456" s="81">
        <v>-25</v>
      </c>
      <c r="J456" s="81">
        <v>-25</v>
      </c>
      <c r="K456" s="81">
        <v>-25</v>
      </c>
      <c r="L456" s="81">
        <v>-25</v>
      </c>
      <c r="M456" s="81">
        <v>-25</v>
      </c>
      <c r="N456" s="81">
        <v>-25</v>
      </c>
      <c r="O456" s="81">
        <v>0</v>
      </c>
      <c r="P456" s="81">
        <v>0</v>
      </c>
      <c r="Q456" s="81">
        <v>0</v>
      </c>
      <c r="R456" s="81">
        <v>0</v>
      </c>
      <c r="S456" s="81">
        <v>0</v>
      </c>
      <c r="T456" s="81">
        <v>0</v>
      </c>
      <c r="U456" s="81">
        <v>0</v>
      </c>
      <c r="V456" s="81">
        <v>0</v>
      </c>
      <c r="W456" s="81">
        <v>0</v>
      </c>
      <c r="X456" s="81">
        <v>0</v>
      </c>
      <c r="Y456" s="81">
        <v>0</v>
      </c>
      <c r="Z456" s="81">
        <v>0</v>
      </c>
      <c r="AA456" s="81">
        <v>0</v>
      </c>
      <c r="AB456" s="81">
        <v>0</v>
      </c>
      <c r="AC456" s="81">
        <v>0</v>
      </c>
      <c r="AD456" s="81">
        <v>0</v>
      </c>
      <c r="AE456" s="81">
        <v>0</v>
      </c>
      <c r="AF456" s="81">
        <v>0</v>
      </c>
    </row>
    <row r="457" spans="1:32" hidden="1" x14ac:dyDescent="0.25">
      <c r="A457" s="455">
        <v>36329.584027777775</v>
      </c>
      <c r="B457" s="456">
        <v>37146</v>
      </c>
      <c r="C457" s="456">
        <v>36983</v>
      </c>
      <c r="D457" s="456">
        <v>37191</v>
      </c>
      <c r="E457" s="81" t="s">
        <v>557</v>
      </c>
      <c r="F457" s="81">
        <v>216958</v>
      </c>
      <c r="G457" s="81">
        <v>1</v>
      </c>
      <c r="H457" s="81">
        <v>682044</v>
      </c>
      <c r="I457" s="81">
        <v>0</v>
      </c>
      <c r="J457" s="81">
        <v>0</v>
      </c>
      <c r="K457" s="81">
        <v>0</v>
      </c>
      <c r="L457" s="81">
        <v>0</v>
      </c>
      <c r="M457" s="81">
        <v>0</v>
      </c>
      <c r="N457" s="81">
        <v>0</v>
      </c>
      <c r="O457" s="81">
        <v>0</v>
      </c>
      <c r="P457" s="81">
        <v>0</v>
      </c>
      <c r="Q457" s="81">
        <v>0</v>
      </c>
      <c r="R457" s="81">
        <v>0</v>
      </c>
      <c r="S457" s="81">
        <v>0</v>
      </c>
      <c r="T457" s="81">
        <v>0</v>
      </c>
      <c r="U457" s="81">
        <v>0</v>
      </c>
      <c r="V457" s="81">
        <v>0</v>
      </c>
      <c r="W457" s="81">
        <v>0</v>
      </c>
      <c r="X457" s="81">
        <v>0</v>
      </c>
      <c r="Y457" s="81">
        <v>0</v>
      </c>
      <c r="Z457" s="81">
        <v>0</v>
      </c>
      <c r="AA457" s="81">
        <v>0</v>
      </c>
      <c r="AB457" s="81">
        <v>0</v>
      </c>
      <c r="AC457" s="81">
        <v>0</v>
      </c>
      <c r="AD457" s="81">
        <v>0</v>
      </c>
      <c r="AE457" s="81">
        <v>-50</v>
      </c>
      <c r="AF457" s="81">
        <v>-50</v>
      </c>
    </row>
    <row r="458" spans="1:32" hidden="1" x14ac:dyDescent="0.25">
      <c r="A458" s="455">
        <v>36336.558333333334</v>
      </c>
      <c r="B458" s="456">
        <v>37146</v>
      </c>
      <c r="C458" s="456">
        <v>36983</v>
      </c>
      <c r="D458" s="456">
        <v>37191</v>
      </c>
      <c r="E458" s="81" t="s">
        <v>557</v>
      </c>
      <c r="F458" s="81">
        <v>219581</v>
      </c>
      <c r="G458" s="81">
        <v>2</v>
      </c>
      <c r="H458" s="81">
        <v>689117</v>
      </c>
      <c r="I458" s="81">
        <v>0</v>
      </c>
      <c r="J458" s="81">
        <v>0</v>
      </c>
      <c r="K458" s="81">
        <v>0</v>
      </c>
      <c r="L458" s="81">
        <v>0</v>
      </c>
      <c r="M458" s="81">
        <v>0</v>
      </c>
      <c r="N458" s="81">
        <v>0</v>
      </c>
      <c r="O458" s="81">
        <v>0</v>
      </c>
      <c r="P458" s="81">
        <v>0</v>
      </c>
      <c r="Q458" s="81">
        <v>0</v>
      </c>
      <c r="R458" s="81">
        <v>0</v>
      </c>
      <c r="S458" s="81">
        <v>0</v>
      </c>
      <c r="T458" s="81">
        <v>0</v>
      </c>
      <c r="U458" s="81">
        <v>0</v>
      </c>
      <c r="V458" s="81">
        <v>0</v>
      </c>
      <c r="W458" s="81">
        <v>0</v>
      </c>
      <c r="X458" s="81">
        <v>0</v>
      </c>
      <c r="Y458" s="81">
        <v>0</v>
      </c>
      <c r="Z458" s="81">
        <v>0</v>
      </c>
      <c r="AA458" s="81">
        <v>0</v>
      </c>
      <c r="AB458" s="81">
        <v>0</v>
      </c>
      <c r="AC458" s="81">
        <v>0</v>
      </c>
      <c r="AD458" s="81">
        <v>0</v>
      </c>
      <c r="AE458" s="81">
        <v>-100</v>
      </c>
      <c r="AF458" s="81">
        <v>-100</v>
      </c>
    </row>
    <row r="459" spans="1:32" hidden="1" x14ac:dyDescent="0.25">
      <c r="A459" s="455">
        <v>36717.556944444441</v>
      </c>
      <c r="B459" s="456">
        <v>37146</v>
      </c>
      <c r="C459" s="456">
        <v>36983</v>
      </c>
      <c r="D459" s="456">
        <v>37191</v>
      </c>
      <c r="E459" s="81" t="s">
        <v>557</v>
      </c>
      <c r="F459" s="81">
        <v>370383</v>
      </c>
      <c r="G459" s="81">
        <v>1</v>
      </c>
      <c r="H459" s="81">
        <v>2136900</v>
      </c>
      <c r="I459" s="81">
        <v>0</v>
      </c>
      <c r="J459" s="81">
        <v>0</v>
      </c>
      <c r="K459" s="81">
        <v>0</v>
      </c>
      <c r="L459" s="81">
        <v>0</v>
      </c>
      <c r="M459" s="81">
        <v>0</v>
      </c>
      <c r="N459" s="81">
        <v>0</v>
      </c>
      <c r="O459" s="81">
        <v>0</v>
      </c>
      <c r="P459" s="81">
        <v>0</v>
      </c>
      <c r="Q459" s="81">
        <v>0</v>
      </c>
      <c r="R459" s="81">
        <v>0</v>
      </c>
      <c r="S459" s="81">
        <v>0</v>
      </c>
      <c r="T459" s="81">
        <v>0</v>
      </c>
      <c r="U459" s="81">
        <v>0</v>
      </c>
      <c r="V459" s="81">
        <v>0</v>
      </c>
      <c r="W459" s="81">
        <v>0</v>
      </c>
      <c r="X459" s="81">
        <v>0</v>
      </c>
      <c r="Y459" s="81">
        <v>0</v>
      </c>
      <c r="Z459" s="81">
        <v>0</v>
      </c>
      <c r="AA459" s="81">
        <v>0</v>
      </c>
      <c r="AB459" s="81">
        <v>0</v>
      </c>
      <c r="AC459" s="81">
        <v>0</v>
      </c>
      <c r="AD459" s="81">
        <v>0</v>
      </c>
      <c r="AE459" s="81">
        <v>-25</v>
      </c>
      <c r="AF459" s="81">
        <v>-25</v>
      </c>
    </row>
    <row r="460" spans="1:32" hidden="1" x14ac:dyDescent="0.25">
      <c r="A460" s="455">
        <v>36717.556944444441</v>
      </c>
      <c r="B460" s="456">
        <v>37146</v>
      </c>
      <c r="C460" s="456">
        <v>36983</v>
      </c>
      <c r="D460" s="456">
        <v>37191</v>
      </c>
      <c r="E460" s="81" t="s">
        <v>557</v>
      </c>
      <c r="F460" s="81">
        <v>370402</v>
      </c>
      <c r="G460" s="81">
        <v>1</v>
      </c>
      <c r="H460" s="81">
        <v>2136942</v>
      </c>
      <c r="I460" s="81">
        <v>0</v>
      </c>
      <c r="J460" s="81">
        <v>0</v>
      </c>
      <c r="K460" s="81">
        <v>0</v>
      </c>
      <c r="L460" s="81">
        <v>0</v>
      </c>
      <c r="M460" s="81">
        <v>0</v>
      </c>
      <c r="N460" s="81">
        <v>0</v>
      </c>
      <c r="O460" s="81">
        <v>0</v>
      </c>
      <c r="P460" s="81">
        <v>0</v>
      </c>
      <c r="Q460" s="81">
        <v>0</v>
      </c>
      <c r="R460" s="81">
        <v>0</v>
      </c>
      <c r="S460" s="81">
        <v>0</v>
      </c>
      <c r="T460" s="81">
        <v>0</v>
      </c>
      <c r="U460" s="81">
        <v>0</v>
      </c>
      <c r="V460" s="81">
        <v>0</v>
      </c>
      <c r="W460" s="81">
        <v>0</v>
      </c>
      <c r="X460" s="81">
        <v>0</v>
      </c>
      <c r="Y460" s="81">
        <v>0</v>
      </c>
      <c r="Z460" s="81">
        <v>0</v>
      </c>
      <c r="AA460" s="81">
        <v>0</v>
      </c>
      <c r="AB460" s="81">
        <v>0</v>
      </c>
      <c r="AC460" s="81">
        <v>0</v>
      </c>
      <c r="AD460" s="81">
        <v>0</v>
      </c>
      <c r="AE460" s="81">
        <v>25</v>
      </c>
      <c r="AF460" s="81">
        <v>25</v>
      </c>
    </row>
    <row r="461" spans="1:32" hidden="1" x14ac:dyDescent="0.25">
      <c r="A461" s="455">
        <v>36727.625694444447</v>
      </c>
      <c r="B461" s="456">
        <v>37146</v>
      </c>
      <c r="C461" s="456">
        <v>36983</v>
      </c>
      <c r="D461" s="456">
        <v>37191</v>
      </c>
      <c r="E461" s="81" t="s">
        <v>557</v>
      </c>
      <c r="F461" s="81">
        <v>376205</v>
      </c>
      <c r="G461" s="81">
        <v>1</v>
      </c>
      <c r="H461" s="81">
        <v>2155444</v>
      </c>
      <c r="I461" s="81">
        <v>0</v>
      </c>
      <c r="J461" s="81">
        <v>0</v>
      </c>
      <c r="K461" s="81">
        <v>0</v>
      </c>
      <c r="L461" s="81">
        <v>0</v>
      </c>
      <c r="M461" s="81">
        <v>0</v>
      </c>
      <c r="N461" s="81">
        <v>0</v>
      </c>
      <c r="O461" s="81">
        <v>0</v>
      </c>
      <c r="P461" s="81">
        <v>0</v>
      </c>
      <c r="Q461" s="81">
        <v>0</v>
      </c>
      <c r="R461" s="81">
        <v>0</v>
      </c>
      <c r="S461" s="81">
        <v>0</v>
      </c>
      <c r="T461" s="81">
        <v>0</v>
      </c>
      <c r="U461" s="81">
        <v>0</v>
      </c>
      <c r="V461" s="81">
        <v>0</v>
      </c>
      <c r="W461" s="81">
        <v>0</v>
      </c>
      <c r="X461" s="81">
        <v>0</v>
      </c>
      <c r="Y461" s="81">
        <v>0</v>
      </c>
      <c r="Z461" s="81">
        <v>0</v>
      </c>
      <c r="AA461" s="81">
        <v>0</v>
      </c>
      <c r="AB461" s="81">
        <v>0</v>
      </c>
      <c r="AC461" s="81">
        <v>0</v>
      </c>
      <c r="AD461" s="81">
        <v>0</v>
      </c>
      <c r="AE461" s="81">
        <v>-25</v>
      </c>
      <c r="AF461" s="81">
        <v>-25</v>
      </c>
    </row>
    <row r="462" spans="1:32" hidden="1" x14ac:dyDescent="0.25">
      <c r="A462" s="455">
        <v>36734.554166666669</v>
      </c>
      <c r="B462" s="456">
        <v>37146</v>
      </c>
      <c r="C462" s="456">
        <v>36983</v>
      </c>
      <c r="D462" s="456">
        <v>37191</v>
      </c>
      <c r="E462" s="81" t="s">
        <v>557</v>
      </c>
      <c r="F462" s="81">
        <v>380396</v>
      </c>
      <c r="G462" s="81">
        <v>1</v>
      </c>
      <c r="H462" s="81">
        <v>2169653</v>
      </c>
      <c r="I462" s="81">
        <v>0</v>
      </c>
      <c r="J462" s="81">
        <v>0</v>
      </c>
      <c r="K462" s="81">
        <v>0</v>
      </c>
      <c r="L462" s="81">
        <v>0</v>
      </c>
      <c r="M462" s="81">
        <v>0</v>
      </c>
      <c r="N462" s="81">
        <v>0</v>
      </c>
      <c r="O462" s="81">
        <v>0</v>
      </c>
      <c r="P462" s="81">
        <v>0</v>
      </c>
      <c r="Q462" s="81">
        <v>0</v>
      </c>
      <c r="R462" s="81">
        <v>0</v>
      </c>
      <c r="S462" s="81">
        <v>0</v>
      </c>
      <c r="T462" s="81">
        <v>0</v>
      </c>
      <c r="U462" s="81">
        <v>0</v>
      </c>
      <c r="V462" s="81">
        <v>0</v>
      </c>
      <c r="W462" s="81">
        <v>0</v>
      </c>
      <c r="X462" s="81">
        <v>0</v>
      </c>
      <c r="Y462" s="81">
        <v>0</v>
      </c>
      <c r="Z462" s="81">
        <v>0</v>
      </c>
      <c r="AA462" s="81">
        <v>0</v>
      </c>
      <c r="AB462" s="81">
        <v>0</v>
      </c>
      <c r="AC462" s="81">
        <v>0</v>
      </c>
      <c r="AD462" s="81">
        <v>0</v>
      </c>
      <c r="AE462" s="81">
        <v>-25</v>
      </c>
      <c r="AF462" s="81">
        <v>-25</v>
      </c>
    </row>
    <row r="463" spans="1:32" hidden="1" x14ac:dyDescent="0.25">
      <c r="A463" s="455">
        <v>36754.387499999997</v>
      </c>
      <c r="B463" s="456">
        <v>37146</v>
      </c>
      <c r="C463" s="456">
        <v>36983</v>
      </c>
      <c r="D463" s="456">
        <v>37191</v>
      </c>
      <c r="E463" s="81" t="s">
        <v>557</v>
      </c>
      <c r="F463" s="81">
        <v>392744</v>
      </c>
      <c r="G463" s="81">
        <v>1</v>
      </c>
      <c r="H463" s="81">
        <v>2206567</v>
      </c>
      <c r="I463" s="81">
        <v>0</v>
      </c>
      <c r="J463" s="81">
        <v>0</v>
      </c>
      <c r="K463" s="81">
        <v>0</v>
      </c>
      <c r="L463" s="81">
        <v>0</v>
      </c>
      <c r="M463" s="81">
        <v>0</v>
      </c>
      <c r="N463" s="81">
        <v>0</v>
      </c>
      <c r="O463" s="81">
        <v>0</v>
      </c>
      <c r="P463" s="81">
        <v>0</v>
      </c>
      <c r="Q463" s="81">
        <v>0</v>
      </c>
      <c r="R463" s="81">
        <v>0</v>
      </c>
      <c r="S463" s="81">
        <v>0</v>
      </c>
      <c r="T463" s="81">
        <v>0</v>
      </c>
      <c r="U463" s="81">
        <v>0</v>
      </c>
      <c r="V463" s="81">
        <v>0</v>
      </c>
      <c r="W463" s="81">
        <v>0</v>
      </c>
      <c r="X463" s="81">
        <v>0</v>
      </c>
      <c r="Y463" s="81">
        <v>0</v>
      </c>
      <c r="Z463" s="81">
        <v>0</v>
      </c>
      <c r="AA463" s="81">
        <v>0</v>
      </c>
      <c r="AB463" s="81">
        <v>0</v>
      </c>
      <c r="AC463" s="81">
        <v>0</v>
      </c>
      <c r="AD463" s="81">
        <v>0</v>
      </c>
      <c r="AE463" s="81">
        <v>-25</v>
      </c>
      <c r="AF463" s="81">
        <v>-25</v>
      </c>
    </row>
    <row r="464" spans="1:32" hidden="1" x14ac:dyDescent="0.25">
      <c r="A464" s="455">
        <v>37126.731249999997</v>
      </c>
      <c r="B464" s="456">
        <v>37146</v>
      </c>
      <c r="C464" s="456">
        <v>37135</v>
      </c>
      <c r="D464" s="456">
        <v>37164</v>
      </c>
      <c r="E464" s="81" t="s">
        <v>557</v>
      </c>
      <c r="F464" s="81">
        <v>746736</v>
      </c>
      <c r="G464" s="81">
        <v>1</v>
      </c>
      <c r="H464" s="81">
        <v>3856923</v>
      </c>
      <c r="I464" s="81">
        <v>0</v>
      </c>
      <c r="J464" s="81">
        <v>0</v>
      </c>
      <c r="K464" s="81">
        <v>0</v>
      </c>
      <c r="L464" s="81">
        <v>0</v>
      </c>
      <c r="M464" s="81">
        <v>0</v>
      </c>
      <c r="N464" s="81">
        <v>0</v>
      </c>
      <c r="O464" s="81">
        <v>0</v>
      </c>
      <c r="P464" s="81">
        <v>0</v>
      </c>
      <c r="Q464" s="81">
        <v>0</v>
      </c>
      <c r="R464" s="81">
        <v>0</v>
      </c>
      <c r="S464" s="81">
        <v>0</v>
      </c>
      <c r="T464" s="81">
        <v>0</v>
      </c>
      <c r="U464" s="81">
        <v>0</v>
      </c>
      <c r="V464" s="81">
        <v>0</v>
      </c>
      <c r="W464" s="81">
        <v>0</v>
      </c>
      <c r="X464" s="81">
        <v>0</v>
      </c>
      <c r="Y464" s="81">
        <v>0</v>
      </c>
      <c r="Z464" s="81">
        <v>0</v>
      </c>
      <c r="AA464" s="81">
        <v>0</v>
      </c>
      <c r="AB464" s="81">
        <v>0</v>
      </c>
      <c r="AC464" s="81">
        <v>0</v>
      </c>
      <c r="AD464" s="81">
        <v>0</v>
      </c>
      <c r="AE464" s="81">
        <v>-75</v>
      </c>
      <c r="AF464" s="81">
        <v>-75</v>
      </c>
    </row>
    <row r="465" spans="1:32" hidden="1" x14ac:dyDescent="0.25">
      <c r="A465" s="455">
        <v>37131.715277777781</v>
      </c>
      <c r="B465" s="456">
        <v>37146</v>
      </c>
      <c r="C465" s="456">
        <v>37135</v>
      </c>
      <c r="D465" s="456">
        <v>37164</v>
      </c>
      <c r="E465" s="81" t="s">
        <v>557</v>
      </c>
      <c r="F465" s="81">
        <v>752793</v>
      </c>
      <c r="G465" s="81">
        <v>1</v>
      </c>
      <c r="H465" s="81">
        <v>3874834</v>
      </c>
      <c r="I465" s="81">
        <v>0</v>
      </c>
      <c r="J465" s="81">
        <v>0</v>
      </c>
      <c r="K465" s="81">
        <v>0</v>
      </c>
      <c r="L465" s="81">
        <v>0</v>
      </c>
      <c r="M465" s="81">
        <v>0</v>
      </c>
      <c r="N465" s="81">
        <v>0</v>
      </c>
      <c r="O465" s="81">
        <v>0</v>
      </c>
      <c r="P465" s="81">
        <v>0</v>
      </c>
      <c r="Q465" s="81">
        <v>0</v>
      </c>
      <c r="R465" s="81">
        <v>0</v>
      </c>
      <c r="S465" s="81">
        <v>0</v>
      </c>
      <c r="T465" s="81">
        <v>0</v>
      </c>
      <c r="U465" s="81">
        <v>0</v>
      </c>
      <c r="V465" s="81">
        <v>0</v>
      </c>
      <c r="W465" s="81">
        <v>0</v>
      </c>
      <c r="X465" s="81">
        <v>0</v>
      </c>
      <c r="Y465" s="81">
        <v>0</v>
      </c>
      <c r="Z465" s="81">
        <v>0</v>
      </c>
      <c r="AA465" s="81">
        <v>0</v>
      </c>
      <c r="AB465" s="81">
        <v>0</v>
      </c>
      <c r="AC465" s="81">
        <v>0</v>
      </c>
      <c r="AD465" s="81">
        <v>0</v>
      </c>
      <c r="AE465" s="81">
        <v>-100</v>
      </c>
      <c r="AF465" s="81">
        <v>-100</v>
      </c>
    </row>
    <row r="466" spans="1:32" hidden="1" x14ac:dyDescent="0.25">
      <c r="A466" s="455">
        <v>36363.646527777775</v>
      </c>
      <c r="B466" s="456">
        <v>37146</v>
      </c>
      <c r="C466" s="456">
        <v>37073</v>
      </c>
      <c r="D466" s="456">
        <v>37164</v>
      </c>
      <c r="E466" s="81" t="s">
        <v>557</v>
      </c>
      <c r="F466" s="81">
        <v>228007</v>
      </c>
      <c r="G466" s="81">
        <v>1</v>
      </c>
      <c r="H466" s="81">
        <v>716474</v>
      </c>
      <c r="I466" s="81">
        <v>0</v>
      </c>
      <c r="J466" s="81">
        <v>0</v>
      </c>
      <c r="K466" s="81">
        <v>0</v>
      </c>
      <c r="L466" s="81">
        <v>0</v>
      </c>
      <c r="M466" s="81">
        <v>0</v>
      </c>
      <c r="N466" s="81">
        <v>0</v>
      </c>
      <c r="O466" s="81">
        <v>125</v>
      </c>
      <c r="P466" s="81">
        <v>125</v>
      </c>
      <c r="Q466" s="81">
        <v>125</v>
      </c>
      <c r="R466" s="81">
        <v>125</v>
      </c>
      <c r="S466" s="81">
        <v>125</v>
      </c>
      <c r="T466" s="81">
        <v>125</v>
      </c>
      <c r="U466" s="81">
        <v>125</v>
      </c>
      <c r="V466" s="81">
        <v>125</v>
      </c>
      <c r="W466" s="81">
        <v>125</v>
      </c>
      <c r="X466" s="81">
        <v>125</v>
      </c>
      <c r="Y466" s="81">
        <v>125</v>
      </c>
      <c r="Z466" s="81">
        <v>125</v>
      </c>
      <c r="AA466" s="81">
        <v>125</v>
      </c>
      <c r="AB466" s="81">
        <v>125</v>
      </c>
      <c r="AC466" s="81">
        <v>125</v>
      </c>
      <c r="AD466" s="81">
        <v>125</v>
      </c>
      <c r="AE466" s="81">
        <v>0</v>
      </c>
      <c r="AF466" s="81">
        <v>0</v>
      </c>
    </row>
    <row r="467" spans="1:32" hidden="1" x14ac:dyDescent="0.25">
      <c r="A467" s="455">
        <v>37126.728472222225</v>
      </c>
      <c r="B467" s="456">
        <v>37146</v>
      </c>
      <c r="C467" s="456">
        <v>37135</v>
      </c>
      <c r="D467" s="456">
        <v>37164</v>
      </c>
      <c r="E467" s="81" t="s">
        <v>557</v>
      </c>
      <c r="F467" s="81">
        <v>746730</v>
      </c>
      <c r="G467" s="81">
        <v>1</v>
      </c>
      <c r="H467" s="81">
        <v>3856912</v>
      </c>
      <c r="I467" s="81">
        <v>0</v>
      </c>
      <c r="J467" s="81">
        <v>0</v>
      </c>
      <c r="K467" s="81">
        <v>0</v>
      </c>
      <c r="L467" s="81">
        <v>0</v>
      </c>
      <c r="M467" s="81">
        <v>0</v>
      </c>
      <c r="N467" s="81">
        <v>0</v>
      </c>
      <c r="O467" s="81">
        <v>-100</v>
      </c>
      <c r="P467" s="81">
        <v>-100</v>
      </c>
      <c r="Q467" s="81">
        <v>-100</v>
      </c>
      <c r="R467" s="81">
        <v>-100</v>
      </c>
      <c r="S467" s="81">
        <v>-100</v>
      </c>
      <c r="T467" s="81">
        <v>-100</v>
      </c>
      <c r="U467" s="81">
        <v>-100</v>
      </c>
      <c r="V467" s="81">
        <v>-100</v>
      </c>
      <c r="W467" s="81">
        <v>-100</v>
      </c>
      <c r="X467" s="81">
        <v>-100</v>
      </c>
      <c r="Y467" s="81">
        <v>-100</v>
      </c>
      <c r="Z467" s="81">
        <v>-100</v>
      </c>
      <c r="AA467" s="81">
        <v>-100</v>
      </c>
      <c r="AB467" s="81">
        <v>-100</v>
      </c>
      <c r="AC467" s="81">
        <v>-100</v>
      </c>
      <c r="AD467" s="81">
        <v>-100</v>
      </c>
      <c r="AE467" s="81">
        <v>0</v>
      </c>
      <c r="AF467" s="81">
        <v>0</v>
      </c>
    </row>
    <row r="468" spans="1:32" hidden="1" x14ac:dyDescent="0.25">
      <c r="A468" s="455">
        <v>36833.697222222225</v>
      </c>
      <c r="B468" s="456">
        <v>37146</v>
      </c>
      <c r="C468" s="456">
        <v>37073</v>
      </c>
      <c r="D468" s="456">
        <v>37164</v>
      </c>
      <c r="E468" s="81" t="s">
        <v>557</v>
      </c>
      <c r="F468" s="81">
        <v>449930</v>
      </c>
      <c r="G468" s="81">
        <v>1</v>
      </c>
      <c r="H468" s="81">
        <v>2396822</v>
      </c>
      <c r="I468" s="81">
        <v>0</v>
      </c>
      <c r="J468" s="81">
        <v>0</v>
      </c>
      <c r="K468" s="81">
        <v>0</v>
      </c>
      <c r="L468" s="81">
        <v>0</v>
      </c>
      <c r="M468" s="81">
        <v>0</v>
      </c>
      <c r="N468" s="81">
        <v>0</v>
      </c>
      <c r="O468" s="81">
        <v>50</v>
      </c>
      <c r="P468" s="81">
        <v>50</v>
      </c>
      <c r="Q468" s="81">
        <v>50</v>
      </c>
      <c r="R468" s="81">
        <v>50</v>
      </c>
      <c r="S468" s="81">
        <v>50</v>
      </c>
      <c r="T468" s="81">
        <v>50</v>
      </c>
      <c r="U468" s="81">
        <v>50</v>
      </c>
      <c r="V468" s="81">
        <v>50</v>
      </c>
      <c r="W468" s="81">
        <v>50</v>
      </c>
      <c r="X468" s="81">
        <v>50</v>
      </c>
      <c r="Y468" s="81">
        <v>50</v>
      </c>
      <c r="Z468" s="81">
        <v>50</v>
      </c>
      <c r="AA468" s="81">
        <v>50</v>
      </c>
      <c r="AB468" s="81">
        <v>50</v>
      </c>
      <c r="AC468" s="81">
        <v>50</v>
      </c>
      <c r="AD468" s="81">
        <v>50</v>
      </c>
      <c r="AE468" s="81">
        <v>0</v>
      </c>
      <c r="AF468" s="81">
        <v>0</v>
      </c>
    </row>
    <row r="469" spans="1:32" hidden="1" x14ac:dyDescent="0.25">
      <c r="A469" s="455">
        <v>36922.662499999999</v>
      </c>
      <c r="B469" s="456">
        <v>37146</v>
      </c>
      <c r="C469" s="456">
        <v>37073</v>
      </c>
      <c r="D469" s="456">
        <v>37164</v>
      </c>
      <c r="E469" s="81" t="s">
        <v>557</v>
      </c>
      <c r="F469" s="81">
        <v>453149</v>
      </c>
      <c r="G469" s="81">
        <v>1</v>
      </c>
      <c r="H469" s="81">
        <v>2405907</v>
      </c>
      <c r="I469" s="81">
        <v>0</v>
      </c>
      <c r="J469" s="81">
        <v>0</v>
      </c>
      <c r="K469" s="81">
        <v>0</v>
      </c>
      <c r="L469" s="81">
        <v>0</v>
      </c>
      <c r="M469" s="81">
        <v>0</v>
      </c>
      <c r="N469" s="81">
        <v>0</v>
      </c>
      <c r="O469" s="81">
        <v>50</v>
      </c>
      <c r="P469" s="81">
        <v>50</v>
      </c>
      <c r="Q469" s="81">
        <v>50</v>
      </c>
      <c r="R469" s="81">
        <v>50</v>
      </c>
      <c r="S469" s="81">
        <v>50</v>
      </c>
      <c r="T469" s="81">
        <v>50</v>
      </c>
      <c r="U469" s="81">
        <v>50</v>
      </c>
      <c r="V469" s="81">
        <v>50</v>
      </c>
      <c r="W469" s="81">
        <v>50</v>
      </c>
      <c r="X469" s="81">
        <v>50</v>
      </c>
      <c r="Y469" s="81">
        <v>50</v>
      </c>
      <c r="Z469" s="81">
        <v>50</v>
      </c>
      <c r="AA469" s="81">
        <v>50</v>
      </c>
      <c r="AB469" s="81">
        <v>50</v>
      </c>
      <c r="AC469" s="81">
        <v>50</v>
      </c>
      <c r="AD469" s="81">
        <v>50</v>
      </c>
      <c r="AE469" s="81">
        <v>0</v>
      </c>
      <c r="AF469" s="81">
        <v>0</v>
      </c>
    </row>
    <row r="470" spans="1:32" hidden="1" x14ac:dyDescent="0.25">
      <c r="A470" s="455">
        <v>36858.540972222225</v>
      </c>
      <c r="B470" s="456">
        <v>37146</v>
      </c>
      <c r="C470" s="456">
        <v>37073</v>
      </c>
      <c r="D470" s="456">
        <v>37164</v>
      </c>
      <c r="E470" s="81" t="s">
        <v>557</v>
      </c>
      <c r="F470" s="81">
        <v>465798</v>
      </c>
      <c r="G470" s="81">
        <v>1</v>
      </c>
      <c r="H470" s="81">
        <v>2453099</v>
      </c>
      <c r="I470" s="81">
        <v>0</v>
      </c>
      <c r="J470" s="81">
        <v>0</v>
      </c>
      <c r="K470" s="81">
        <v>0</v>
      </c>
      <c r="L470" s="81">
        <v>0</v>
      </c>
      <c r="M470" s="81">
        <v>0</v>
      </c>
      <c r="N470" s="81">
        <v>0</v>
      </c>
      <c r="O470" s="81">
        <v>50</v>
      </c>
      <c r="P470" s="81">
        <v>50</v>
      </c>
      <c r="Q470" s="81">
        <v>50</v>
      </c>
      <c r="R470" s="81">
        <v>50</v>
      </c>
      <c r="S470" s="81">
        <v>50</v>
      </c>
      <c r="T470" s="81">
        <v>50</v>
      </c>
      <c r="U470" s="81">
        <v>50</v>
      </c>
      <c r="V470" s="81">
        <v>50</v>
      </c>
      <c r="W470" s="81">
        <v>50</v>
      </c>
      <c r="X470" s="81">
        <v>50</v>
      </c>
      <c r="Y470" s="81">
        <v>50</v>
      </c>
      <c r="Z470" s="81">
        <v>50</v>
      </c>
      <c r="AA470" s="81">
        <v>50</v>
      </c>
      <c r="AB470" s="81">
        <v>50</v>
      </c>
      <c r="AC470" s="81">
        <v>50</v>
      </c>
      <c r="AD470" s="81">
        <v>50</v>
      </c>
      <c r="AE470" s="81">
        <v>0</v>
      </c>
      <c r="AF470" s="81">
        <v>0</v>
      </c>
    </row>
    <row r="471" spans="1:32" hidden="1" x14ac:dyDescent="0.25">
      <c r="A471" s="455">
        <v>36922.662499999999</v>
      </c>
      <c r="B471" s="456">
        <v>37146</v>
      </c>
      <c r="C471" s="456">
        <v>37073</v>
      </c>
      <c r="D471" s="456">
        <v>37164</v>
      </c>
      <c r="E471" s="81" t="s">
        <v>557</v>
      </c>
      <c r="F471" s="81">
        <v>470916</v>
      </c>
      <c r="G471" s="81">
        <v>1</v>
      </c>
      <c r="H471" s="81">
        <v>2469097</v>
      </c>
      <c r="I471" s="81">
        <v>0</v>
      </c>
      <c r="J471" s="81">
        <v>0</v>
      </c>
      <c r="K471" s="81">
        <v>0</v>
      </c>
      <c r="L471" s="81">
        <v>0</v>
      </c>
      <c r="M471" s="81">
        <v>0</v>
      </c>
      <c r="N471" s="81">
        <v>0</v>
      </c>
      <c r="O471" s="81">
        <v>50</v>
      </c>
      <c r="P471" s="81">
        <v>50</v>
      </c>
      <c r="Q471" s="81">
        <v>50</v>
      </c>
      <c r="R471" s="81">
        <v>50</v>
      </c>
      <c r="S471" s="81">
        <v>50</v>
      </c>
      <c r="T471" s="81">
        <v>50</v>
      </c>
      <c r="U471" s="81">
        <v>50</v>
      </c>
      <c r="V471" s="81">
        <v>50</v>
      </c>
      <c r="W471" s="81">
        <v>50</v>
      </c>
      <c r="X471" s="81">
        <v>50</v>
      </c>
      <c r="Y471" s="81">
        <v>50</v>
      </c>
      <c r="Z471" s="81">
        <v>50</v>
      </c>
      <c r="AA471" s="81">
        <v>50</v>
      </c>
      <c r="AB471" s="81">
        <v>50</v>
      </c>
      <c r="AC471" s="81">
        <v>50</v>
      </c>
      <c r="AD471" s="81">
        <v>50</v>
      </c>
      <c r="AE471" s="81">
        <v>0</v>
      </c>
      <c r="AF471" s="81">
        <v>0</v>
      </c>
    </row>
    <row r="472" spans="1:32" hidden="1" x14ac:dyDescent="0.25">
      <c r="A472" s="455">
        <v>36903.611111111109</v>
      </c>
      <c r="B472" s="456">
        <v>37146</v>
      </c>
      <c r="C472" s="456">
        <v>37073</v>
      </c>
      <c r="D472" s="456">
        <v>37164</v>
      </c>
      <c r="E472" s="81" t="s">
        <v>557</v>
      </c>
      <c r="F472" s="81">
        <v>496497</v>
      </c>
      <c r="G472" s="81">
        <v>1</v>
      </c>
      <c r="H472" s="81">
        <v>2569343</v>
      </c>
      <c r="I472" s="81">
        <v>0</v>
      </c>
      <c r="J472" s="81">
        <v>0</v>
      </c>
      <c r="K472" s="81">
        <v>0</v>
      </c>
      <c r="L472" s="81">
        <v>0</v>
      </c>
      <c r="M472" s="81">
        <v>0</v>
      </c>
      <c r="N472" s="81">
        <v>0</v>
      </c>
      <c r="O472" s="81">
        <v>50</v>
      </c>
      <c r="P472" s="81">
        <v>50</v>
      </c>
      <c r="Q472" s="81">
        <v>50</v>
      </c>
      <c r="R472" s="81">
        <v>50</v>
      </c>
      <c r="S472" s="81">
        <v>50</v>
      </c>
      <c r="T472" s="81">
        <v>50</v>
      </c>
      <c r="U472" s="81">
        <v>50</v>
      </c>
      <c r="V472" s="81">
        <v>50</v>
      </c>
      <c r="W472" s="81">
        <v>50</v>
      </c>
      <c r="X472" s="81">
        <v>50</v>
      </c>
      <c r="Y472" s="81">
        <v>50</v>
      </c>
      <c r="Z472" s="81">
        <v>50</v>
      </c>
      <c r="AA472" s="81">
        <v>50</v>
      </c>
      <c r="AB472" s="81">
        <v>50</v>
      </c>
      <c r="AC472" s="81">
        <v>50</v>
      </c>
      <c r="AD472" s="81">
        <v>50</v>
      </c>
      <c r="AE472" s="81">
        <v>0</v>
      </c>
      <c r="AF472" s="81">
        <v>0</v>
      </c>
    </row>
    <row r="473" spans="1:32" hidden="1" x14ac:dyDescent="0.25">
      <c r="A473" s="455">
        <v>36910.588888888888</v>
      </c>
      <c r="B473" s="456">
        <v>37146</v>
      </c>
      <c r="C473" s="456">
        <v>37073</v>
      </c>
      <c r="D473" s="456">
        <v>37164</v>
      </c>
      <c r="E473" s="81" t="s">
        <v>557</v>
      </c>
      <c r="F473" s="81">
        <v>500058</v>
      </c>
      <c r="G473" s="81">
        <v>1</v>
      </c>
      <c r="H473" s="81">
        <v>2577877</v>
      </c>
      <c r="I473" s="81">
        <v>0</v>
      </c>
      <c r="J473" s="81">
        <v>0</v>
      </c>
      <c r="K473" s="81">
        <v>0</v>
      </c>
      <c r="L473" s="81">
        <v>0</v>
      </c>
      <c r="M473" s="81">
        <v>0</v>
      </c>
      <c r="N473" s="81">
        <v>0</v>
      </c>
      <c r="O473" s="81">
        <v>25</v>
      </c>
      <c r="P473" s="81">
        <v>25</v>
      </c>
      <c r="Q473" s="81">
        <v>25</v>
      </c>
      <c r="R473" s="81">
        <v>25</v>
      </c>
      <c r="S473" s="81">
        <v>25</v>
      </c>
      <c r="T473" s="81">
        <v>25</v>
      </c>
      <c r="U473" s="81">
        <v>25</v>
      </c>
      <c r="V473" s="81">
        <v>25</v>
      </c>
      <c r="W473" s="81">
        <v>25</v>
      </c>
      <c r="X473" s="81">
        <v>25</v>
      </c>
      <c r="Y473" s="81">
        <v>25</v>
      </c>
      <c r="Z473" s="81">
        <v>25</v>
      </c>
      <c r="AA473" s="81">
        <v>25</v>
      </c>
      <c r="AB473" s="81">
        <v>25</v>
      </c>
      <c r="AC473" s="81">
        <v>25</v>
      </c>
      <c r="AD473" s="81">
        <v>25</v>
      </c>
      <c r="AE473" s="81">
        <v>0</v>
      </c>
      <c r="AF473" s="81">
        <v>0</v>
      </c>
    </row>
    <row r="474" spans="1:32" hidden="1" x14ac:dyDescent="0.25">
      <c r="A474" s="455">
        <v>36978.652777777781</v>
      </c>
      <c r="B474" s="456">
        <v>37146</v>
      </c>
      <c r="C474" s="456">
        <v>37073</v>
      </c>
      <c r="D474" s="456">
        <v>37164</v>
      </c>
      <c r="E474" s="81" t="s">
        <v>557</v>
      </c>
      <c r="F474" s="81">
        <v>561257</v>
      </c>
      <c r="G474" s="81">
        <v>1</v>
      </c>
      <c r="H474" s="81">
        <v>2960904</v>
      </c>
      <c r="I474" s="81">
        <v>0</v>
      </c>
      <c r="J474" s="81">
        <v>0</v>
      </c>
      <c r="K474" s="81">
        <v>0</v>
      </c>
      <c r="L474" s="81">
        <v>0</v>
      </c>
      <c r="M474" s="81">
        <v>0</v>
      </c>
      <c r="N474" s="81">
        <v>0</v>
      </c>
      <c r="O474" s="81">
        <v>-25</v>
      </c>
      <c r="P474" s="81">
        <v>-25</v>
      </c>
      <c r="Q474" s="81">
        <v>-25</v>
      </c>
      <c r="R474" s="81">
        <v>-25</v>
      </c>
      <c r="S474" s="81">
        <v>-25</v>
      </c>
      <c r="T474" s="81">
        <v>-25</v>
      </c>
      <c r="U474" s="81">
        <v>-25</v>
      </c>
      <c r="V474" s="81">
        <v>-25</v>
      </c>
      <c r="W474" s="81">
        <v>-25</v>
      </c>
      <c r="X474" s="81">
        <v>-25</v>
      </c>
      <c r="Y474" s="81">
        <v>-25</v>
      </c>
      <c r="Z474" s="81">
        <v>-25</v>
      </c>
      <c r="AA474" s="81">
        <v>-25</v>
      </c>
      <c r="AB474" s="81">
        <v>-25</v>
      </c>
      <c r="AC474" s="81">
        <v>-25</v>
      </c>
      <c r="AD474" s="81">
        <v>-25</v>
      </c>
      <c r="AE474" s="81">
        <v>0</v>
      </c>
      <c r="AF474" s="81">
        <v>0</v>
      </c>
    </row>
    <row r="475" spans="1:32" hidden="1" x14ac:dyDescent="0.25">
      <c r="A475" s="455">
        <v>36979.615972222222</v>
      </c>
      <c r="B475" s="456">
        <v>37146</v>
      </c>
      <c r="C475" s="456">
        <v>37073</v>
      </c>
      <c r="D475" s="456">
        <v>37164</v>
      </c>
      <c r="E475" s="81" t="s">
        <v>557</v>
      </c>
      <c r="F475" s="81">
        <v>563722</v>
      </c>
      <c r="G475" s="81">
        <v>1</v>
      </c>
      <c r="H475" s="81">
        <v>2992635</v>
      </c>
      <c r="I475" s="81">
        <v>0</v>
      </c>
      <c r="J475" s="81">
        <v>0</v>
      </c>
      <c r="K475" s="81">
        <v>0</v>
      </c>
      <c r="L475" s="81">
        <v>0</v>
      </c>
      <c r="M475" s="81">
        <v>0</v>
      </c>
      <c r="N475" s="81">
        <v>0</v>
      </c>
      <c r="O475" s="81">
        <v>-150</v>
      </c>
      <c r="P475" s="81">
        <v>-150</v>
      </c>
      <c r="Q475" s="81">
        <v>-150</v>
      </c>
      <c r="R475" s="81">
        <v>-150</v>
      </c>
      <c r="S475" s="81">
        <v>-150</v>
      </c>
      <c r="T475" s="81">
        <v>-150</v>
      </c>
      <c r="U475" s="81">
        <v>-150</v>
      </c>
      <c r="V475" s="81">
        <v>-150</v>
      </c>
      <c r="W475" s="81">
        <v>-150</v>
      </c>
      <c r="X475" s="81">
        <v>-150</v>
      </c>
      <c r="Y475" s="81">
        <v>-150</v>
      </c>
      <c r="Z475" s="81">
        <v>-150</v>
      </c>
      <c r="AA475" s="81">
        <v>-150</v>
      </c>
      <c r="AB475" s="81">
        <v>-150</v>
      </c>
      <c r="AC475" s="81">
        <v>-150</v>
      </c>
      <c r="AD475" s="81">
        <v>-150</v>
      </c>
      <c r="AE475" s="81">
        <v>0</v>
      </c>
      <c r="AF475" s="81">
        <v>0</v>
      </c>
    </row>
    <row r="476" spans="1:32" hidden="1" x14ac:dyDescent="0.25">
      <c r="A476" s="455">
        <v>36998.410416666666</v>
      </c>
      <c r="B476" s="456">
        <v>37146</v>
      </c>
      <c r="C476" s="456">
        <v>37073</v>
      </c>
      <c r="D476" s="456">
        <v>37164</v>
      </c>
      <c r="E476" s="81" t="s">
        <v>557</v>
      </c>
      <c r="F476" s="81">
        <v>582896</v>
      </c>
      <c r="G476" s="81">
        <v>1</v>
      </c>
      <c r="H476" s="81">
        <v>3094411</v>
      </c>
      <c r="I476" s="81">
        <v>0</v>
      </c>
      <c r="J476" s="81">
        <v>0</v>
      </c>
      <c r="K476" s="81">
        <v>0</v>
      </c>
      <c r="L476" s="81">
        <v>0</v>
      </c>
      <c r="M476" s="81">
        <v>0</v>
      </c>
      <c r="N476" s="81">
        <v>0</v>
      </c>
      <c r="O476" s="81">
        <v>-25</v>
      </c>
      <c r="P476" s="81">
        <v>-25</v>
      </c>
      <c r="Q476" s="81">
        <v>-25</v>
      </c>
      <c r="R476" s="81">
        <v>-25</v>
      </c>
      <c r="S476" s="81">
        <v>-25</v>
      </c>
      <c r="T476" s="81">
        <v>-25</v>
      </c>
      <c r="U476" s="81">
        <v>-25</v>
      </c>
      <c r="V476" s="81">
        <v>-25</v>
      </c>
      <c r="W476" s="81">
        <v>-25</v>
      </c>
      <c r="X476" s="81">
        <v>-25</v>
      </c>
      <c r="Y476" s="81">
        <v>-25</v>
      </c>
      <c r="Z476" s="81">
        <v>-25</v>
      </c>
      <c r="AA476" s="81">
        <v>-25</v>
      </c>
      <c r="AB476" s="81">
        <v>-25</v>
      </c>
      <c r="AC476" s="81">
        <v>-25</v>
      </c>
      <c r="AD476" s="81">
        <v>-25</v>
      </c>
      <c r="AE476" s="81">
        <v>0</v>
      </c>
      <c r="AF476" s="81">
        <v>0</v>
      </c>
    </row>
    <row r="477" spans="1:32" hidden="1" x14ac:dyDescent="0.25">
      <c r="A477" s="455">
        <v>36329.583333333336</v>
      </c>
      <c r="B477" s="456">
        <v>37146</v>
      </c>
      <c r="C477" s="456">
        <v>37073</v>
      </c>
      <c r="D477" s="456">
        <v>37164</v>
      </c>
      <c r="E477" s="81" t="s">
        <v>557</v>
      </c>
      <c r="F477" s="81">
        <v>216783</v>
      </c>
      <c r="G477" s="81">
        <v>1</v>
      </c>
      <c r="H477" s="81">
        <v>681439</v>
      </c>
      <c r="I477" s="81">
        <v>0</v>
      </c>
      <c r="J477" s="81">
        <v>0</v>
      </c>
      <c r="K477" s="81">
        <v>0</v>
      </c>
      <c r="L477" s="81">
        <v>0</v>
      </c>
      <c r="M477" s="81">
        <v>0</v>
      </c>
      <c r="N477" s="81">
        <v>0</v>
      </c>
      <c r="O477" s="81">
        <v>0</v>
      </c>
      <c r="P477" s="81">
        <v>0</v>
      </c>
      <c r="Q477" s="81">
        <v>0</v>
      </c>
      <c r="R477" s="81">
        <v>0</v>
      </c>
      <c r="S477" s="81">
        <v>0</v>
      </c>
      <c r="T477" s="81">
        <v>0</v>
      </c>
      <c r="U477" s="81">
        <v>0</v>
      </c>
      <c r="V477" s="81">
        <v>0</v>
      </c>
      <c r="W477" s="81">
        <v>0</v>
      </c>
      <c r="X477" s="81">
        <v>0</v>
      </c>
      <c r="Y477" s="81">
        <v>0</v>
      </c>
      <c r="Z477" s="81">
        <v>0</v>
      </c>
      <c r="AA477" s="81">
        <v>0</v>
      </c>
      <c r="AB477" s="81">
        <v>0</v>
      </c>
      <c r="AC477" s="81">
        <v>0</v>
      </c>
      <c r="AD477" s="81">
        <v>0</v>
      </c>
      <c r="AE477" s="81">
        <v>-50</v>
      </c>
      <c r="AF477" s="81">
        <v>-50</v>
      </c>
    </row>
    <row r="478" spans="1:32" hidden="1" x14ac:dyDescent="0.25">
      <c r="A478" s="455">
        <v>36363.645833333336</v>
      </c>
      <c r="B478" s="456">
        <v>37146</v>
      </c>
      <c r="C478" s="456">
        <v>37073</v>
      </c>
      <c r="D478" s="456">
        <v>37164</v>
      </c>
      <c r="E478" s="81" t="s">
        <v>557</v>
      </c>
      <c r="F478" s="81">
        <v>228057</v>
      </c>
      <c r="G478" s="81">
        <v>1</v>
      </c>
      <c r="H478" s="81">
        <v>716693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0</v>
      </c>
      <c r="P478" s="81">
        <v>0</v>
      </c>
      <c r="Q478" s="81">
        <v>0</v>
      </c>
      <c r="R478" s="81">
        <v>0</v>
      </c>
      <c r="S478" s="81">
        <v>0</v>
      </c>
      <c r="T478" s="81">
        <v>0</v>
      </c>
      <c r="U478" s="81">
        <v>0</v>
      </c>
      <c r="V478" s="81">
        <v>0</v>
      </c>
      <c r="W478" s="81">
        <v>0</v>
      </c>
      <c r="X478" s="81">
        <v>0</v>
      </c>
      <c r="Y478" s="81">
        <v>0</v>
      </c>
      <c r="Z478" s="81">
        <v>0</v>
      </c>
      <c r="AA478" s="81">
        <v>0</v>
      </c>
      <c r="AB478" s="81">
        <v>0</v>
      </c>
      <c r="AC478" s="81">
        <v>0</v>
      </c>
      <c r="AD478" s="81">
        <v>0</v>
      </c>
      <c r="AE478" s="81">
        <v>250</v>
      </c>
      <c r="AF478" s="81">
        <v>250</v>
      </c>
    </row>
    <row r="479" spans="1:32" hidden="1" x14ac:dyDescent="0.25">
      <c r="A479" s="455">
        <v>36847.686111111114</v>
      </c>
      <c r="B479" s="456">
        <v>37146</v>
      </c>
      <c r="C479" s="456">
        <v>37073</v>
      </c>
      <c r="D479" s="456">
        <v>37164</v>
      </c>
      <c r="E479" s="81" t="s">
        <v>557</v>
      </c>
      <c r="F479" s="81">
        <v>461161</v>
      </c>
      <c r="G479" s="81">
        <v>1</v>
      </c>
      <c r="H479" s="81">
        <v>2437165</v>
      </c>
      <c r="I479" s="81">
        <v>0</v>
      </c>
      <c r="J479" s="81">
        <v>0</v>
      </c>
      <c r="K479" s="81">
        <v>0</v>
      </c>
      <c r="L479" s="81">
        <v>0</v>
      </c>
      <c r="M479" s="81">
        <v>0</v>
      </c>
      <c r="N479" s="81">
        <v>0</v>
      </c>
      <c r="O479" s="81">
        <v>0</v>
      </c>
      <c r="P479" s="81">
        <v>0</v>
      </c>
      <c r="Q479" s="81">
        <v>0</v>
      </c>
      <c r="R479" s="81">
        <v>0</v>
      </c>
      <c r="S479" s="81">
        <v>0</v>
      </c>
      <c r="T479" s="81">
        <v>0</v>
      </c>
      <c r="U479" s="81">
        <v>0</v>
      </c>
      <c r="V479" s="81">
        <v>0</v>
      </c>
      <c r="W479" s="81">
        <v>0</v>
      </c>
      <c r="X479" s="81">
        <v>0</v>
      </c>
      <c r="Y479" s="81">
        <v>0</v>
      </c>
      <c r="Z479" s="81">
        <v>0</v>
      </c>
      <c r="AA479" s="81">
        <v>0</v>
      </c>
      <c r="AB479" s="81">
        <v>0</v>
      </c>
      <c r="AC479" s="81">
        <v>0</v>
      </c>
      <c r="AD479" s="81">
        <v>0</v>
      </c>
      <c r="AE479" s="81">
        <v>50</v>
      </c>
      <c r="AF479" s="81">
        <v>50</v>
      </c>
    </row>
    <row r="480" spans="1:32" hidden="1" x14ac:dyDescent="0.25">
      <c r="A480" s="455">
        <v>36850.635416666664</v>
      </c>
      <c r="B480" s="456">
        <v>37146</v>
      </c>
      <c r="C480" s="456">
        <v>37073</v>
      </c>
      <c r="D480" s="456">
        <v>37164</v>
      </c>
      <c r="E480" s="81" t="s">
        <v>557</v>
      </c>
      <c r="F480" s="81">
        <v>462097</v>
      </c>
      <c r="G480" s="81">
        <v>1</v>
      </c>
      <c r="H480" s="81">
        <v>2441157</v>
      </c>
      <c r="I480" s="81">
        <v>0</v>
      </c>
      <c r="J480" s="81">
        <v>0</v>
      </c>
      <c r="K480" s="81">
        <v>0</v>
      </c>
      <c r="L480" s="81">
        <v>0</v>
      </c>
      <c r="M480" s="81">
        <v>0</v>
      </c>
      <c r="N480" s="81">
        <v>0</v>
      </c>
      <c r="O480" s="81">
        <v>0</v>
      </c>
      <c r="P480" s="81">
        <v>0</v>
      </c>
      <c r="Q480" s="81">
        <v>0</v>
      </c>
      <c r="R480" s="81">
        <v>0</v>
      </c>
      <c r="S480" s="81">
        <v>0</v>
      </c>
      <c r="T480" s="81">
        <v>0</v>
      </c>
      <c r="U480" s="81">
        <v>0</v>
      </c>
      <c r="V480" s="81">
        <v>0</v>
      </c>
      <c r="W480" s="81">
        <v>0</v>
      </c>
      <c r="X480" s="81">
        <v>0</v>
      </c>
      <c r="Y480" s="81">
        <v>0</v>
      </c>
      <c r="Z480" s="81">
        <v>0</v>
      </c>
      <c r="AA480" s="81">
        <v>0</v>
      </c>
      <c r="AB480" s="81">
        <v>0</v>
      </c>
      <c r="AC480" s="81">
        <v>0</v>
      </c>
      <c r="AD480" s="81">
        <v>0</v>
      </c>
      <c r="AE480" s="81">
        <v>50</v>
      </c>
      <c r="AF480" s="81">
        <v>50</v>
      </c>
    </row>
    <row r="481" spans="1:32" hidden="1" x14ac:dyDescent="0.25">
      <c r="A481" s="455">
        <v>36867.607638888891</v>
      </c>
      <c r="B481" s="456">
        <v>37146</v>
      </c>
      <c r="C481" s="456">
        <v>37073</v>
      </c>
      <c r="D481" s="456">
        <v>37164</v>
      </c>
      <c r="E481" s="81" t="s">
        <v>557</v>
      </c>
      <c r="F481" s="81">
        <v>475641</v>
      </c>
      <c r="G481" s="81">
        <v>1</v>
      </c>
      <c r="H481" s="81">
        <v>2483379</v>
      </c>
      <c r="I481" s="81">
        <v>0</v>
      </c>
      <c r="J481" s="81">
        <v>0</v>
      </c>
      <c r="K481" s="81">
        <v>0</v>
      </c>
      <c r="L481" s="81">
        <v>0</v>
      </c>
      <c r="M481" s="81">
        <v>0</v>
      </c>
      <c r="N481" s="81">
        <v>0</v>
      </c>
      <c r="O481" s="81">
        <v>0</v>
      </c>
      <c r="P481" s="81">
        <v>0</v>
      </c>
      <c r="Q481" s="81">
        <v>0</v>
      </c>
      <c r="R481" s="81">
        <v>0</v>
      </c>
      <c r="S481" s="81">
        <v>0</v>
      </c>
      <c r="T481" s="81">
        <v>0</v>
      </c>
      <c r="U481" s="81">
        <v>0</v>
      </c>
      <c r="V481" s="81">
        <v>0</v>
      </c>
      <c r="W481" s="81">
        <v>0</v>
      </c>
      <c r="X481" s="81">
        <v>0</v>
      </c>
      <c r="Y481" s="81">
        <v>0</v>
      </c>
      <c r="Z481" s="81">
        <v>0</v>
      </c>
      <c r="AA481" s="81">
        <v>0</v>
      </c>
      <c r="AB481" s="81">
        <v>0</v>
      </c>
      <c r="AC481" s="81">
        <v>0</v>
      </c>
      <c r="AD481" s="81">
        <v>0</v>
      </c>
      <c r="AE481" s="81">
        <v>-25</v>
      </c>
      <c r="AF481" s="81">
        <v>-25</v>
      </c>
    </row>
    <row r="482" spans="1:32" hidden="1" x14ac:dyDescent="0.25">
      <c r="A482" s="455">
        <v>36903.534722222219</v>
      </c>
      <c r="B482" s="456">
        <v>37146</v>
      </c>
      <c r="C482" s="456">
        <v>37073</v>
      </c>
      <c r="D482" s="456">
        <v>37164</v>
      </c>
      <c r="E482" s="81" t="s">
        <v>557</v>
      </c>
      <c r="F482" s="81">
        <v>495191</v>
      </c>
      <c r="G482" s="81">
        <v>1</v>
      </c>
      <c r="H482" s="81">
        <v>2564684</v>
      </c>
      <c r="I482" s="81">
        <v>0</v>
      </c>
      <c r="J482" s="81">
        <v>0</v>
      </c>
      <c r="K482" s="81">
        <v>0</v>
      </c>
      <c r="L482" s="81">
        <v>0</v>
      </c>
      <c r="M482" s="81">
        <v>0</v>
      </c>
      <c r="N482" s="81">
        <v>0</v>
      </c>
      <c r="O482" s="81">
        <v>0</v>
      </c>
      <c r="P482" s="81">
        <v>0</v>
      </c>
      <c r="Q482" s="81">
        <v>0</v>
      </c>
      <c r="R482" s="81">
        <v>0</v>
      </c>
      <c r="S482" s="81">
        <v>0</v>
      </c>
      <c r="T482" s="81">
        <v>0</v>
      </c>
      <c r="U482" s="81">
        <v>0</v>
      </c>
      <c r="V482" s="81">
        <v>0</v>
      </c>
      <c r="W482" s="81">
        <v>0</v>
      </c>
      <c r="X482" s="81">
        <v>0</v>
      </c>
      <c r="Y482" s="81">
        <v>0</v>
      </c>
      <c r="Z482" s="81">
        <v>0</v>
      </c>
      <c r="AA482" s="81">
        <v>0</v>
      </c>
      <c r="AB482" s="81">
        <v>0</v>
      </c>
      <c r="AC482" s="81">
        <v>0</v>
      </c>
      <c r="AD482" s="81">
        <v>0</v>
      </c>
      <c r="AE482" s="81">
        <v>25</v>
      </c>
      <c r="AF482" s="81">
        <v>25</v>
      </c>
    </row>
    <row r="483" spans="1:32" hidden="1" x14ac:dyDescent="0.25">
      <c r="A483" s="455">
        <v>36903.647222222222</v>
      </c>
      <c r="B483" s="456">
        <v>37146</v>
      </c>
      <c r="C483" s="456">
        <v>37073</v>
      </c>
      <c r="D483" s="456">
        <v>37164</v>
      </c>
      <c r="E483" s="81" t="s">
        <v>557</v>
      </c>
      <c r="F483" s="81">
        <v>495271</v>
      </c>
      <c r="G483" s="81">
        <v>1</v>
      </c>
      <c r="H483" s="81">
        <v>2564967</v>
      </c>
      <c r="I483" s="81">
        <v>0</v>
      </c>
      <c r="J483" s="81">
        <v>0</v>
      </c>
      <c r="K483" s="81">
        <v>0</v>
      </c>
      <c r="L483" s="81">
        <v>0</v>
      </c>
      <c r="M483" s="81">
        <v>0</v>
      </c>
      <c r="N483" s="81">
        <v>0</v>
      </c>
      <c r="O483" s="81">
        <v>0</v>
      </c>
      <c r="P483" s="81">
        <v>0</v>
      </c>
      <c r="Q483" s="81">
        <v>0</v>
      </c>
      <c r="R483" s="81">
        <v>0</v>
      </c>
      <c r="S483" s="81">
        <v>0</v>
      </c>
      <c r="T483" s="81">
        <v>0</v>
      </c>
      <c r="U483" s="81">
        <v>0</v>
      </c>
      <c r="V483" s="81">
        <v>0</v>
      </c>
      <c r="W483" s="81">
        <v>0</v>
      </c>
      <c r="X483" s="81">
        <v>0</v>
      </c>
      <c r="Y483" s="81">
        <v>0</v>
      </c>
      <c r="Z483" s="81">
        <v>0</v>
      </c>
      <c r="AA483" s="81">
        <v>0</v>
      </c>
      <c r="AB483" s="81">
        <v>0</v>
      </c>
      <c r="AC483" s="81">
        <v>0</v>
      </c>
      <c r="AD483" s="81">
        <v>0</v>
      </c>
      <c r="AE483" s="81">
        <v>25</v>
      </c>
      <c r="AF483" s="81">
        <v>25</v>
      </c>
    </row>
    <row r="484" spans="1:32" hidden="1" x14ac:dyDescent="0.25">
      <c r="A484" s="455">
        <v>36903.647222222222</v>
      </c>
      <c r="B484" s="456">
        <v>37146</v>
      </c>
      <c r="C484" s="456">
        <v>37073</v>
      </c>
      <c r="D484" s="456">
        <v>37164</v>
      </c>
      <c r="E484" s="81" t="s">
        <v>557</v>
      </c>
      <c r="F484" s="81">
        <v>495273</v>
      </c>
      <c r="G484" s="81">
        <v>1</v>
      </c>
      <c r="H484" s="81">
        <v>2564973</v>
      </c>
      <c r="I484" s="81">
        <v>0</v>
      </c>
      <c r="J484" s="81">
        <v>0</v>
      </c>
      <c r="K484" s="81">
        <v>0</v>
      </c>
      <c r="L484" s="81">
        <v>0</v>
      </c>
      <c r="M484" s="81">
        <v>0</v>
      </c>
      <c r="N484" s="81">
        <v>0</v>
      </c>
      <c r="O484" s="81">
        <v>0</v>
      </c>
      <c r="P484" s="81">
        <v>0</v>
      </c>
      <c r="Q484" s="81">
        <v>0</v>
      </c>
      <c r="R484" s="81">
        <v>0</v>
      </c>
      <c r="S484" s="81">
        <v>0</v>
      </c>
      <c r="T484" s="81">
        <v>0</v>
      </c>
      <c r="U484" s="81">
        <v>0</v>
      </c>
      <c r="V484" s="81">
        <v>0</v>
      </c>
      <c r="W484" s="81">
        <v>0</v>
      </c>
      <c r="X484" s="81">
        <v>0</v>
      </c>
      <c r="Y484" s="81">
        <v>0</v>
      </c>
      <c r="Z484" s="81">
        <v>0</v>
      </c>
      <c r="AA484" s="81">
        <v>0</v>
      </c>
      <c r="AB484" s="81">
        <v>0</v>
      </c>
      <c r="AC484" s="81">
        <v>0</v>
      </c>
      <c r="AD484" s="81">
        <v>0</v>
      </c>
      <c r="AE484" s="81">
        <v>50</v>
      </c>
      <c r="AF484" s="81">
        <v>50</v>
      </c>
    </row>
    <row r="485" spans="1:32" hidden="1" x14ac:dyDescent="0.25">
      <c r="A485" s="455">
        <v>36903.455555555556</v>
      </c>
      <c r="B485" s="456">
        <v>37146</v>
      </c>
      <c r="C485" s="456">
        <v>37073</v>
      </c>
      <c r="D485" s="456">
        <v>37164</v>
      </c>
      <c r="E485" s="81" t="s">
        <v>557</v>
      </c>
      <c r="F485" s="81">
        <v>495511</v>
      </c>
      <c r="G485" s="81">
        <v>1</v>
      </c>
      <c r="H485" s="81">
        <v>2566181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0</v>
      </c>
      <c r="P485" s="81">
        <v>0</v>
      </c>
      <c r="Q485" s="81">
        <v>0</v>
      </c>
      <c r="R485" s="81">
        <v>0</v>
      </c>
      <c r="S485" s="81">
        <v>0</v>
      </c>
      <c r="T485" s="81">
        <v>0</v>
      </c>
      <c r="U485" s="81">
        <v>0</v>
      </c>
      <c r="V485" s="81">
        <v>0</v>
      </c>
      <c r="W485" s="81">
        <v>0</v>
      </c>
      <c r="X485" s="81">
        <v>0</v>
      </c>
      <c r="Y485" s="81">
        <v>0</v>
      </c>
      <c r="Z485" s="81">
        <v>0</v>
      </c>
      <c r="AA485" s="81">
        <v>0</v>
      </c>
      <c r="AB485" s="81">
        <v>0</v>
      </c>
      <c r="AC485" s="81">
        <v>0</v>
      </c>
      <c r="AD485" s="81">
        <v>0</v>
      </c>
      <c r="AE485" s="81">
        <v>25</v>
      </c>
      <c r="AF485" s="81">
        <v>25</v>
      </c>
    </row>
    <row r="486" spans="1:32" hidden="1" x14ac:dyDescent="0.25">
      <c r="A486" s="455">
        <v>37021.581944444442</v>
      </c>
      <c r="B486" s="456">
        <v>37146</v>
      </c>
      <c r="C486" s="456">
        <v>37073</v>
      </c>
      <c r="D486" s="456">
        <v>37164</v>
      </c>
      <c r="E486" s="81" t="s">
        <v>557</v>
      </c>
      <c r="F486" s="81">
        <v>606505</v>
      </c>
      <c r="G486" s="81">
        <v>1</v>
      </c>
      <c r="H486" s="81">
        <v>3262735</v>
      </c>
      <c r="I486" s="81">
        <v>0</v>
      </c>
      <c r="J486" s="81">
        <v>0</v>
      </c>
      <c r="K486" s="81">
        <v>0</v>
      </c>
      <c r="L486" s="81">
        <v>0</v>
      </c>
      <c r="M486" s="81">
        <v>0</v>
      </c>
      <c r="N486" s="81">
        <v>0</v>
      </c>
      <c r="O486" s="81">
        <v>0</v>
      </c>
      <c r="P486" s="81">
        <v>0</v>
      </c>
      <c r="Q486" s="81">
        <v>0</v>
      </c>
      <c r="R486" s="81">
        <v>0</v>
      </c>
      <c r="S486" s="81">
        <v>0</v>
      </c>
      <c r="T486" s="81">
        <v>0</v>
      </c>
      <c r="U486" s="81">
        <v>0</v>
      </c>
      <c r="V486" s="81">
        <v>0</v>
      </c>
      <c r="W486" s="81">
        <v>0</v>
      </c>
      <c r="X486" s="81">
        <v>0</v>
      </c>
      <c r="Y486" s="81">
        <v>0</v>
      </c>
      <c r="Z486" s="81">
        <v>0</v>
      </c>
      <c r="AA486" s="81">
        <v>0</v>
      </c>
      <c r="AB486" s="81">
        <v>0</v>
      </c>
      <c r="AC486" s="81">
        <v>0</v>
      </c>
      <c r="AD486" s="81">
        <v>0</v>
      </c>
      <c r="AE486" s="81">
        <v>25</v>
      </c>
      <c r="AF486" s="81">
        <v>25</v>
      </c>
    </row>
    <row r="487" spans="1:32" hidden="1" x14ac:dyDescent="0.25">
      <c r="A487" s="455">
        <v>37029.40625</v>
      </c>
      <c r="B487" s="456">
        <v>37146</v>
      </c>
      <c r="C487" s="456">
        <v>37073</v>
      </c>
      <c r="D487" s="456">
        <v>37164</v>
      </c>
      <c r="E487" s="81" t="s">
        <v>557</v>
      </c>
      <c r="F487" s="81">
        <v>614694</v>
      </c>
      <c r="G487" s="81">
        <v>1</v>
      </c>
      <c r="H487" s="81">
        <v>3364856</v>
      </c>
      <c r="I487" s="81">
        <v>0</v>
      </c>
      <c r="J487" s="81">
        <v>0</v>
      </c>
      <c r="K487" s="81">
        <v>0</v>
      </c>
      <c r="L487" s="81">
        <v>0</v>
      </c>
      <c r="M487" s="81">
        <v>0</v>
      </c>
      <c r="N487" s="81">
        <v>0</v>
      </c>
      <c r="O487" s="81">
        <v>0</v>
      </c>
      <c r="P487" s="81">
        <v>0</v>
      </c>
      <c r="Q487" s="81">
        <v>0</v>
      </c>
      <c r="R487" s="81">
        <v>0</v>
      </c>
      <c r="S487" s="81">
        <v>0</v>
      </c>
      <c r="T487" s="81">
        <v>0</v>
      </c>
      <c r="U487" s="81">
        <v>0</v>
      </c>
      <c r="V487" s="81">
        <v>0</v>
      </c>
      <c r="W487" s="81">
        <v>0</v>
      </c>
      <c r="X487" s="81">
        <v>0</v>
      </c>
      <c r="Y487" s="81">
        <v>0</v>
      </c>
      <c r="Z487" s="81">
        <v>0</v>
      </c>
      <c r="AA487" s="81">
        <v>0</v>
      </c>
      <c r="AB487" s="81">
        <v>0</v>
      </c>
      <c r="AC487" s="81">
        <v>0</v>
      </c>
      <c r="AD487" s="81">
        <v>0</v>
      </c>
      <c r="AE487" s="81">
        <v>75</v>
      </c>
      <c r="AF487" s="81">
        <v>75</v>
      </c>
    </row>
    <row r="488" spans="1:32" hidden="1" x14ac:dyDescent="0.25">
      <c r="A488" s="455">
        <v>36728.410416666666</v>
      </c>
      <c r="B488" s="456">
        <v>37146</v>
      </c>
      <c r="C488" s="456">
        <v>37104</v>
      </c>
      <c r="D488" s="456">
        <v>37164</v>
      </c>
      <c r="E488" s="81" t="s">
        <v>557</v>
      </c>
      <c r="F488" s="81">
        <v>376914</v>
      </c>
      <c r="G488" s="81">
        <v>1</v>
      </c>
      <c r="H488" s="81">
        <v>2157638</v>
      </c>
      <c r="I488" s="81">
        <v>-50</v>
      </c>
      <c r="J488" s="81">
        <v>-50</v>
      </c>
      <c r="K488" s="81">
        <v>-50</v>
      </c>
      <c r="L488" s="81">
        <v>-50</v>
      </c>
      <c r="M488" s="81">
        <v>-50</v>
      </c>
      <c r="N488" s="81">
        <v>-50</v>
      </c>
      <c r="O488" s="81">
        <v>0</v>
      </c>
      <c r="P488" s="81">
        <v>0</v>
      </c>
      <c r="Q488" s="81">
        <v>0</v>
      </c>
      <c r="R488" s="81">
        <v>0</v>
      </c>
      <c r="S488" s="81">
        <v>0</v>
      </c>
      <c r="T488" s="81">
        <v>0</v>
      </c>
      <c r="U488" s="81">
        <v>0</v>
      </c>
      <c r="V488" s="81">
        <v>0</v>
      </c>
      <c r="W488" s="81">
        <v>0</v>
      </c>
      <c r="X488" s="81">
        <v>0</v>
      </c>
      <c r="Y488" s="81">
        <v>0</v>
      </c>
      <c r="Z488" s="81">
        <v>0</v>
      </c>
      <c r="AA488" s="81">
        <v>0</v>
      </c>
      <c r="AB488" s="81">
        <v>0</v>
      </c>
      <c r="AC488" s="81">
        <v>0</v>
      </c>
      <c r="AD488" s="81">
        <v>0</v>
      </c>
      <c r="AE488" s="81">
        <v>0</v>
      </c>
      <c r="AF488" s="81">
        <v>0</v>
      </c>
    </row>
    <row r="489" spans="1:32" hidden="1" x14ac:dyDescent="0.25">
      <c r="A489" s="455">
        <v>36943.450694444444</v>
      </c>
      <c r="B489" s="456">
        <v>37146</v>
      </c>
      <c r="C489" s="456">
        <v>37104</v>
      </c>
      <c r="D489" s="456">
        <v>37164</v>
      </c>
      <c r="E489" s="81" t="s">
        <v>557</v>
      </c>
      <c r="F489" s="81">
        <v>527188</v>
      </c>
      <c r="G489" s="81">
        <v>1</v>
      </c>
      <c r="H489" s="81">
        <v>2713190</v>
      </c>
      <c r="I489" s="81">
        <v>25</v>
      </c>
      <c r="J489" s="81">
        <v>25</v>
      </c>
      <c r="K489" s="81">
        <v>25</v>
      </c>
      <c r="L489" s="81">
        <v>25</v>
      </c>
      <c r="M489" s="81">
        <v>25</v>
      </c>
      <c r="N489" s="81">
        <v>25</v>
      </c>
      <c r="O489" s="81">
        <v>0</v>
      </c>
      <c r="P489" s="81">
        <v>0</v>
      </c>
      <c r="Q489" s="81">
        <v>0</v>
      </c>
      <c r="R489" s="81">
        <v>0</v>
      </c>
      <c r="S489" s="81">
        <v>0</v>
      </c>
      <c r="T489" s="81">
        <v>0</v>
      </c>
      <c r="U489" s="81">
        <v>0</v>
      </c>
      <c r="V489" s="81">
        <v>0</v>
      </c>
      <c r="W489" s="81">
        <v>0</v>
      </c>
      <c r="X489" s="81">
        <v>0</v>
      </c>
      <c r="Y489" s="81">
        <v>0</v>
      </c>
      <c r="Z489" s="81">
        <v>0</v>
      </c>
      <c r="AA489" s="81">
        <v>0</v>
      </c>
      <c r="AB489" s="81">
        <v>0</v>
      </c>
      <c r="AC489" s="81">
        <v>0</v>
      </c>
      <c r="AD489" s="81">
        <v>0</v>
      </c>
      <c r="AE489" s="81">
        <v>0</v>
      </c>
      <c r="AF489" s="81">
        <v>0</v>
      </c>
    </row>
    <row r="490" spans="1:32" hidden="1" x14ac:dyDescent="0.25">
      <c r="A490" s="455">
        <v>36728.410416666666</v>
      </c>
      <c r="B490" s="456">
        <v>37146</v>
      </c>
      <c r="C490" s="456">
        <v>37104</v>
      </c>
      <c r="D490" s="456">
        <v>37164</v>
      </c>
      <c r="E490" s="81" t="s">
        <v>557</v>
      </c>
      <c r="F490" s="81">
        <v>376914</v>
      </c>
      <c r="G490" s="81">
        <v>1</v>
      </c>
      <c r="H490" s="81">
        <v>2157639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0</v>
      </c>
      <c r="P490" s="81">
        <v>0</v>
      </c>
      <c r="Q490" s="81">
        <v>0</v>
      </c>
      <c r="R490" s="81">
        <v>0</v>
      </c>
      <c r="S490" s="81">
        <v>0</v>
      </c>
      <c r="T490" s="81">
        <v>0</v>
      </c>
      <c r="U490" s="81">
        <v>0</v>
      </c>
      <c r="V490" s="81">
        <v>0</v>
      </c>
      <c r="W490" s="81">
        <v>0</v>
      </c>
      <c r="X490" s="81">
        <v>0</v>
      </c>
      <c r="Y490" s="81">
        <v>0</v>
      </c>
      <c r="Z490" s="81">
        <v>0</v>
      </c>
      <c r="AA490" s="81">
        <v>0</v>
      </c>
      <c r="AB490" s="81">
        <v>0</v>
      </c>
      <c r="AC490" s="81">
        <v>0</v>
      </c>
      <c r="AD490" s="81">
        <v>0</v>
      </c>
      <c r="AE490" s="81">
        <v>-50</v>
      </c>
      <c r="AF490" s="81">
        <v>-50</v>
      </c>
    </row>
    <row r="491" spans="1:32" hidden="1" x14ac:dyDescent="0.25">
      <c r="A491" s="455">
        <v>36943.450694444444</v>
      </c>
      <c r="B491" s="456">
        <v>37146</v>
      </c>
      <c r="C491" s="456">
        <v>37104</v>
      </c>
      <c r="D491" s="456">
        <v>37164</v>
      </c>
      <c r="E491" s="81" t="s">
        <v>557</v>
      </c>
      <c r="F491" s="81">
        <v>527188</v>
      </c>
      <c r="G491" s="81">
        <v>1</v>
      </c>
      <c r="H491" s="81">
        <v>2713191</v>
      </c>
      <c r="I491" s="81">
        <v>0</v>
      </c>
      <c r="J491" s="81">
        <v>0</v>
      </c>
      <c r="K491" s="81">
        <v>0</v>
      </c>
      <c r="L491" s="81">
        <v>0</v>
      </c>
      <c r="M491" s="81">
        <v>0</v>
      </c>
      <c r="N491" s="81">
        <v>0</v>
      </c>
      <c r="O491" s="81">
        <v>0</v>
      </c>
      <c r="P491" s="81">
        <v>0</v>
      </c>
      <c r="Q491" s="81">
        <v>0</v>
      </c>
      <c r="R491" s="81">
        <v>0</v>
      </c>
      <c r="S491" s="81">
        <v>0</v>
      </c>
      <c r="T491" s="81">
        <v>0</v>
      </c>
      <c r="U491" s="81">
        <v>0</v>
      </c>
      <c r="V491" s="81">
        <v>0</v>
      </c>
      <c r="W491" s="81">
        <v>0</v>
      </c>
      <c r="X491" s="81">
        <v>0</v>
      </c>
      <c r="Y491" s="81">
        <v>0</v>
      </c>
      <c r="Z491" s="81">
        <v>0</v>
      </c>
      <c r="AA491" s="81">
        <v>0</v>
      </c>
      <c r="AB491" s="81">
        <v>0</v>
      </c>
      <c r="AC491" s="81">
        <v>0</v>
      </c>
      <c r="AD491" s="81">
        <v>0</v>
      </c>
      <c r="AE491" s="81">
        <v>25</v>
      </c>
      <c r="AF491" s="81">
        <v>25</v>
      </c>
    </row>
    <row r="492" spans="1:32" hidden="1" x14ac:dyDescent="0.25">
      <c r="A492" s="455">
        <v>37126.731249999997</v>
      </c>
      <c r="B492" s="456">
        <v>37146</v>
      </c>
      <c r="C492" s="456">
        <v>37135</v>
      </c>
      <c r="D492" s="456">
        <v>37164</v>
      </c>
      <c r="E492" s="81" t="s">
        <v>557</v>
      </c>
      <c r="F492" s="81">
        <v>746736</v>
      </c>
      <c r="G492" s="81">
        <v>1</v>
      </c>
      <c r="H492" s="81">
        <v>3856922</v>
      </c>
      <c r="I492" s="81">
        <v>-75</v>
      </c>
      <c r="J492" s="81">
        <v>-75</v>
      </c>
      <c r="K492" s="81">
        <v>-75</v>
      </c>
      <c r="L492" s="81">
        <v>-75</v>
      </c>
      <c r="M492" s="81">
        <v>-75</v>
      </c>
      <c r="N492" s="81">
        <v>-75</v>
      </c>
      <c r="O492" s="81">
        <v>0</v>
      </c>
      <c r="P492" s="81">
        <v>0</v>
      </c>
      <c r="Q492" s="81">
        <v>0</v>
      </c>
      <c r="R492" s="81">
        <v>0</v>
      </c>
      <c r="S492" s="81">
        <v>0</v>
      </c>
      <c r="T492" s="81">
        <v>0</v>
      </c>
      <c r="U492" s="81">
        <v>0</v>
      </c>
      <c r="V492" s="81">
        <v>0</v>
      </c>
      <c r="W492" s="81">
        <v>0</v>
      </c>
      <c r="X492" s="81">
        <v>0</v>
      </c>
      <c r="Y492" s="81">
        <v>0</v>
      </c>
      <c r="Z492" s="81">
        <v>0</v>
      </c>
      <c r="AA492" s="81">
        <v>0</v>
      </c>
      <c r="AB492" s="81">
        <v>0</v>
      </c>
      <c r="AC492" s="81">
        <v>0</v>
      </c>
      <c r="AD492" s="81">
        <v>0</v>
      </c>
      <c r="AE492" s="81">
        <v>0</v>
      </c>
      <c r="AF492" s="81">
        <v>0</v>
      </c>
    </row>
    <row r="493" spans="1:32" hidden="1" x14ac:dyDescent="0.25">
      <c r="A493" s="455">
        <v>37131.715277777781</v>
      </c>
      <c r="B493" s="456">
        <v>37146</v>
      </c>
      <c r="C493" s="456">
        <v>37135</v>
      </c>
      <c r="D493" s="456">
        <v>37164</v>
      </c>
      <c r="E493" s="81" t="s">
        <v>557</v>
      </c>
      <c r="F493" s="81">
        <v>752793</v>
      </c>
      <c r="G493" s="81">
        <v>1</v>
      </c>
      <c r="H493" s="81">
        <v>3874711</v>
      </c>
      <c r="I493" s="81">
        <v>-100</v>
      </c>
      <c r="J493" s="81">
        <v>-100</v>
      </c>
      <c r="K493" s="81">
        <v>-100</v>
      </c>
      <c r="L493" s="81">
        <v>-100</v>
      </c>
      <c r="M493" s="81">
        <v>-100</v>
      </c>
      <c r="N493" s="81">
        <v>-100</v>
      </c>
      <c r="O493" s="81">
        <v>0</v>
      </c>
      <c r="P493" s="81">
        <v>0</v>
      </c>
      <c r="Q493" s="81">
        <v>0</v>
      </c>
      <c r="R493" s="81">
        <v>0</v>
      </c>
      <c r="S493" s="81">
        <v>0</v>
      </c>
      <c r="T493" s="81">
        <v>0</v>
      </c>
      <c r="U493" s="81">
        <v>0</v>
      </c>
      <c r="V493" s="81">
        <v>0</v>
      </c>
      <c r="W493" s="81">
        <v>0</v>
      </c>
      <c r="X493" s="81">
        <v>0</v>
      </c>
      <c r="Y493" s="81">
        <v>0</v>
      </c>
      <c r="Z493" s="81">
        <v>0</v>
      </c>
      <c r="AA493" s="81">
        <v>0</v>
      </c>
      <c r="AB493" s="81">
        <v>0</v>
      </c>
      <c r="AC493" s="81">
        <v>0</v>
      </c>
      <c r="AD493" s="81">
        <v>0</v>
      </c>
      <c r="AE493" s="81">
        <v>0</v>
      </c>
      <c r="AF493" s="81">
        <v>0</v>
      </c>
    </row>
    <row r="494" spans="1:32" hidden="1" x14ac:dyDescent="0.25">
      <c r="A494" s="455">
        <v>37035.57916666667</v>
      </c>
      <c r="B494" s="456">
        <v>37146</v>
      </c>
      <c r="C494" s="456">
        <v>37135</v>
      </c>
      <c r="D494" s="456">
        <v>37164</v>
      </c>
      <c r="E494" s="81" t="s">
        <v>557</v>
      </c>
      <c r="F494" s="81">
        <v>622056</v>
      </c>
      <c r="G494" s="81">
        <v>1</v>
      </c>
      <c r="H494" s="81">
        <v>3387220</v>
      </c>
      <c r="I494" s="81">
        <v>0</v>
      </c>
      <c r="J494" s="81">
        <v>0</v>
      </c>
      <c r="K494" s="81">
        <v>0</v>
      </c>
      <c r="L494" s="81">
        <v>0</v>
      </c>
      <c r="M494" s="81">
        <v>0</v>
      </c>
      <c r="N494" s="81">
        <v>0</v>
      </c>
      <c r="O494" s="81">
        <v>25</v>
      </c>
      <c r="P494" s="81">
        <v>25</v>
      </c>
      <c r="Q494" s="81">
        <v>25</v>
      </c>
      <c r="R494" s="81">
        <v>25</v>
      </c>
      <c r="S494" s="81">
        <v>25</v>
      </c>
      <c r="T494" s="81">
        <v>25</v>
      </c>
      <c r="U494" s="81">
        <v>25</v>
      </c>
      <c r="V494" s="81">
        <v>25</v>
      </c>
      <c r="W494" s="81">
        <v>25</v>
      </c>
      <c r="X494" s="81">
        <v>25</v>
      </c>
      <c r="Y494" s="81">
        <v>25</v>
      </c>
      <c r="Z494" s="81">
        <v>25</v>
      </c>
      <c r="AA494" s="81">
        <v>25</v>
      </c>
      <c r="AB494" s="81">
        <v>25</v>
      </c>
      <c r="AC494" s="81">
        <v>25</v>
      </c>
      <c r="AD494" s="81">
        <v>25</v>
      </c>
      <c r="AE494" s="81">
        <v>0</v>
      </c>
      <c r="AF494" s="81">
        <v>0</v>
      </c>
    </row>
    <row r="495" spans="1:32" hidden="1" x14ac:dyDescent="0.25">
      <c r="A495" s="455">
        <v>37053.624305555553</v>
      </c>
      <c r="B495" s="456">
        <v>37146</v>
      </c>
      <c r="C495" s="456">
        <v>37135</v>
      </c>
      <c r="D495" s="456">
        <v>37164</v>
      </c>
      <c r="E495" s="81" t="s">
        <v>557</v>
      </c>
      <c r="F495" s="81">
        <v>642396</v>
      </c>
      <c r="G495" s="81">
        <v>1</v>
      </c>
      <c r="H495" s="81">
        <v>3449716</v>
      </c>
      <c r="I495" s="81">
        <v>0</v>
      </c>
      <c r="J495" s="81">
        <v>0</v>
      </c>
      <c r="K495" s="81">
        <v>0</v>
      </c>
      <c r="L495" s="81">
        <v>0</v>
      </c>
      <c r="M495" s="81">
        <v>0</v>
      </c>
      <c r="N495" s="81">
        <v>0</v>
      </c>
      <c r="O495" s="81">
        <v>18</v>
      </c>
      <c r="P495" s="81">
        <v>18</v>
      </c>
      <c r="Q495" s="81">
        <v>18</v>
      </c>
      <c r="R495" s="81">
        <v>18</v>
      </c>
      <c r="S495" s="81">
        <v>18</v>
      </c>
      <c r="T495" s="81">
        <v>18</v>
      </c>
      <c r="U495" s="81">
        <v>18</v>
      </c>
      <c r="V495" s="81">
        <v>18</v>
      </c>
      <c r="W495" s="81">
        <v>18</v>
      </c>
      <c r="X495" s="81">
        <v>18</v>
      </c>
      <c r="Y495" s="81">
        <v>18</v>
      </c>
      <c r="Z495" s="81">
        <v>18</v>
      </c>
      <c r="AA495" s="81">
        <v>18</v>
      </c>
      <c r="AB495" s="81">
        <v>18</v>
      </c>
      <c r="AC495" s="81">
        <v>18</v>
      </c>
      <c r="AD495" s="81">
        <v>18</v>
      </c>
      <c r="AE495" s="81">
        <v>0</v>
      </c>
      <c r="AF495" s="81">
        <v>0</v>
      </c>
    </row>
    <row r="496" spans="1:32" hidden="1" x14ac:dyDescent="0.25">
      <c r="A496" s="455">
        <v>37062.582638888889</v>
      </c>
      <c r="B496" s="456">
        <v>37146</v>
      </c>
      <c r="C496" s="456">
        <v>37135</v>
      </c>
      <c r="D496" s="456">
        <v>37164</v>
      </c>
      <c r="E496" s="81" t="s">
        <v>557</v>
      </c>
      <c r="F496" s="81">
        <v>656444</v>
      </c>
      <c r="G496" s="81">
        <v>1</v>
      </c>
      <c r="H496" s="81">
        <v>3486415</v>
      </c>
      <c r="I496" s="81">
        <v>0</v>
      </c>
      <c r="J496" s="81">
        <v>0</v>
      </c>
      <c r="K496" s="81">
        <v>0</v>
      </c>
      <c r="L496" s="81">
        <v>0</v>
      </c>
      <c r="M496" s="81">
        <v>0</v>
      </c>
      <c r="N496" s="81">
        <v>0</v>
      </c>
      <c r="O496" s="81">
        <v>-25</v>
      </c>
      <c r="P496" s="81">
        <v>-25</v>
      </c>
      <c r="Q496" s="81">
        <v>-25</v>
      </c>
      <c r="R496" s="81">
        <v>-25</v>
      </c>
      <c r="S496" s="81">
        <v>-25</v>
      </c>
      <c r="T496" s="81">
        <v>-25</v>
      </c>
      <c r="U496" s="81">
        <v>-25</v>
      </c>
      <c r="V496" s="81">
        <v>-25</v>
      </c>
      <c r="W496" s="81">
        <v>-25</v>
      </c>
      <c r="X496" s="81">
        <v>-25</v>
      </c>
      <c r="Y496" s="81">
        <v>-25</v>
      </c>
      <c r="Z496" s="81">
        <v>-25</v>
      </c>
      <c r="AA496" s="81">
        <v>-25</v>
      </c>
      <c r="AB496" s="81">
        <v>-25</v>
      </c>
      <c r="AC496" s="81">
        <v>-25</v>
      </c>
      <c r="AD496" s="81">
        <v>-25</v>
      </c>
      <c r="AE496" s="81">
        <v>0</v>
      </c>
      <c r="AF496" s="81">
        <v>0</v>
      </c>
    </row>
    <row r="497" spans="1:32" hidden="1" x14ac:dyDescent="0.25">
      <c r="A497" s="455">
        <v>37091.572222222225</v>
      </c>
      <c r="B497" s="456">
        <v>37146</v>
      </c>
      <c r="C497" s="456">
        <v>37135</v>
      </c>
      <c r="D497" s="456">
        <v>37164</v>
      </c>
      <c r="E497" s="81" t="s">
        <v>557</v>
      </c>
      <c r="F497" s="81">
        <v>694508</v>
      </c>
      <c r="G497" s="81">
        <v>1</v>
      </c>
      <c r="H497" s="81">
        <v>3614140</v>
      </c>
      <c r="I497" s="81">
        <v>0</v>
      </c>
      <c r="J497" s="81">
        <v>0</v>
      </c>
      <c r="K497" s="81">
        <v>0</v>
      </c>
      <c r="L497" s="81">
        <v>0</v>
      </c>
      <c r="M497" s="81">
        <v>0</v>
      </c>
      <c r="N497" s="81">
        <v>0</v>
      </c>
      <c r="O497" s="81">
        <v>-25</v>
      </c>
      <c r="P497" s="81">
        <v>-25</v>
      </c>
      <c r="Q497" s="81">
        <v>-25</v>
      </c>
      <c r="R497" s="81">
        <v>-25</v>
      </c>
      <c r="S497" s="81">
        <v>-25</v>
      </c>
      <c r="T497" s="81">
        <v>-25</v>
      </c>
      <c r="U497" s="81">
        <v>-25</v>
      </c>
      <c r="V497" s="81">
        <v>-25</v>
      </c>
      <c r="W497" s="81">
        <v>-25</v>
      </c>
      <c r="X497" s="81">
        <v>-25</v>
      </c>
      <c r="Y497" s="81">
        <v>-25</v>
      </c>
      <c r="Z497" s="81">
        <v>-25</v>
      </c>
      <c r="AA497" s="81">
        <v>-25</v>
      </c>
      <c r="AB497" s="81">
        <v>-25</v>
      </c>
      <c r="AC497" s="81">
        <v>-25</v>
      </c>
      <c r="AD497" s="81">
        <v>-25</v>
      </c>
      <c r="AE497" s="81">
        <v>0</v>
      </c>
      <c r="AF497" s="81">
        <v>0</v>
      </c>
    </row>
    <row r="498" spans="1:32" hidden="1" x14ac:dyDescent="0.25">
      <c r="A498" s="455">
        <v>37091.572222222225</v>
      </c>
      <c r="B498" s="456">
        <v>37146</v>
      </c>
      <c r="C498" s="456">
        <v>37135</v>
      </c>
      <c r="D498" s="456">
        <v>37164</v>
      </c>
      <c r="E498" s="81" t="s">
        <v>557</v>
      </c>
      <c r="F498" s="81">
        <v>694509</v>
      </c>
      <c r="G498" s="81">
        <v>1</v>
      </c>
      <c r="H498" s="81">
        <v>3614141</v>
      </c>
      <c r="I498" s="81">
        <v>0</v>
      </c>
      <c r="J498" s="81">
        <v>0</v>
      </c>
      <c r="K498" s="81">
        <v>0</v>
      </c>
      <c r="L498" s="81">
        <v>0</v>
      </c>
      <c r="M498" s="81">
        <v>0</v>
      </c>
      <c r="N498" s="81">
        <v>0</v>
      </c>
      <c r="O498" s="81">
        <v>-25</v>
      </c>
      <c r="P498" s="81">
        <v>-25</v>
      </c>
      <c r="Q498" s="81">
        <v>-25</v>
      </c>
      <c r="R498" s="81">
        <v>-25</v>
      </c>
      <c r="S498" s="81">
        <v>-25</v>
      </c>
      <c r="T498" s="81">
        <v>-25</v>
      </c>
      <c r="U498" s="81">
        <v>-25</v>
      </c>
      <c r="V498" s="81">
        <v>-25</v>
      </c>
      <c r="W498" s="81">
        <v>-25</v>
      </c>
      <c r="X498" s="81">
        <v>-25</v>
      </c>
      <c r="Y498" s="81">
        <v>-25</v>
      </c>
      <c r="Z498" s="81">
        <v>-25</v>
      </c>
      <c r="AA498" s="81">
        <v>-25</v>
      </c>
      <c r="AB498" s="81">
        <v>-25</v>
      </c>
      <c r="AC498" s="81">
        <v>-25</v>
      </c>
      <c r="AD498" s="81">
        <v>-25</v>
      </c>
      <c r="AE498" s="81">
        <v>0</v>
      </c>
      <c r="AF498" s="81">
        <v>0</v>
      </c>
    </row>
    <row r="499" spans="1:32" hidden="1" x14ac:dyDescent="0.25">
      <c r="A499" s="455">
        <v>36511.711805555555</v>
      </c>
      <c r="B499" s="456">
        <v>37146</v>
      </c>
      <c r="C499" s="456">
        <v>36983</v>
      </c>
      <c r="D499" s="456">
        <v>37191</v>
      </c>
      <c r="E499" s="81" t="s">
        <v>557</v>
      </c>
      <c r="F499" s="81">
        <v>270863</v>
      </c>
      <c r="G499" s="81">
        <v>1</v>
      </c>
      <c r="H499" s="81">
        <v>966680</v>
      </c>
      <c r="I499" s="81">
        <v>25</v>
      </c>
      <c r="J499" s="81">
        <v>25</v>
      </c>
      <c r="K499" s="81">
        <v>25</v>
      </c>
      <c r="L499" s="81">
        <v>25</v>
      </c>
      <c r="M499" s="81">
        <v>25</v>
      </c>
      <c r="N499" s="81">
        <v>25</v>
      </c>
      <c r="O499" s="81">
        <v>25</v>
      </c>
      <c r="P499" s="81">
        <v>25</v>
      </c>
      <c r="Q499" s="81">
        <v>25</v>
      </c>
      <c r="R499" s="81">
        <v>25</v>
      </c>
      <c r="S499" s="81">
        <v>25</v>
      </c>
      <c r="T499" s="81">
        <v>25</v>
      </c>
      <c r="U499" s="81">
        <v>25</v>
      </c>
      <c r="V499" s="81">
        <v>25</v>
      </c>
      <c r="W499" s="81">
        <v>25</v>
      </c>
      <c r="X499" s="81">
        <v>25</v>
      </c>
      <c r="Y499" s="81">
        <v>25</v>
      </c>
      <c r="Z499" s="81">
        <v>25</v>
      </c>
      <c r="AA499" s="81">
        <v>25</v>
      </c>
      <c r="AB499" s="81">
        <v>25</v>
      </c>
      <c r="AC499" s="81">
        <v>25</v>
      </c>
      <c r="AD499" s="81">
        <v>25</v>
      </c>
      <c r="AE499" s="81">
        <v>25</v>
      </c>
      <c r="AF499" s="81">
        <v>25</v>
      </c>
    </row>
    <row r="500" spans="1:32" hidden="1" x14ac:dyDescent="0.25">
      <c r="A500" s="455">
        <v>36903.459722222222</v>
      </c>
      <c r="B500" s="456">
        <v>37146</v>
      </c>
      <c r="C500" s="456">
        <v>36983</v>
      </c>
      <c r="D500" s="456">
        <v>37191</v>
      </c>
      <c r="E500" s="81" t="s">
        <v>557</v>
      </c>
      <c r="F500" s="81">
        <v>495466</v>
      </c>
      <c r="G500" s="81">
        <v>1</v>
      </c>
      <c r="H500" s="81">
        <v>2565923</v>
      </c>
      <c r="I500" s="81">
        <v>25</v>
      </c>
      <c r="J500" s="81">
        <v>25</v>
      </c>
      <c r="K500" s="81">
        <v>25</v>
      </c>
      <c r="L500" s="81">
        <v>25</v>
      </c>
      <c r="M500" s="81">
        <v>25</v>
      </c>
      <c r="N500" s="81">
        <v>25</v>
      </c>
      <c r="O500" s="81">
        <v>25</v>
      </c>
      <c r="P500" s="81">
        <v>25</v>
      </c>
      <c r="Q500" s="81">
        <v>25</v>
      </c>
      <c r="R500" s="81">
        <v>25</v>
      </c>
      <c r="S500" s="81">
        <v>25</v>
      </c>
      <c r="T500" s="81">
        <v>25</v>
      </c>
      <c r="U500" s="81">
        <v>25</v>
      </c>
      <c r="V500" s="81">
        <v>25</v>
      </c>
      <c r="W500" s="81">
        <v>25</v>
      </c>
      <c r="X500" s="81">
        <v>25</v>
      </c>
      <c r="Y500" s="81">
        <v>25</v>
      </c>
      <c r="Z500" s="81">
        <v>25</v>
      </c>
      <c r="AA500" s="81">
        <v>25</v>
      </c>
      <c r="AB500" s="81">
        <v>25</v>
      </c>
      <c r="AC500" s="81">
        <v>25</v>
      </c>
      <c r="AD500" s="81">
        <v>25</v>
      </c>
      <c r="AE500" s="81">
        <v>25</v>
      </c>
      <c r="AF500" s="81">
        <v>25</v>
      </c>
    </row>
    <row r="501" spans="1:32" hidden="1" x14ac:dyDescent="0.25">
      <c r="A501" s="455">
        <v>36903.677083333336</v>
      </c>
      <c r="B501" s="456">
        <v>37146</v>
      </c>
      <c r="C501" s="456">
        <v>36983</v>
      </c>
      <c r="D501" s="456">
        <v>37191</v>
      </c>
      <c r="E501" s="81" t="s">
        <v>557</v>
      </c>
      <c r="F501" s="81">
        <v>496413</v>
      </c>
      <c r="G501" s="81">
        <v>1</v>
      </c>
      <c r="H501" s="81">
        <v>2568568</v>
      </c>
      <c r="I501" s="81">
        <v>25</v>
      </c>
      <c r="J501" s="81">
        <v>25</v>
      </c>
      <c r="K501" s="81">
        <v>25</v>
      </c>
      <c r="L501" s="81">
        <v>25</v>
      </c>
      <c r="M501" s="81">
        <v>25</v>
      </c>
      <c r="N501" s="81">
        <v>25</v>
      </c>
      <c r="O501" s="81">
        <v>25</v>
      </c>
      <c r="P501" s="81">
        <v>25</v>
      </c>
      <c r="Q501" s="81">
        <v>25</v>
      </c>
      <c r="R501" s="81">
        <v>25</v>
      </c>
      <c r="S501" s="81">
        <v>25</v>
      </c>
      <c r="T501" s="81">
        <v>25</v>
      </c>
      <c r="U501" s="81">
        <v>25</v>
      </c>
      <c r="V501" s="81">
        <v>25</v>
      </c>
      <c r="W501" s="81">
        <v>25</v>
      </c>
      <c r="X501" s="81">
        <v>25</v>
      </c>
      <c r="Y501" s="81">
        <v>25</v>
      </c>
      <c r="Z501" s="81">
        <v>25</v>
      </c>
      <c r="AA501" s="81">
        <v>25</v>
      </c>
      <c r="AB501" s="81">
        <v>25</v>
      </c>
      <c r="AC501" s="81">
        <v>25</v>
      </c>
      <c r="AD501" s="81">
        <v>25</v>
      </c>
      <c r="AE501" s="81">
        <v>25</v>
      </c>
      <c r="AF501" s="81">
        <v>25</v>
      </c>
    </row>
    <row r="502" spans="1:32" hidden="1" x14ac:dyDescent="0.25">
      <c r="A502" s="455">
        <v>36208.628472222219</v>
      </c>
      <c r="B502" s="456">
        <v>37146</v>
      </c>
      <c r="C502" s="456">
        <v>36983</v>
      </c>
      <c r="D502" s="456">
        <v>37191</v>
      </c>
      <c r="E502" s="81" t="s">
        <v>557</v>
      </c>
      <c r="F502" s="81">
        <v>182000</v>
      </c>
      <c r="G502" s="81">
        <v>1</v>
      </c>
      <c r="H502" s="81">
        <v>580911</v>
      </c>
      <c r="I502" s="81">
        <v>0</v>
      </c>
      <c r="J502" s="81">
        <v>0</v>
      </c>
      <c r="K502" s="81">
        <v>0</v>
      </c>
      <c r="L502" s="81">
        <v>0</v>
      </c>
      <c r="M502" s="81">
        <v>0</v>
      </c>
      <c r="N502" s="81">
        <v>0</v>
      </c>
      <c r="O502" s="81">
        <v>-25</v>
      </c>
      <c r="P502" s="81">
        <v>-25</v>
      </c>
      <c r="Q502" s="81">
        <v>-25</v>
      </c>
      <c r="R502" s="81">
        <v>-25</v>
      </c>
      <c r="S502" s="81">
        <v>-25</v>
      </c>
      <c r="T502" s="81">
        <v>-25</v>
      </c>
      <c r="U502" s="81">
        <v>-25</v>
      </c>
      <c r="V502" s="81">
        <v>-25</v>
      </c>
      <c r="W502" s="81">
        <v>-25</v>
      </c>
      <c r="X502" s="81">
        <v>-25</v>
      </c>
      <c r="Y502" s="81">
        <v>-25</v>
      </c>
      <c r="Z502" s="81">
        <v>-25</v>
      </c>
      <c r="AA502" s="81">
        <v>-25</v>
      </c>
      <c r="AB502" s="81">
        <v>-25</v>
      </c>
      <c r="AC502" s="81">
        <v>-25</v>
      </c>
      <c r="AD502" s="81">
        <v>-25</v>
      </c>
      <c r="AE502" s="81">
        <v>0</v>
      </c>
      <c r="AF502" s="81">
        <v>0</v>
      </c>
    </row>
    <row r="503" spans="1:32" hidden="1" x14ac:dyDescent="0.25">
      <c r="A503" s="455">
        <v>36360.587500000001</v>
      </c>
      <c r="B503" s="456">
        <v>37146</v>
      </c>
      <c r="C503" s="456">
        <v>36983</v>
      </c>
      <c r="D503" s="456">
        <v>37191</v>
      </c>
      <c r="E503" s="81" t="s">
        <v>557</v>
      </c>
      <c r="F503" s="81">
        <v>225979</v>
      </c>
      <c r="G503" s="81">
        <v>1</v>
      </c>
      <c r="H503" s="81">
        <v>709676</v>
      </c>
      <c r="I503" s="81">
        <v>0</v>
      </c>
      <c r="J503" s="81">
        <v>0</v>
      </c>
      <c r="K503" s="81">
        <v>0</v>
      </c>
      <c r="L503" s="81">
        <v>0</v>
      </c>
      <c r="M503" s="81">
        <v>0</v>
      </c>
      <c r="N503" s="81">
        <v>0</v>
      </c>
      <c r="O503" s="81">
        <v>-50</v>
      </c>
      <c r="P503" s="81">
        <v>-50</v>
      </c>
      <c r="Q503" s="81">
        <v>-50</v>
      </c>
      <c r="R503" s="81">
        <v>-50</v>
      </c>
      <c r="S503" s="81">
        <v>-50</v>
      </c>
      <c r="T503" s="81">
        <v>-50</v>
      </c>
      <c r="U503" s="81">
        <v>-50</v>
      </c>
      <c r="V503" s="81">
        <v>-50</v>
      </c>
      <c r="W503" s="81">
        <v>-50</v>
      </c>
      <c r="X503" s="81">
        <v>-50</v>
      </c>
      <c r="Y503" s="81">
        <v>-50</v>
      </c>
      <c r="Z503" s="81">
        <v>-50</v>
      </c>
      <c r="AA503" s="81">
        <v>-50</v>
      </c>
      <c r="AB503" s="81">
        <v>-50</v>
      </c>
      <c r="AC503" s="81">
        <v>-50</v>
      </c>
      <c r="AD503" s="81">
        <v>-50</v>
      </c>
      <c r="AE503" s="81">
        <v>0</v>
      </c>
      <c r="AF503" s="81">
        <v>0</v>
      </c>
    </row>
    <row r="504" spans="1:32" hidden="1" x14ac:dyDescent="0.25">
      <c r="A504" s="455">
        <v>36754.387499999997</v>
      </c>
      <c r="B504" s="456">
        <v>37146</v>
      </c>
      <c r="C504" s="456">
        <v>36983</v>
      </c>
      <c r="D504" s="456">
        <v>37191</v>
      </c>
      <c r="E504" s="81" t="s">
        <v>557</v>
      </c>
      <c r="F504" s="81">
        <v>392744</v>
      </c>
      <c r="G504" s="81">
        <v>1</v>
      </c>
      <c r="H504" s="81">
        <v>2206566</v>
      </c>
      <c r="I504" s="81">
        <v>-25</v>
      </c>
      <c r="J504" s="81">
        <v>-25</v>
      </c>
      <c r="K504" s="81">
        <v>-25</v>
      </c>
      <c r="L504" s="81">
        <v>-25</v>
      </c>
      <c r="M504" s="81">
        <v>-25</v>
      </c>
      <c r="N504" s="81">
        <v>-25</v>
      </c>
      <c r="O504" s="81">
        <v>0</v>
      </c>
      <c r="P504" s="81">
        <v>0</v>
      </c>
      <c r="Q504" s="81">
        <v>0</v>
      </c>
      <c r="R504" s="81">
        <v>0</v>
      </c>
      <c r="S504" s="81">
        <v>0</v>
      </c>
      <c r="T504" s="81">
        <v>0</v>
      </c>
      <c r="U504" s="81">
        <v>0</v>
      </c>
      <c r="V504" s="81">
        <v>0</v>
      </c>
      <c r="W504" s="81">
        <v>0</v>
      </c>
      <c r="X504" s="81">
        <v>0</v>
      </c>
      <c r="Y504" s="81">
        <v>0</v>
      </c>
      <c r="Z504" s="81">
        <v>0</v>
      </c>
      <c r="AA504" s="81">
        <v>0</v>
      </c>
      <c r="AB504" s="81">
        <v>0</v>
      </c>
      <c r="AC504" s="81">
        <v>0</v>
      </c>
      <c r="AD504" s="81">
        <v>0</v>
      </c>
      <c r="AE504" s="81">
        <v>0</v>
      </c>
      <c r="AF504" s="81">
        <v>0</v>
      </c>
    </row>
    <row r="505" spans="1:32" hidden="1" x14ac:dyDescent="0.25">
      <c r="A505" s="455">
        <v>36776.697222222225</v>
      </c>
      <c r="B505" s="456">
        <v>37146</v>
      </c>
      <c r="C505" s="456">
        <v>36983</v>
      </c>
      <c r="D505" s="456">
        <v>37191</v>
      </c>
      <c r="E505" s="81" t="s">
        <v>557</v>
      </c>
      <c r="F505" s="81">
        <v>406739</v>
      </c>
      <c r="G505" s="81">
        <v>1</v>
      </c>
      <c r="H505" s="81">
        <v>2256716</v>
      </c>
      <c r="I505" s="81">
        <v>25</v>
      </c>
      <c r="J505" s="81">
        <v>25</v>
      </c>
      <c r="K505" s="81">
        <v>25</v>
      </c>
      <c r="L505" s="81">
        <v>25</v>
      </c>
      <c r="M505" s="81">
        <v>25</v>
      </c>
      <c r="N505" s="81">
        <v>25</v>
      </c>
      <c r="O505" s="81">
        <v>0</v>
      </c>
      <c r="P505" s="81">
        <v>0</v>
      </c>
      <c r="Q505" s="81">
        <v>0</v>
      </c>
      <c r="R505" s="81">
        <v>0</v>
      </c>
      <c r="S505" s="81">
        <v>0</v>
      </c>
      <c r="T505" s="81">
        <v>0</v>
      </c>
      <c r="U505" s="81">
        <v>0</v>
      </c>
      <c r="V505" s="81">
        <v>0</v>
      </c>
      <c r="W505" s="81">
        <v>0</v>
      </c>
      <c r="X505" s="81">
        <v>0</v>
      </c>
      <c r="Y505" s="81">
        <v>0</v>
      </c>
      <c r="Z505" s="81">
        <v>0</v>
      </c>
      <c r="AA505" s="81">
        <v>0</v>
      </c>
      <c r="AB505" s="81">
        <v>0</v>
      </c>
      <c r="AC505" s="81">
        <v>0</v>
      </c>
      <c r="AD505" s="81">
        <v>0</v>
      </c>
      <c r="AE505" s="81">
        <v>0</v>
      </c>
      <c r="AF505" s="81">
        <v>0</v>
      </c>
    </row>
    <row r="506" spans="1:32" hidden="1" x14ac:dyDescent="0.25">
      <c r="A506" s="455">
        <v>36781.543749999997</v>
      </c>
      <c r="B506" s="456">
        <v>37146</v>
      </c>
      <c r="C506" s="456">
        <v>36983</v>
      </c>
      <c r="D506" s="456">
        <v>37191</v>
      </c>
      <c r="E506" s="81" t="s">
        <v>557</v>
      </c>
      <c r="F506" s="81">
        <v>409655</v>
      </c>
      <c r="G506" s="81">
        <v>1</v>
      </c>
      <c r="H506" s="81">
        <v>2267759</v>
      </c>
      <c r="I506" s="81">
        <v>-25</v>
      </c>
      <c r="J506" s="81">
        <v>-25</v>
      </c>
      <c r="K506" s="81">
        <v>-25</v>
      </c>
      <c r="L506" s="81">
        <v>-25</v>
      </c>
      <c r="M506" s="81">
        <v>-25</v>
      </c>
      <c r="N506" s="81">
        <v>-25</v>
      </c>
      <c r="O506" s="81">
        <v>0</v>
      </c>
      <c r="P506" s="81">
        <v>0</v>
      </c>
      <c r="Q506" s="81">
        <v>0</v>
      </c>
      <c r="R506" s="81">
        <v>0</v>
      </c>
      <c r="S506" s="81">
        <v>0</v>
      </c>
      <c r="T506" s="81">
        <v>0</v>
      </c>
      <c r="U506" s="81">
        <v>0</v>
      </c>
      <c r="V506" s="81">
        <v>0</v>
      </c>
      <c r="W506" s="81">
        <v>0</v>
      </c>
      <c r="X506" s="81">
        <v>0</v>
      </c>
      <c r="Y506" s="81">
        <v>0</v>
      </c>
      <c r="Z506" s="81">
        <v>0</v>
      </c>
      <c r="AA506" s="81">
        <v>0</v>
      </c>
      <c r="AB506" s="81">
        <v>0</v>
      </c>
      <c r="AC506" s="81">
        <v>0</v>
      </c>
      <c r="AD506" s="81">
        <v>0</v>
      </c>
      <c r="AE506" s="81">
        <v>0</v>
      </c>
      <c r="AF506" s="81">
        <v>0</v>
      </c>
    </row>
    <row r="507" spans="1:32" hidden="1" x14ac:dyDescent="0.25">
      <c r="A507" s="455">
        <v>36788.630555555559</v>
      </c>
      <c r="B507" s="456">
        <v>37146</v>
      </c>
      <c r="C507" s="456">
        <v>36983</v>
      </c>
      <c r="D507" s="456">
        <v>37191</v>
      </c>
      <c r="E507" s="81" t="s">
        <v>557</v>
      </c>
      <c r="F507" s="81">
        <v>410704</v>
      </c>
      <c r="G507" s="81">
        <v>1</v>
      </c>
      <c r="H507" s="81">
        <v>2270333</v>
      </c>
      <c r="I507" s="81">
        <v>-25</v>
      </c>
      <c r="J507" s="81">
        <v>-25</v>
      </c>
      <c r="K507" s="81">
        <v>-25</v>
      </c>
      <c r="L507" s="81">
        <v>-25</v>
      </c>
      <c r="M507" s="81">
        <v>-25</v>
      </c>
      <c r="N507" s="81">
        <v>-25</v>
      </c>
      <c r="O507" s="81">
        <v>0</v>
      </c>
      <c r="P507" s="81">
        <v>0</v>
      </c>
      <c r="Q507" s="81">
        <v>0</v>
      </c>
      <c r="R507" s="81">
        <v>0</v>
      </c>
      <c r="S507" s="81">
        <v>0</v>
      </c>
      <c r="T507" s="81">
        <v>0</v>
      </c>
      <c r="U507" s="81">
        <v>0</v>
      </c>
      <c r="V507" s="81">
        <v>0</v>
      </c>
      <c r="W507" s="81">
        <v>0</v>
      </c>
      <c r="X507" s="81">
        <v>0</v>
      </c>
      <c r="Y507" s="81">
        <v>0</v>
      </c>
      <c r="Z507" s="81">
        <v>0</v>
      </c>
      <c r="AA507" s="81">
        <v>0</v>
      </c>
      <c r="AB507" s="81">
        <v>0</v>
      </c>
      <c r="AC507" s="81">
        <v>0</v>
      </c>
      <c r="AD507" s="81">
        <v>0</v>
      </c>
      <c r="AE507" s="81">
        <v>0</v>
      </c>
      <c r="AF507" s="81">
        <v>0</v>
      </c>
    </row>
    <row r="508" spans="1:32" hidden="1" x14ac:dyDescent="0.25">
      <c r="A508" s="455">
        <v>36817.423611111109</v>
      </c>
      <c r="B508" s="456">
        <v>37146</v>
      </c>
      <c r="C508" s="456">
        <v>36983</v>
      </c>
      <c r="D508" s="456">
        <v>37191</v>
      </c>
      <c r="E508" s="81" t="s">
        <v>557</v>
      </c>
      <c r="F508" s="81">
        <v>438080</v>
      </c>
      <c r="G508" s="81">
        <v>1</v>
      </c>
      <c r="H508" s="81">
        <v>2354859</v>
      </c>
      <c r="I508" s="81">
        <v>25</v>
      </c>
      <c r="J508" s="81">
        <v>25</v>
      </c>
      <c r="K508" s="81">
        <v>25</v>
      </c>
      <c r="L508" s="81">
        <v>25</v>
      </c>
      <c r="M508" s="81">
        <v>25</v>
      </c>
      <c r="N508" s="81">
        <v>25</v>
      </c>
      <c r="O508" s="81">
        <v>0</v>
      </c>
      <c r="P508" s="81">
        <v>0</v>
      </c>
      <c r="Q508" s="81">
        <v>0</v>
      </c>
      <c r="R508" s="81">
        <v>0</v>
      </c>
      <c r="S508" s="81">
        <v>0</v>
      </c>
      <c r="T508" s="81">
        <v>0</v>
      </c>
      <c r="U508" s="81">
        <v>0</v>
      </c>
      <c r="V508" s="81">
        <v>0</v>
      </c>
      <c r="W508" s="81">
        <v>0</v>
      </c>
      <c r="X508" s="81">
        <v>0</v>
      </c>
      <c r="Y508" s="81">
        <v>0</v>
      </c>
      <c r="Z508" s="81">
        <v>0</v>
      </c>
      <c r="AA508" s="81">
        <v>0</v>
      </c>
      <c r="AB508" s="81">
        <v>0</v>
      </c>
      <c r="AC508" s="81">
        <v>0</v>
      </c>
      <c r="AD508" s="81">
        <v>0</v>
      </c>
      <c r="AE508" s="81">
        <v>0</v>
      </c>
      <c r="AF508" s="81">
        <v>0</v>
      </c>
    </row>
    <row r="509" spans="1:32" hidden="1" x14ac:dyDescent="0.25">
      <c r="A509" s="455">
        <v>36726.623611111114</v>
      </c>
      <c r="B509" s="456">
        <v>37146</v>
      </c>
      <c r="C509" s="456">
        <v>36983</v>
      </c>
      <c r="D509" s="456">
        <v>37191</v>
      </c>
      <c r="E509" s="81" t="s">
        <v>557</v>
      </c>
      <c r="F509" s="81">
        <v>375198</v>
      </c>
      <c r="G509" s="81">
        <v>1</v>
      </c>
      <c r="H509" s="81">
        <v>2152616</v>
      </c>
      <c r="I509" s="81">
        <v>0</v>
      </c>
      <c r="J509" s="81">
        <v>0</v>
      </c>
      <c r="K509" s="81">
        <v>0</v>
      </c>
      <c r="L509" s="81">
        <v>0</v>
      </c>
      <c r="M509" s="81">
        <v>0</v>
      </c>
      <c r="N509" s="81">
        <v>0</v>
      </c>
      <c r="O509" s="81">
        <v>25</v>
      </c>
      <c r="P509" s="81">
        <v>25</v>
      </c>
      <c r="Q509" s="81">
        <v>25</v>
      </c>
      <c r="R509" s="81">
        <v>25</v>
      </c>
      <c r="S509" s="81">
        <v>25</v>
      </c>
      <c r="T509" s="81">
        <v>25</v>
      </c>
      <c r="U509" s="81">
        <v>25</v>
      </c>
      <c r="V509" s="81">
        <v>25</v>
      </c>
      <c r="W509" s="81">
        <v>25</v>
      </c>
      <c r="X509" s="81">
        <v>25</v>
      </c>
      <c r="Y509" s="81">
        <v>25</v>
      </c>
      <c r="Z509" s="81">
        <v>25</v>
      </c>
      <c r="AA509" s="81">
        <v>25</v>
      </c>
      <c r="AB509" s="81">
        <v>25</v>
      </c>
      <c r="AC509" s="81">
        <v>25</v>
      </c>
      <c r="AD509" s="81">
        <v>25</v>
      </c>
      <c r="AE509" s="81">
        <v>0</v>
      </c>
      <c r="AF509" s="81">
        <v>0</v>
      </c>
    </row>
    <row r="510" spans="1:32" hidden="1" x14ac:dyDescent="0.25">
      <c r="A510" s="455">
        <v>36726.625</v>
      </c>
      <c r="B510" s="456">
        <v>37146</v>
      </c>
      <c r="C510" s="456">
        <v>36983</v>
      </c>
      <c r="D510" s="456">
        <v>37191</v>
      </c>
      <c r="E510" s="81" t="s">
        <v>557</v>
      </c>
      <c r="F510" s="81">
        <v>375314</v>
      </c>
      <c r="G510" s="81">
        <v>1</v>
      </c>
      <c r="H510" s="81">
        <v>2153035</v>
      </c>
      <c r="I510" s="81">
        <v>0</v>
      </c>
      <c r="J510" s="81">
        <v>0</v>
      </c>
      <c r="K510" s="81">
        <v>0</v>
      </c>
      <c r="L510" s="81">
        <v>0</v>
      </c>
      <c r="M510" s="81">
        <v>0</v>
      </c>
      <c r="N510" s="81">
        <v>0</v>
      </c>
      <c r="O510" s="81">
        <v>25</v>
      </c>
      <c r="P510" s="81">
        <v>25</v>
      </c>
      <c r="Q510" s="81">
        <v>25</v>
      </c>
      <c r="R510" s="81">
        <v>25</v>
      </c>
      <c r="S510" s="81">
        <v>25</v>
      </c>
      <c r="T510" s="81">
        <v>25</v>
      </c>
      <c r="U510" s="81">
        <v>25</v>
      </c>
      <c r="V510" s="81">
        <v>25</v>
      </c>
      <c r="W510" s="81">
        <v>25</v>
      </c>
      <c r="X510" s="81">
        <v>25</v>
      </c>
      <c r="Y510" s="81">
        <v>25</v>
      </c>
      <c r="Z510" s="81">
        <v>25</v>
      </c>
      <c r="AA510" s="81">
        <v>25</v>
      </c>
      <c r="AB510" s="81">
        <v>25</v>
      </c>
      <c r="AC510" s="81">
        <v>25</v>
      </c>
      <c r="AD510" s="81">
        <v>25</v>
      </c>
      <c r="AE510" s="81">
        <v>0</v>
      </c>
      <c r="AF510" s="81">
        <v>0</v>
      </c>
    </row>
    <row r="511" spans="1:32" hidden="1" x14ac:dyDescent="0.25">
      <c r="A511" s="455">
        <v>36867.591666666667</v>
      </c>
      <c r="B511" s="456">
        <v>37146</v>
      </c>
      <c r="C511" s="456">
        <v>36983</v>
      </c>
      <c r="D511" s="456">
        <v>37191</v>
      </c>
      <c r="E511" s="81" t="s">
        <v>557</v>
      </c>
      <c r="F511" s="81">
        <v>474667</v>
      </c>
      <c r="G511" s="81">
        <v>1</v>
      </c>
      <c r="H511" s="81">
        <v>2480745</v>
      </c>
      <c r="I511" s="81">
        <v>0</v>
      </c>
      <c r="J511" s="81">
        <v>0</v>
      </c>
      <c r="K511" s="81">
        <v>0</v>
      </c>
      <c r="L511" s="81">
        <v>0</v>
      </c>
      <c r="M511" s="81">
        <v>0</v>
      </c>
      <c r="N511" s="81">
        <v>0</v>
      </c>
      <c r="O511" s="81">
        <v>25</v>
      </c>
      <c r="P511" s="81">
        <v>25</v>
      </c>
      <c r="Q511" s="81">
        <v>25</v>
      </c>
      <c r="R511" s="81">
        <v>25</v>
      </c>
      <c r="S511" s="81">
        <v>25</v>
      </c>
      <c r="T511" s="81">
        <v>25</v>
      </c>
      <c r="U511" s="81">
        <v>25</v>
      </c>
      <c r="V511" s="81">
        <v>25</v>
      </c>
      <c r="W511" s="81">
        <v>25</v>
      </c>
      <c r="X511" s="81">
        <v>25</v>
      </c>
      <c r="Y511" s="81">
        <v>25</v>
      </c>
      <c r="Z511" s="81">
        <v>25</v>
      </c>
      <c r="AA511" s="81">
        <v>25</v>
      </c>
      <c r="AB511" s="81">
        <v>25</v>
      </c>
      <c r="AC511" s="81">
        <v>25</v>
      </c>
      <c r="AD511" s="81">
        <v>25</v>
      </c>
      <c r="AE511" s="81">
        <v>0</v>
      </c>
      <c r="AF511" s="81">
        <v>0</v>
      </c>
    </row>
    <row r="512" spans="1:32" hidden="1" x14ac:dyDescent="0.25">
      <c r="A512" s="455">
        <v>36997.68472222222</v>
      </c>
      <c r="B512" s="456">
        <v>37146</v>
      </c>
      <c r="C512" s="456">
        <v>37012</v>
      </c>
      <c r="D512" s="456">
        <v>37191</v>
      </c>
      <c r="E512" s="81" t="s">
        <v>557</v>
      </c>
      <c r="F512" s="81">
        <v>581227</v>
      </c>
      <c r="G512" s="81">
        <v>1</v>
      </c>
      <c r="H512" s="81">
        <v>3086840</v>
      </c>
      <c r="I512" s="81">
        <v>0</v>
      </c>
      <c r="J512" s="81">
        <v>0</v>
      </c>
      <c r="K512" s="81">
        <v>0</v>
      </c>
      <c r="L512" s="81">
        <v>0</v>
      </c>
      <c r="M512" s="81">
        <v>0</v>
      </c>
      <c r="N512" s="81">
        <v>0</v>
      </c>
      <c r="O512" s="81">
        <v>0</v>
      </c>
      <c r="P512" s="81">
        <v>0</v>
      </c>
      <c r="Q512" s="81">
        <v>0</v>
      </c>
      <c r="R512" s="81">
        <v>0</v>
      </c>
      <c r="S512" s="81">
        <v>0</v>
      </c>
      <c r="T512" s="81">
        <v>0</v>
      </c>
      <c r="U512" s="81">
        <v>0</v>
      </c>
      <c r="V512" s="81">
        <v>0</v>
      </c>
      <c r="W512" s="81">
        <v>0</v>
      </c>
      <c r="X512" s="81">
        <v>0</v>
      </c>
      <c r="Y512" s="81">
        <v>0</v>
      </c>
      <c r="Z512" s="81">
        <v>0</v>
      </c>
      <c r="AA512" s="81">
        <v>0</v>
      </c>
      <c r="AB512" s="81">
        <v>0</v>
      </c>
      <c r="AC512" s="81">
        <v>0</v>
      </c>
      <c r="AD512" s="81">
        <v>0</v>
      </c>
      <c r="AE512" s="81">
        <v>-25</v>
      </c>
      <c r="AF512" s="81">
        <v>-25</v>
      </c>
    </row>
    <row r="513" spans="1:32" hidden="1" x14ac:dyDescent="0.25">
      <c r="A513" s="455">
        <v>36998.558333333334</v>
      </c>
      <c r="B513" s="456">
        <v>37146</v>
      </c>
      <c r="C513" s="456">
        <v>37012</v>
      </c>
      <c r="D513" s="456">
        <v>37191</v>
      </c>
      <c r="E513" s="81" t="s">
        <v>557</v>
      </c>
      <c r="F513" s="81">
        <v>582864</v>
      </c>
      <c r="G513" s="81">
        <v>1</v>
      </c>
      <c r="H513" s="81">
        <v>3094282</v>
      </c>
      <c r="I513" s="81">
        <v>0</v>
      </c>
      <c r="J513" s="81">
        <v>0</v>
      </c>
      <c r="K513" s="81">
        <v>0</v>
      </c>
      <c r="L513" s="81">
        <v>0</v>
      </c>
      <c r="M513" s="81">
        <v>0</v>
      </c>
      <c r="N513" s="81">
        <v>0</v>
      </c>
      <c r="O513" s="81">
        <v>0</v>
      </c>
      <c r="P513" s="81">
        <v>0</v>
      </c>
      <c r="Q513" s="81">
        <v>0</v>
      </c>
      <c r="R513" s="81">
        <v>0</v>
      </c>
      <c r="S513" s="81">
        <v>0</v>
      </c>
      <c r="T513" s="81">
        <v>0</v>
      </c>
      <c r="U513" s="81">
        <v>0</v>
      </c>
      <c r="V513" s="81">
        <v>0</v>
      </c>
      <c r="W513" s="81">
        <v>0</v>
      </c>
      <c r="X513" s="81">
        <v>0</v>
      </c>
      <c r="Y513" s="81">
        <v>0</v>
      </c>
      <c r="Z513" s="81">
        <v>0</v>
      </c>
      <c r="AA513" s="81">
        <v>0</v>
      </c>
      <c r="AB513" s="81">
        <v>0</v>
      </c>
      <c r="AC513" s="81">
        <v>0</v>
      </c>
      <c r="AD513" s="81">
        <v>0</v>
      </c>
      <c r="AE513" s="81">
        <v>-25</v>
      </c>
      <c r="AF513" s="81">
        <v>-25</v>
      </c>
    </row>
    <row r="514" spans="1:32" hidden="1" x14ac:dyDescent="0.25">
      <c r="A514" s="455">
        <v>36329.583333333336</v>
      </c>
      <c r="B514" s="456">
        <v>37146</v>
      </c>
      <c r="C514" s="456">
        <v>37073</v>
      </c>
      <c r="D514" s="456">
        <v>37164</v>
      </c>
      <c r="E514" s="81" t="s">
        <v>557</v>
      </c>
      <c r="F514" s="81">
        <v>216783</v>
      </c>
      <c r="G514" s="81">
        <v>1</v>
      </c>
      <c r="H514" s="81">
        <v>681438</v>
      </c>
      <c r="I514" s="81">
        <v>-50</v>
      </c>
      <c r="J514" s="81">
        <v>-50</v>
      </c>
      <c r="K514" s="81">
        <v>-50</v>
      </c>
      <c r="L514" s="81">
        <v>-50</v>
      </c>
      <c r="M514" s="81">
        <v>-50</v>
      </c>
      <c r="N514" s="81">
        <v>-50</v>
      </c>
      <c r="O514" s="81">
        <v>0</v>
      </c>
      <c r="P514" s="81">
        <v>0</v>
      </c>
      <c r="Q514" s="81">
        <v>0</v>
      </c>
      <c r="R514" s="81">
        <v>0</v>
      </c>
      <c r="S514" s="81">
        <v>0</v>
      </c>
      <c r="T514" s="81">
        <v>0</v>
      </c>
      <c r="U514" s="81">
        <v>0</v>
      </c>
      <c r="V514" s="81">
        <v>0</v>
      </c>
      <c r="W514" s="81">
        <v>0</v>
      </c>
      <c r="X514" s="81">
        <v>0</v>
      </c>
      <c r="Y514" s="81">
        <v>0</v>
      </c>
      <c r="Z514" s="81">
        <v>0</v>
      </c>
      <c r="AA514" s="81">
        <v>0</v>
      </c>
      <c r="AB514" s="81">
        <v>0</v>
      </c>
      <c r="AC514" s="81">
        <v>0</v>
      </c>
      <c r="AD514" s="81">
        <v>0</v>
      </c>
      <c r="AE514" s="81">
        <v>0</v>
      </c>
      <c r="AF514" s="81">
        <v>0</v>
      </c>
    </row>
    <row r="515" spans="1:32" hidden="1" x14ac:dyDescent="0.25">
      <c r="A515" s="455">
        <v>36363.645833333336</v>
      </c>
      <c r="B515" s="456">
        <v>37146</v>
      </c>
      <c r="C515" s="456">
        <v>37073</v>
      </c>
      <c r="D515" s="456">
        <v>37164</v>
      </c>
      <c r="E515" s="81" t="s">
        <v>557</v>
      </c>
      <c r="F515" s="81">
        <v>228057</v>
      </c>
      <c r="G515" s="81">
        <v>1</v>
      </c>
      <c r="H515" s="81">
        <v>716692</v>
      </c>
      <c r="I515" s="81">
        <v>250</v>
      </c>
      <c r="J515" s="81">
        <v>250</v>
      </c>
      <c r="K515" s="81">
        <v>250</v>
      </c>
      <c r="L515" s="81">
        <v>250</v>
      </c>
      <c r="M515" s="81">
        <v>250</v>
      </c>
      <c r="N515" s="81">
        <v>250</v>
      </c>
      <c r="O515" s="81">
        <v>0</v>
      </c>
      <c r="P515" s="81">
        <v>0</v>
      </c>
      <c r="Q515" s="81">
        <v>0</v>
      </c>
      <c r="R515" s="81">
        <v>0</v>
      </c>
      <c r="S515" s="81">
        <v>0</v>
      </c>
      <c r="T515" s="81">
        <v>0</v>
      </c>
      <c r="U515" s="81">
        <v>0</v>
      </c>
      <c r="V515" s="81">
        <v>0</v>
      </c>
      <c r="W515" s="81">
        <v>0</v>
      </c>
      <c r="X515" s="81">
        <v>0</v>
      </c>
      <c r="Y515" s="81">
        <v>0</v>
      </c>
      <c r="Z515" s="81">
        <v>0</v>
      </c>
      <c r="AA515" s="81">
        <v>0</v>
      </c>
      <c r="AB515" s="81">
        <v>0</v>
      </c>
      <c r="AC515" s="81">
        <v>0</v>
      </c>
      <c r="AD515" s="81">
        <v>0</v>
      </c>
      <c r="AE515" s="81">
        <v>0</v>
      </c>
      <c r="AF515" s="81">
        <v>0</v>
      </c>
    </row>
    <row r="516" spans="1:32" hidden="1" x14ac:dyDescent="0.25">
      <c r="A516" s="455">
        <v>36847.686111111114</v>
      </c>
      <c r="B516" s="456">
        <v>37146</v>
      </c>
      <c r="C516" s="456">
        <v>37073</v>
      </c>
      <c r="D516" s="456">
        <v>37164</v>
      </c>
      <c r="E516" s="81" t="s">
        <v>557</v>
      </c>
      <c r="F516" s="81">
        <v>461161</v>
      </c>
      <c r="G516" s="81">
        <v>1</v>
      </c>
      <c r="H516" s="81">
        <v>2437164</v>
      </c>
      <c r="I516" s="81">
        <v>50</v>
      </c>
      <c r="J516" s="81">
        <v>50</v>
      </c>
      <c r="K516" s="81">
        <v>50</v>
      </c>
      <c r="L516" s="81">
        <v>50</v>
      </c>
      <c r="M516" s="81">
        <v>50</v>
      </c>
      <c r="N516" s="81">
        <v>50</v>
      </c>
      <c r="O516" s="81">
        <v>0</v>
      </c>
      <c r="P516" s="81">
        <v>0</v>
      </c>
      <c r="Q516" s="81">
        <v>0</v>
      </c>
      <c r="R516" s="81">
        <v>0</v>
      </c>
      <c r="S516" s="81">
        <v>0</v>
      </c>
      <c r="T516" s="81">
        <v>0</v>
      </c>
      <c r="U516" s="81">
        <v>0</v>
      </c>
      <c r="V516" s="81">
        <v>0</v>
      </c>
      <c r="W516" s="81">
        <v>0</v>
      </c>
      <c r="X516" s="81">
        <v>0</v>
      </c>
      <c r="Y516" s="81">
        <v>0</v>
      </c>
      <c r="Z516" s="81">
        <v>0</v>
      </c>
      <c r="AA516" s="81">
        <v>0</v>
      </c>
      <c r="AB516" s="81">
        <v>0</v>
      </c>
      <c r="AC516" s="81">
        <v>0</v>
      </c>
      <c r="AD516" s="81">
        <v>0</v>
      </c>
      <c r="AE516" s="81">
        <v>0</v>
      </c>
      <c r="AF516" s="81">
        <v>0</v>
      </c>
    </row>
    <row r="517" spans="1:32" hidden="1" x14ac:dyDescent="0.25">
      <c r="A517" s="455">
        <v>36850.635416666664</v>
      </c>
      <c r="B517" s="456">
        <v>37146</v>
      </c>
      <c r="C517" s="456">
        <v>37073</v>
      </c>
      <c r="D517" s="456">
        <v>37164</v>
      </c>
      <c r="E517" s="81" t="s">
        <v>557</v>
      </c>
      <c r="F517" s="81">
        <v>462097</v>
      </c>
      <c r="G517" s="81">
        <v>1</v>
      </c>
      <c r="H517" s="81">
        <v>2441156</v>
      </c>
      <c r="I517" s="81">
        <v>50</v>
      </c>
      <c r="J517" s="81">
        <v>50</v>
      </c>
      <c r="K517" s="81">
        <v>50</v>
      </c>
      <c r="L517" s="81">
        <v>50</v>
      </c>
      <c r="M517" s="81">
        <v>50</v>
      </c>
      <c r="N517" s="81">
        <v>50</v>
      </c>
      <c r="O517" s="81">
        <v>0</v>
      </c>
      <c r="P517" s="81">
        <v>0</v>
      </c>
      <c r="Q517" s="81">
        <v>0</v>
      </c>
      <c r="R517" s="81">
        <v>0</v>
      </c>
      <c r="S517" s="81">
        <v>0</v>
      </c>
      <c r="T517" s="81">
        <v>0</v>
      </c>
      <c r="U517" s="81">
        <v>0</v>
      </c>
      <c r="V517" s="81">
        <v>0</v>
      </c>
      <c r="W517" s="81">
        <v>0</v>
      </c>
      <c r="X517" s="81">
        <v>0</v>
      </c>
      <c r="Y517" s="81">
        <v>0</v>
      </c>
      <c r="Z517" s="81">
        <v>0</v>
      </c>
      <c r="AA517" s="81">
        <v>0</v>
      </c>
      <c r="AB517" s="81">
        <v>0</v>
      </c>
      <c r="AC517" s="81">
        <v>0</v>
      </c>
      <c r="AD517" s="81">
        <v>0</v>
      </c>
      <c r="AE517" s="81">
        <v>0</v>
      </c>
      <c r="AF517" s="81">
        <v>0</v>
      </c>
    </row>
    <row r="518" spans="1:32" hidden="1" x14ac:dyDescent="0.25">
      <c r="A518" s="455">
        <v>36867.607638888891</v>
      </c>
      <c r="B518" s="456">
        <v>37146</v>
      </c>
      <c r="C518" s="456">
        <v>37073</v>
      </c>
      <c r="D518" s="456">
        <v>37164</v>
      </c>
      <c r="E518" s="81" t="s">
        <v>557</v>
      </c>
      <c r="F518" s="81">
        <v>475641</v>
      </c>
      <c r="G518" s="81">
        <v>1</v>
      </c>
      <c r="H518" s="81">
        <v>2483378</v>
      </c>
      <c r="I518" s="81">
        <v>-25</v>
      </c>
      <c r="J518" s="81">
        <v>-25</v>
      </c>
      <c r="K518" s="81">
        <v>-25</v>
      </c>
      <c r="L518" s="81">
        <v>-25</v>
      </c>
      <c r="M518" s="81">
        <v>-25</v>
      </c>
      <c r="N518" s="81">
        <v>-25</v>
      </c>
      <c r="O518" s="81">
        <v>0</v>
      </c>
      <c r="P518" s="81">
        <v>0</v>
      </c>
      <c r="Q518" s="81">
        <v>0</v>
      </c>
      <c r="R518" s="81">
        <v>0</v>
      </c>
      <c r="S518" s="81">
        <v>0</v>
      </c>
      <c r="T518" s="81">
        <v>0</v>
      </c>
      <c r="U518" s="81">
        <v>0</v>
      </c>
      <c r="V518" s="81">
        <v>0</v>
      </c>
      <c r="W518" s="81">
        <v>0</v>
      </c>
      <c r="X518" s="81">
        <v>0</v>
      </c>
      <c r="Y518" s="81">
        <v>0</v>
      </c>
      <c r="Z518" s="81">
        <v>0</v>
      </c>
      <c r="AA518" s="81">
        <v>0</v>
      </c>
      <c r="AB518" s="81">
        <v>0</v>
      </c>
      <c r="AC518" s="81">
        <v>0</v>
      </c>
      <c r="AD518" s="81">
        <v>0</v>
      </c>
      <c r="AE518" s="81">
        <v>0</v>
      </c>
      <c r="AF518" s="81">
        <v>0</v>
      </c>
    </row>
    <row r="519" spans="1:32" hidden="1" x14ac:dyDescent="0.25">
      <c r="A519" s="455">
        <v>36903.534722222219</v>
      </c>
      <c r="B519" s="456">
        <v>37146</v>
      </c>
      <c r="C519" s="456">
        <v>37073</v>
      </c>
      <c r="D519" s="456">
        <v>37164</v>
      </c>
      <c r="E519" s="81" t="s">
        <v>557</v>
      </c>
      <c r="F519" s="81">
        <v>495191</v>
      </c>
      <c r="G519" s="81">
        <v>1</v>
      </c>
      <c r="H519" s="81">
        <v>2564683</v>
      </c>
      <c r="I519" s="81">
        <v>25</v>
      </c>
      <c r="J519" s="81">
        <v>25</v>
      </c>
      <c r="K519" s="81">
        <v>25</v>
      </c>
      <c r="L519" s="81">
        <v>25</v>
      </c>
      <c r="M519" s="81">
        <v>25</v>
      </c>
      <c r="N519" s="81">
        <v>25</v>
      </c>
      <c r="O519" s="81">
        <v>0</v>
      </c>
      <c r="P519" s="81">
        <v>0</v>
      </c>
      <c r="Q519" s="81">
        <v>0</v>
      </c>
      <c r="R519" s="81">
        <v>0</v>
      </c>
      <c r="S519" s="81">
        <v>0</v>
      </c>
      <c r="T519" s="81">
        <v>0</v>
      </c>
      <c r="U519" s="81">
        <v>0</v>
      </c>
      <c r="V519" s="81">
        <v>0</v>
      </c>
      <c r="W519" s="81">
        <v>0</v>
      </c>
      <c r="X519" s="81">
        <v>0</v>
      </c>
      <c r="Y519" s="81">
        <v>0</v>
      </c>
      <c r="Z519" s="81">
        <v>0</v>
      </c>
      <c r="AA519" s="81">
        <v>0</v>
      </c>
      <c r="AB519" s="81">
        <v>0</v>
      </c>
      <c r="AC519" s="81">
        <v>0</v>
      </c>
      <c r="AD519" s="81">
        <v>0</v>
      </c>
      <c r="AE519" s="81">
        <v>0</v>
      </c>
      <c r="AF519" s="81">
        <v>0</v>
      </c>
    </row>
    <row r="520" spans="1:32" hidden="1" x14ac:dyDescent="0.25">
      <c r="A520" s="455">
        <v>36903.647222222222</v>
      </c>
      <c r="B520" s="456">
        <v>37146</v>
      </c>
      <c r="C520" s="456">
        <v>37073</v>
      </c>
      <c r="D520" s="456">
        <v>37164</v>
      </c>
      <c r="E520" s="81" t="s">
        <v>557</v>
      </c>
      <c r="F520" s="81">
        <v>495271</v>
      </c>
      <c r="G520" s="81">
        <v>1</v>
      </c>
      <c r="H520" s="81">
        <v>2564966</v>
      </c>
      <c r="I520" s="81">
        <v>25</v>
      </c>
      <c r="J520" s="81">
        <v>25</v>
      </c>
      <c r="K520" s="81">
        <v>25</v>
      </c>
      <c r="L520" s="81">
        <v>25</v>
      </c>
      <c r="M520" s="81">
        <v>25</v>
      </c>
      <c r="N520" s="81">
        <v>25</v>
      </c>
      <c r="O520" s="81">
        <v>0</v>
      </c>
      <c r="P520" s="81">
        <v>0</v>
      </c>
      <c r="Q520" s="81">
        <v>0</v>
      </c>
      <c r="R520" s="81">
        <v>0</v>
      </c>
      <c r="S520" s="81">
        <v>0</v>
      </c>
      <c r="T520" s="81">
        <v>0</v>
      </c>
      <c r="U520" s="81">
        <v>0</v>
      </c>
      <c r="V520" s="81">
        <v>0</v>
      </c>
      <c r="W520" s="81">
        <v>0</v>
      </c>
      <c r="X520" s="81">
        <v>0</v>
      </c>
      <c r="Y520" s="81">
        <v>0</v>
      </c>
      <c r="Z520" s="81">
        <v>0</v>
      </c>
      <c r="AA520" s="81">
        <v>0</v>
      </c>
      <c r="AB520" s="81">
        <v>0</v>
      </c>
      <c r="AC520" s="81">
        <v>0</v>
      </c>
      <c r="AD520" s="81">
        <v>0</v>
      </c>
      <c r="AE520" s="81">
        <v>0</v>
      </c>
      <c r="AF520" s="81">
        <v>0</v>
      </c>
    </row>
    <row r="521" spans="1:32" hidden="1" x14ac:dyDescent="0.25">
      <c r="A521" s="455">
        <v>36903.647222222222</v>
      </c>
      <c r="B521" s="456">
        <v>37146</v>
      </c>
      <c r="C521" s="456">
        <v>37073</v>
      </c>
      <c r="D521" s="456">
        <v>37164</v>
      </c>
      <c r="E521" s="81" t="s">
        <v>557</v>
      </c>
      <c r="F521" s="81">
        <v>495273</v>
      </c>
      <c r="G521" s="81">
        <v>1</v>
      </c>
      <c r="H521" s="81">
        <v>2564972</v>
      </c>
      <c r="I521" s="81">
        <v>50</v>
      </c>
      <c r="J521" s="81">
        <v>50</v>
      </c>
      <c r="K521" s="81">
        <v>50</v>
      </c>
      <c r="L521" s="81">
        <v>50</v>
      </c>
      <c r="M521" s="81">
        <v>50</v>
      </c>
      <c r="N521" s="81">
        <v>50</v>
      </c>
      <c r="O521" s="81">
        <v>0</v>
      </c>
      <c r="P521" s="81">
        <v>0</v>
      </c>
      <c r="Q521" s="81">
        <v>0</v>
      </c>
      <c r="R521" s="81">
        <v>0</v>
      </c>
      <c r="S521" s="81">
        <v>0</v>
      </c>
      <c r="T521" s="81">
        <v>0</v>
      </c>
      <c r="U521" s="81">
        <v>0</v>
      </c>
      <c r="V521" s="81">
        <v>0</v>
      </c>
      <c r="W521" s="81">
        <v>0</v>
      </c>
      <c r="X521" s="81">
        <v>0</v>
      </c>
      <c r="Y521" s="81">
        <v>0</v>
      </c>
      <c r="Z521" s="81">
        <v>0</v>
      </c>
      <c r="AA521" s="81">
        <v>0</v>
      </c>
      <c r="AB521" s="81">
        <v>0</v>
      </c>
      <c r="AC521" s="81">
        <v>0</v>
      </c>
      <c r="AD521" s="81">
        <v>0</v>
      </c>
      <c r="AE521" s="81">
        <v>0</v>
      </c>
      <c r="AF521" s="81">
        <v>0</v>
      </c>
    </row>
    <row r="522" spans="1:32" hidden="1" x14ac:dyDescent="0.25">
      <c r="A522" s="455">
        <v>36903.455555555556</v>
      </c>
      <c r="B522" s="456">
        <v>37146</v>
      </c>
      <c r="C522" s="456">
        <v>37073</v>
      </c>
      <c r="D522" s="456">
        <v>37164</v>
      </c>
      <c r="E522" s="81" t="s">
        <v>557</v>
      </c>
      <c r="F522" s="81">
        <v>495511</v>
      </c>
      <c r="G522" s="81">
        <v>1</v>
      </c>
      <c r="H522" s="81">
        <v>2566180</v>
      </c>
      <c r="I522" s="81">
        <v>25</v>
      </c>
      <c r="J522" s="81">
        <v>25</v>
      </c>
      <c r="K522" s="81">
        <v>25</v>
      </c>
      <c r="L522" s="81">
        <v>25</v>
      </c>
      <c r="M522" s="81">
        <v>25</v>
      </c>
      <c r="N522" s="81">
        <v>25</v>
      </c>
      <c r="O522" s="81">
        <v>0</v>
      </c>
      <c r="P522" s="81">
        <v>0</v>
      </c>
      <c r="Q522" s="81">
        <v>0</v>
      </c>
      <c r="R522" s="81">
        <v>0</v>
      </c>
      <c r="S522" s="81">
        <v>0</v>
      </c>
      <c r="T522" s="81">
        <v>0</v>
      </c>
      <c r="U522" s="81">
        <v>0</v>
      </c>
      <c r="V522" s="81">
        <v>0</v>
      </c>
      <c r="W522" s="81">
        <v>0</v>
      </c>
      <c r="X522" s="81">
        <v>0</v>
      </c>
      <c r="Y522" s="81">
        <v>0</v>
      </c>
      <c r="Z522" s="81">
        <v>0</v>
      </c>
      <c r="AA522" s="81">
        <v>0</v>
      </c>
      <c r="AB522" s="81">
        <v>0</v>
      </c>
      <c r="AC522" s="81">
        <v>0</v>
      </c>
      <c r="AD522" s="81">
        <v>0</v>
      </c>
      <c r="AE522" s="81">
        <v>0</v>
      </c>
      <c r="AF522" s="81">
        <v>0</v>
      </c>
    </row>
    <row r="523" spans="1:32" hidden="1" x14ac:dyDescent="0.25">
      <c r="A523" s="455">
        <v>36776.697222222225</v>
      </c>
      <c r="B523" s="456">
        <v>37146</v>
      </c>
      <c r="C523" s="456">
        <v>36983</v>
      </c>
      <c r="D523" s="456">
        <v>37191</v>
      </c>
      <c r="E523" s="81" t="s">
        <v>557</v>
      </c>
      <c r="F523" s="81">
        <v>406739</v>
      </c>
      <c r="G523" s="81">
        <v>1</v>
      </c>
      <c r="H523" s="81">
        <v>2256717</v>
      </c>
      <c r="I523" s="81">
        <v>0</v>
      </c>
      <c r="J523" s="81">
        <v>0</v>
      </c>
      <c r="K523" s="81">
        <v>0</v>
      </c>
      <c r="L523" s="81">
        <v>0</v>
      </c>
      <c r="M523" s="81">
        <v>0</v>
      </c>
      <c r="N523" s="81">
        <v>0</v>
      </c>
      <c r="O523" s="81">
        <v>0</v>
      </c>
      <c r="P523" s="81">
        <v>0</v>
      </c>
      <c r="Q523" s="81">
        <v>0</v>
      </c>
      <c r="R523" s="81">
        <v>0</v>
      </c>
      <c r="S523" s="81">
        <v>0</v>
      </c>
      <c r="T523" s="81">
        <v>0</v>
      </c>
      <c r="U523" s="81">
        <v>0</v>
      </c>
      <c r="V523" s="81">
        <v>0</v>
      </c>
      <c r="W523" s="81">
        <v>0</v>
      </c>
      <c r="X523" s="81">
        <v>0</v>
      </c>
      <c r="Y523" s="81">
        <v>0</v>
      </c>
      <c r="Z523" s="81">
        <v>0</v>
      </c>
      <c r="AA523" s="81">
        <v>0</v>
      </c>
      <c r="AB523" s="81">
        <v>0</v>
      </c>
      <c r="AC523" s="81">
        <v>0</v>
      </c>
      <c r="AD523" s="81">
        <v>0</v>
      </c>
      <c r="AE523" s="81">
        <v>25</v>
      </c>
      <c r="AF523" s="81">
        <v>25</v>
      </c>
    </row>
    <row r="524" spans="1:32" hidden="1" x14ac:dyDescent="0.25">
      <c r="A524" s="455">
        <v>36781.543749999997</v>
      </c>
      <c r="B524" s="456">
        <v>37146</v>
      </c>
      <c r="C524" s="456">
        <v>36983</v>
      </c>
      <c r="D524" s="456">
        <v>37191</v>
      </c>
      <c r="E524" s="81" t="s">
        <v>557</v>
      </c>
      <c r="F524" s="81">
        <v>409655</v>
      </c>
      <c r="G524" s="81">
        <v>1</v>
      </c>
      <c r="H524" s="81">
        <v>2267760</v>
      </c>
      <c r="I524" s="81">
        <v>0</v>
      </c>
      <c r="J524" s="81">
        <v>0</v>
      </c>
      <c r="K524" s="81">
        <v>0</v>
      </c>
      <c r="L524" s="81">
        <v>0</v>
      </c>
      <c r="M524" s="81">
        <v>0</v>
      </c>
      <c r="N524" s="81">
        <v>0</v>
      </c>
      <c r="O524" s="81">
        <v>0</v>
      </c>
      <c r="P524" s="81">
        <v>0</v>
      </c>
      <c r="Q524" s="81">
        <v>0</v>
      </c>
      <c r="R524" s="81">
        <v>0</v>
      </c>
      <c r="S524" s="81">
        <v>0</v>
      </c>
      <c r="T524" s="81">
        <v>0</v>
      </c>
      <c r="U524" s="81">
        <v>0</v>
      </c>
      <c r="V524" s="81">
        <v>0</v>
      </c>
      <c r="W524" s="81">
        <v>0</v>
      </c>
      <c r="X524" s="81">
        <v>0</v>
      </c>
      <c r="Y524" s="81">
        <v>0</v>
      </c>
      <c r="Z524" s="81">
        <v>0</v>
      </c>
      <c r="AA524" s="81">
        <v>0</v>
      </c>
      <c r="AB524" s="81">
        <v>0</v>
      </c>
      <c r="AC524" s="81">
        <v>0</v>
      </c>
      <c r="AD524" s="81">
        <v>0</v>
      </c>
      <c r="AE524" s="81">
        <v>-25</v>
      </c>
      <c r="AF524" s="81">
        <v>-25</v>
      </c>
    </row>
    <row r="525" spans="1:32" hidden="1" x14ac:dyDescent="0.25">
      <c r="A525" s="455">
        <v>36788.630555555559</v>
      </c>
      <c r="B525" s="456">
        <v>37146</v>
      </c>
      <c r="C525" s="456">
        <v>36983</v>
      </c>
      <c r="D525" s="456">
        <v>37191</v>
      </c>
      <c r="E525" s="81" t="s">
        <v>557</v>
      </c>
      <c r="F525" s="81">
        <v>410704</v>
      </c>
      <c r="G525" s="81">
        <v>1</v>
      </c>
      <c r="H525" s="81">
        <v>2270334</v>
      </c>
      <c r="I525" s="81">
        <v>0</v>
      </c>
      <c r="J525" s="81">
        <v>0</v>
      </c>
      <c r="K525" s="81">
        <v>0</v>
      </c>
      <c r="L525" s="81">
        <v>0</v>
      </c>
      <c r="M525" s="81">
        <v>0</v>
      </c>
      <c r="N525" s="81">
        <v>0</v>
      </c>
      <c r="O525" s="81">
        <v>0</v>
      </c>
      <c r="P525" s="81">
        <v>0</v>
      </c>
      <c r="Q525" s="81">
        <v>0</v>
      </c>
      <c r="R525" s="81">
        <v>0</v>
      </c>
      <c r="S525" s="81">
        <v>0</v>
      </c>
      <c r="T525" s="81">
        <v>0</v>
      </c>
      <c r="U525" s="81">
        <v>0</v>
      </c>
      <c r="V525" s="81">
        <v>0</v>
      </c>
      <c r="W525" s="81">
        <v>0</v>
      </c>
      <c r="X525" s="81">
        <v>0</v>
      </c>
      <c r="Y525" s="81">
        <v>0</v>
      </c>
      <c r="Z525" s="81">
        <v>0</v>
      </c>
      <c r="AA525" s="81">
        <v>0</v>
      </c>
      <c r="AB525" s="81">
        <v>0</v>
      </c>
      <c r="AC525" s="81">
        <v>0</v>
      </c>
      <c r="AD525" s="81">
        <v>0</v>
      </c>
      <c r="AE525" s="81">
        <v>-25</v>
      </c>
      <c r="AF525" s="81">
        <v>-25</v>
      </c>
    </row>
    <row r="526" spans="1:32" hidden="1" x14ac:dyDescent="0.25">
      <c r="A526" s="455">
        <v>36817.423611111109</v>
      </c>
      <c r="B526" s="456">
        <v>37146</v>
      </c>
      <c r="C526" s="456">
        <v>36983</v>
      </c>
      <c r="D526" s="456">
        <v>37191</v>
      </c>
      <c r="E526" s="81" t="s">
        <v>557</v>
      </c>
      <c r="F526" s="81">
        <v>438080</v>
      </c>
      <c r="G526" s="81">
        <v>1</v>
      </c>
      <c r="H526" s="81">
        <v>2354860</v>
      </c>
      <c r="I526" s="81">
        <v>0</v>
      </c>
      <c r="J526" s="81">
        <v>0</v>
      </c>
      <c r="K526" s="81">
        <v>0</v>
      </c>
      <c r="L526" s="81">
        <v>0</v>
      </c>
      <c r="M526" s="81">
        <v>0</v>
      </c>
      <c r="N526" s="81">
        <v>0</v>
      </c>
      <c r="O526" s="81">
        <v>0</v>
      </c>
      <c r="P526" s="81">
        <v>0</v>
      </c>
      <c r="Q526" s="81">
        <v>0</v>
      </c>
      <c r="R526" s="81">
        <v>0</v>
      </c>
      <c r="S526" s="81">
        <v>0</v>
      </c>
      <c r="T526" s="81">
        <v>0</v>
      </c>
      <c r="U526" s="81">
        <v>0</v>
      </c>
      <c r="V526" s="81">
        <v>0</v>
      </c>
      <c r="W526" s="81">
        <v>0</v>
      </c>
      <c r="X526" s="81">
        <v>0</v>
      </c>
      <c r="Y526" s="81">
        <v>0</v>
      </c>
      <c r="Z526" s="81">
        <v>0</v>
      </c>
      <c r="AA526" s="81">
        <v>0</v>
      </c>
      <c r="AB526" s="81">
        <v>0</v>
      </c>
      <c r="AC526" s="81">
        <v>0</v>
      </c>
      <c r="AD526" s="81">
        <v>0</v>
      </c>
      <c r="AE526" s="81">
        <v>25</v>
      </c>
      <c r="AF526" s="81">
        <v>25</v>
      </c>
    </row>
    <row r="527" spans="1:32" hidden="1" x14ac:dyDescent="0.25">
      <c r="A527" s="455">
        <v>36817.664583333331</v>
      </c>
      <c r="B527" s="456">
        <v>37146</v>
      </c>
      <c r="C527" s="456">
        <v>36983</v>
      </c>
      <c r="D527" s="456">
        <v>37191</v>
      </c>
      <c r="E527" s="81" t="s">
        <v>557</v>
      </c>
      <c r="F527" s="81">
        <v>438463</v>
      </c>
      <c r="G527" s="81">
        <v>1</v>
      </c>
      <c r="H527" s="81">
        <v>2356693</v>
      </c>
      <c r="I527" s="81">
        <v>0</v>
      </c>
      <c r="J527" s="81">
        <v>0</v>
      </c>
      <c r="K527" s="81">
        <v>0</v>
      </c>
      <c r="L527" s="81">
        <v>0</v>
      </c>
      <c r="M527" s="81">
        <v>0</v>
      </c>
      <c r="N527" s="81">
        <v>0</v>
      </c>
      <c r="O527" s="81">
        <v>0</v>
      </c>
      <c r="P527" s="81">
        <v>0</v>
      </c>
      <c r="Q527" s="81">
        <v>0</v>
      </c>
      <c r="R527" s="81">
        <v>0</v>
      </c>
      <c r="S527" s="81">
        <v>0</v>
      </c>
      <c r="T527" s="81">
        <v>0</v>
      </c>
      <c r="U527" s="81">
        <v>0</v>
      </c>
      <c r="V527" s="81">
        <v>0</v>
      </c>
      <c r="W527" s="81">
        <v>0</v>
      </c>
      <c r="X527" s="81">
        <v>0</v>
      </c>
      <c r="Y527" s="81">
        <v>0</v>
      </c>
      <c r="Z527" s="81">
        <v>0</v>
      </c>
      <c r="AA527" s="81">
        <v>0</v>
      </c>
      <c r="AB527" s="81">
        <v>0</v>
      </c>
      <c r="AC527" s="81">
        <v>0</v>
      </c>
      <c r="AD527" s="81">
        <v>0</v>
      </c>
      <c r="AE527" s="81">
        <v>25</v>
      </c>
      <c r="AF527" s="81">
        <v>25</v>
      </c>
    </row>
    <row r="528" spans="1:32" hidden="1" x14ac:dyDescent="0.25">
      <c r="A528" s="455">
        <v>37130.555555555555</v>
      </c>
      <c r="B528" s="456">
        <v>37146</v>
      </c>
      <c r="C528" s="456">
        <v>37135</v>
      </c>
      <c r="D528" s="456">
        <v>37164</v>
      </c>
      <c r="E528" s="81" t="s">
        <v>557</v>
      </c>
      <c r="F528" s="81">
        <v>748413</v>
      </c>
      <c r="G528" s="81">
        <v>1</v>
      </c>
      <c r="H528" s="81">
        <v>3861670</v>
      </c>
      <c r="I528" s="81">
        <v>0</v>
      </c>
      <c r="J528" s="81">
        <v>0</v>
      </c>
      <c r="K528" s="81">
        <v>0</v>
      </c>
      <c r="L528" s="81">
        <v>0</v>
      </c>
      <c r="M528" s="81">
        <v>0</v>
      </c>
      <c r="N528" s="81">
        <v>0</v>
      </c>
      <c r="O528" s="81">
        <v>-50</v>
      </c>
      <c r="P528" s="81">
        <v>-50</v>
      </c>
      <c r="Q528" s="81">
        <v>-50</v>
      </c>
      <c r="R528" s="81">
        <v>-50</v>
      </c>
      <c r="S528" s="81">
        <v>-50</v>
      </c>
      <c r="T528" s="81">
        <v>-50</v>
      </c>
      <c r="U528" s="81">
        <v>-50</v>
      </c>
      <c r="V528" s="81">
        <v>-50</v>
      </c>
      <c r="W528" s="81">
        <v>-50</v>
      </c>
      <c r="X528" s="81">
        <v>-50</v>
      </c>
      <c r="Y528" s="81">
        <v>-50</v>
      </c>
      <c r="Z528" s="81">
        <v>-50</v>
      </c>
      <c r="AA528" s="81">
        <v>-50</v>
      </c>
      <c r="AB528" s="81">
        <v>-50</v>
      </c>
      <c r="AC528" s="81">
        <v>-50</v>
      </c>
      <c r="AD528" s="81">
        <v>-50</v>
      </c>
      <c r="AE528" s="81">
        <v>0</v>
      </c>
      <c r="AF528" s="81">
        <v>0</v>
      </c>
    </row>
    <row r="529" spans="1:32" hidden="1" x14ac:dyDescent="0.25">
      <c r="A529" s="455">
        <v>37130.675000000003</v>
      </c>
      <c r="B529" s="456">
        <v>37146</v>
      </c>
      <c r="C529" s="456">
        <v>37135</v>
      </c>
      <c r="D529" s="456">
        <v>37164</v>
      </c>
      <c r="E529" s="81" t="s">
        <v>557</v>
      </c>
      <c r="F529" s="81">
        <v>750558</v>
      </c>
      <c r="G529" s="81">
        <v>1</v>
      </c>
      <c r="H529" s="81">
        <v>3866027</v>
      </c>
      <c r="I529" s="81">
        <v>0</v>
      </c>
      <c r="J529" s="81">
        <v>0</v>
      </c>
      <c r="K529" s="81">
        <v>0</v>
      </c>
      <c r="L529" s="81">
        <v>0</v>
      </c>
      <c r="M529" s="81">
        <v>0</v>
      </c>
      <c r="N529" s="81">
        <v>0</v>
      </c>
      <c r="O529" s="81">
        <v>-50</v>
      </c>
      <c r="P529" s="81">
        <v>-50</v>
      </c>
      <c r="Q529" s="81">
        <v>-50</v>
      </c>
      <c r="R529" s="81">
        <v>-50</v>
      </c>
      <c r="S529" s="81">
        <v>-50</v>
      </c>
      <c r="T529" s="81">
        <v>-50</v>
      </c>
      <c r="U529" s="81">
        <v>-50</v>
      </c>
      <c r="V529" s="81">
        <v>-50</v>
      </c>
      <c r="W529" s="81">
        <v>-50</v>
      </c>
      <c r="X529" s="81">
        <v>-50</v>
      </c>
      <c r="Y529" s="81">
        <v>-50</v>
      </c>
      <c r="Z529" s="81">
        <v>-50</v>
      </c>
      <c r="AA529" s="81">
        <v>-50</v>
      </c>
      <c r="AB529" s="81">
        <v>-50</v>
      </c>
      <c r="AC529" s="81">
        <v>-50</v>
      </c>
      <c r="AD529" s="81">
        <v>-50</v>
      </c>
      <c r="AE529" s="81">
        <v>0</v>
      </c>
      <c r="AF529" s="81">
        <v>0</v>
      </c>
    </row>
    <row r="530" spans="1:32" hidden="1" x14ac:dyDescent="0.25">
      <c r="A530" s="455">
        <v>37029.390972222223</v>
      </c>
      <c r="B530" s="456">
        <v>37146</v>
      </c>
      <c r="C530" s="456">
        <v>37135</v>
      </c>
      <c r="D530" s="456">
        <v>37164</v>
      </c>
      <c r="E530" s="81" t="s">
        <v>557</v>
      </c>
      <c r="F530" s="81">
        <v>613474</v>
      </c>
      <c r="G530" s="81">
        <v>1</v>
      </c>
      <c r="H530" s="81">
        <v>3361597</v>
      </c>
      <c r="I530" s="81">
        <v>0</v>
      </c>
      <c r="J530" s="81">
        <v>0</v>
      </c>
      <c r="K530" s="81">
        <v>0</v>
      </c>
      <c r="L530" s="81">
        <v>0</v>
      </c>
      <c r="M530" s="81">
        <v>0</v>
      </c>
      <c r="N530" s="81">
        <v>0</v>
      </c>
      <c r="O530" s="81">
        <v>0</v>
      </c>
      <c r="P530" s="81">
        <v>0</v>
      </c>
      <c r="Q530" s="81">
        <v>0</v>
      </c>
      <c r="R530" s="81">
        <v>0</v>
      </c>
      <c r="S530" s="81">
        <v>0</v>
      </c>
      <c r="T530" s="81">
        <v>0</v>
      </c>
      <c r="U530" s="81">
        <v>0</v>
      </c>
      <c r="V530" s="81">
        <v>0</v>
      </c>
      <c r="W530" s="81">
        <v>0</v>
      </c>
      <c r="X530" s="81">
        <v>0</v>
      </c>
      <c r="Y530" s="81">
        <v>0</v>
      </c>
      <c r="Z530" s="81">
        <v>0</v>
      </c>
      <c r="AA530" s="81">
        <v>0</v>
      </c>
      <c r="AB530" s="81">
        <v>0</v>
      </c>
      <c r="AC530" s="81">
        <v>0</v>
      </c>
      <c r="AD530" s="81">
        <v>0</v>
      </c>
      <c r="AE530" s="81">
        <v>17</v>
      </c>
      <c r="AF530" s="81">
        <v>17</v>
      </c>
    </row>
    <row r="531" spans="1:32" hidden="1" x14ac:dyDescent="0.25">
      <c r="A531" s="455">
        <v>37032.640972222223</v>
      </c>
      <c r="B531" s="456">
        <v>37146</v>
      </c>
      <c r="C531" s="456">
        <v>37135</v>
      </c>
      <c r="D531" s="456">
        <v>37164</v>
      </c>
      <c r="E531" s="81" t="s">
        <v>557</v>
      </c>
      <c r="F531" s="81">
        <v>617152</v>
      </c>
      <c r="G531" s="81">
        <v>1</v>
      </c>
      <c r="H531" s="81">
        <v>3374757</v>
      </c>
      <c r="I531" s="81">
        <v>0</v>
      </c>
      <c r="J531" s="81">
        <v>0</v>
      </c>
      <c r="K531" s="81">
        <v>0</v>
      </c>
      <c r="L531" s="81">
        <v>0</v>
      </c>
      <c r="M531" s="81">
        <v>0</v>
      </c>
      <c r="N531" s="81">
        <v>0</v>
      </c>
      <c r="O531" s="81">
        <v>0</v>
      </c>
      <c r="P531" s="81">
        <v>0</v>
      </c>
      <c r="Q531" s="81">
        <v>0</v>
      </c>
      <c r="R531" s="81">
        <v>0</v>
      </c>
      <c r="S531" s="81">
        <v>0</v>
      </c>
      <c r="T531" s="81">
        <v>0</v>
      </c>
      <c r="U531" s="81">
        <v>0</v>
      </c>
      <c r="V531" s="81">
        <v>0</v>
      </c>
      <c r="W531" s="81">
        <v>0</v>
      </c>
      <c r="X531" s="81">
        <v>0</v>
      </c>
      <c r="Y531" s="81">
        <v>0</v>
      </c>
      <c r="Z531" s="81">
        <v>0</v>
      </c>
      <c r="AA531" s="81">
        <v>0</v>
      </c>
      <c r="AB531" s="81">
        <v>0</v>
      </c>
      <c r="AC531" s="81">
        <v>0</v>
      </c>
      <c r="AD531" s="81">
        <v>0</v>
      </c>
      <c r="AE531" s="81">
        <v>4</v>
      </c>
      <c r="AF531" s="81">
        <v>4</v>
      </c>
    </row>
    <row r="532" spans="1:32" hidden="1" x14ac:dyDescent="0.25">
      <c r="A532" s="455">
        <v>36937.642361111109</v>
      </c>
      <c r="B532" s="456">
        <v>37146</v>
      </c>
      <c r="C532" s="456">
        <v>37073</v>
      </c>
      <c r="D532" s="456">
        <v>37164</v>
      </c>
      <c r="E532" s="81" t="s">
        <v>557</v>
      </c>
      <c r="F532" s="81">
        <v>523089</v>
      </c>
      <c r="G532" s="81">
        <v>1</v>
      </c>
      <c r="H532" s="81">
        <v>2701277</v>
      </c>
      <c r="I532" s="81">
        <v>25</v>
      </c>
      <c r="J532" s="81">
        <v>25</v>
      </c>
      <c r="K532" s="81">
        <v>25</v>
      </c>
      <c r="L532" s="81">
        <v>25</v>
      </c>
      <c r="M532" s="81">
        <v>25</v>
      </c>
      <c r="N532" s="81">
        <v>25</v>
      </c>
      <c r="O532" s="81">
        <v>0</v>
      </c>
      <c r="P532" s="81">
        <v>0</v>
      </c>
      <c r="Q532" s="81">
        <v>0</v>
      </c>
      <c r="R532" s="81">
        <v>0</v>
      </c>
      <c r="S532" s="81">
        <v>0</v>
      </c>
      <c r="T532" s="81">
        <v>0</v>
      </c>
      <c r="U532" s="81">
        <v>0</v>
      </c>
      <c r="V532" s="81">
        <v>0</v>
      </c>
      <c r="W532" s="81">
        <v>0</v>
      </c>
      <c r="X532" s="81">
        <v>0</v>
      </c>
      <c r="Y532" s="81">
        <v>0</v>
      </c>
      <c r="Z532" s="81">
        <v>0</v>
      </c>
      <c r="AA532" s="81">
        <v>0</v>
      </c>
      <c r="AB532" s="81">
        <v>0</v>
      </c>
      <c r="AC532" s="81">
        <v>0</v>
      </c>
      <c r="AD532" s="81">
        <v>0</v>
      </c>
      <c r="AE532" s="81">
        <v>0</v>
      </c>
      <c r="AF532" s="81">
        <v>0</v>
      </c>
    </row>
    <row r="533" spans="1:32" hidden="1" x14ac:dyDescent="0.25">
      <c r="A533" s="455">
        <v>37021.581944444442</v>
      </c>
      <c r="B533" s="456">
        <v>37146</v>
      </c>
      <c r="C533" s="456">
        <v>37073</v>
      </c>
      <c r="D533" s="456">
        <v>37164</v>
      </c>
      <c r="E533" s="81" t="s">
        <v>557</v>
      </c>
      <c r="F533" s="81">
        <v>606505</v>
      </c>
      <c r="G533" s="81">
        <v>1</v>
      </c>
      <c r="H533" s="81">
        <v>3262734</v>
      </c>
      <c r="I533" s="81">
        <v>25</v>
      </c>
      <c r="J533" s="81">
        <v>25</v>
      </c>
      <c r="K533" s="81">
        <v>25</v>
      </c>
      <c r="L533" s="81">
        <v>25</v>
      </c>
      <c r="M533" s="81">
        <v>25</v>
      </c>
      <c r="N533" s="81">
        <v>25</v>
      </c>
      <c r="O533" s="81">
        <v>0</v>
      </c>
      <c r="P533" s="81">
        <v>0</v>
      </c>
      <c r="Q533" s="81">
        <v>0</v>
      </c>
      <c r="R533" s="81">
        <v>0</v>
      </c>
      <c r="S533" s="81">
        <v>0</v>
      </c>
      <c r="T533" s="81">
        <v>0</v>
      </c>
      <c r="U533" s="81">
        <v>0</v>
      </c>
      <c r="V533" s="81">
        <v>0</v>
      </c>
      <c r="W533" s="81">
        <v>0</v>
      </c>
      <c r="X533" s="81">
        <v>0</v>
      </c>
      <c r="Y533" s="81">
        <v>0</v>
      </c>
      <c r="Z533" s="81">
        <v>0</v>
      </c>
      <c r="AA533" s="81">
        <v>0</v>
      </c>
      <c r="AB533" s="81">
        <v>0</v>
      </c>
      <c r="AC533" s="81">
        <v>0</v>
      </c>
      <c r="AD533" s="81">
        <v>0</v>
      </c>
      <c r="AE533" s="81">
        <v>0</v>
      </c>
      <c r="AF533" s="81">
        <v>0</v>
      </c>
    </row>
    <row r="534" spans="1:32" hidden="1" x14ac:dyDescent="0.25">
      <c r="A534" s="455">
        <v>37029.40625</v>
      </c>
      <c r="B534" s="456">
        <v>37146</v>
      </c>
      <c r="C534" s="456">
        <v>37073</v>
      </c>
      <c r="D534" s="456">
        <v>37164</v>
      </c>
      <c r="E534" s="81" t="s">
        <v>557</v>
      </c>
      <c r="F534" s="81">
        <v>614694</v>
      </c>
      <c r="G534" s="81">
        <v>1</v>
      </c>
      <c r="H534" s="81">
        <v>3364855</v>
      </c>
      <c r="I534" s="81">
        <v>75</v>
      </c>
      <c r="J534" s="81">
        <v>75</v>
      </c>
      <c r="K534" s="81">
        <v>75</v>
      </c>
      <c r="L534" s="81">
        <v>75</v>
      </c>
      <c r="M534" s="81">
        <v>75</v>
      </c>
      <c r="N534" s="81">
        <v>75</v>
      </c>
      <c r="O534" s="81">
        <v>0</v>
      </c>
      <c r="P534" s="81">
        <v>0</v>
      </c>
      <c r="Q534" s="81">
        <v>0</v>
      </c>
      <c r="R534" s="81">
        <v>0</v>
      </c>
      <c r="S534" s="81">
        <v>0</v>
      </c>
      <c r="T534" s="81">
        <v>0</v>
      </c>
      <c r="U534" s="81">
        <v>0</v>
      </c>
      <c r="V534" s="81">
        <v>0</v>
      </c>
      <c r="W534" s="81">
        <v>0</v>
      </c>
      <c r="X534" s="81">
        <v>0</v>
      </c>
      <c r="Y534" s="81">
        <v>0</v>
      </c>
      <c r="Z534" s="81">
        <v>0</v>
      </c>
      <c r="AA534" s="81">
        <v>0</v>
      </c>
      <c r="AB534" s="81">
        <v>0</v>
      </c>
      <c r="AC534" s="81">
        <v>0</v>
      </c>
      <c r="AD534" s="81">
        <v>0</v>
      </c>
      <c r="AE534" s="81">
        <v>0</v>
      </c>
      <c r="AF534" s="81">
        <v>0</v>
      </c>
    </row>
    <row r="535" spans="1:32" hidden="1" x14ac:dyDescent="0.25">
      <c r="A535" s="455">
        <v>36594.427777777775</v>
      </c>
      <c r="B535" s="456">
        <v>37146</v>
      </c>
      <c r="C535" s="456">
        <v>37073</v>
      </c>
      <c r="D535" s="456">
        <v>37164</v>
      </c>
      <c r="E535" s="81" t="s">
        <v>557</v>
      </c>
      <c r="F535" s="81">
        <v>304370</v>
      </c>
      <c r="G535" s="81">
        <v>1</v>
      </c>
      <c r="H535" s="81">
        <v>1928236</v>
      </c>
      <c r="I535" s="81">
        <v>0</v>
      </c>
      <c r="J535" s="81">
        <v>0</v>
      </c>
      <c r="K535" s="81">
        <v>0</v>
      </c>
      <c r="L535" s="81">
        <v>0</v>
      </c>
      <c r="M535" s="81">
        <v>0</v>
      </c>
      <c r="N535" s="81">
        <v>0</v>
      </c>
      <c r="O535" s="81">
        <v>-25</v>
      </c>
      <c r="P535" s="81">
        <v>-25</v>
      </c>
      <c r="Q535" s="81">
        <v>-25</v>
      </c>
      <c r="R535" s="81">
        <v>-25</v>
      </c>
      <c r="S535" s="81">
        <v>-25</v>
      </c>
      <c r="T535" s="81">
        <v>-25</v>
      </c>
      <c r="U535" s="81">
        <v>-25</v>
      </c>
      <c r="V535" s="81">
        <v>-25</v>
      </c>
      <c r="W535" s="81">
        <v>-25</v>
      </c>
      <c r="X535" s="81">
        <v>-25</v>
      </c>
      <c r="Y535" s="81">
        <v>-25</v>
      </c>
      <c r="Z535" s="81">
        <v>-25</v>
      </c>
      <c r="AA535" s="81">
        <v>-25</v>
      </c>
      <c r="AB535" s="81">
        <v>-25</v>
      </c>
      <c r="AC535" s="81">
        <v>-25</v>
      </c>
      <c r="AD535" s="81">
        <v>-25</v>
      </c>
      <c r="AE535" s="81">
        <v>0</v>
      </c>
      <c r="AF535" s="81">
        <v>0</v>
      </c>
    </row>
    <row r="536" spans="1:32" hidden="1" x14ac:dyDescent="0.25">
      <c r="A536" s="455">
        <v>36647.462500000001</v>
      </c>
      <c r="B536" s="456">
        <v>37146</v>
      </c>
      <c r="C536" s="456">
        <v>37073</v>
      </c>
      <c r="D536" s="456">
        <v>37164</v>
      </c>
      <c r="E536" s="81" t="s">
        <v>557</v>
      </c>
      <c r="F536" s="81">
        <v>330937</v>
      </c>
      <c r="G536" s="81">
        <v>1</v>
      </c>
      <c r="H536" s="81">
        <v>1989431</v>
      </c>
      <c r="I536" s="81">
        <v>0</v>
      </c>
      <c r="J536" s="81">
        <v>0</v>
      </c>
      <c r="K536" s="81">
        <v>0</v>
      </c>
      <c r="L536" s="81">
        <v>0</v>
      </c>
      <c r="M536" s="81">
        <v>0</v>
      </c>
      <c r="N536" s="81">
        <v>0</v>
      </c>
      <c r="O536" s="81">
        <v>-100</v>
      </c>
      <c r="P536" s="81">
        <v>-100</v>
      </c>
      <c r="Q536" s="81">
        <v>-100</v>
      </c>
      <c r="R536" s="81">
        <v>-100</v>
      </c>
      <c r="S536" s="81">
        <v>-100</v>
      </c>
      <c r="T536" s="81">
        <v>-100</v>
      </c>
      <c r="U536" s="81">
        <v>-100</v>
      </c>
      <c r="V536" s="81">
        <v>-100</v>
      </c>
      <c r="W536" s="81">
        <v>-100</v>
      </c>
      <c r="X536" s="81">
        <v>-100</v>
      </c>
      <c r="Y536" s="81">
        <v>-100</v>
      </c>
      <c r="Z536" s="81">
        <v>-100</v>
      </c>
      <c r="AA536" s="81">
        <v>-100</v>
      </c>
      <c r="AB536" s="81">
        <v>-100</v>
      </c>
      <c r="AC536" s="81">
        <v>-100</v>
      </c>
      <c r="AD536" s="81">
        <v>-100</v>
      </c>
      <c r="AE536" s="81">
        <v>0</v>
      </c>
      <c r="AF536" s="81">
        <v>0</v>
      </c>
    </row>
    <row r="537" spans="1:32" hidden="1" x14ac:dyDescent="0.25">
      <c r="A537" s="455">
        <v>36648.518750000003</v>
      </c>
      <c r="B537" s="456">
        <v>37146</v>
      </c>
      <c r="C537" s="456">
        <v>37073</v>
      </c>
      <c r="D537" s="456">
        <v>37164</v>
      </c>
      <c r="E537" s="81" t="s">
        <v>557</v>
      </c>
      <c r="F537" s="81">
        <v>331899</v>
      </c>
      <c r="G537" s="81">
        <v>1</v>
      </c>
      <c r="H537" s="81">
        <v>1991752</v>
      </c>
      <c r="I537" s="81">
        <v>0</v>
      </c>
      <c r="J537" s="81">
        <v>0</v>
      </c>
      <c r="K537" s="81">
        <v>0</v>
      </c>
      <c r="L537" s="81">
        <v>0</v>
      </c>
      <c r="M537" s="81">
        <v>0</v>
      </c>
      <c r="N537" s="81">
        <v>0</v>
      </c>
      <c r="O537" s="81">
        <v>-100</v>
      </c>
      <c r="P537" s="81">
        <v>-100</v>
      </c>
      <c r="Q537" s="81">
        <v>-100</v>
      </c>
      <c r="R537" s="81">
        <v>-100</v>
      </c>
      <c r="S537" s="81">
        <v>-100</v>
      </c>
      <c r="T537" s="81">
        <v>-100</v>
      </c>
      <c r="U537" s="81">
        <v>-100</v>
      </c>
      <c r="V537" s="81">
        <v>-100</v>
      </c>
      <c r="W537" s="81">
        <v>-100</v>
      </c>
      <c r="X537" s="81">
        <v>-100</v>
      </c>
      <c r="Y537" s="81">
        <v>-100</v>
      </c>
      <c r="Z537" s="81">
        <v>-100</v>
      </c>
      <c r="AA537" s="81">
        <v>-100</v>
      </c>
      <c r="AB537" s="81">
        <v>-100</v>
      </c>
      <c r="AC537" s="81">
        <v>-100</v>
      </c>
      <c r="AD537" s="81">
        <v>-100</v>
      </c>
      <c r="AE537" s="81">
        <v>0</v>
      </c>
      <c r="AF537" s="81">
        <v>0</v>
      </c>
    </row>
    <row r="538" spans="1:32" hidden="1" x14ac:dyDescent="0.25">
      <c r="A538" s="455">
        <v>36648.519444444442</v>
      </c>
      <c r="B538" s="456">
        <v>37146</v>
      </c>
      <c r="C538" s="456">
        <v>37073</v>
      </c>
      <c r="D538" s="456">
        <v>37164</v>
      </c>
      <c r="E538" s="81" t="s">
        <v>557</v>
      </c>
      <c r="F538" s="81">
        <v>331900</v>
      </c>
      <c r="G538" s="81">
        <v>1</v>
      </c>
      <c r="H538" s="81">
        <v>1991753</v>
      </c>
      <c r="I538" s="81">
        <v>0</v>
      </c>
      <c r="J538" s="81">
        <v>0</v>
      </c>
      <c r="K538" s="81">
        <v>0</v>
      </c>
      <c r="L538" s="81">
        <v>0</v>
      </c>
      <c r="M538" s="81">
        <v>0</v>
      </c>
      <c r="N538" s="81">
        <v>0</v>
      </c>
      <c r="O538" s="81">
        <v>-75</v>
      </c>
      <c r="P538" s="81">
        <v>-75</v>
      </c>
      <c r="Q538" s="81">
        <v>-75</v>
      </c>
      <c r="R538" s="81">
        <v>-75</v>
      </c>
      <c r="S538" s="81">
        <v>-75</v>
      </c>
      <c r="T538" s="81">
        <v>-75</v>
      </c>
      <c r="U538" s="81">
        <v>-75</v>
      </c>
      <c r="V538" s="81">
        <v>-75</v>
      </c>
      <c r="W538" s="81">
        <v>-75</v>
      </c>
      <c r="X538" s="81">
        <v>-75</v>
      </c>
      <c r="Y538" s="81">
        <v>-75</v>
      </c>
      <c r="Z538" s="81">
        <v>-75</v>
      </c>
      <c r="AA538" s="81">
        <v>-75</v>
      </c>
      <c r="AB538" s="81">
        <v>-75</v>
      </c>
      <c r="AC538" s="81">
        <v>-75</v>
      </c>
      <c r="AD538" s="81">
        <v>-75</v>
      </c>
      <c r="AE538" s="81">
        <v>0</v>
      </c>
      <c r="AF538" s="81">
        <v>0</v>
      </c>
    </row>
    <row r="539" spans="1:32" hidden="1" x14ac:dyDescent="0.25">
      <c r="A539" s="455">
        <v>36656.597916666666</v>
      </c>
      <c r="B539" s="456">
        <v>37146</v>
      </c>
      <c r="C539" s="456">
        <v>37073</v>
      </c>
      <c r="D539" s="456">
        <v>37164</v>
      </c>
      <c r="E539" s="81" t="s">
        <v>557</v>
      </c>
      <c r="F539" s="81">
        <v>336837</v>
      </c>
      <c r="G539" s="81">
        <v>1</v>
      </c>
      <c r="H539" s="81">
        <v>2002852</v>
      </c>
      <c r="I539" s="81">
        <v>0</v>
      </c>
      <c r="J539" s="81">
        <v>0</v>
      </c>
      <c r="K539" s="81">
        <v>0</v>
      </c>
      <c r="L539" s="81">
        <v>0</v>
      </c>
      <c r="M539" s="81">
        <v>0</v>
      </c>
      <c r="N539" s="81">
        <v>0</v>
      </c>
      <c r="O539" s="81">
        <v>25</v>
      </c>
      <c r="P539" s="81">
        <v>25</v>
      </c>
      <c r="Q539" s="81">
        <v>25</v>
      </c>
      <c r="R539" s="81">
        <v>25</v>
      </c>
      <c r="S539" s="81">
        <v>25</v>
      </c>
      <c r="T539" s="81">
        <v>25</v>
      </c>
      <c r="U539" s="81">
        <v>25</v>
      </c>
      <c r="V539" s="81">
        <v>25</v>
      </c>
      <c r="W539" s="81">
        <v>25</v>
      </c>
      <c r="X539" s="81">
        <v>25</v>
      </c>
      <c r="Y539" s="81">
        <v>25</v>
      </c>
      <c r="Z539" s="81">
        <v>25</v>
      </c>
      <c r="AA539" s="81">
        <v>25</v>
      </c>
      <c r="AB539" s="81">
        <v>25</v>
      </c>
      <c r="AC539" s="81">
        <v>25</v>
      </c>
      <c r="AD539" s="81">
        <v>25</v>
      </c>
      <c r="AE539" s="81">
        <v>0</v>
      </c>
      <c r="AF539" s="81">
        <v>0</v>
      </c>
    </row>
    <row r="540" spans="1:32" hidden="1" x14ac:dyDescent="0.25">
      <c r="A540" s="455">
        <v>36656.404166666667</v>
      </c>
      <c r="B540" s="456">
        <v>37146</v>
      </c>
      <c r="C540" s="456">
        <v>37073</v>
      </c>
      <c r="D540" s="456">
        <v>37164</v>
      </c>
      <c r="E540" s="81" t="s">
        <v>557</v>
      </c>
      <c r="F540" s="81">
        <v>336922</v>
      </c>
      <c r="G540" s="81">
        <v>1</v>
      </c>
      <c r="H540" s="81">
        <v>2002993</v>
      </c>
      <c r="I540" s="81">
        <v>0</v>
      </c>
      <c r="J540" s="81">
        <v>0</v>
      </c>
      <c r="K540" s="81">
        <v>0</v>
      </c>
      <c r="L540" s="81">
        <v>0</v>
      </c>
      <c r="M540" s="81">
        <v>0</v>
      </c>
      <c r="N540" s="81">
        <v>0</v>
      </c>
      <c r="O540" s="81">
        <v>25</v>
      </c>
      <c r="P540" s="81">
        <v>25</v>
      </c>
      <c r="Q540" s="81">
        <v>25</v>
      </c>
      <c r="R540" s="81">
        <v>25</v>
      </c>
      <c r="S540" s="81">
        <v>25</v>
      </c>
      <c r="T540" s="81">
        <v>25</v>
      </c>
      <c r="U540" s="81">
        <v>25</v>
      </c>
      <c r="V540" s="81">
        <v>25</v>
      </c>
      <c r="W540" s="81">
        <v>25</v>
      </c>
      <c r="X540" s="81">
        <v>25</v>
      </c>
      <c r="Y540" s="81">
        <v>25</v>
      </c>
      <c r="Z540" s="81">
        <v>25</v>
      </c>
      <c r="AA540" s="81">
        <v>25</v>
      </c>
      <c r="AB540" s="81">
        <v>25</v>
      </c>
      <c r="AC540" s="81">
        <v>25</v>
      </c>
      <c r="AD540" s="81">
        <v>25</v>
      </c>
      <c r="AE540" s="81">
        <v>0</v>
      </c>
      <c r="AF540" s="81">
        <v>0</v>
      </c>
    </row>
    <row r="541" spans="1:32" hidden="1" x14ac:dyDescent="0.25">
      <c r="A541" s="455">
        <v>36720.670138888891</v>
      </c>
      <c r="B541" s="456">
        <v>37146</v>
      </c>
      <c r="C541" s="456">
        <v>37073</v>
      </c>
      <c r="D541" s="456">
        <v>37164</v>
      </c>
      <c r="E541" s="81" t="s">
        <v>557</v>
      </c>
      <c r="F541" s="81">
        <v>372953</v>
      </c>
      <c r="G541" s="81">
        <v>1</v>
      </c>
      <c r="H541" s="81">
        <v>2144391</v>
      </c>
      <c r="I541" s="81">
        <v>0</v>
      </c>
      <c r="J541" s="81">
        <v>0</v>
      </c>
      <c r="K541" s="81">
        <v>0</v>
      </c>
      <c r="L541" s="81">
        <v>0</v>
      </c>
      <c r="M541" s="81">
        <v>0</v>
      </c>
      <c r="N541" s="81">
        <v>0</v>
      </c>
      <c r="O541" s="81">
        <v>25</v>
      </c>
      <c r="P541" s="81">
        <v>25</v>
      </c>
      <c r="Q541" s="81">
        <v>25</v>
      </c>
      <c r="R541" s="81">
        <v>25</v>
      </c>
      <c r="S541" s="81">
        <v>25</v>
      </c>
      <c r="T541" s="81">
        <v>25</v>
      </c>
      <c r="U541" s="81">
        <v>25</v>
      </c>
      <c r="V541" s="81">
        <v>25</v>
      </c>
      <c r="W541" s="81">
        <v>25</v>
      </c>
      <c r="X541" s="81">
        <v>25</v>
      </c>
      <c r="Y541" s="81">
        <v>25</v>
      </c>
      <c r="Z541" s="81">
        <v>25</v>
      </c>
      <c r="AA541" s="81">
        <v>25</v>
      </c>
      <c r="AB541" s="81">
        <v>25</v>
      </c>
      <c r="AC541" s="81">
        <v>25</v>
      </c>
      <c r="AD541" s="81">
        <v>25</v>
      </c>
      <c r="AE541" s="81">
        <v>0</v>
      </c>
      <c r="AF541" s="81">
        <v>0</v>
      </c>
    </row>
    <row r="542" spans="1:32" hidden="1" x14ac:dyDescent="0.25">
      <c r="A542" s="455">
        <v>36922.662499999999</v>
      </c>
      <c r="B542" s="456">
        <v>37146</v>
      </c>
      <c r="C542" s="456">
        <v>37073</v>
      </c>
      <c r="D542" s="456">
        <v>37164</v>
      </c>
      <c r="E542" s="81" t="s">
        <v>557</v>
      </c>
      <c r="F542" s="81">
        <v>455178</v>
      </c>
      <c r="G542" s="81">
        <v>1</v>
      </c>
      <c r="H542" s="81">
        <v>2411564</v>
      </c>
      <c r="I542" s="81">
        <v>0</v>
      </c>
      <c r="J542" s="81">
        <v>0</v>
      </c>
      <c r="K542" s="81">
        <v>0</v>
      </c>
      <c r="L542" s="81">
        <v>0</v>
      </c>
      <c r="M542" s="81">
        <v>0</v>
      </c>
      <c r="N542" s="81">
        <v>0</v>
      </c>
      <c r="O542" s="81">
        <v>50</v>
      </c>
      <c r="P542" s="81">
        <v>50</v>
      </c>
      <c r="Q542" s="81">
        <v>50</v>
      </c>
      <c r="R542" s="81">
        <v>50</v>
      </c>
      <c r="S542" s="81">
        <v>50</v>
      </c>
      <c r="T542" s="81">
        <v>50</v>
      </c>
      <c r="U542" s="81">
        <v>50</v>
      </c>
      <c r="V542" s="81">
        <v>50</v>
      </c>
      <c r="W542" s="81">
        <v>50</v>
      </c>
      <c r="X542" s="81">
        <v>50</v>
      </c>
      <c r="Y542" s="81">
        <v>50</v>
      </c>
      <c r="Z542" s="81">
        <v>50</v>
      </c>
      <c r="AA542" s="81">
        <v>50</v>
      </c>
      <c r="AB542" s="81">
        <v>50</v>
      </c>
      <c r="AC542" s="81">
        <v>50</v>
      </c>
      <c r="AD542" s="81">
        <v>50</v>
      </c>
      <c r="AE542" s="81">
        <v>0</v>
      </c>
      <c r="AF542" s="81">
        <v>0</v>
      </c>
    </row>
    <row r="543" spans="1:32" hidden="1" x14ac:dyDescent="0.25">
      <c r="A543" s="455">
        <v>36846.380555555559</v>
      </c>
      <c r="B543" s="456">
        <v>37146</v>
      </c>
      <c r="C543" s="456">
        <v>37073</v>
      </c>
      <c r="D543" s="456">
        <v>37164</v>
      </c>
      <c r="E543" s="81" t="s">
        <v>557</v>
      </c>
      <c r="F543" s="81">
        <v>457397</v>
      </c>
      <c r="G543" s="81">
        <v>1</v>
      </c>
      <c r="H543" s="81">
        <v>2419688</v>
      </c>
      <c r="I543" s="81">
        <v>0</v>
      </c>
      <c r="J543" s="81">
        <v>0</v>
      </c>
      <c r="K543" s="81">
        <v>0</v>
      </c>
      <c r="L543" s="81">
        <v>0</v>
      </c>
      <c r="M543" s="81">
        <v>0</v>
      </c>
      <c r="N543" s="81">
        <v>0</v>
      </c>
      <c r="O543" s="81">
        <v>50</v>
      </c>
      <c r="P543" s="81">
        <v>50</v>
      </c>
      <c r="Q543" s="81">
        <v>50</v>
      </c>
      <c r="R543" s="81">
        <v>50</v>
      </c>
      <c r="S543" s="81">
        <v>50</v>
      </c>
      <c r="T543" s="81">
        <v>50</v>
      </c>
      <c r="U543" s="81">
        <v>50</v>
      </c>
      <c r="V543" s="81">
        <v>50</v>
      </c>
      <c r="W543" s="81">
        <v>50</v>
      </c>
      <c r="X543" s="81">
        <v>50</v>
      </c>
      <c r="Y543" s="81">
        <v>50</v>
      </c>
      <c r="Z543" s="81">
        <v>50</v>
      </c>
      <c r="AA543" s="81">
        <v>50</v>
      </c>
      <c r="AB543" s="81">
        <v>50</v>
      </c>
      <c r="AC543" s="81">
        <v>50</v>
      </c>
      <c r="AD543" s="81">
        <v>50</v>
      </c>
      <c r="AE543" s="81">
        <v>0</v>
      </c>
      <c r="AF543" s="81">
        <v>0</v>
      </c>
    </row>
    <row r="544" spans="1:32" hidden="1" x14ac:dyDescent="0.25">
      <c r="A544" s="455">
        <v>36847.665277777778</v>
      </c>
      <c r="B544" s="456">
        <v>37146</v>
      </c>
      <c r="C544" s="456">
        <v>37073</v>
      </c>
      <c r="D544" s="456">
        <v>37164</v>
      </c>
      <c r="E544" s="81" t="s">
        <v>557</v>
      </c>
      <c r="F544" s="81">
        <v>460975</v>
      </c>
      <c r="G544" s="81">
        <v>1</v>
      </c>
      <c r="H544" s="81">
        <v>2433687</v>
      </c>
      <c r="I544" s="81">
        <v>0</v>
      </c>
      <c r="J544" s="81">
        <v>0</v>
      </c>
      <c r="K544" s="81">
        <v>0</v>
      </c>
      <c r="L544" s="81">
        <v>0</v>
      </c>
      <c r="M544" s="81">
        <v>0</v>
      </c>
      <c r="N544" s="81">
        <v>0</v>
      </c>
      <c r="O544" s="81">
        <v>50</v>
      </c>
      <c r="P544" s="81">
        <v>50</v>
      </c>
      <c r="Q544" s="81">
        <v>50</v>
      </c>
      <c r="R544" s="81">
        <v>50</v>
      </c>
      <c r="S544" s="81">
        <v>50</v>
      </c>
      <c r="T544" s="81">
        <v>50</v>
      </c>
      <c r="U544" s="81">
        <v>50</v>
      </c>
      <c r="V544" s="81">
        <v>50</v>
      </c>
      <c r="W544" s="81">
        <v>50</v>
      </c>
      <c r="X544" s="81">
        <v>50</v>
      </c>
      <c r="Y544" s="81">
        <v>50</v>
      </c>
      <c r="Z544" s="81">
        <v>50</v>
      </c>
      <c r="AA544" s="81">
        <v>50</v>
      </c>
      <c r="AB544" s="81">
        <v>50</v>
      </c>
      <c r="AC544" s="81">
        <v>50</v>
      </c>
      <c r="AD544" s="81">
        <v>50</v>
      </c>
      <c r="AE544" s="81">
        <v>0</v>
      </c>
      <c r="AF544" s="81">
        <v>0</v>
      </c>
    </row>
    <row r="545" spans="1:32" hidden="1" x14ac:dyDescent="0.25">
      <c r="A545" s="455">
        <v>36847.440972222219</v>
      </c>
      <c r="B545" s="456">
        <v>37146</v>
      </c>
      <c r="C545" s="456">
        <v>37073</v>
      </c>
      <c r="D545" s="456">
        <v>37164</v>
      </c>
      <c r="E545" s="81" t="s">
        <v>557</v>
      </c>
      <c r="F545" s="81">
        <v>460984</v>
      </c>
      <c r="G545" s="81">
        <v>1</v>
      </c>
      <c r="H545" s="81">
        <v>2433701</v>
      </c>
      <c r="I545" s="81">
        <v>0</v>
      </c>
      <c r="J545" s="81">
        <v>0</v>
      </c>
      <c r="K545" s="81">
        <v>0</v>
      </c>
      <c r="L545" s="81">
        <v>0</v>
      </c>
      <c r="M545" s="81">
        <v>0</v>
      </c>
      <c r="N545" s="81">
        <v>0</v>
      </c>
      <c r="O545" s="81">
        <v>50</v>
      </c>
      <c r="P545" s="81">
        <v>50</v>
      </c>
      <c r="Q545" s="81">
        <v>50</v>
      </c>
      <c r="R545" s="81">
        <v>50</v>
      </c>
      <c r="S545" s="81">
        <v>50</v>
      </c>
      <c r="T545" s="81">
        <v>50</v>
      </c>
      <c r="U545" s="81">
        <v>50</v>
      </c>
      <c r="V545" s="81">
        <v>50</v>
      </c>
      <c r="W545" s="81">
        <v>50</v>
      </c>
      <c r="X545" s="81">
        <v>50</v>
      </c>
      <c r="Y545" s="81">
        <v>50</v>
      </c>
      <c r="Z545" s="81">
        <v>50</v>
      </c>
      <c r="AA545" s="81">
        <v>50</v>
      </c>
      <c r="AB545" s="81">
        <v>50</v>
      </c>
      <c r="AC545" s="81">
        <v>50</v>
      </c>
      <c r="AD545" s="81">
        <v>50</v>
      </c>
      <c r="AE545" s="81">
        <v>0</v>
      </c>
      <c r="AF545" s="81">
        <v>0</v>
      </c>
    </row>
    <row r="546" spans="1:32" hidden="1" x14ac:dyDescent="0.25">
      <c r="A546" s="455">
        <v>36851.561111111114</v>
      </c>
      <c r="B546" s="456">
        <v>37146</v>
      </c>
      <c r="C546" s="456">
        <v>37073</v>
      </c>
      <c r="D546" s="456">
        <v>37164</v>
      </c>
      <c r="E546" s="81" t="s">
        <v>557</v>
      </c>
      <c r="F546" s="211">
        <v>463217</v>
      </c>
      <c r="G546" s="81">
        <v>1</v>
      </c>
      <c r="H546" s="81">
        <v>2444709</v>
      </c>
      <c r="I546" s="81">
        <v>0</v>
      </c>
      <c r="J546" s="81">
        <v>0</v>
      </c>
      <c r="K546" s="81">
        <v>0</v>
      </c>
      <c r="L546" s="81">
        <v>0</v>
      </c>
      <c r="M546" s="81">
        <v>0</v>
      </c>
      <c r="N546" s="81">
        <v>0</v>
      </c>
      <c r="O546" s="81">
        <v>50</v>
      </c>
      <c r="P546" s="81">
        <v>50</v>
      </c>
      <c r="Q546" s="81">
        <v>50</v>
      </c>
      <c r="R546" s="81">
        <v>50</v>
      </c>
      <c r="S546" s="81">
        <v>50</v>
      </c>
      <c r="T546" s="81">
        <v>50</v>
      </c>
      <c r="U546" s="81">
        <v>50</v>
      </c>
      <c r="V546" s="81">
        <v>50</v>
      </c>
      <c r="W546" s="81">
        <v>50</v>
      </c>
      <c r="X546" s="81">
        <v>50</v>
      </c>
      <c r="Y546" s="81">
        <v>50</v>
      </c>
      <c r="Z546" s="81">
        <v>50</v>
      </c>
      <c r="AA546" s="81">
        <v>50</v>
      </c>
      <c r="AB546" s="81">
        <v>50</v>
      </c>
      <c r="AC546" s="81">
        <v>50</v>
      </c>
      <c r="AD546" s="81">
        <v>50</v>
      </c>
      <c r="AE546" s="81">
        <v>0</v>
      </c>
      <c r="AF546" s="81">
        <v>0</v>
      </c>
    </row>
    <row r="547" spans="1:32" hidden="1" x14ac:dyDescent="0.25">
      <c r="A547" s="455">
        <v>36879.446527777778</v>
      </c>
      <c r="B547" s="456">
        <v>37146</v>
      </c>
      <c r="C547" s="456">
        <v>37073</v>
      </c>
      <c r="D547" s="456">
        <v>37164</v>
      </c>
      <c r="E547" s="81" t="s">
        <v>557</v>
      </c>
      <c r="F547" s="81">
        <v>481795</v>
      </c>
      <c r="G547" s="81">
        <v>1</v>
      </c>
      <c r="H547" s="81">
        <v>2511823</v>
      </c>
      <c r="I547" s="81">
        <v>0</v>
      </c>
      <c r="J547" s="81">
        <v>0</v>
      </c>
      <c r="K547" s="81">
        <v>0</v>
      </c>
      <c r="L547" s="81">
        <v>0</v>
      </c>
      <c r="M547" s="81">
        <v>0</v>
      </c>
      <c r="N547" s="81">
        <v>0</v>
      </c>
      <c r="O547" s="81">
        <v>25</v>
      </c>
      <c r="P547" s="81">
        <v>25</v>
      </c>
      <c r="Q547" s="81">
        <v>25</v>
      </c>
      <c r="R547" s="81">
        <v>25</v>
      </c>
      <c r="S547" s="81">
        <v>25</v>
      </c>
      <c r="T547" s="81">
        <v>25</v>
      </c>
      <c r="U547" s="81">
        <v>25</v>
      </c>
      <c r="V547" s="81">
        <v>25</v>
      </c>
      <c r="W547" s="81">
        <v>25</v>
      </c>
      <c r="X547" s="81">
        <v>25</v>
      </c>
      <c r="Y547" s="81">
        <v>25</v>
      </c>
      <c r="Z547" s="81">
        <v>25</v>
      </c>
      <c r="AA547" s="81">
        <v>25</v>
      </c>
      <c r="AB547" s="81">
        <v>25</v>
      </c>
      <c r="AC547" s="81">
        <v>25</v>
      </c>
      <c r="AD547" s="81">
        <v>25</v>
      </c>
      <c r="AE547" s="81">
        <v>0</v>
      </c>
      <c r="AF547" s="81">
        <v>0</v>
      </c>
    </row>
    <row r="548" spans="1:32" hidden="1" x14ac:dyDescent="0.25">
      <c r="A548" s="455">
        <v>36936.552083333336</v>
      </c>
      <c r="B548" s="456">
        <v>37146</v>
      </c>
      <c r="C548" s="456">
        <v>37073</v>
      </c>
      <c r="D548" s="456">
        <v>37164</v>
      </c>
      <c r="E548" s="81" t="s">
        <v>557</v>
      </c>
      <c r="F548" s="81">
        <v>518959</v>
      </c>
      <c r="G548" s="81">
        <v>1</v>
      </c>
      <c r="H548" s="81">
        <v>2690276</v>
      </c>
      <c r="I548" s="81">
        <v>0</v>
      </c>
      <c r="J548" s="81">
        <v>0</v>
      </c>
      <c r="K548" s="81">
        <v>0</v>
      </c>
      <c r="L548" s="81">
        <v>0</v>
      </c>
      <c r="M548" s="81">
        <v>0</v>
      </c>
      <c r="N548" s="81">
        <v>0</v>
      </c>
      <c r="O548" s="81">
        <v>25</v>
      </c>
      <c r="P548" s="81">
        <v>25</v>
      </c>
      <c r="Q548" s="81">
        <v>25</v>
      </c>
      <c r="R548" s="81">
        <v>25</v>
      </c>
      <c r="S548" s="81">
        <v>25</v>
      </c>
      <c r="T548" s="81">
        <v>25</v>
      </c>
      <c r="U548" s="81">
        <v>25</v>
      </c>
      <c r="V548" s="81">
        <v>25</v>
      </c>
      <c r="W548" s="81">
        <v>25</v>
      </c>
      <c r="X548" s="81">
        <v>25</v>
      </c>
      <c r="Y548" s="81">
        <v>25</v>
      </c>
      <c r="Z548" s="81">
        <v>25</v>
      </c>
      <c r="AA548" s="81">
        <v>25</v>
      </c>
      <c r="AB548" s="81">
        <v>25</v>
      </c>
      <c r="AC548" s="81">
        <v>25</v>
      </c>
      <c r="AD548" s="81">
        <v>25</v>
      </c>
      <c r="AE548" s="81">
        <v>0</v>
      </c>
      <c r="AF548" s="81">
        <v>0</v>
      </c>
    </row>
    <row r="549" spans="1:32" hidden="1" x14ac:dyDescent="0.25">
      <c r="A549" s="455">
        <v>36937.395833333336</v>
      </c>
      <c r="B549" s="456">
        <v>37146</v>
      </c>
      <c r="C549" s="456">
        <v>37073</v>
      </c>
      <c r="D549" s="456">
        <v>37164</v>
      </c>
      <c r="E549" s="81" t="s">
        <v>557</v>
      </c>
      <c r="F549" s="81">
        <v>523087</v>
      </c>
      <c r="G549" s="81">
        <v>1</v>
      </c>
      <c r="H549" s="81">
        <v>2701274</v>
      </c>
      <c r="I549" s="81">
        <v>0</v>
      </c>
      <c r="J549" s="81">
        <v>0</v>
      </c>
      <c r="K549" s="81">
        <v>0</v>
      </c>
      <c r="L549" s="81">
        <v>0</v>
      </c>
      <c r="M549" s="81">
        <v>0</v>
      </c>
      <c r="N549" s="81">
        <v>0</v>
      </c>
      <c r="O549" s="81">
        <v>25</v>
      </c>
      <c r="P549" s="81">
        <v>25</v>
      </c>
      <c r="Q549" s="81">
        <v>25</v>
      </c>
      <c r="R549" s="81">
        <v>25</v>
      </c>
      <c r="S549" s="81">
        <v>25</v>
      </c>
      <c r="T549" s="81">
        <v>25</v>
      </c>
      <c r="U549" s="81">
        <v>25</v>
      </c>
      <c r="V549" s="81">
        <v>25</v>
      </c>
      <c r="W549" s="81">
        <v>25</v>
      </c>
      <c r="X549" s="81">
        <v>25</v>
      </c>
      <c r="Y549" s="81">
        <v>25</v>
      </c>
      <c r="Z549" s="81">
        <v>25</v>
      </c>
      <c r="AA549" s="81">
        <v>25</v>
      </c>
      <c r="AB549" s="81">
        <v>25</v>
      </c>
      <c r="AC549" s="81">
        <v>25</v>
      </c>
      <c r="AD549" s="81">
        <v>25</v>
      </c>
      <c r="AE549" s="81">
        <v>0</v>
      </c>
      <c r="AF549" s="81">
        <v>0</v>
      </c>
    </row>
    <row r="550" spans="1:32" hidden="1" x14ac:dyDescent="0.25">
      <c r="A550" s="455">
        <v>36942.584722222222</v>
      </c>
      <c r="B550" s="456">
        <v>37146</v>
      </c>
      <c r="C550" s="456">
        <v>37073</v>
      </c>
      <c r="D550" s="456">
        <v>37164</v>
      </c>
      <c r="E550" s="81" t="s">
        <v>557</v>
      </c>
      <c r="F550" s="81">
        <v>523305</v>
      </c>
      <c r="G550" s="81">
        <v>1</v>
      </c>
      <c r="H550" s="81">
        <v>2702175</v>
      </c>
      <c r="I550" s="81">
        <v>0</v>
      </c>
      <c r="J550" s="81">
        <v>0</v>
      </c>
      <c r="K550" s="81">
        <v>0</v>
      </c>
      <c r="L550" s="81">
        <v>0</v>
      </c>
      <c r="M550" s="81">
        <v>0</v>
      </c>
      <c r="N550" s="81">
        <v>0</v>
      </c>
      <c r="O550" s="81">
        <v>25</v>
      </c>
      <c r="P550" s="81">
        <v>25</v>
      </c>
      <c r="Q550" s="81">
        <v>25</v>
      </c>
      <c r="R550" s="81">
        <v>25</v>
      </c>
      <c r="S550" s="81">
        <v>25</v>
      </c>
      <c r="T550" s="81">
        <v>25</v>
      </c>
      <c r="U550" s="81">
        <v>25</v>
      </c>
      <c r="V550" s="81">
        <v>25</v>
      </c>
      <c r="W550" s="81">
        <v>25</v>
      </c>
      <c r="X550" s="81">
        <v>25</v>
      </c>
      <c r="Y550" s="81">
        <v>25</v>
      </c>
      <c r="Z550" s="81">
        <v>25</v>
      </c>
      <c r="AA550" s="81">
        <v>25</v>
      </c>
      <c r="AB550" s="81">
        <v>25</v>
      </c>
      <c r="AC550" s="81">
        <v>25</v>
      </c>
      <c r="AD550" s="81">
        <v>25</v>
      </c>
      <c r="AE550" s="81">
        <v>0</v>
      </c>
      <c r="AF550" s="81">
        <v>0</v>
      </c>
    </row>
    <row r="551" spans="1:32" hidden="1" x14ac:dyDescent="0.25">
      <c r="A551" s="455">
        <v>36965.56527777778</v>
      </c>
      <c r="B551" s="456">
        <v>37146</v>
      </c>
      <c r="C551" s="456">
        <v>37073</v>
      </c>
      <c r="D551" s="456">
        <v>37164</v>
      </c>
      <c r="E551" s="81" t="s">
        <v>557</v>
      </c>
      <c r="F551" s="81">
        <v>550494</v>
      </c>
      <c r="G551" s="81">
        <v>1</v>
      </c>
      <c r="H551" s="81">
        <v>2889240</v>
      </c>
      <c r="I551" s="81">
        <v>0</v>
      </c>
      <c r="J551" s="81">
        <v>0</v>
      </c>
      <c r="K551" s="81">
        <v>0</v>
      </c>
      <c r="L551" s="81">
        <v>0</v>
      </c>
      <c r="M551" s="81">
        <v>0</v>
      </c>
      <c r="N551" s="81">
        <v>0</v>
      </c>
      <c r="O551" s="81">
        <v>-50</v>
      </c>
      <c r="P551" s="81">
        <v>-50</v>
      </c>
      <c r="Q551" s="81">
        <v>-50</v>
      </c>
      <c r="R551" s="81">
        <v>-50</v>
      </c>
      <c r="S551" s="81">
        <v>-50</v>
      </c>
      <c r="T551" s="81">
        <v>-50</v>
      </c>
      <c r="U551" s="81">
        <v>-50</v>
      </c>
      <c r="V551" s="81">
        <v>-50</v>
      </c>
      <c r="W551" s="81">
        <v>-50</v>
      </c>
      <c r="X551" s="81">
        <v>-50</v>
      </c>
      <c r="Y551" s="81">
        <v>-50</v>
      </c>
      <c r="Z551" s="81">
        <v>-50</v>
      </c>
      <c r="AA551" s="81">
        <v>-50</v>
      </c>
      <c r="AB551" s="81">
        <v>-50</v>
      </c>
      <c r="AC551" s="81">
        <v>-50</v>
      </c>
      <c r="AD551" s="81">
        <v>-50</v>
      </c>
      <c r="AE551" s="81">
        <v>0</v>
      </c>
      <c r="AF551" s="81">
        <v>0</v>
      </c>
    </row>
    <row r="552" spans="1:32" hidden="1" x14ac:dyDescent="0.25">
      <c r="A552" s="455">
        <v>36987.445833333331</v>
      </c>
      <c r="B552" s="456">
        <v>37146</v>
      </c>
      <c r="C552" s="456">
        <v>37073</v>
      </c>
      <c r="D552" s="456">
        <v>37164</v>
      </c>
      <c r="E552" s="81" t="s">
        <v>557</v>
      </c>
      <c r="F552" s="211">
        <v>573175</v>
      </c>
      <c r="G552" s="81">
        <v>1</v>
      </c>
      <c r="H552" s="81">
        <v>3066005</v>
      </c>
      <c r="I552" s="81">
        <v>0</v>
      </c>
      <c r="J552" s="81">
        <v>0</v>
      </c>
      <c r="K552" s="81">
        <v>0</v>
      </c>
      <c r="L552" s="81">
        <v>0</v>
      </c>
      <c r="M552" s="81">
        <v>0</v>
      </c>
      <c r="N552" s="81">
        <v>0</v>
      </c>
      <c r="O552" s="81">
        <v>-25</v>
      </c>
      <c r="P552" s="81">
        <v>-25</v>
      </c>
      <c r="Q552" s="81">
        <v>-25</v>
      </c>
      <c r="R552" s="81">
        <v>-25</v>
      </c>
      <c r="S552" s="81">
        <v>-25</v>
      </c>
      <c r="T552" s="81">
        <v>-25</v>
      </c>
      <c r="U552" s="81">
        <v>-25</v>
      </c>
      <c r="V552" s="81">
        <v>-25</v>
      </c>
      <c r="W552" s="81">
        <v>-25</v>
      </c>
      <c r="X552" s="81">
        <v>-25</v>
      </c>
      <c r="Y552" s="81">
        <v>-25</v>
      </c>
      <c r="Z552" s="81">
        <v>-25</v>
      </c>
      <c r="AA552" s="81">
        <v>-25</v>
      </c>
      <c r="AB552" s="81">
        <v>-25</v>
      </c>
      <c r="AC552" s="81">
        <v>-25</v>
      </c>
      <c r="AD552" s="81">
        <v>-25</v>
      </c>
      <c r="AE552" s="81">
        <v>0</v>
      </c>
      <c r="AF552" s="81">
        <v>0</v>
      </c>
    </row>
    <row r="553" spans="1:32" hidden="1" x14ac:dyDescent="0.25">
      <c r="A553" s="455">
        <v>36993.57708333333</v>
      </c>
      <c r="B553" s="456">
        <v>37146</v>
      </c>
      <c r="C553" s="456">
        <v>37073</v>
      </c>
      <c r="D553" s="456">
        <v>37164</v>
      </c>
      <c r="E553" s="81" t="s">
        <v>557</v>
      </c>
      <c r="F553" s="81">
        <v>579034</v>
      </c>
      <c r="G553" s="81">
        <v>1</v>
      </c>
      <c r="H553" s="81">
        <v>3080755</v>
      </c>
      <c r="I553" s="81">
        <v>0</v>
      </c>
      <c r="J553" s="81">
        <v>0</v>
      </c>
      <c r="K553" s="81">
        <v>0</v>
      </c>
      <c r="L553" s="81">
        <v>0</v>
      </c>
      <c r="M553" s="81">
        <v>0</v>
      </c>
      <c r="N553" s="81">
        <v>0</v>
      </c>
      <c r="O553" s="81">
        <v>25</v>
      </c>
      <c r="P553" s="81">
        <v>25</v>
      </c>
      <c r="Q553" s="81">
        <v>25</v>
      </c>
      <c r="R553" s="81">
        <v>25</v>
      </c>
      <c r="S553" s="81">
        <v>25</v>
      </c>
      <c r="T553" s="81">
        <v>25</v>
      </c>
      <c r="U553" s="81">
        <v>25</v>
      </c>
      <c r="V553" s="81">
        <v>25</v>
      </c>
      <c r="W553" s="81">
        <v>25</v>
      </c>
      <c r="X553" s="81">
        <v>25</v>
      </c>
      <c r="Y553" s="81">
        <v>25</v>
      </c>
      <c r="Z553" s="81">
        <v>25</v>
      </c>
      <c r="AA553" s="81">
        <v>25</v>
      </c>
      <c r="AB553" s="81">
        <v>25</v>
      </c>
      <c r="AC553" s="81">
        <v>25</v>
      </c>
      <c r="AD553" s="81">
        <v>25</v>
      </c>
      <c r="AE553" s="81">
        <v>0</v>
      </c>
      <c r="AF553" s="81">
        <v>0</v>
      </c>
    </row>
    <row r="554" spans="1:32" hidden="1" x14ac:dyDescent="0.25">
      <c r="A554" s="455">
        <v>36997.681944444441</v>
      </c>
      <c r="B554" s="456">
        <v>37146</v>
      </c>
      <c r="C554" s="456">
        <v>37073</v>
      </c>
      <c r="D554" s="456">
        <v>37164</v>
      </c>
      <c r="E554" s="81" t="s">
        <v>557</v>
      </c>
      <c r="F554" s="81">
        <v>579173</v>
      </c>
      <c r="G554" s="81">
        <v>1</v>
      </c>
      <c r="H554" s="81">
        <v>3081716</v>
      </c>
      <c r="I554" s="81">
        <v>0</v>
      </c>
      <c r="J554" s="81">
        <v>0</v>
      </c>
      <c r="K554" s="81">
        <v>0</v>
      </c>
      <c r="L554" s="81">
        <v>0</v>
      </c>
      <c r="M554" s="81">
        <v>0</v>
      </c>
      <c r="N554" s="81">
        <v>0</v>
      </c>
      <c r="O554" s="81">
        <v>-25</v>
      </c>
      <c r="P554" s="81">
        <v>-25</v>
      </c>
      <c r="Q554" s="81">
        <v>-25</v>
      </c>
      <c r="R554" s="81">
        <v>-25</v>
      </c>
      <c r="S554" s="81">
        <v>-25</v>
      </c>
      <c r="T554" s="81">
        <v>-25</v>
      </c>
      <c r="U554" s="81">
        <v>-25</v>
      </c>
      <c r="V554" s="81">
        <v>-25</v>
      </c>
      <c r="W554" s="81">
        <v>-25</v>
      </c>
      <c r="X554" s="81">
        <v>-25</v>
      </c>
      <c r="Y554" s="81">
        <v>-25</v>
      </c>
      <c r="Z554" s="81">
        <v>-25</v>
      </c>
      <c r="AA554" s="81">
        <v>-25</v>
      </c>
      <c r="AB554" s="81">
        <v>-25</v>
      </c>
      <c r="AC554" s="81">
        <v>-25</v>
      </c>
      <c r="AD554" s="81">
        <v>-25</v>
      </c>
      <c r="AE554" s="81">
        <v>0</v>
      </c>
      <c r="AF554" s="81">
        <v>0</v>
      </c>
    </row>
    <row r="555" spans="1:32" hidden="1" x14ac:dyDescent="0.25">
      <c r="A555" s="455">
        <v>37021.604166666664</v>
      </c>
      <c r="B555" s="456">
        <v>37146</v>
      </c>
      <c r="C555" s="456">
        <v>37073</v>
      </c>
      <c r="D555" s="456">
        <v>37164</v>
      </c>
      <c r="E555" s="81" t="s">
        <v>557</v>
      </c>
      <c r="F555" s="81">
        <v>606456</v>
      </c>
      <c r="G555" s="81">
        <v>1</v>
      </c>
      <c r="H555" s="81">
        <v>3262654</v>
      </c>
      <c r="I555" s="81">
        <v>0</v>
      </c>
      <c r="J555" s="81">
        <v>0</v>
      </c>
      <c r="K555" s="81">
        <v>0</v>
      </c>
      <c r="L555" s="81">
        <v>0</v>
      </c>
      <c r="M555" s="81">
        <v>0</v>
      </c>
      <c r="N555" s="81">
        <v>0</v>
      </c>
      <c r="O555" s="81">
        <v>50</v>
      </c>
      <c r="P555" s="81">
        <v>50</v>
      </c>
      <c r="Q555" s="81">
        <v>50</v>
      </c>
      <c r="R555" s="81">
        <v>50</v>
      </c>
      <c r="S555" s="81">
        <v>50</v>
      </c>
      <c r="T555" s="81">
        <v>50</v>
      </c>
      <c r="U555" s="81">
        <v>50</v>
      </c>
      <c r="V555" s="81">
        <v>50</v>
      </c>
      <c r="W555" s="81">
        <v>50</v>
      </c>
      <c r="X555" s="81">
        <v>50</v>
      </c>
      <c r="Y555" s="81">
        <v>50</v>
      </c>
      <c r="Z555" s="81">
        <v>50</v>
      </c>
      <c r="AA555" s="81">
        <v>50</v>
      </c>
      <c r="AB555" s="81">
        <v>50</v>
      </c>
      <c r="AC555" s="81">
        <v>50</v>
      </c>
      <c r="AD555" s="81">
        <v>50</v>
      </c>
      <c r="AE555" s="81">
        <v>0</v>
      </c>
      <c r="AF555" s="81">
        <v>0</v>
      </c>
    </row>
    <row r="556" spans="1:32" hidden="1" x14ac:dyDescent="0.25">
      <c r="A556" s="455">
        <v>37029.379166666666</v>
      </c>
      <c r="B556" s="456">
        <v>37146</v>
      </c>
      <c r="C556" s="456">
        <v>37073</v>
      </c>
      <c r="D556" s="456">
        <v>37164</v>
      </c>
      <c r="E556" s="81" t="s">
        <v>557</v>
      </c>
      <c r="F556" s="81">
        <v>613106</v>
      </c>
      <c r="G556" s="81">
        <v>1</v>
      </c>
      <c r="H556" s="81">
        <v>3314248</v>
      </c>
      <c r="I556" s="81">
        <v>0</v>
      </c>
      <c r="J556" s="81">
        <v>0</v>
      </c>
      <c r="K556" s="81">
        <v>0</v>
      </c>
      <c r="L556" s="81">
        <v>0</v>
      </c>
      <c r="M556" s="81">
        <v>0</v>
      </c>
      <c r="N556" s="81">
        <v>0</v>
      </c>
      <c r="O556" s="81">
        <v>25</v>
      </c>
      <c r="P556" s="81">
        <v>25</v>
      </c>
      <c r="Q556" s="81">
        <v>25</v>
      </c>
      <c r="R556" s="81">
        <v>25</v>
      </c>
      <c r="S556" s="81">
        <v>25</v>
      </c>
      <c r="T556" s="81">
        <v>25</v>
      </c>
      <c r="U556" s="81">
        <v>25</v>
      </c>
      <c r="V556" s="81">
        <v>25</v>
      </c>
      <c r="W556" s="81">
        <v>25</v>
      </c>
      <c r="X556" s="81">
        <v>25</v>
      </c>
      <c r="Y556" s="81">
        <v>25</v>
      </c>
      <c r="Z556" s="81">
        <v>25</v>
      </c>
      <c r="AA556" s="81">
        <v>25</v>
      </c>
      <c r="AB556" s="81">
        <v>25</v>
      </c>
      <c r="AC556" s="81">
        <v>25</v>
      </c>
      <c r="AD556" s="81">
        <v>25</v>
      </c>
      <c r="AE556" s="81">
        <v>0</v>
      </c>
      <c r="AF556" s="81">
        <v>0</v>
      </c>
    </row>
    <row r="557" spans="1:32" hidden="1" x14ac:dyDescent="0.25">
      <c r="A557" s="455">
        <v>36929.612500000003</v>
      </c>
      <c r="B557" s="456">
        <v>37146</v>
      </c>
      <c r="C557" s="456">
        <v>37073</v>
      </c>
      <c r="D557" s="456">
        <v>37164</v>
      </c>
      <c r="E557" s="81" t="s">
        <v>557</v>
      </c>
      <c r="F557" s="81">
        <v>515204</v>
      </c>
      <c r="G557" s="81">
        <v>1</v>
      </c>
      <c r="H557" s="81">
        <v>2632492</v>
      </c>
      <c r="I557" s="81">
        <v>0</v>
      </c>
      <c r="J557" s="81">
        <v>0</v>
      </c>
      <c r="K557" s="81">
        <v>0</v>
      </c>
      <c r="L557" s="81">
        <v>0</v>
      </c>
      <c r="M557" s="81">
        <v>0</v>
      </c>
      <c r="N557" s="81">
        <v>0</v>
      </c>
      <c r="O557" s="81">
        <v>0</v>
      </c>
      <c r="P557" s="81">
        <v>0</v>
      </c>
      <c r="Q557" s="81">
        <v>0</v>
      </c>
      <c r="R557" s="81">
        <v>0</v>
      </c>
      <c r="S557" s="81">
        <v>0</v>
      </c>
      <c r="T557" s="81">
        <v>0</v>
      </c>
      <c r="U557" s="81">
        <v>0</v>
      </c>
      <c r="V557" s="81">
        <v>0</v>
      </c>
      <c r="W557" s="81">
        <v>0</v>
      </c>
      <c r="X557" s="81">
        <v>0</v>
      </c>
      <c r="Y557" s="81">
        <v>0</v>
      </c>
      <c r="Z557" s="81">
        <v>0</v>
      </c>
      <c r="AA557" s="81">
        <v>0</v>
      </c>
      <c r="AB557" s="81">
        <v>0</v>
      </c>
      <c r="AC557" s="81">
        <v>0</v>
      </c>
      <c r="AD557" s="81">
        <v>0</v>
      </c>
      <c r="AE557" s="81">
        <v>-25</v>
      </c>
      <c r="AF557" s="81">
        <v>-25</v>
      </c>
    </row>
    <row r="558" spans="1:32" hidden="1" x14ac:dyDescent="0.25">
      <c r="A558" s="455">
        <v>36937.642361111109</v>
      </c>
      <c r="B558" s="456">
        <v>37146</v>
      </c>
      <c r="C558" s="456">
        <v>37073</v>
      </c>
      <c r="D558" s="456">
        <v>37164</v>
      </c>
      <c r="E558" s="81" t="s">
        <v>557</v>
      </c>
      <c r="F558" s="81">
        <v>523089</v>
      </c>
      <c r="G558" s="81">
        <v>1</v>
      </c>
      <c r="H558" s="81">
        <v>2701278</v>
      </c>
      <c r="I558" s="81">
        <v>0</v>
      </c>
      <c r="J558" s="81">
        <v>0</v>
      </c>
      <c r="K558" s="81">
        <v>0</v>
      </c>
      <c r="L558" s="81">
        <v>0</v>
      </c>
      <c r="M558" s="81">
        <v>0</v>
      </c>
      <c r="N558" s="81">
        <v>0</v>
      </c>
      <c r="O558" s="81">
        <v>0</v>
      </c>
      <c r="P558" s="81">
        <v>0</v>
      </c>
      <c r="Q558" s="81">
        <v>0</v>
      </c>
      <c r="R558" s="81">
        <v>0</v>
      </c>
      <c r="S558" s="81">
        <v>0</v>
      </c>
      <c r="T558" s="81">
        <v>0</v>
      </c>
      <c r="U558" s="81">
        <v>0</v>
      </c>
      <c r="V558" s="81">
        <v>0</v>
      </c>
      <c r="W558" s="81">
        <v>0</v>
      </c>
      <c r="X558" s="81">
        <v>0</v>
      </c>
      <c r="Y558" s="81">
        <v>0</v>
      </c>
      <c r="Z558" s="81">
        <v>0</v>
      </c>
      <c r="AA558" s="81">
        <v>0</v>
      </c>
      <c r="AB558" s="81">
        <v>0</v>
      </c>
      <c r="AC558" s="81">
        <v>0</v>
      </c>
      <c r="AD558" s="81">
        <v>0</v>
      </c>
      <c r="AE558" s="81">
        <v>25</v>
      </c>
      <c r="AF558" s="81">
        <v>25</v>
      </c>
    </row>
    <row r="559" spans="1:32" hidden="1" x14ac:dyDescent="0.25">
      <c r="A559" s="455">
        <v>37078.535416666666</v>
      </c>
      <c r="B559" s="456">
        <v>37146</v>
      </c>
      <c r="C559" s="456">
        <v>37104</v>
      </c>
      <c r="D559" s="456">
        <v>37191</v>
      </c>
      <c r="E559" s="81" t="s">
        <v>557</v>
      </c>
      <c r="F559" s="81">
        <v>676137</v>
      </c>
      <c r="G559" s="81">
        <v>1</v>
      </c>
      <c r="H559" s="81">
        <v>3553745</v>
      </c>
      <c r="I559" s="81">
        <v>-1</v>
      </c>
      <c r="J559" s="81">
        <v>-1</v>
      </c>
      <c r="K559" s="81">
        <v>-1</v>
      </c>
      <c r="L559" s="81">
        <v>-1</v>
      </c>
      <c r="M559" s="81">
        <v>-1</v>
      </c>
      <c r="N559" s="81">
        <v>-1</v>
      </c>
      <c r="O559" s="81">
        <v>0</v>
      </c>
      <c r="P559" s="81">
        <v>0</v>
      </c>
      <c r="Q559" s="81">
        <v>0</v>
      </c>
      <c r="R559" s="81">
        <v>0</v>
      </c>
      <c r="S559" s="81">
        <v>0</v>
      </c>
      <c r="T559" s="81">
        <v>0</v>
      </c>
      <c r="U559" s="81">
        <v>0</v>
      </c>
      <c r="V559" s="81">
        <v>0</v>
      </c>
      <c r="W559" s="81">
        <v>0</v>
      </c>
      <c r="X559" s="81">
        <v>0</v>
      </c>
      <c r="Y559" s="81">
        <v>0</v>
      </c>
      <c r="Z559" s="81">
        <v>0</v>
      </c>
      <c r="AA559" s="81">
        <v>0</v>
      </c>
      <c r="AB559" s="81">
        <v>0</v>
      </c>
      <c r="AC559" s="81">
        <v>0</v>
      </c>
      <c r="AD559" s="81">
        <v>0</v>
      </c>
      <c r="AE559" s="81">
        <v>0</v>
      </c>
      <c r="AF559" s="81">
        <v>0</v>
      </c>
    </row>
    <row r="560" spans="1:32" hidden="1" x14ac:dyDescent="0.25">
      <c r="A560" s="455">
        <v>37078.535416666666</v>
      </c>
      <c r="B560" s="456">
        <v>37146</v>
      </c>
      <c r="C560" s="456">
        <v>37104</v>
      </c>
      <c r="D560" s="456">
        <v>37191</v>
      </c>
      <c r="E560" s="81" t="s">
        <v>557</v>
      </c>
      <c r="F560" s="81">
        <v>676136</v>
      </c>
      <c r="G560" s="81">
        <v>1</v>
      </c>
      <c r="H560" s="81">
        <v>3553728</v>
      </c>
      <c r="I560" s="81">
        <v>0</v>
      </c>
      <c r="J560" s="81">
        <v>0</v>
      </c>
      <c r="K560" s="81">
        <v>0</v>
      </c>
      <c r="L560" s="81">
        <v>0</v>
      </c>
      <c r="M560" s="81">
        <v>0</v>
      </c>
      <c r="N560" s="81">
        <v>0</v>
      </c>
      <c r="O560" s="81">
        <v>-1</v>
      </c>
      <c r="P560" s="81">
        <v>-1</v>
      </c>
      <c r="Q560" s="81">
        <v>-1</v>
      </c>
      <c r="R560" s="81">
        <v>-1</v>
      </c>
      <c r="S560" s="81">
        <v>-1</v>
      </c>
      <c r="T560" s="81">
        <v>-1</v>
      </c>
      <c r="U560" s="81">
        <v>-1</v>
      </c>
      <c r="V560" s="81">
        <v>-1</v>
      </c>
      <c r="W560" s="81">
        <v>-1</v>
      </c>
      <c r="X560" s="81">
        <v>-1</v>
      </c>
      <c r="Y560" s="81">
        <v>-1</v>
      </c>
      <c r="Z560" s="81">
        <v>-1</v>
      </c>
      <c r="AA560" s="81">
        <v>-1</v>
      </c>
      <c r="AB560" s="81">
        <v>-1</v>
      </c>
      <c r="AC560" s="81">
        <v>-1</v>
      </c>
      <c r="AD560" s="81">
        <v>-1</v>
      </c>
      <c r="AE560" s="81">
        <v>0</v>
      </c>
      <c r="AF560" s="81">
        <v>0</v>
      </c>
    </row>
    <row r="561" spans="1:32" hidden="1" x14ac:dyDescent="0.25">
      <c r="A561" s="455">
        <v>37078.535416666666</v>
      </c>
      <c r="B561" s="456">
        <v>37146</v>
      </c>
      <c r="C561" s="456">
        <v>37104</v>
      </c>
      <c r="D561" s="456">
        <v>37191</v>
      </c>
      <c r="E561" s="81" t="s">
        <v>557</v>
      </c>
      <c r="F561" s="81">
        <v>676137</v>
      </c>
      <c r="G561" s="81">
        <v>1</v>
      </c>
      <c r="H561" s="81">
        <v>3553746</v>
      </c>
      <c r="I561" s="81">
        <v>0</v>
      </c>
      <c r="J561" s="81">
        <v>0</v>
      </c>
      <c r="K561" s="81">
        <v>0</v>
      </c>
      <c r="L561" s="81">
        <v>0</v>
      </c>
      <c r="M561" s="81">
        <v>0</v>
      </c>
      <c r="N561" s="81">
        <v>0</v>
      </c>
      <c r="O561" s="81">
        <v>0</v>
      </c>
      <c r="P561" s="81">
        <v>0</v>
      </c>
      <c r="Q561" s="81">
        <v>0</v>
      </c>
      <c r="R561" s="81">
        <v>0</v>
      </c>
      <c r="S561" s="81">
        <v>0</v>
      </c>
      <c r="T561" s="81">
        <v>0</v>
      </c>
      <c r="U561" s="81">
        <v>0</v>
      </c>
      <c r="V561" s="81">
        <v>0</v>
      </c>
      <c r="W561" s="81">
        <v>0</v>
      </c>
      <c r="X561" s="81">
        <v>0</v>
      </c>
      <c r="Y561" s="81">
        <v>0</v>
      </c>
      <c r="Z561" s="81">
        <v>0</v>
      </c>
      <c r="AA561" s="81">
        <v>0</v>
      </c>
      <c r="AB561" s="81">
        <v>0</v>
      </c>
      <c r="AC561" s="81">
        <v>0</v>
      </c>
      <c r="AD561" s="81">
        <v>0</v>
      </c>
      <c r="AE561" s="81">
        <v>-1</v>
      </c>
      <c r="AF561" s="81">
        <v>-1</v>
      </c>
    </row>
    <row r="562" spans="1:32" hidden="1" x14ac:dyDescent="0.25">
      <c r="A562" s="455">
        <v>37029.390972222223</v>
      </c>
      <c r="B562" s="456">
        <v>37146</v>
      </c>
      <c r="C562" s="456">
        <v>37135</v>
      </c>
      <c r="D562" s="456">
        <v>37164</v>
      </c>
      <c r="E562" s="81" t="s">
        <v>557</v>
      </c>
      <c r="F562" s="81">
        <v>613474</v>
      </c>
      <c r="G562" s="81">
        <v>1</v>
      </c>
      <c r="H562" s="81">
        <v>3361595</v>
      </c>
      <c r="I562" s="81">
        <v>17</v>
      </c>
      <c r="J562" s="81">
        <v>17</v>
      </c>
      <c r="K562" s="81">
        <v>17</v>
      </c>
      <c r="L562" s="81">
        <v>17</v>
      </c>
      <c r="M562" s="81">
        <v>17</v>
      </c>
      <c r="N562" s="81">
        <v>17</v>
      </c>
      <c r="O562" s="81">
        <v>0</v>
      </c>
      <c r="P562" s="81">
        <v>0</v>
      </c>
      <c r="Q562" s="81">
        <v>0</v>
      </c>
      <c r="R562" s="81">
        <v>0</v>
      </c>
      <c r="S562" s="81">
        <v>0</v>
      </c>
      <c r="T562" s="81">
        <v>0</v>
      </c>
      <c r="U562" s="81">
        <v>0</v>
      </c>
      <c r="V562" s="81">
        <v>0</v>
      </c>
      <c r="W562" s="81">
        <v>0</v>
      </c>
      <c r="X562" s="81">
        <v>0</v>
      </c>
      <c r="Y562" s="81">
        <v>0</v>
      </c>
      <c r="Z562" s="81">
        <v>0</v>
      </c>
      <c r="AA562" s="81">
        <v>0</v>
      </c>
      <c r="AB562" s="81">
        <v>0</v>
      </c>
      <c r="AC562" s="81">
        <v>0</v>
      </c>
      <c r="AD562" s="81">
        <v>0</v>
      </c>
      <c r="AE562" s="81">
        <v>0</v>
      </c>
      <c r="AF562" s="81">
        <v>0</v>
      </c>
    </row>
    <row r="563" spans="1:32" hidden="1" x14ac:dyDescent="0.25">
      <c r="A563" s="455">
        <v>37032.640972222223</v>
      </c>
      <c r="B563" s="456">
        <v>37146</v>
      </c>
      <c r="C563" s="456">
        <v>37135</v>
      </c>
      <c r="D563" s="456">
        <v>37164</v>
      </c>
      <c r="E563" s="81" t="s">
        <v>557</v>
      </c>
      <c r="F563" s="81">
        <v>617152</v>
      </c>
      <c r="G563" s="81">
        <v>1</v>
      </c>
      <c r="H563" s="81">
        <v>3374756</v>
      </c>
      <c r="I563" s="81">
        <v>4</v>
      </c>
      <c r="J563" s="81">
        <v>4</v>
      </c>
      <c r="K563" s="81">
        <v>4</v>
      </c>
      <c r="L563" s="81">
        <v>4</v>
      </c>
      <c r="M563" s="81">
        <v>4</v>
      </c>
      <c r="N563" s="81">
        <v>4</v>
      </c>
      <c r="O563" s="81">
        <v>0</v>
      </c>
      <c r="P563" s="81">
        <v>0</v>
      </c>
      <c r="Q563" s="81">
        <v>0</v>
      </c>
      <c r="R563" s="81">
        <v>0</v>
      </c>
      <c r="S563" s="81">
        <v>0</v>
      </c>
      <c r="T563" s="81">
        <v>0</v>
      </c>
      <c r="U563" s="81">
        <v>0</v>
      </c>
      <c r="V563" s="81">
        <v>0</v>
      </c>
      <c r="W563" s="81">
        <v>0</v>
      </c>
      <c r="X563" s="81">
        <v>0</v>
      </c>
      <c r="Y563" s="81">
        <v>0</v>
      </c>
      <c r="Z563" s="81">
        <v>0</v>
      </c>
      <c r="AA563" s="81">
        <v>0</v>
      </c>
      <c r="AB563" s="81">
        <v>0</v>
      </c>
      <c r="AC563" s="81">
        <v>0</v>
      </c>
      <c r="AD563" s="81">
        <v>0</v>
      </c>
      <c r="AE563" s="81">
        <v>0</v>
      </c>
      <c r="AF563" s="81">
        <v>0</v>
      </c>
    </row>
    <row r="564" spans="1:32" hidden="1" x14ac:dyDescent="0.25">
      <c r="A564" s="455">
        <v>36363.791666666664</v>
      </c>
      <c r="B564" s="456">
        <v>37146</v>
      </c>
      <c r="C564" s="456">
        <v>37135</v>
      </c>
      <c r="D564" s="456">
        <v>37164</v>
      </c>
      <c r="E564" s="81" t="s">
        <v>557</v>
      </c>
      <c r="F564" s="81">
        <v>228249</v>
      </c>
      <c r="G564" s="81">
        <v>1</v>
      </c>
      <c r="H564" s="81">
        <v>717216</v>
      </c>
      <c r="I564" s="81">
        <v>-261</v>
      </c>
      <c r="J564" s="81">
        <v>-261</v>
      </c>
      <c r="K564" s="81">
        <v>-261</v>
      </c>
      <c r="L564" s="81">
        <v>-261</v>
      </c>
      <c r="M564" s="81">
        <v>-261</v>
      </c>
      <c r="N564" s="81">
        <v>-261</v>
      </c>
      <c r="O564" s="81">
        <v>-261</v>
      </c>
      <c r="P564" s="81">
        <v>-261</v>
      </c>
      <c r="Q564" s="81">
        <v>-261</v>
      </c>
      <c r="R564" s="81">
        <v>-261</v>
      </c>
      <c r="S564" s="81">
        <v>-261</v>
      </c>
      <c r="T564" s="81">
        <v>-261</v>
      </c>
      <c r="U564" s="81">
        <v>-261</v>
      </c>
      <c r="V564" s="81">
        <v>-261</v>
      </c>
      <c r="W564" s="81">
        <v>-261</v>
      </c>
      <c r="X564" s="81">
        <v>-261</v>
      </c>
      <c r="Y564" s="81">
        <v>-261</v>
      </c>
      <c r="Z564" s="81">
        <v>-261</v>
      </c>
      <c r="AA564" s="81">
        <v>-261</v>
      </c>
      <c r="AB564" s="81">
        <v>-261</v>
      </c>
      <c r="AC564" s="81">
        <v>-261</v>
      </c>
      <c r="AD564" s="81">
        <v>-261</v>
      </c>
      <c r="AE564" s="81">
        <v>-261</v>
      </c>
      <c r="AF564" s="81">
        <v>-261</v>
      </c>
    </row>
    <row r="565" spans="1:32" hidden="1" x14ac:dyDescent="0.25">
      <c r="A565" s="455">
        <v>36592.393750000003</v>
      </c>
      <c r="B565" s="456">
        <v>37146</v>
      </c>
      <c r="C565" s="456">
        <v>37135</v>
      </c>
      <c r="D565" s="456">
        <v>37164</v>
      </c>
      <c r="E565" s="81" t="s">
        <v>557</v>
      </c>
      <c r="F565" s="81">
        <v>303026</v>
      </c>
      <c r="G565" s="81">
        <v>1</v>
      </c>
      <c r="H565" s="81">
        <v>1924971</v>
      </c>
      <c r="I565" s="81">
        <v>0</v>
      </c>
      <c r="J565" s="81">
        <v>0</v>
      </c>
      <c r="K565" s="81">
        <v>0</v>
      </c>
      <c r="L565" s="81">
        <v>0</v>
      </c>
      <c r="M565" s="81">
        <v>0</v>
      </c>
      <c r="N565" s="81">
        <v>0</v>
      </c>
      <c r="O565" s="81">
        <v>-50</v>
      </c>
      <c r="P565" s="81">
        <v>-50</v>
      </c>
      <c r="Q565" s="81">
        <v>-50</v>
      </c>
      <c r="R565" s="81">
        <v>-50</v>
      </c>
      <c r="S565" s="81">
        <v>-50</v>
      </c>
      <c r="T565" s="81">
        <v>-50</v>
      </c>
      <c r="U565" s="81">
        <v>-50</v>
      </c>
      <c r="V565" s="81">
        <v>-50</v>
      </c>
      <c r="W565" s="81">
        <v>-50</v>
      </c>
      <c r="X565" s="81">
        <v>-50</v>
      </c>
      <c r="Y565" s="81">
        <v>-50</v>
      </c>
      <c r="Z565" s="81">
        <v>-50</v>
      </c>
      <c r="AA565" s="81">
        <v>-50</v>
      </c>
      <c r="AB565" s="81">
        <v>-50</v>
      </c>
      <c r="AC565" s="81">
        <v>-50</v>
      </c>
      <c r="AD565" s="81">
        <v>-50</v>
      </c>
      <c r="AE565" s="81">
        <v>0</v>
      </c>
      <c r="AF565" s="81">
        <v>0</v>
      </c>
    </row>
    <row r="566" spans="1:32" hidden="1" x14ac:dyDescent="0.25">
      <c r="A566" s="455">
        <v>36601.476388888892</v>
      </c>
      <c r="B566" s="456">
        <v>37146</v>
      </c>
      <c r="C566" s="456">
        <v>37135</v>
      </c>
      <c r="D566" s="456">
        <v>37164</v>
      </c>
      <c r="E566" s="81" t="s">
        <v>557</v>
      </c>
      <c r="F566" s="81">
        <v>303207</v>
      </c>
      <c r="G566" s="81">
        <v>1</v>
      </c>
      <c r="H566" s="81">
        <v>1925522</v>
      </c>
      <c r="I566" s="81">
        <v>0</v>
      </c>
      <c r="J566" s="81">
        <v>0</v>
      </c>
      <c r="K566" s="81">
        <v>0</v>
      </c>
      <c r="L566" s="81">
        <v>0</v>
      </c>
      <c r="M566" s="81">
        <v>0</v>
      </c>
      <c r="N566" s="81">
        <v>0</v>
      </c>
      <c r="O566" s="81">
        <v>-25</v>
      </c>
      <c r="P566" s="81">
        <v>-25</v>
      </c>
      <c r="Q566" s="81">
        <v>-25</v>
      </c>
      <c r="R566" s="81">
        <v>-25</v>
      </c>
      <c r="S566" s="81">
        <v>-25</v>
      </c>
      <c r="T566" s="81">
        <v>-25</v>
      </c>
      <c r="U566" s="81">
        <v>-25</v>
      </c>
      <c r="V566" s="81">
        <v>-25</v>
      </c>
      <c r="W566" s="81">
        <v>-25</v>
      </c>
      <c r="X566" s="81">
        <v>-25</v>
      </c>
      <c r="Y566" s="81">
        <v>-25</v>
      </c>
      <c r="Z566" s="81">
        <v>-25</v>
      </c>
      <c r="AA566" s="81">
        <v>-25</v>
      </c>
      <c r="AB566" s="81">
        <v>-25</v>
      </c>
      <c r="AC566" s="81">
        <v>-25</v>
      </c>
      <c r="AD566" s="81">
        <v>-25</v>
      </c>
      <c r="AE566" s="81">
        <v>0</v>
      </c>
      <c r="AF566" s="81">
        <v>0</v>
      </c>
    </row>
    <row r="567" spans="1:32" hidden="1" x14ac:dyDescent="0.25">
      <c r="A567" s="455">
        <v>36938.534722222219</v>
      </c>
      <c r="B567" s="456">
        <v>37146</v>
      </c>
      <c r="C567" s="456">
        <v>37135</v>
      </c>
      <c r="D567" s="456">
        <v>37164</v>
      </c>
      <c r="E567" s="81" t="s">
        <v>557</v>
      </c>
      <c r="F567" s="81">
        <v>525361</v>
      </c>
      <c r="G567" s="81">
        <v>1</v>
      </c>
      <c r="H567" s="81">
        <v>2707430</v>
      </c>
      <c r="I567" s="81">
        <v>0</v>
      </c>
      <c r="J567" s="81">
        <v>0</v>
      </c>
      <c r="K567" s="81">
        <v>0</v>
      </c>
      <c r="L567" s="81">
        <v>0</v>
      </c>
      <c r="M567" s="81">
        <v>0</v>
      </c>
      <c r="N567" s="81">
        <v>0</v>
      </c>
      <c r="O567" s="81">
        <v>25</v>
      </c>
      <c r="P567" s="81">
        <v>25</v>
      </c>
      <c r="Q567" s="81">
        <v>25</v>
      </c>
      <c r="R567" s="81">
        <v>25</v>
      </c>
      <c r="S567" s="81">
        <v>25</v>
      </c>
      <c r="T567" s="81">
        <v>25</v>
      </c>
      <c r="U567" s="81">
        <v>25</v>
      </c>
      <c r="V567" s="81">
        <v>25</v>
      </c>
      <c r="W567" s="81">
        <v>25</v>
      </c>
      <c r="X567" s="81">
        <v>25</v>
      </c>
      <c r="Y567" s="81">
        <v>25</v>
      </c>
      <c r="Z567" s="81">
        <v>25</v>
      </c>
      <c r="AA567" s="81">
        <v>25</v>
      </c>
      <c r="AB567" s="81">
        <v>25</v>
      </c>
      <c r="AC567" s="81">
        <v>25</v>
      </c>
      <c r="AD567" s="81">
        <v>25</v>
      </c>
      <c r="AE567" s="81">
        <v>0</v>
      </c>
      <c r="AF567" s="81">
        <v>0</v>
      </c>
    </row>
    <row r="568" spans="1:32" hidden="1" x14ac:dyDescent="0.25">
      <c r="A568" s="455">
        <v>36951.583333333336</v>
      </c>
      <c r="B568" s="456">
        <v>37146</v>
      </c>
      <c r="C568" s="456">
        <v>37135</v>
      </c>
      <c r="D568" s="456">
        <v>37164</v>
      </c>
      <c r="E568" s="81" t="s">
        <v>557</v>
      </c>
      <c r="F568" s="81">
        <v>534259</v>
      </c>
      <c r="G568" s="81">
        <v>1</v>
      </c>
      <c r="H568" s="81">
        <v>2734531</v>
      </c>
      <c r="I568" s="81">
        <v>0</v>
      </c>
      <c r="J568" s="81">
        <v>0</v>
      </c>
      <c r="K568" s="81">
        <v>0</v>
      </c>
      <c r="L568" s="81">
        <v>0</v>
      </c>
      <c r="M568" s="81">
        <v>0</v>
      </c>
      <c r="N568" s="81">
        <v>0</v>
      </c>
      <c r="O568" s="81">
        <v>25</v>
      </c>
      <c r="P568" s="81">
        <v>25</v>
      </c>
      <c r="Q568" s="81">
        <v>25</v>
      </c>
      <c r="R568" s="81">
        <v>25</v>
      </c>
      <c r="S568" s="81">
        <v>25</v>
      </c>
      <c r="T568" s="81">
        <v>25</v>
      </c>
      <c r="U568" s="81">
        <v>25</v>
      </c>
      <c r="V568" s="81">
        <v>25</v>
      </c>
      <c r="W568" s="81">
        <v>25</v>
      </c>
      <c r="X568" s="81">
        <v>25</v>
      </c>
      <c r="Y568" s="81">
        <v>25</v>
      </c>
      <c r="Z568" s="81">
        <v>25</v>
      </c>
      <c r="AA568" s="81">
        <v>25</v>
      </c>
      <c r="AB568" s="81">
        <v>25</v>
      </c>
      <c r="AC568" s="81">
        <v>25</v>
      </c>
      <c r="AD568" s="81">
        <v>25</v>
      </c>
      <c r="AE568" s="81">
        <v>0</v>
      </c>
      <c r="AF568" s="81">
        <v>0</v>
      </c>
    </row>
    <row r="569" spans="1:32" hidden="1" x14ac:dyDescent="0.25">
      <c r="A569" s="455">
        <v>36997.682638888888</v>
      </c>
      <c r="B569" s="456">
        <v>37146</v>
      </c>
      <c r="C569" s="456">
        <v>37135</v>
      </c>
      <c r="D569" s="456">
        <v>37164</v>
      </c>
      <c r="E569" s="81" t="s">
        <v>557</v>
      </c>
      <c r="F569" s="81">
        <v>579179</v>
      </c>
      <c r="G569" s="81">
        <v>1</v>
      </c>
      <c r="H569" s="81">
        <v>3081726</v>
      </c>
      <c r="I569" s="81">
        <v>0</v>
      </c>
      <c r="J569" s="81">
        <v>0</v>
      </c>
      <c r="K569" s="81">
        <v>0</v>
      </c>
      <c r="L569" s="81">
        <v>0</v>
      </c>
      <c r="M569" s="81">
        <v>0</v>
      </c>
      <c r="N569" s="81">
        <v>0</v>
      </c>
      <c r="O569" s="81">
        <v>50</v>
      </c>
      <c r="P569" s="81">
        <v>50</v>
      </c>
      <c r="Q569" s="81">
        <v>50</v>
      </c>
      <c r="R569" s="81">
        <v>50</v>
      </c>
      <c r="S569" s="81">
        <v>50</v>
      </c>
      <c r="T569" s="81">
        <v>50</v>
      </c>
      <c r="U569" s="81">
        <v>50</v>
      </c>
      <c r="V569" s="81">
        <v>50</v>
      </c>
      <c r="W569" s="81">
        <v>50</v>
      </c>
      <c r="X569" s="81">
        <v>50</v>
      </c>
      <c r="Y569" s="81">
        <v>50</v>
      </c>
      <c r="Z569" s="81">
        <v>50</v>
      </c>
      <c r="AA569" s="81">
        <v>50</v>
      </c>
      <c r="AB569" s="81">
        <v>50</v>
      </c>
      <c r="AC569" s="81">
        <v>50</v>
      </c>
      <c r="AD569" s="81">
        <v>50</v>
      </c>
      <c r="AE569" s="81">
        <v>0</v>
      </c>
      <c r="AF569" s="81">
        <v>0</v>
      </c>
    </row>
    <row r="570" spans="1:32" hidden="1" x14ac:dyDescent="0.25">
      <c r="A570" s="455">
        <v>37032.613888888889</v>
      </c>
      <c r="B570" s="456">
        <v>37146</v>
      </c>
      <c r="C570" s="456">
        <v>37135</v>
      </c>
      <c r="D570" s="456">
        <v>37164</v>
      </c>
      <c r="E570" s="81" t="s">
        <v>557</v>
      </c>
      <c r="F570" s="81">
        <v>617100</v>
      </c>
      <c r="G570" s="81">
        <v>1</v>
      </c>
      <c r="H570" s="81">
        <v>3374666</v>
      </c>
      <c r="I570" s="81">
        <v>0</v>
      </c>
      <c r="J570" s="81">
        <v>0</v>
      </c>
      <c r="K570" s="81">
        <v>0</v>
      </c>
      <c r="L570" s="81">
        <v>0</v>
      </c>
      <c r="M570" s="81">
        <v>0</v>
      </c>
      <c r="N570" s="81">
        <v>0</v>
      </c>
      <c r="O570" s="81">
        <v>25</v>
      </c>
      <c r="P570" s="81">
        <v>25</v>
      </c>
      <c r="Q570" s="81">
        <v>25</v>
      </c>
      <c r="R570" s="81">
        <v>25</v>
      </c>
      <c r="S570" s="81">
        <v>25</v>
      </c>
      <c r="T570" s="81">
        <v>25</v>
      </c>
      <c r="U570" s="81">
        <v>25</v>
      </c>
      <c r="V570" s="81">
        <v>25</v>
      </c>
      <c r="W570" s="81">
        <v>25</v>
      </c>
      <c r="X570" s="81">
        <v>25</v>
      </c>
      <c r="Y570" s="81">
        <v>25</v>
      </c>
      <c r="Z570" s="81">
        <v>25</v>
      </c>
      <c r="AA570" s="81">
        <v>25</v>
      </c>
      <c r="AB570" s="81">
        <v>25</v>
      </c>
      <c r="AC570" s="81">
        <v>25</v>
      </c>
      <c r="AD570" s="81">
        <v>25</v>
      </c>
      <c r="AE570" s="81">
        <v>0</v>
      </c>
      <c r="AF570" s="81">
        <v>0</v>
      </c>
    </row>
    <row r="571" spans="1:32" hidden="1" x14ac:dyDescent="0.25">
      <c r="A571" s="455">
        <v>37043.599999999999</v>
      </c>
      <c r="B571" s="456">
        <v>37146</v>
      </c>
      <c r="C571" s="456">
        <v>37135</v>
      </c>
      <c r="D571" s="456">
        <v>37164</v>
      </c>
      <c r="E571" s="81" t="s">
        <v>557</v>
      </c>
      <c r="F571" s="81">
        <v>630027</v>
      </c>
      <c r="G571" s="81">
        <v>1</v>
      </c>
      <c r="H571" s="81">
        <v>3420866</v>
      </c>
      <c r="I571" s="81">
        <v>0</v>
      </c>
      <c r="J571" s="81">
        <v>0</v>
      </c>
      <c r="K571" s="81">
        <v>0</v>
      </c>
      <c r="L571" s="81">
        <v>0</v>
      </c>
      <c r="M571" s="81">
        <v>0</v>
      </c>
      <c r="N571" s="81">
        <v>0</v>
      </c>
      <c r="O571" s="81">
        <v>25</v>
      </c>
      <c r="P571" s="81">
        <v>25</v>
      </c>
      <c r="Q571" s="81">
        <v>25</v>
      </c>
      <c r="R571" s="81">
        <v>25</v>
      </c>
      <c r="S571" s="81">
        <v>25</v>
      </c>
      <c r="T571" s="81">
        <v>25</v>
      </c>
      <c r="U571" s="81">
        <v>25</v>
      </c>
      <c r="V571" s="81">
        <v>25</v>
      </c>
      <c r="W571" s="81">
        <v>25</v>
      </c>
      <c r="X571" s="81">
        <v>25</v>
      </c>
      <c r="Y571" s="81">
        <v>25</v>
      </c>
      <c r="Z571" s="81">
        <v>25</v>
      </c>
      <c r="AA571" s="81">
        <v>25</v>
      </c>
      <c r="AB571" s="81">
        <v>25</v>
      </c>
      <c r="AC571" s="81">
        <v>25</v>
      </c>
      <c r="AD571" s="81">
        <v>25</v>
      </c>
      <c r="AE571" s="81">
        <v>0</v>
      </c>
      <c r="AF571" s="81">
        <v>0</v>
      </c>
    </row>
    <row r="572" spans="1:32" hidden="1" x14ac:dyDescent="0.25">
      <c r="A572" s="455">
        <v>37096.568055555559</v>
      </c>
      <c r="B572" s="456">
        <v>37146</v>
      </c>
      <c r="C572" s="456">
        <v>37135</v>
      </c>
      <c r="D572" s="456">
        <v>37164</v>
      </c>
      <c r="E572" s="81" t="s">
        <v>557</v>
      </c>
      <c r="F572" s="81">
        <v>700330</v>
      </c>
      <c r="G572" s="81">
        <v>1</v>
      </c>
      <c r="H572" s="81">
        <v>3631059</v>
      </c>
      <c r="I572" s="81">
        <v>0</v>
      </c>
      <c r="J572" s="81">
        <v>0</v>
      </c>
      <c r="K572" s="81">
        <v>0</v>
      </c>
      <c r="L572" s="81">
        <v>0</v>
      </c>
      <c r="M572" s="81">
        <v>0</v>
      </c>
      <c r="N572" s="81">
        <v>0</v>
      </c>
      <c r="O572" s="81">
        <v>-50</v>
      </c>
      <c r="P572" s="81">
        <v>-50</v>
      </c>
      <c r="Q572" s="81">
        <v>-50</v>
      </c>
      <c r="R572" s="81">
        <v>-50</v>
      </c>
      <c r="S572" s="81">
        <v>-50</v>
      </c>
      <c r="T572" s="81">
        <v>-50</v>
      </c>
      <c r="U572" s="81">
        <v>-50</v>
      </c>
      <c r="V572" s="81">
        <v>-50</v>
      </c>
      <c r="W572" s="81">
        <v>-50</v>
      </c>
      <c r="X572" s="81">
        <v>-50</v>
      </c>
      <c r="Y572" s="81">
        <v>-50</v>
      </c>
      <c r="Z572" s="81">
        <v>-50</v>
      </c>
      <c r="AA572" s="81">
        <v>-50</v>
      </c>
      <c r="AB572" s="81">
        <v>-50</v>
      </c>
      <c r="AC572" s="81">
        <v>-50</v>
      </c>
      <c r="AD572" s="81">
        <v>-50</v>
      </c>
      <c r="AE572" s="81">
        <v>0</v>
      </c>
      <c r="AF572" s="81">
        <v>0</v>
      </c>
    </row>
    <row r="573" spans="1:32" hidden="1" x14ac:dyDescent="0.25">
      <c r="A573" s="455">
        <v>37103.740972222222</v>
      </c>
      <c r="B573" s="456">
        <v>37146</v>
      </c>
      <c r="C573" s="456">
        <v>37135</v>
      </c>
      <c r="D573" s="456">
        <v>37164</v>
      </c>
      <c r="E573" s="81" t="s">
        <v>557</v>
      </c>
      <c r="F573" s="81">
        <v>705580</v>
      </c>
      <c r="G573" s="81">
        <v>1</v>
      </c>
      <c r="H573" s="81">
        <v>3648269</v>
      </c>
      <c r="I573" s="81">
        <v>0</v>
      </c>
      <c r="J573" s="81">
        <v>0</v>
      </c>
      <c r="K573" s="81">
        <v>0</v>
      </c>
      <c r="L573" s="81">
        <v>0</v>
      </c>
      <c r="M573" s="81">
        <v>0</v>
      </c>
      <c r="N573" s="81">
        <v>0</v>
      </c>
      <c r="O573" s="81">
        <v>-25</v>
      </c>
      <c r="P573" s="81">
        <v>-25</v>
      </c>
      <c r="Q573" s="81">
        <v>-25</v>
      </c>
      <c r="R573" s="81">
        <v>-25</v>
      </c>
      <c r="S573" s="81">
        <v>-25</v>
      </c>
      <c r="T573" s="81">
        <v>-25</v>
      </c>
      <c r="U573" s="81">
        <v>-25</v>
      </c>
      <c r="V573" s="81">
        <v>-25</v>
      </c>
      <c r="W573" s="81">
        <v>-25</v>
      </c>
      <c r="X573" s="81">
        <v>-25</v>
      </c>
      <c r="Y573" s="81">
        <v>-25</v>
      </c>
      <c r="Z573" s="81">
        <v>-25</v>
      </c>
      <c r="AA573" s="81">
        <v>-25</v>
      </c>
      <c r="AB573" s="81">
        <v>-25</v>
      </c>
      <c r="AC573" s="81">
        <v>-25</v>
      </c>
      <c r="AD573" s="81">
        <v>-25</v>
      </c>
      <c r="AE573" s="81">
        <v>0</v>
      </c>
      <c r="AF573" s="81">
        <v>0</v>
      </c>
    </row>
    <row r="574" spans="1:32" hidden="1" x14ac:dyDescent="0.25">
      <c r="A574" s="455">
        <v>36951.590277777781</v>
      </c>
      <c r="B574" s="456">
        <v>37146</v>
      </c>
      <c r="C574" s="456">
        <v>36983</v>
      </c>
      <c r="D574" s="456">
        <v>37191</v>
      </c>
      <c r="E574" s="81" t="s">
        <v>588</v>
      </c>
      <c r="F574" s="81">
        <v>385852</v>
      </c>
      <c r="G574" s="81">
        <v>1</v>
      </c>
      <c r="H574" s="81">
        <v>2184726</v>
      </c>
      <c r="I574" s="81">
        <v>0</v>
      </c>
      <c r="J574" s="81">
        <v>0</v>
      </c>
      <c r="K574" s="81">
        <v>0</v>
      </c>
      <c r="L574" s="81">
        <v>0</v>
      </c>
      <c r="M574" s="81">
        <v>0</v>
      </c>
      <c r="N574" s="81">
        <v>0</v>
      </c>
      <c r="O574" s="81">
        <v>0</v>
      </c>
      <c r="P574" s="81">
        <v>0</v>
      </c>
      <c r="Q574" s="81">
        <v>0</v>
      </c>
      <c r="R574" s="81">
        <v>0</v>
      </c>
      <c r="S574" s="81">
        <v>0</v>
      </c>
      <c r="T574" s="81">
        <v>0</v>
      </c>
      <c r="U574" s="81">
        <v>0</v>
      </c>
      <c r="V574" s="81">
        <v>0</v>
      </c>
      <c r="W574" s="81">
        <v>0</v>
      </c>
      <c r="X574" s="81">
        <v>0</v>
      </c>
      <c r="Y574" s="81">
        <v>0</v>
      </c>
      <c r="Z574" s="81">
        <v>0</v>
      </c>
      <c r="AA574" s="81">
        <v>0</v>
      </c>
      <c r="AB574" s="81">
        <v>0</v>
      </c>
      <c r="AC574" s="81">
        <v>0</v>
      </c>
      <c r="AD574" s="81">
        <v>0</v>
      </c>
      <c r="AE574" s="81">
        <v>0</v>
      </c>
      <c r="AF574" s="81">
        <v>0</v>
      </c>
    </row>
    <row r="575" spans="1:32" hidden="1" x14ac:dyDescent="0.25">
      <c r="A575" s="455">
        <v>37116.695138888892</v>
      </c>
      <c r="B575" s="456">
        <v>37146</v>
      </c>
      <c r="C575" s="456">
        <v>37114</v>
      </c>
      <c r="D575" s="456">
        <v>37191</v>
      </c>
      <c r="E575" s="81" t="s">
        <v>588</v>
      </c>
      <c r="F575" s="81">
        <v>385852</v>
      </c>
      <c r="G575" s="81">
        <v>3</v>
      </c>
      <c r="H575" s="81">
        <v>3767892</v>
      </c>
      <c r="I575" s="81">
        <v>-1</v>
      </c>
      <c r="J575" s="81">
        <v>-1</v>
      </c>
      <c r="K575" s="81">
        <v>-1</v>
      </c>
      <c r="L575" s="81">
        <v>-1</v>
      </c>
      <c r="M575" s="81">
        <v>-1</v>
      </c>
      <c r="N575" s="81">
        <v>-1</v>
      </c>
      <c r="O575" s="81">
        <v>0</v>
      </c>
      <c r="P575" s="81">
        <v>0</v>
      </c>
      <c r="Q575" s="81">
        <v>0</v>
      </c>
      <c r="R575" s="81">
        <v>0</v>
      </c>
      <c r="S575" s="81">
        <v>0</v>
      </c>
      <c r="T575" s="81">
        <v>0</v>
      </c>
      <c r="U575" s="81">
        <v>0</v>
      </c>
      <c r="V575" s="81">
        <v>0</v>
      </c>
      <c r="W575" s="81">
        <v>0</v>
      </c>
      <c r="X575" s="81">
        <v>0</v>
      </c>
      <c r="Y575" s="81">
        <v>0</v>
      </c>
      <c r="Z575" s="81">
        <v>0</v>
      </c>
      <c r="AA575" s="81">
        <v>0</v>
      </c>
      <c r="AB575" s="81">
        <v>0</v>
      </c>
      <c r="AC575" s="81">
        <v>0</v>
      </c>
      <c r="AD575" s="81">
        <v>0</v>
      </c>
      <c r="AE575" s="81">
        <v>0</v>
      </c>
      <c r="AF575" s="81">
        <v>0</v>
      </c>
    </row>
    <row r="576" spans="1:32" hidden="1" x14ac:dyDescent="0.25">
      <c r="A576" s="455">
        <v>37116.692361111112</v>
      </c>
      <c r="B576" s="456">
        <v>37146</v>
      </c>
      <c r="C576" s="456">
        <v>37114</v>
      </c>
      <c r="D576" s="456">
        <v>37191</v>
      </c>
      <c r="E576" s="81" t="s">
        <v>588</v>
      </c>
      <c r="F576" s="81">
        <v>385852</v>
      </c>
      <c r="G576" s="81">
        <v>2</v>
      </c>
      <c r="H576" s="81">
        <v>3767879</v>
      </c>
      <c r="I576" s="81">
        <v>0</v>
      </c>
      <c r="J576" s="81">
        <v>0</v>
      </c>
      <c r="K576" s="81">
        <v>0</v>
      </c>
      <c r="L576" s="81">
        <v>0</v>
      </c>
      <c r="M576" s="81">
        <v>0</v>
      </c>
      <c r="N576" s="81">
        <v>0</v>
      </c>
      <c r="O576" s="81">
        <v>-1</v>
      </c>
      <c r="P576" s="81">
        <v>-1</v>
      </c>
      <c r="Q576" s="81">
        <v>-1</v>
      </c>
      <c r="R576" s="81">
        <v>-1</v>
      </c>
      <c r="S576" s="81">
        <v>-1</v>
      </c>
      <c r="T576" s="81">
        <v>-1</v>
      </c>
      <c r="U576" s="81">
        <v>-1</v>
      </c>
      <c r="V576" s="81">
        <v>-1</v>
      </c>
      <c r="W576" s="81">
        <v>-1</v>
      </c>
      <c r="X576" s="81">
        <v>-1</v>
      </c>
      <c r="Y576" s="81">
        <v>-1</v>
      </c>
      <c r="Z576" s="81">
        <v>-1</v>
      </c>
      <c r="AA576" s="81">
        <v>-1</v>
      </c>
      <c r="AB576" s="81">
        <v>-1</v>
      </c>
      <c r="AC576" s="81">
        <v>-1</v>
      </c>
      <c r="AD576" s="81">
        <v>-1</v>
      </c>
      <c r="AE576" s="81">
        <v>0</v>
      </c>
      <c r="AF576" s="81">
        <v>0</v>
      </c>
    </row>
    <row r="577" spans="1:32" hidden="1" x14ac:dyDescent="0.25">
      <c r="A577" s="455">
        <v>37116.695138888892</v>
      </c>
      <c r="B577" s="456">
        <v>37146</v>
      </c>
      <c r="C577" s="456">
        <v>37114</v>
      </c>
      <c r="D577" s="456">
        <v>37191</v>
      </c>
      <c r="E577" s="81" t="s">
        <v>588</v>
      </c>
      <c r="F577" s="81">
        <v>385852</v>
      </c>
      <c r="G577" s="81">
        <v>3</v>
      </c>
      <c r="H577" s="81">
        <v>3767893</v>
      </c>
      <c r="I577" s="81">
        <v>0</v>
      </c>
      <c r="J577" s="81">
        <v>0</v>
      </c>
      <c r="K577" s="81">
        <v>0</v>
      </c>
      <c r="L577" s="81">
        <v>0</v>
      </c>
      <c r="M577" s="81">
        <v>0</v>
      </c>
      <c r="N577" s="81">
        <v>0</v>
      </c>
      <c r="O577" s="81">
        <v>0</v>
      </c>
      <c r="P577" s="81">
        <v>0</v>
      </c>
      <c r="Q577" s="81">
        <v>0</v>
      </c>
      <c r="R577" s="81">
        <v>0</v>
      </c>
      <c r="S577" s="81">
        <v>0</v>
      </c>
      <c r="T577" s="81">
        <v>0</v>
      </c>
      <c r="U577" s="81">
        <v>0</v>
      </c>
      <c r="V577" s="81">
        <v>0</v>
      </c>
      <c r="W577" s="81">
        <v>0</v>
      </c>
      <c r="X577" s="81">
        <v>0</v>
      </c>
      <c r="Y577" s="81">
        <v>0</v>
      </c>
      <c r="Z577" s="81">
        <v>0</v>
      </c>
      <c r="AA577" s="81">
        <v>0</v>
      </c>
      <c r="AB577" s="81">
        <v>0</v>
      </c>
      <c r="AC577" s="81">
        <v>0</v>
      </c>
      <c r="AD577" s="81">
        <v>0</v>
      </c>
      <c r="AE577" s="81">
        <v>-1</v>
      </c>
      <c r="AF577" s="81">
        <v>-1</v>
      </c>
    </row>
    <row r="578" spans="1:32" hidden="1" x14ac:dyDescent="0.25">
      <c r="A578" s="455">
        <v>36972.568055555559</v>
      </c>
      <c r="B578" s="456">
        <v>37146</v>
      </c>
      <c r="C578" s="456">
        <v>36983</v>
      </c>
      <c r="D578" s="456">
        <v>37191</v>
      </c>
      <c r="E578" s="81" t="s">
        <v>558</v>
      </c>
      <c r="F578" s="81">
        <v>270860</v>
      </c>
      <c r="G578" s="81">
        <v>1</v>
      </c>
      <c r="H578" s="81">
        <v>966671</v>
      </c>
      <c r="I578" s="81">
        <v>50</v>
      </c>
      <c r="J578" s="81">
        <v>50</v>
      </c>
      <c r="K578" s="81">
        <v>50</v>
      </c>
      <c r="L578" s="81">
        <v>50</v>
      </c>
      <c r="M578" s="81">
        <v>50</v>
      </c>
      <c r="N578" s="81">
        <v>50</v>
      </c>
      <c r="O578" s="81">
        <v>50</v>
      </c>
      <c r="P578" s="81">
        <v>50</v>
      </c>
      <c r="Q578" s="81">
        <v>50</v>
      </c>
      <c r="R578" s="81">
        <v>50</v>
      </c>
      <c r="S578" s="81">
        <v>50</v>
      </c>
      <c r="T578" s="81">
        <v>50</v>
      </c>
      <c r="U578" s="81">
        <v>50</v>
      </c>
      <c r="V578" s="81">
        <v>50</v>
      </c>
      <c r="W578" s="81">
        <v>50</v>
      </c>
      <c r="X578" s="81">
        <v>50</v>
      </c>
      <c r="Y578" s="81">
        <v>50</v>
      </c>
      <c r="Z578" s="81">
        <v>50</v>
      </c>
      <c r="AA578" s="81">
        <v>50</v>
      </c>
      <c r="AB578" s="81">
        <v>50</v>
      </c>
      <c r="AC578" s="81">
        <v>50</v>
      </c>
      <c r="AD578" s="81">
        <v>50</v>
      </c>
      <c r="AE578" s="81">
        <v>50</v>
      </c>
      <c r="AF578" s="81">
        <v>50</v>
      </c>
    </row>
    <row r="579" spans="1:32" hidden="1" x14ac:dyDescent="0.25">
      <c r="A579" s="455">
        <v>36972.568055555559</v>
      </c>
      <c r="B579" s="456">
        <v>37146</v>
      </c>
      <c r="C579" s="456">
        <v>36983</v>
      </c>
      <c r="D579" s="456">
        <v>37191</v>
      </c>
      <c r="E579" s="81" t="s">
        <v>558</v>
      </c>
      <c r="F579" s="81">
        <v>495099</v>
      </c>
      <c r="G579" s="81">
        <v>1</v>
      </c>
      <c r="H579" s="81">
        <v>2564210</v>
      </c>
      <c r="I579" s="81">
        <v>25</v>
      </c>
      <c r="J579" s="81">
        <v>25</v>
      </c>
      <c r="K579" s="81">
        <v>25</v>
      </c>
      <c r="L579" s="81">
        <v>25</v>
      </c>
      <c r="M579" s="81">
        <v>25</v>
      </c>
      <c r="N579" s="81">
        <v>25</v>
      </c>
      <c r="O579" s="81">
        <v>25</v>
      </c>
      <c r="P579" s="81">
        <v>25</v>
      </c>
      <c r="Q579" s="81">
        <v>25</v>
      </c>
      <c r="R579" s="81">
        <v>25</v>
      </c>
      <c r="S579" s="81">
        <v>25</v>
      </c>
      <c r="T579" s="81">
        <v>25</v>
      </c>
      <c r="U579" s="81">
        <v>25</v>
      </c>
      <c r="V579" s="81">
        <v>25</v>
      </c>
      <c r="W579" s="81">
        <v>25</v>
      </c>
      <c r="X579" s="81">
        <v>25</v>
      </c>
      <c r="Y579" s="81">
        <v>25</v>
      </c>
      <c r="Z579" s="81">
        <v>25</v>
      </c>
      <c r="AA579" s="81">
        <v>25</v>
      </c>
      <c r="AB579" s="81">
        <v>25</v>
      </c>
      <c r="AC579" s="81">
        <v>25</v>
      </c>
      <c r="AD579" s="81">
        <v>25</v>
      </c>
      <c r="AE579" s="81">
        <v>25</v>
      </c>
      <c r="AF579" s="81">
        <v>25</v>
      </c>
    </row>
    <row r="580" spans="1:32" hidden="1" x14ac:dyDescent="0.25">
      <c r="A580" s="455">
        <v>36972.568055555559</v>
      </c>
      <c r="B580" s="456">
        <v>37146</v>
      </c>
      <c r="C580" s="456">
        <v>36983</v>
      </c>
      <c r="D580" s="456">
        <v>37191</v>
      </c>
      <c r="E580" s="81" t="s">
        <v>558</v>
      </c>
      <c r="F580" s="81">
        <v>399686</v>
      </c>
      <c r="G580" s="81">
        <v>1</v>
      </c>
      <c r="H580" s="81">
        <v>2227173</v>
      </c>
      <c r="I580" s="81">
        <v>-50</v>
      </c>
      <c r="J580" s="81">
        <v>-50</v>
      </c>
      <c r="K580" s="81">
        <v>-50</v>
      </c>
      <c r="L580" s="81">
        <v>-50</v>
      </c>
      <c r="M580" s="81">
        <v>-50</v>
      </c>
      <c r="N580" s="81">
        <v>-50</v>
      </c>
      <c r="O580" s="81">
        <v>0</v>
      </c>
      <c r="P580" s="81">
        <v>0</v>
      </c>
      <c r="Q580" s="81">
        <v>0</v>
      </c>
      <c r="R580" s="81">
        <v>0</v>
      </c>
      <c r="S580" s="81">
        <v>0</v>
      </c>
      <c r="T580" s="81">
        <v>0</v>
      </c>
      <c r="U580" s="81">
        <v>0</v>
      </c>
      <c r="V580" s="81">
        <v>0</v>
      </c>
      <c r="W580" s="81">
        <v>0</v>
      </c>
      <c r="X580" s="81">
        <v>0</v>
      </c>
      <c r="Y580" s="81">
        <v>0</v>
      </c>
      <c r="Z580" s="81">
        <v>0</v>
      </c>
      <c r="AA580" s="81">
        <v>0</v>
      </c>
      <c r="AB580" s="81">
        <v>0</v>
      </c>
      <c r="AC580" s="81">
        <v>0</v>
      </c>
      <c r="AD580" s="81">
        <v>0</v>
      </c>
      <c r="AE580" s="81">
        <v>0</v>
      </c>
      <c r="AF580" s="81">
        <v>0</v>
      </c>
    </row>
    <row r="581" spans="1:32" hidden="1" x14ac:dyDescent="0.25">
      <c r="A581" s="455">
        <v>36972.568055555559</v>
      </c>
      <c r="B581" s="456">
        <v>37146</v>
      </c>
      <c r="C581" s="456">
        <v>36983</v>
      </c>
      <c r="D581" s="456">
        <v>37191</v>
      </c>
      <c r="E581" s="81" t="s">
        <v>558</v>
      </c>
      <c r="F581" s="81">
        <v>438488</v>
      </c>
      <c r="G581" s="81">
        <v>1</v>
      </c>
      <c r="H581" s="81">
        <v>2356810</v>
      </c>
      <c r="I581" s="81">
        <v>-25</v>
      </c>
      <c r="J581" s="81">
        <v>-25</v>
      </c>
      <c r="K581" s="81">
        <v>-25</v>
      </c>
      <c r="L581" s="81">
        <v>-25</v>
      </c>
      <c r="M581" s="81">
        <v>-25</v>
      </c>
      <c r="N581" s="81">
        <v>-25</v>
      </c>
      <c r="O581" s="81">
        <v>0</v>
      </c>
      <c r="P581" s="81">
        <v>0</v>
      </c>
      <c r="Q581" s="81">
        <v>0</v>
      </c>
      <c r="R581" s="81">
        <v>0</v>
      </c>
      <c r="S581" s="81">
        <v>0</v>
      </c>
      <c r="T581" s="81">
        <v>0</v>
      </c>
      <c r="U581" s="81">
        <v>0</v>
      </c>
      <c r="V581" s="81">
        <v>0</v>
      </c>
      <c r="W581" s="81">
        <v>0</v>
      </c>
      <c r="X581" s="81">
        <v>0</v>
      </c>
      <c r="Y581" s="81">
        <v>0</v>
      </c>
      <c r="Z581" s="81">
        <v>0</v>
      </c>
      <c r="AA581" s="81">
        <v>0</v>
      </c>
      <c r="AB581" s="81">
        <v>0</v>
      </c>
      <c r="AC581" s="81">
        <v>0</v>
      </c>
      <c r="AD581" s="81">
        <v>0</v>
      </c>
      <c r="AE581" s="81">
        <v>0</v>
      </c>
      <c r="AF581" s="81">
        <v>0</v>
      </c>
    </row>
    <row r="582" spans="1:32" hidden="1" x14ac:dyDescent="0.25">
      <c r="A582" s="455">
        <v>36972.568055555559</v>
      </c>
      <c r="B582" s="456">
        <v>37146</v>
      </c>
      <c r="C582" s="456">
        <v>37073</v>
      </c>
      <c r="D582" s="456">
        <v>37164</v>
      </c>
      <c r="E582" s="81" t="s">
        <v>558</v>
      </c>
      <c r="F582" s="81">
        <v>495272</v>
      </c>
      <c r="G582" s="81">
        <v>1</v>
      </c>
      <c r="H582" s="81">
        <v>2564969</v>
      </c>
      <c r="I582" s="81">
        <v>-25</v>
      </c>
      <c r="J582" s="81">
        <v>-25</v>
      </c>
      <c r="K582" s="81">
        <v>-25</v>
      </c>
      <c r="L582" s="81">
        <v>-25</v>
      </c>
      <c r="M582" s="81">
        <v>-25</v>
      </c>
      <c r="N582" s="81">
        <v>-25</v>
      </c>
      <c r="O582" s="81">
        <v>0</v>
      </c>
      <c r="P582" s="81">
        <v>0</v>
      </c>
      <c r="Q582" s="81">
        <v>0</v>
      </c>
      <c r="R582" s="81">
        <v>0</v>
      </c>
      <c r="S582" s="81">
        <v>0</v>
      </c>
      <c r="T582" s="81">
        <v>0</v>
      </c>
      <c r="U582" s="81">
        <v>0</v>
      </c>
      <c r="V582" s="81">
        <v>0</v>
      </c>
      <c r="W582" s="81">
        <v>0</v>
      </c>
      <c r="X582" s="81">
        <v>0</v>
      </c>
      <c r="Y582" s="81">
        <v>0</v>
      </c>
      <c r="Z582" s="81">
        <v>0</v>
      </c>
      <c r="AA582" s="81">
        <v>0</v>
      </c>
      <c r="AB582" s="81">
        <v>0</v>
      </c>
      <c r="AC582" s="81">
        <v>0</v>
      </c>
      <c r="AD582" s="81">
        <v>0</v>
      </c>
      <c r="AE582" s="81">
        <v>0</v>
      </c>
      <c r="AF582" s="81">
        <v>0</v>
      </c>
    </row>
    <row r="583" spans="1:32" hidden="1" x14ac:dyDescent="0.25">
      <c r="A583" s="455">
        <v>36972.568055555559</v>
      </c>
      <c r="B583" s="456">
        <v>37146</v>
      </c>
      <c r="C583" s="456">
        <v>36983</v>
      </c>
      <c r="D583" s="456">
        <v>37191</v>
      </c>
      <c r="E583" s="81" t="s">
        <v>558</v>
      </c>
      <c r="F583" s="81">
        <v>438488</v>
      </c>
      <c r="G583" s="81">
        <v>1</v>
      </c>
      <c r="H583" s="81">
        <v>2356811</v>
      </c>
      <c r="I583" s="81">
        <v>0</v>
      </c>
      <c r="J583" s="81">
        <v>0</v>
      </c>
      <c r="K583" s="81">
        <v>0</v>
      </c>
      <c r="L583" s="81">
        <v>0</v>
      </c>
      <c r="M583" s="81">
        <v>0</v>
      </c>
      <c r="N583" s="81">
        <v>0</v>
      </c>
      <c r="O583" s="81">
        <v>0</v>
      </c>
      <c r="P583" s="81">
        <v>0</v>
      </c>
      <c r="Q583" s="81">
        <v>0</v>
      </c>
      <c r="R583" s="81">
        <v>0</v>
      </c>
      <c r="S583" s="81">
        <v>0</v>
      </c>
      <c r="T583" s="81">
        <v>0</v>
      </c>
      <c r="U583" s="81">
        <v>0</v>
      </c>
      <c r="V583" s="81">
        <v>0</v>
      </c>
      <c r="W583" s="81">
        <v>0</v>
      </c>
      <c r="X583" s="81">
        <v>0</v>
      </c>
      <c r="Y583" s="81">
        <v>0</v>
      </c>
      <c r="Z583" s="81">
        <v>0</v>
      </c>
      <c r="AA583" s="81">
        <v>0</v>
      </c>
      <c r="AB583" s="81">
        <v>0</v>
      </c>
      <c r="AC583" s="81">
        <v>0</v>
      </c>
      <c r="AD583" s="81">
        <v>0</v>
      </c>
      <c r="AE583" s="81">
        <v>-25</v>
      </c>
      <c r="AF583" s="81">
        <v>-25</v>
      </c>
    </row>
    <row r="584" spans="1:32" hidden="1" x14ac:dyDescent="0.25">
      <c r="A584" s="455">
        <v>37113.372916666667</v>
      </c>
      <c r="B584" s="456">
        <v>37146</v>
      </c>
      <c r="C584" s="456">
        <v>37135</v>
      </c>
      <c r="D584" s="456">
        <v>37164</v>
      </c>
      <c r="E584" s="81" t="s">
        <v>558</v>
      </c>
      <c r="F584" s="81">
        <v>726427</v>
      </c>
      <c r="G584" s="81">
        <v>1</v>
      </c>
      <c r="H584" s="81">
        <v>3760587</v>
      </c>
      <c r="I584" s="81">
        <v>0</v>
      </c>
      <c r="J584" s="81">
        <v>0</v>
      </c>
      <c r="K584" s="81">
        <v>0</v>
      </c>
      <c r="L584" s="81">
        <v>0</v>
      </c>
      <c r="M584" s="81">
        <v>0</v>
      </c>
      <c r="N584" s="81">
        <v>0</v>
      </c>
      <c r="O584" s="81">
        <v>-50</v>
      </c>
      <c r="P584" s="81">
        <v>-50</v>
      </c>
      <c r="Q584" s="81">
        <v>-50</v>
      </c>
      <c r="R584" s="81">
        <v>-50</v>
      </c>
      <c r="S584" s="81">
        <v>-50</v>
      </c>
      <c r="T584" s="81">
        <v>-50</v>
      </c>
      <c r="U584" s="81">
        <v>-50</v>
      </c>
      <c r="V584" s="81">
        <v>-50</v>
      </c>
      <c r="W584" s="81">
        <v>-50</v>
      </c>
      <c r="X584" s="81">
        <v>-50</v>
      </c>
      <c r="Y584" s="81">
        <v>-50</v>
      </c>
      <c r="Z584" s="81">
        <v>-50</v>
      </c>
      <c r="AA584" s="81">
        <v>-50</v>
      </c>
      <c r="AB584" s="81">
        <v>-50</v>
      </c>
      <c r="AC584" s="81">
        <v>-50</v>
      </c>
      <c r="AD584" s="81">
        <v>-50</v>
      </c>
      <c r="AE584" s="81">
        <v>0</v>
      </c>
      <c r="AF584" s="81">
        <v>0</v>
      </c>
    </row>
    <row r="585" spans="1:32" hidden="1" x14ac:dyDescent="0.25">
      <c r="A585" s="455">
        <v>37008.356249999997</v>
      </c>
      <c r="B585" s="456">
        <v>37146</v>
      </c>
      <c r="C585" s="456">
        <v>37073</v>
      </c>
      <c r="D585" s="456">
        <v>37164</v>
      </c>
      <c r="E585" s="81" t="s">
        <v>558</v>
      </c>
      <c r="F585" s="81">
        <v>594764</v>
      </c>
      <c r="G585" s="81">
        <v>1</v>
      </c>
      <c r="H585" s="81">
        <v>3145327</v>
      </c>
      <c r="I585" s="81">
        <v>0</v>
      </c>
      <c r="J585" s="81">
        <v>0</v>
      </c>
      <c r="K585" s="81">
        <v>0</v>
      </c>
      <c r="L585" s="81">
        <v>0</v>
      </c>
      <c r="M585" s="81">
        <v>0</v>
      </c>
      <c r="N585" s="81">
        <v>0</v>
      </c>
      <c r="O585" s="81">
        <v>-25</v>
      </c>
      <c r="P585" s="81">
        <v>-25</v>
      </c>
      <c r="Q585" s="81">
        <v>-25</v>
      </c>
      <c r="R585" s="81">
        <v>-25</v>
      </c>
      <c r="S585" s="81">
        <v>-25</v>
      </c>
      <c r="T585" s="81">
        <v>-25</v>
      </c>
      <c r="U585" s="81">
        <v>-25</v>
      </c>
      <c r="V585" s="81">
        <v>-25</v>
      </c>
      <c r="W585" s="81">
        <v>-25</v>
      </c>
      <c r="X585" s="81">
        <v>-25</v>
      </c>
      <c r="Y585" s="81">
        <v>-25</v>
      </c>
      <c r="Z585" s="81">
        <v>-25</v>
      </c>
      <c r="AA585" s="81">
        <v>-25</v>
      </c>
      <c r="AB585" s="81">
        <v>-25</v>
      </c>
      <c r="AC585" s="81">
        <v>-25</v>
      </c>
      <c r="AD585" s="81">
        <v>-25</v>
      </c>
      <c r="AE585" s="81">
        <v>0</v>
      </c>
      <c r="AF585" s="81">
        <v>0</v>
      </c>
    </row>
    <row r="586" spans="1:32" hidden="1" x14ac:dyDescent="0.25">
      <c r="A586" s="455">
        <v>37021.604861111111</v>
      </c>
      <c r="B586" s="456">
        <v>37146</v>
      </c>
      <c r="C586" s="456">
        <v>37073</v>
      </c>
      <c r="D586" s="456">
        <v>37164</v>
      </c>
      <c r="E586" s="81" t="s">
        <v>558</v>
      </c>
      <c r="F586" s="81">
        <v>606457</v>
      </c>
      <c r="G586" s="81">
        <v>1</v>
      </c>
      <c r="H586" s="81">
        <v>3262655</v>
      </c>
      <c r="I586" s="81">
        <v>0</v>
      </c>
      <c r="J586" s="81">
        <v>0</v>
      </c>
      <c r="K586" s="81">
        <v>0</v>
      </c>
      <c r="L586" s="81">
        <v>0</v>
      </c>
      <c r="M586" s="81">
        <v>0</v>
      </c>
      <c r="N586" s="81">
        <v>0</v>
      </c>
      <c r="O586" s="81">
        <v>-25</v>
      </c>
      <c r="P586" s="81">
        <v>-25</v>
      </c>
      <c r="Q586" s="81">
        <v>-25</v>
      </c>
      <c r="R586" s="81">
        <v>-25</v>
      </c>
      <c r="S586" s="81">
        <v>-25</v>
      </c>
      <c r="T586" s="81">
        <v>-25</v>
      </c>
      <c r="U586" s="81">
        <v>-25</v>
      </c>
      <c r="V586" s="81">
        <v>-25</v>
      </c>
      <c r="W586" s="81">
        <v>-25</v>
      </c>
      <c r="X586" s="81">
        <v>-25</v>
      </c>
      <c r="Y586" s="81">
        <v>-25</v>
      </c>
      <c r="Z586" s="81">
        <v>-25</v>
      </c>
      <c r="AA586" s="81">
        <v>-25</v>
      </c>
      <c r="AB586" s="81">
        <v>-25</v>
      </c>
      <c r="AC586" s="81">
        <v>-25</v>
      </c>
      <c r="AD586" s="81">
        <v>-25</v>
      </c>
      <c r="AE586" s="81">
        <v>0</v>
      </c>
      <c r="AF586" s="81">
        <v>0</v>
      </c>
    </row>
    <row r="587" spans="1:32" hidden="1" x14ac:dyDescent="0.25">
      <c r="A587" s="455">
        <v>37035.46597222222</v>
      </c>
      <c r="B587" s="456">
        <v>37146</v>
      </c>
      <c r="C587" s="456">
        <v>37073</v>
      </c>
      <c r="D587" s="456">
        <v>37164</v>
      </c>
      <c r="E587" s="81" t="s">
        <v>558</v>
      </c>
      <c r="F587" s="81">
        <v>616969</v>
      </c>
      <c r="G587" s="81">
        <v>1</v>
      </c>
      <c r="H587" s="81">
        <v>3374449</v>
      </c>
      <c r="I587" s="81">
        <v>0</v>
      </c>
      <c r="J587" s="81">
        <v>0</v>
      </c>
      <c r="K587" s="81">
        <v>0</v>
      </c>
      <c r="L587" s="81">
        <v>0</v>
      </c>
      <c r="M587" s="81">
        <v>0</v>
      </c>
      <c r="N587" s="81">
        <v>0</v>
      </c>
      <c r="O587" s="81">
        <v>25</v>
      </c>
      <c r="P587" s="81">
        <v>25</v>
      </c>
      <c r="Q587" s="81">
        <v>25</v>
      </c>
      <c r="R587" s="81">
        <v>25</v>
      </c>
      <c r="S587" s="81">
        <v>25</v>
      </c>
      <c r="T587" s="81">
        <v>25</v>
      </c>
      <c r="U587" s="81">
        <v>25</v>
      </c>
      <c r="V587" s="81">
        <v>25</v>
      </c>
      <c r="W587" s="81">
        <v>25</v>
      </c>
      <c r="X587" s="81">
        <v>25</v>
      </c>
      <c r="Y587" s="81">
        <v>25</v>
      </c>
      <c r="Z587" s="81">
        <v>25</v>
      </c>
      <c r="AA587" s="81">
        <v>25</v>
      </c>
      <c r="AB587" s="81">
        <v>25</v>
      </c>
      <c r="AC587" s="81">
        <v>25</v>
      </c>
      <c r="AD587" s="81">
        <v>25</v>
      </c>
      <c r="AE587" s="81">
        <v>0</v>
      </c>
      <c r="AF587" s="81">
        <v>0</v>
      </c>
    </row>
    <row r="588" spans="1:32" hidden="1" x14ac:dyDescent="0.25">
      <c r="A588" s="455">
        <v>37081.443055555559</v>
      </c>
      <c r="B588" s="456">
        <v>37146</v>
      </c>
      <c r="C588" s="456">
        <v>37135</v>
      </c>
      <c r="D588" s="456">
        <v>37164</v>
      </c>
      <c r="E588" s="81" t="s">
        <v>558</v>
      </c>
      <c r="F588" s="81">
        <v>674666</v>
      </c>
      <c r="G588" s="81">
        <v>1</v>
      </c>
      <c r="H588" s="81">
        <v>3551045</v>
      </c>
      <c r="I588" s="81">
        <v>25</v>
      </c>
      <c r="J588" s="81">
        <v>25</v>
      </c>
      <c r="K588" s="81">
        <v>25</v>
      </c>
      <c r="L588" s="81">
        <v>25</v>
      </c>
      <c r="M588" s="81">
        <v>25</v>
      </c>
      <c r="N588" s="81">
        <v>25</v>
      </c>
      <c r="O588" s="81">
        <v>0</v>
      </c>
      <c r="P588" s="81">
        <v>0</v>
      </c>
      <c r="Q588" s="81">
        <v>0</v>
      </c>
      <c r="R588" s="81">
        <v>0</v>
      </c>
      <c r="S588" s="81">
        <v>0</v>
      </c>
      <c r="T588" s="81">
        <v>0</v>
      </c>
      <c r="U588" s="81">
        <v>0</v>
      </c>
      <c r="V588" s="81">
        <v>0</v>
      </c>
      <c r="W588" s="81">
        <v>0</v>
      </c>
      <c r="X588" s="81">
        <v>0</v>
      </c>
      <c r="Y588" s="81">
        <v>0</v>
      </c>
      <c r="Z588" s="81">
        <v>0</v>
      </c>
      <c r="AA588" s="81">
        <v>0</v>
      </c>
      <c r="AB588" s="81">
        <v>0</v>
      </c>
      <c r="AC588" s="81">
        <v>0</v>
      </c>
      <c r="AD588" s="81">
        <v>0</v>
      </c>
      <c r="AE588" s="81">
        <v>0</v>
      </c>
      <c r="AF588" s="81">
        <v>0</v>
      </c>
    </row>
    <row r="589" spans="1:32" hidden="1" x14ac:dyDescent="0.25">
      <c r="A589" s="455">
        <v>37056.347222222219</v>
      </c>
      <c r="B589" s="456">
        <v>37146</v>
      </c>
      <c r="C589" s="456">
        <v>37135</v>
      </c>
      <c r="D589" s="456">
        <v>37164</v>
      </c>
      <c r="E589" s="81" t="s">
        <v>558</v>
      </c>
      <c r="F589" s="81">
        <v>647516</v>
      </c>
      <c r="G589" s="81">
        <v>1</v>
      </c>
      <c r="H589" s="81">
        <v>3463344</v>
      </c>
      <c r="I589" s="81">
        <v>0</v>
      </c>
      <c r="J589" s="81">
        <v>0</v>
      </c>
      <c r="K589" s="81">
        <v>0</v>
      </c>
      <c r="L589" s="81">
        <v>0</v>
      </c>
      <c r="M589" s="81">
        <v>0</v>
      </c>
      <c r="N589" s="81">
        <v>0</v>
      </c>
      <c r="O589" s="81">
        <v>25</v>
      </c>
      <c r="P589" s="81">
        <v>25</v>
      </c>
      <c r="Q589" s="81">
        <v>25</v>
      </c>
      <c r="R589" s="81">
        <v>25</v>
      </c>
      <c r="S589" s="81">
        <v>25</v>
      </c>
      <c r="T589" s="81">
        <v>25</v>
      </c>
      <c r="U589" s="81">
        <v>25</v>
      </c>
      <c r="V589" s="81">
        <v>25</v>
      </c>
      <c r="W589" s="81">
        <v>25</v>
      </c>
      <c r="X589" s="81">
        <v>25</v>
      </c>
      <c r="Y589" s="81">
        <v>25</v>
      </c>
      <c r="Z589" s="81">
        <v>25</v>
      </c>
      <c r="AA589" s="81">
        <v>25</v>
      </c>
      <c r="AB589" s="81">
        <v>25</v>
      </c>
      <c r="AC589" s="81">
        <v>25</v>
      </c>
      <c r="AD589" s="81">
        <v>25</v>
      </c>
      <c r="AE589" s="81">
        <v>0</v>
      </c>
      <c r="AF589" s="81">
        <v>0</v>
      </c>
    </row>
    <row r="590" spans="1:32" hidden="1" x14ac:dyDescent="0.25">
      <c r="A590" s="455">
        <v>37097.446527777778</v>
      </c>
      <c r="B590" s="456">
        <v>37146</v>
      </c>
      <c r="C590" s="456">
        <v>37135</v>
      </c>
      <c r="D590" s="456">
        <v>37164</v>
      </c>
      <c r="E590" s="81" t="s">
        <v>558</v>
      </c>
      <c r="F590" s="81">
        <v>702115</v>
      </c>
      <c r="G590" s="81">
        <v>1</v>
      </c>
      <c r="H590" s="81">
        <v>3636056</v>
      </c>
      <c r="I590" s="81">
        <v>0</v>
      </c>
      <c r="J590" s="81">
        <v>0</v>
      </c>
      <c r="K590" s="81">
        <v>0</v>
      </c>
      <c r="L590" s="81">
        <v>0</v>
      </c>
      <c r="M590" s="81">
        <v>0</v>
      </c>
      <c r="N590" s="81">
        <v>0</v>
      </c>
      <c r="O590" s="81">
        <v>-25</v>
      </c>
      <c r="P590" s="81">
        <v>-25</v>
      </c>
      <c r="Q590" s="81">
        <v>-25</v>
      </c>
      <c r="R590" s="81">
        <v>-25</v>
      </c>
      <c r="S590" s="81">
        <v>-25</v>
      </c>
      <c r="T590" s="81">
        <v>-25</v>
      </c>
      <c r="U590" s="81">
        <v>-25</v>
      </c>
      <c r="V590" s="81">
        <v>-25</v>
      </c>
      <c r="W590" s="81">
        <v>-25</v>
      </c>
      <c r="X590" s="81">
        <v>-25</v>
      </c>
      <c r="Y590" s="81">
        <v>-25</v>
      </c>
      <c r="Z590" s="81">
        <v>-25</v>
      </c>
      <c r="AA590" s="81">
        <v>-25</v>
      </c>
      <c r="AB590" s="81">
        <v>-25</v>
      </c>
      <c r="AC590" s="81">
        <v>-25</v>
      </c>
      <c r="AD590" s="81">
        <v>-25</v>
      </c>
      <c r="AE590" s="81">
        <v>0</v>
      </c>
      <c r="AF590" s="81">
        <v>0</v>
      </c>
    </row>
    <row r="591" spans="1:32" hidden="1" x14ac:dyDescent="0.25">
      <c r="A591" s="455">
        <v>36972.568055555559</v>
      </c>
      <c r="B591" s="456">
        <v>37146</v>
      </c>
      <c r="C591" s="456">
        <v>36983</v>
      </c>
      <c r="D591" s="456">
        <v>37191</v>
      </c>
      <c r="E591" s="81" t="s">
        <v>558</v>
      </c>
      <c r="F591" s="81">
        <v>399686</v>
      </c>
      <c r="G591" s="81">
        <v>1</v>
      </c>
      <c r="H591" s="81">
        <v>2227174</v>
      </c>
      <c r="I591" s="81">
        <v>0</v>
      </c>
      <c r="J591" s="81">
        <v>0</v>
      </c>
      <c r="K591" s="81">
        <v>0</v>
      </c>
      <c r="L591" s="81">
        <v>0</v>
      </c>
      <c r="M591" s="81">
        <v>0</v>
      </c>
      <c r="N591" s="81">
        <v>0</v>
      </c>
      <c r="O591" s="81">
        <v>0</v>
      </c>
      <c r="P591" s="81">
        <v>0</v>
      </c>
      <c r="Q591" s="81">
        <v>0</v>
      </c>
      <c r="R591" s="81">
        <v>0</v>
      </c>
      <c r="S591" s="81">
        <v>0</v>
      </c>
      <c r="T591" s="81">
        <v>0</v>
      </c>
      <c r="U591" s="81">
        <v>0</v>
      </c>
      <c r="V591" s="81">
        <v>0</v>
      </c>
      <c r="W591" s="81">
        <v>0</v>
      </c>
      <c r="X591" s="81">
        <v>0</v>
      </c>
      <c r="Y591" s="81">
        <v>0</v>
      </c>
      <c r="Z591" s="81">
        <v>0</v>
      </c>
      <c r="AA591" s="81">
        <v>0</v>
      </c>
      <c r="AB591" s="81">
        <v>0</v>
      </c>
      <c r="AC591" s="81">
        <v>0</v>
      </c>
      <c r="AD591" s="81">
        <v>0</v>
      </c>
      <c r="AE591" s="81">
        <v>-50</v>
      </c>
      <c r="AF591" s="81">
        <v>-50</v>
      </c>
    </row>
    <row r="592" spans="1:32" hidden="1" x14ac:dyDescent="0.25">
      <c r="A592" s="455">
        <v>37081.443055555559</v>
      </c>
      <c r="B592" s="456">
        <v>37146</v>
      </c>
      <c r="C592" s="456">
        <v>37135</v>
      </c>
      <c r="D592" s="456">
        <v>37164</v>
      </c>
      <c r="E592" s="81" t="s">
        <v>558</v>
      </c>
      <c r="F592" s="81">
        <v>674666</v>
      </c>
      <c r="G592" s="81">
        <v>1</v>
      </c>
      <c r="H592" s="81">
        <v>3551046</v>
      </c>
      <c r="I592" s="81">
        <v>0</v>
      </c>
      <c r="J592" s="81">
        <v>0</v>
      </c>
      <c r="K592" s="81">
        <v>0</v>
      </c>
      <c r="L592" s="81">
        <v>0</v>
      </c>
      <c r="M592" s="81">
        <v>0</v>
      </c>
      <c r="N592" s="81">
        <v>0</v>
      </c>
      <c r="O592" s="81">
        <v>0</v>
      </c>
      <c r="P592" s="81">
        <v>0</v>
      </c>
      <c r="Q592" s="81">
        <v>0</v>
      </c>
      <c r="R592" s="81">
        <v>0</v>
      </c>
      <c r="S592" s="81">
        <v>0</v>
      </c>
      <c r="T592" s="81">
        <v>0</v>
      </c>
      <c r="U592" s="81">
        <v>0</v>
      </c>
      <c r="V592" s="81">
        <v>0</v>
      </c>
      <c r="W592" s="81">
        <v>0</v>
      </c>
      <c r="X592" s="81">
        <v>0</v>
      </c>
      <c r="Y592" s="81">
        <v>0</v>
      </c>
      <c r="Z592" s="81">
        <v>0</v>
      </c>
      <c r="AA592" s="81">
        <v>0</v>
      </c>
      <c r="AB592" s="81">
        <v>0</v>
      </c>
      <c r="AC592" s="81">
        <v>0</v>
      </c>
      <c r="AD592" s="81">
        <v>0</v>
      </c>
      <c r="AE592" s="81">
        <v>25</v>
      </c>
      <c r="AF592" s="81">
        <v>25</v>
      </c>
    </row>
    <row r="593" spans="1:32" hidden="1" x14ac:dyDescent="0.25">
      <c r="A593" s="455">
        <v>37123.356944444444</v>
      </c>
      <c r="B593" s="456">
        <v>37146</v>
      </c>
      <c r="C593" s="456">
        <v>37135</v>
      </c>
      <c r="D593" s="456">
        <v>37164</v>
      </c>
      <c r="E593" s="81" t="s">
        <v>558</v>
      </c>
      <c r="F593" s="81">
        <v>739545</v>
      </c>
      <c r="G593" s="81">
        <v>1</v>
      </c>
      <c r="H593" s="81">
        <v>3837068</v>
      </c>
      <c r="I593" s="81">
        <v>0</v>
      </c>
      <c r="J593" s="81">
        <v>0</v>
      </c>
      <c r="K593" s="81">
        <v>0</v>
      </c>
      <c r="L593" s="81">
        <v>0</v>
      </c>
      <c r="M593" s="81">
        <v>0</v>
      </c>
      <c r="N593" s="81">
        <v>0</v>
      </c>
      <c r="O593" s="81">
        <v>25</v>
      </c>
      <c r="P593" s="81">
        <v>25</v>
      </c>
      <c r="Q593" s="81">
        <v>25</v>
      </c>
      <c r="R593" s="81">
        <v>25</v>
      </c>
      <c r="S593" s="81">
        <v>25</v>
      </c>
      <c r="T593" s="81">
        <v>25</v>
      </c>
      <c r="U593" s="81">
        <v>25</v>
      </c>
      <c r="V593" s="81">
        <v>25</v>
      </c>
      <c r="W593" s="81">
        <v>25</v>
      </c>
      <c r="X593" s="81">
        <v>25</v>
      </c>
      <c r="Y593" s="81">
        <v>25</v>
      </c>
      <c r="Z593" s="81">
        <v>25</v>
      </c>
      <c r="AA593" s="81">
        <v>25</v>
      </c>
      <c r="AB593" s="81">
        <v>25</v>
      </c>
      <c r="AC593" s="81">
        <v>25</v>
      </c>
      <c r="AD593" s="81">
        <v>25</v>
      </c>
      <c r="AE593" s="81">
        <v>0</v>
      </c>
      <c r="AF593" s="81">
        <v>0</v>
      </c>
    </row>
    <row r="594" spans="1:32" hidden="1" x14ac:dyDescent="0.25">
      <c r="A594" s="477">
        <v>36972.568055555559</v>
      </c>
      <c r="B594" s="456">
        <v>37146</v>
      </c>
      <c r="C594" s="456">
        <v>37073</v>
      </c>
      <c r="D594" s="456">
        <v>37164</v>
      </c>
      <c r="E594" s="81" t="s">
        <v>558</v>
      </c>
      <c r="F594" s="81">
        <v>425649</v>
      </c>
      <c r="G594" s="81">
        <v>1</v>
      </c>
      <c r="H594" s="81">
        <v>2318887</v>
      </c>
      <c r="I594" s="81">
        <v>0</v>
      </c>
      <c r="J594" s="81">
        <v>0</v>
      </c>
      <c r="K594" s="81">
        <v>0</v>
      </c>
      <c r="L594" s="81">
        <v>0</v>
      </c>
      <c r="M594" s="81">
        <v>0</v>
      </c>
      <c r="N594" s="81">
        <v>0</v>
      </c>
      <c r="O594" s="81">
        <v>25</v>
      </c>
      <c r="P594" s="81">
        <v>25</v>
      </c>
      <c r="Q594" s="81">
        <v>25</v>
      </c>
      <c r="R594" s="81">
        <v>25</v>
      </c>
      <c r="S594" s="81">
        <v>25</v>
      </c>
      <c r="T594" s="81">
        <v>25</v>
      </c>
      <c r="U594" s="81">
        <v>25</v>
      </c>
      <c r="V594" s="81">
        <v>25</v>
      </c>
      <c r="W594" s="81">
        <v>25</v>
      </c>
      <c r="X594" s="81">
        <v>25</v>
      </c>
      <c r="Y594" s="81">
        <v>25</v>
      </c>
      <c r="Z594" s="81">
        <v>25</v>
      </c>
      <c r="AA594" s="81">
        <v>25</v>
      </c>
      <c r="AB594" s="81">
        <v>25</v>
      </c>
      <c r="AC594" s="81">
        <v>25</v>
      </c>
      <c r="AD594" s="81">
        <v>25</v>
      </c>
      <c r="AE594" s="81">
        <v>0</v>
      </c>
      <c r="AF594" s="81">
        <v>0</v>
      </c>
    </row>
    <row r="595" spans="1:32" hidden="1" x14ac:dyDescent="0.25">
      <c r="A595" s="455">
        <v>36972.568055555559</v>
      </c>
      <c r="B595" s="456">
        <v>37146</v>
      </c>
      <c r="C595" s="456">
        <v>37073</v>
      </c>
      <c r="D595" s="456">
        <v>37164</v>
      </c>
      <c r="E595" s="81" t="s">
        <v>558</v>
      </c>
      <c r="F595" s="81">
        <v>468410</v>
      </c>
      <c r="G595" s="81">
        <v>1</v>
      </c>
      <c r="H595" s="81">
        <v>2461306</v>
      </c>
      <c r="I595" s="81">
        <v>0</v>
      </c>
      <c r="J595" s="81">
        <v>0</v>
      </c>
      <c r="K595" s="81">
        <v>0</v>
      </c>
      <c r="L595" s="81">
        <v>0</v>
      </c>
      <c r="M595" s="81">
        <v>0</v>
      </c>
      <c r="N595" s="81">
        <v>0</v>
      </c>
      <c r="O595" s="81">
        <v>75</v>
      </c>
      <c r="P595" s="81">
        <v>75</v>
      </c>
      <c r="Q595" s="81">
        <v>75</v>
      </c>
      <c r="R595" s="81">
        <v>75</v>
      </c>
      <c r="S595" s="81">
        <v>75</v>
      </c>
      <c r="T595" s="81">
        <v>75</v>
      </c>
      <c r="U595" s="81">
        <v>75</v>
      </c>
      <c r="V595" s="81">
        <v>75</v>
      </c>
      <c r="W595" s="81">
        <v>75</v>
      </c>
      <c r="X595" s="81">
        <v>75</v>
      </c>
      <c r="Y595" s="81">
        <v>75</v>
      </c>
      <c r="Z595" s="81">
        <v>75</v>
      </c>
      <c r="AA595" s="81">
        <v>75</v>
      </c>
      <c r="AB595" s="81">
        <v>75</v>
      </c>
      <c r="AC595" s="81">
        <v>75</v>
      </c>
      <c r="AD595" s="81">
        <v>75</v>
      </c>
      <c r="AE595" s="81">
        <v>0</v>
      </c>
      <c r="AF595" s="81">
        <v>0</v>
      </c>
    </row>
    <row r="596" spans="1:32" hidden="1" x14ac:dyDescent="0.25">
      <c r="A596" s="455">
        <v>36972.567361111112</v>
      </c>
      <c r="B596" s="456">
        <v>37146</v>
      </c>
      <c r="C596" s="456">
        <v>37073</v>
      </c>
      <c r="D596" s="456">
        <v>37164</v>
      </c>
      <c r="E596" s="81" t="s">
        <v>558</v>
      </c>
      <c r="F596" s="81">
        <v>535787</v>
      </c>
      <c r="G596" s="81">
        <v>1</v>
      </c>
      <c r="H596" s="81">
        <v>2739664</v>
      </c>
      <c r="I596" s="81">
        <v>0</v>
      </c>
      <c r="J596" s="81">
        <v>0</v>
      </c>
      <c r="K596" s="81">
        <v>0</v>
      </c>
      <c r="L596" s="81">
        <v>0</v>
      </c>
      <c r="M596" s="81">
        <v>0</v>
      </c>
      <c r="N596" s="81">
        <v>0</v>
      </c>
      <c r="O596" s="81">
        <v>25</v>
      </c>
      <c r="P596" s="81">
        <v>25</v>
      </c>
      <c r="Q596" s="81">
        <v>25</v>
      </c>
      <c r="R596" s="81">
        <v>25</v>
      </c>
      <c r="S596" s="81">
        <v>25</v>
      </c>
      <c r="T596" s="81">
        <v>25</v>
      </c>
      <c r="U596" s="81">
        <v>25</v>
      </c>
      <c r="V596" s="81">
        <v>25</v>
      </c>
      <c r="W596" s="81">
        <v>25</v>
      </c>
      <c r="X596" s="81">
        <v>25</v>
      </c>
      <c r="Y596" s="81">
        <v>25</v>
      </c>
      <c r="Z596" s="81">
        <v>25</v>
      </c>
      <c r="AA596" s="81">
        <v>25</v>
      </c>
      <c r="AB596" s="81">
        <v>25</v>
      </c>
      <c r="AC596" s="81">
        <v>25</v>
      </c>
      <c r="AD596" s="81">
        <v>25</v>
      </c>
      <c r="AE596" s="81">
        <v>0</v>
      </c>
      <c r="AF596" s="81">
        <v>0</v>
      </c>
    </row>
    <row r="597" spans="1:32" hidden="1" x14ac:dyDescent="0.25">
      <c r="A597" s="455">
        <v>36978.352777777778</v>
      </c>
      <c r="B597" s="456">
        <v>37146</v>
      </c>
      <c r="C597" s="456">
        <v>37073</v>
      </c>
      <c r="D597" s="456">
        <v>37164</v>
      </c>
      <c r="E597" s="81" t="s">
        <v>558</v>
      </c>
      <c r="F597" s="81">
        <v>563135</v>
      </c>
      <c r="G597" s="81">
        <v>1</v>
      </c>
      <c r="H597" s="81">
        <v>2977738</v>
      </c>
      <c r="I597" s="81">
        <v>0</v>
      </c>
      <c r="J597" s="81">
        <v>0</v>
      </c>
      <c r="K597" s="81">
        <v>0</v>
      </c>
      <c r="L597" s="81">
        <v>0</v>
      </c>
      <c r="M597" s="81">
        <v>0</v>
      </c>
      <c r="N597" s="81">
        <v>0</v>
      </c>
      <c r="O597" s="81">
        <v>-25</v>
      </c>
      <c r="P597" s="81">
        <v>-25</v>
      </c>
      <c r="Q597" s="81">
        <v>-25</v>
      </c>
      <c r="R597" s="81">
        <v>-25</v>
      </c>
      <c r="S597" s="81">
        <v>-25</v>
      </c>
      <c r="T597" s="81">
        <v>-25</v>
      </c>
      <c r="U597" s="81">
        <v>-25</v>
      </c>
      <c r="V597" s="81">
        <v>-25</v>
      </c>
      <c r="W597" s="81">
        <v>-25</v>
      </c>
      <c r="X597" s="81">
        <v>-25</v>
      </c>
      <c r="Y597" s="81">
        <v>-25</v>
      </c>
      <c r="Z597" s="81">
        <v>-25</v>
      </c>
      <c r="AA597" s="81">
        <v>-25</v>
      </c>
      <c r="AB597" s="81">
        <v>-25</v>
      </c>
      <c r="AC597" s="81">
        <v>-25</v>
      </c>
      <c r="AD597" s="81">
        <v>-25</v>
      </c>
      <c r="AE597" s="81">
        <v>0</v>
      </c>
      <c r="AF597" s="81">
        <v>0</v>
      </c>
    </row>
    <row r="598" spans="1:32" hidden="1" x14ac:dyDescent="0.25">
      <c r="A598" s="477">
        <v>36984.356944444444</v>
      </c>
      <c r="B598" s="456">
        <v>37146</v>
      </c>
      <c r="C598" s="456">
        <v>37073</v>
      </c>
      <c r="D598" s="456">
        <v>37164</v>
      </c>
      <c r="E598" s="81" t="s">
        <v>558</v>
      </c>
      <c r="F598" s="81">
        <v>568551</v>
      </c>
      <c r="G598" s="81">
        <v>1</v>
      </c>
      <c r="H598" s="81">
        <v>3051283</v>
      </c>
      <c r="I598" s="81">
        <v>0</v>
      </c>
      <c r="J598" s="81">
        <v>0</v>
      </c>
      <c r="K598" s="81">
        <v>0</v>
      </c>
      <c r="L598" s="81">
        <v>0</v>
      </c>
      <c r="M598" s="81">
        <v>0</v>
      </c>
      <c r="N598" s="81">
        <v>0</v>
      </c>
      <c r="O598" s="81">
        <v>-25</v>
      </c>
      <c r="P598" s="81">
        <v>-25</v>
      </c>
      <c r="Q598" s="81">
        <v>-25</v>
      </c>
      <c r="R598" s="81">
        <v>-25</v>
      </c>
      <c r="S598" s="81">
        <v>-25</v>
      </c>
      <c r="T598" s="81">
        <v>-25</v>
      </c>
      <c r="U598" s="81">
        <v>-25</v>
      </c>
      <c r="V598" s="81">
        <v>-25</v>
      </c>
      <c r="W598" s="81">
        <v>-25</v>
      </c>
      <c r="X598" s="81">
        <v>-25</v>
      </c>
      <c r="Y598" s="81">
        <v>-25</v>
      </c>
      <c r="Z598" s="81">
        <v>-25</v>
      </c>
      <c r="AA598" s="81">
        <v>-25</v>
      </c>
      <c r="AB598" s="81">
        <v>-25</v>
      </c>
      <c r="AC598" s="81">
        <v>-25</v>
      </c>
      <c r="AD598" s="81">
        <v>-25</v>
      </c>
      <c r="AE598" s="81">
        <v>0</v>
      </c>
      <c r="AF598" s="81">
        <v>0</v>
      </c>
    </row>
    <row r="599" spans="1:32" hidden="1" x14ac:dyDescent="0.25">
      <c r="A599" s="477">
        <v>37005.380555555559</v>
      </c>
      <c r="B599" s="456">
        <v>37146</v>
      </c>
      <c r="C599" s="456">
        <v>37073</v>
      </c>
      <c r="D599" s="456">
        <v>37164</v>
      </c>
      <c r="E599" s="81" t="s">
        <v>558</v>
      </c>
      <c r="F599" s="81">
        <v>590485</v>
      </c>
      <c r="G599" s="81">
        <v>1</v>
      </c>
      <c r="H599" s="81">
        <v>3115033</v>
      </c>
      <c r="I599" s="81">
        <v>0</v>
      </c>
      <c r="J599" s="81">
        <v>0</v>
      </c>
      <c r="K599" s="81">
        <v>0</v>
      </c>
      <c r="L599" s="81">
        <v>0</v>
      </c>
      <c r="M599" s="81">
        <v>0</v>
      </c>
      <c r="N599" s="81">
        <v>0</v>
      </c>
      <c r="O599" s="81">
        <v>-25</v>
      </c>
      <c r="P599" s="81">
        <v>-25</v>
      </c>
      <c r="Q599" s="81">
        <v>-25</v>
      </c>
      <c r="R599" s="81">
        <v>-25</v>
      </c>
      <c r="S599" s="81">
        <v>-25</v>
      </c>
      <c r="T599" s="81">
        <v>-25</v>
      </c>
      <c r="U599" s="81">
        <v>-25</v>
      </c>
      <c r="V599" s="81">
        <v>-25</v>
      </c>
      <c r="W599" s="81">
        <v>-25</v>
      </c>
      <c r="X599" s="81">
        <v>-25</v>
      </c>
      <c r="Y599" s="81">
        <v>-25</v>
      </c>
      <c r="Z599" s="81">
        <v>-25</v>
      </c>
      <c r="AA599" s="81">
        <v>-25</v>
      </c>
      <c r="AB599" s="81">
        <v>-25</v>
      </c>
      <c r="AC599" s="81">
        <v>-25</v>
      </c>
      <c r="AD599" s="81">
        <v>-25</v>
      </c>
      <c r="AE599" s="81">
        <v>0</v>
      </c>
      <c r="AF599" s="81">
        <v>0</v>
      </c>
    </row>
    <row r="600" spans="1:32" hidden="1" x14ac:dyDescent="0.25">
      <c r="A600" s="455">
        <v>36972.568055555559</v>
      </c>
      <c r="B600" s="456">
        <v>37146</v>
      </c>
      <c r="C600" s="456">
        <v>37073</v>
      </c>
      <c r="D600" s="456">
        <v>37164</v>
      </c>
      <c r="E600" s="81" t="s">
        <v>558</v>
      </c>
      <c r="F600" s="81">
        <v>495272</v>
      </c>
      <c r="G600" s="81">
        <v>1</v>
      </c>
      <c r="H600" s="81">
        <v>2564970</v>
      </c>
      <c r="I600" s="81">
        <v>0</v>
      </c>
      <c r="J600" s="81">
        <v>0</v>
      </c>
      <c r="K600" s="81">
        <v>0</v>
      </c>
      <c r="L600" s="81">
        <v>0</v>
      </c>
      <c r="M600" s="81">
        <v>0</v>
      </c>
      <c r="N600" s="81">
        <v>0</v>
      </c>
      <c r="O600" s="81">
        <v>0</v>
      </c>
      <c r="P600" s="81">
        <v>0</v>
      </c>
      <c r="Q600" s="81">
        <v>0</v>
      </c>
      <c r="R600" s="81">
        <v>0</v>
      </c>
      <c r="S600" s="81">
        <v>0</v>
      </c>
      <c r="T600" s="81">
        <v>0</v>
      </c>
      <c r="U600" s="81">
        <v>0</v>
      </c>
      <c r="V600" s="81">
        <v>0</v>
      </c>
      <c r="W600" s="81">
        <v>0</v>
      </c>
      <c r="X600" s="81">
        <v>0</v>
      </c>
      <c r="Y600" s="81">
        <v>0</v>
      </c>
      <c r="Z600" s="81">
        <v>0</v>
      </c>
      <c r="AA600" s="81">
        <v>0</v>
      </c>
      <c r="AB600" s="81">
        <v>0</v>
      </c>
      <c r="AC600" s="81">
        <v>0</v>
      </c>
      <c r="AD600" s="81">
        <v>0</v>
      </c>
      <c r="AE600" s="81">
        <v>-25</v>
      </c>
      <c r="AF600" s="81">
        <v>-25</v>
      </c>
    </row>
    <row r="601" spans="1:32" hidden="1" x14ac:dyDescent="0.25">
      <c r="A601" s="455">
        <v>37034.347916666666</v>
      </c>
      <c r="B601" s="456">
        <v>37146</v>
      </c>
      <c r="C601" s="456">
        <v>37135</v>
      </c>
      <c r="D601" s="456">
        <v>37164</v>
      </c>
      <c r="E601" s="81" t="s">
        <v>558</v>
      </c>
      <c r="F601" s="81">
        <v>619327</v>
      </c>
      <c r="G601" s="81">
        <v>1</v>
      </c>
      <c r="H601" s="81">
        <v>3380769</v>
      </c>
      <c r="I601" s="81">
        <v>0</v>
      </c>
      <c r="J601" s="81">
        <v>0</v>
      </c>
      <c r="K601" s="81">
        <v>0</v>
      </c>
      <c r="L601" s="81">
        <v>0</v>
      </c>
      <c r="M601" s="81">
        <v>0</v>
      </c>
      <c r="N601" s="81">
        <v>0</v>
      </c>
      <c r="O601" s="81">
        <v>-25</v>
      </c>
      <c r="P601" s="81">
        <v>-25</v>
      </c>
      <c r="Q601" s="81">
        <v>-25</v>
      </c>
      <c r="R601" s="81">
        <v>-25</v>
      </c>
      <c r="S601" s="81">
        <v>-25</v>
      </c>
      <c r="T601" s="81">
        <v>-25</v>
      </c>
      <c r="U601" s="81">
        <v>-25</v>
      </c>
      <c r="V601" s="81">
        <v>-25</v>
      </c>
      <c r="W601" s="81">
        <v>-25</v>
      </c>
      <c r="X601" s="81">
        <v>-25</v>
      </c>
      <c r="Y601" s="81">
        <v>-25</v>
      </c>
      <c r="Z601" s="81">
        <v>-25</v>
      </c>
      <c r="AA601" s="81">
        <v>-25</v>
      </c>
      <c r="AB601" s="81">
        <v>-25</v>
      </c>
      <c r="AC601" s="81">
        <v>-25</v>
      </c>
      <c r="AD601" s="81">
        <v>-25</v>
      </c>
      <c r="AE601" s="81">
        <v>0</v>
      </c>
      <c r="AF601" s="81">
        <v>0</v>
      </c>
    </row>
    <row r="602" spans="1:32" hidden="1" x14ac:dyDescent="0.25">
      <c r="A602" s="455">
        <v>37067.393055555556</v>
      </c>
      <c r="B602" s="456">
        <v>37146</v>
      </c>
      <c r="C602" s="456">
        <v>37135</v>
      </c>
      <c r="D602" s="456">
        <v>37164</v>
      </c>
      <c r="E602" s="81" t="s">
        <v>558</v>
      </c>
      <c r="F602" s="81">
        <v>661516</v>
      </c>
      <c r="G602" s="81">
        <v>1</v>
      </c>
      <c r="H602" s="81">
        <v>3506707</v>
      </c>
      <c r="I602" s="81">
        <v>0</v>
      </c>
      <c r="J602" s="81">
        <v>0</v>
      </c>
      <c r="K602" s="81">
        <v>0</v>
      </c>
      <c r="L602" s="81">
        <v>0</v>
      </c>
      <c r="M602" s="81">
        <v>0</v>
      </c>
      <c r="N602" s="81">
        <v>0</v>
      </c>
      <c r="O602" s="81">
        <v>-25</v>
      </c>
      <c r="P602" s="81">
        <v>-25</v>
      </c>
      <c r="Q602" s="81">
        <v>-25</v>
      </c>
      <c r="R602" s="81">
        <v>-25</v>
      </c>
      <c r="S602" s="81">
        <v>-25</v>
      </c>
      <c r="T602" s="81">
        <v>-25</v>
      </c>
      <c r="U602" s="81">
        <v>-25</v>
      </c>
      <c r="V602" s="81">
        <v>-25</v>
      </c>
      <c r="W602" s="81">
        <v>-25</v>
      </c>
      <c r="X602" s="81">
        <v>-25</v>
      </c>
      <c r="Y602" s="81">
        <v>-25</v>
      </c>
      <c r="Z602" s="81">
        <v>-25</v>
      </c>
      <c r="AA602" s="81">
        <v>-25</v>
      </c>
      <c r="AB602" s="81">
        <v>-25</v>
      </c>
      <c r="AC602" s="81">
        <v>-25</v>
      </c>
      <c r="AD602" s="81">
        <v>-25</v>
      </c>
      <c r="AE602" s="81">
        <v>0</v>
      </c>
      <c r="AF602" s="81">
        <v>0</v>
      </c>
    </row>
    <row r="603" spans="1:32" hidden="1" x14ac:dyDescent="0.25">
      <c r="A603" s="477">
        <v>37140.568055555559</v>
      </c>
      <c r="B603" s="456">
        <v>37146</v>
      </c>
      <c r="C603" s="456">
        <v>37135</v>
      </c>
      <c r="D603" s="456">
        <v>37164</v>
      </c>
      <c r="E603" s="81" t="s">
        <v>559</v>
      </c>
      <c r="F603" s="81">
        <v>753357</v>
      </c>
      <c r="G603" s="81">
        <v>1</v>
      </c>
      <c r="H603" s="81">
        <v>3883003</v>
      </c>
      <c r="I603" s="81">
        <v>0</v>
      </c>
      <c r="J603" s="81">
        <v>0</v>
      </c>
      <c r="K603" s="81">
        <v>0</v>
      </c>
      <c r="L603" s="81">
        <v>0</v>
      </c>
      <c r="M603" s="81">
        <v>0</v>
      </c>
      <c r="N603" s="81">
        <v>0</v>
      </c>
      <c r="O603" s="81">
        <v>25</v>
      </c>
      <c r="P603" s="81">
        <v>25</v>
      </c>
      <c r="Q603" s="81">
        <v>25</v>
      </c>
      <c r="R603" s="81">
        <v>25</v>
      </c>
      <c r="S603" s="81">
        <v>25</v>
      </c>
      <c r="T603" s="81">
        <v>25</v>
      </c>
      <c r="U603" s="81">
        <v>25</v>
      </c>
      <c r="V603" s="81">
        <v>25</v>
      </c>
      <c r="W603" s="81">
        <v>25</v>
      </c>
      <c r="X603" s="81">
        <v>25</v>
      </c>
      <c r="Y603" s="81">
        <v>25</v>
      </c>
      <c r="Z603" s="81">
        <v>25</v>
      </c>
      <c r="AA603" s="81">
        <v>25</v>
      </c>
      <c r="AB603" s="81">
        <v>25</v>
      </c>
      <c r="AC603" s="81">
        <v>25</v>
      </c>
      <c r="AD603" s="81">
        <v>25</v>
      </c>
      <c r="AE603" s="81">
        <v>0</v>
      </c>
      <c r="AF603" s="81">
        <v>0</v>
      </c>
    </row>
    <row r="604" spans="1:32" hidden="1" x14ac:dyDescent="0.25">
      <c r="A604" s="477">
        <v>37132.393055555556</v>
      </c>
      <c r="B604" s="456">
        <v>37146</v>
      </c>
      <c r="C604" s="456">
        <v>37135</v>
      </c>
      <c r="D604" s="456">
        <v>37164</v>
      </c>
      <c r="E604" s="81" t="s">
        <v>559</v>
      </c>
      <c r="F604" s="81">
        <v>753811</v>
      </c>
      <c r="G604" s="81">
        <v>1</v>
      </c>
      <c r="H604" s="81">
        <v>3883777</v>
      </c>
      <c r="I604" s="81">
        <v>0</v>
      </c>
      <c r="J604" s="81">
        <v>0</v>
      </c>
      <c r="K604" s="81">
        <v>0</v>
      </c>
      <c r="L604" s="81">
        <v>0</v>
      </c>
      <c r="M604" s="81">
        <v>0</v>
      </c>
      <c r="N604" s="81">
        <v>0</v>
      </c>
      <c r="O604" s="81">
        <v>-25</v>
      </c>
      <c r="P604" s="81">
        <v>-25</v>
      </c>
      <c r="Q604" s="81">
        <v>-25</v>
      </c>
      <c r="R604" s="81">
        <v>-25</v>
      </c>
      <c r="S604" s="81">
        <v>-25</v>
      </c>
      <c r="T604" s="81">
        <v>-25</v>
      </c>
      <c r="U604" s="81">
        <v>-25</v>
      </c>
      <c r="V604" s="81">
        <v>-25</v>
      </c>
      <c r="W604" s="81">
        <v>-25</v>
      </c>
      <c r="X604" s="81">
        <v>-25</v>
      </c>
      <c r="Y604" s="81">
        <v>-25</v>
      </c>
      <c r="Z604" s="81">
        <v>-25</v>
      </c>
      <c r="AA604" s="81">
        <v>-25</v>
      </c>
      <c r="AB604" s="81">
        <v>-25</v>
      </c>
      <c r="AC604" s="81">
        <v>-25</v>
      </c>
      <c r="AD604" s="81">
        <v>-25</v>
      </c>
      <c r="AE604" s="81">
        <v>0</v>
      </c>
      <c r="AF604" s="81">
        <v>0</v>
      </c>
    </row>
    <row r="605" spans="1:32" hidden="1" x14ac:dyDescent="0.25">
      <c r="A605" s="477">
        <v>37104.342361111114</v>
      </c>
      <c r="B605" s="456">
        <v>37146</v>
      </c>
      <c r="C605" s="456">
        <v>37135</v>
      </c>
      <c r="D605" s="456">
        <v>37164</v>
      </c>
      <c r="E605" s="81" t="s">
        <v>559</v>
      </c>
      <c r="F605" s="81">
        <v>712629</v>
      </c>
      <c r="G605" s="81">
        <v>1</v>
      </c>
      <c r="H605" s="81">
        <v>3719611</v>
      </c>
      <c r="I605" s="81">
        <v>0</v>
      </c>
      <c r="J605" s="81">
        <v>0</v>
      </c>
      <c r="K605" s="81">
        <v>0</v>
      </c>
      <c r="L605" s="81">
        <v>0</v>
      </c>
      <c r="M605" s="81">
        <v>0</v>
      </c>
      <c r="N605" s="81">
        <v>0</v>
      </c>
      <c r="O605" s="81">
        <v>-25</v>
      </c>
      <c r="P605" s="81">
        <v>-25</v>
      </c>
      <c r="Q605" s="81">
        <v>-25</v>
      </c>
      <c r="R605" s="81">
        <v>-25</v>
      </c>
      <c r="S605" s="81">
        <v>-25</v>
      </c>
      <c r="T605" s="81">
        <v>-25</v>
      </c>
      <c r="U605" s="81">
        <v>-25</v>
      </c>
      <c r="V605" s="81">
        <v>-25</v>
      </c>
      <c r="W605" s="81">
        <v>-25</v>
      </c>
      <c r="X605" s="81">
        <v>-25</v>
      </c>
      <c r="Y605" s="81">
        <v>-25</v>
      </c>
      <c r="Z605" s="81">
        <v>-25</v>
      </c>
      <c r="AA605" s="81">
        <v>-25</v>
      </c>
      <c r="AB605" s="81">
        <v>-25</v>
      </c>
      <c r="AC605" s="81">
        <v>-25</v>
      </c>
      <c r="AD605" s="81">
        <v>-25</v>
      </c>
      <c r="AE605" s="81">
        <v>0</v>
      </c>
      <c r="AF605" s="81">
        <v>0</v>
      </c>
    </row>
    <row r="606" spans="1:32" hidden="1" x14ac:dyDescent="0.25">
      <c r="A606" s="455">
        <v>37127.613888888889</v>
      </c>
      <c r="B606" s="456">
        <v>37146</v>
      </c>
      <c r="C606" s="456">
        <v>37135</v>
      </c>
      <c r="D606" s="456">
        <v>37164</v>
      </c>
      <c r="E606" s="81" t="s">
        <v>559</v>
      </c>
      <c r="F606" s="81">
        <v>728271</v>
      </c>
      <c r="G606" s="81">
        <v>1</v>
      </c>
      <c r="H606" s="81">
        <v>3764765</v>
      </c>
      <c r="I606" s="81">
        <v>0</v>
      </c>
      <c r="J606" s="81">
        <v>0</v>
      </c>
      <c r="K606" s="81">
        <v>0</v>
      </c>
      <c r="L606" s="81">
        <v>0</v>
      </c>
      <c r="M606" s="81">
        <v>0</v>
      </c>
      <c r="N606" s="81">
        <v>0</v>
      </c>
      <c r="O606" s="81">
        <v>25</v>
      </c>
      <c r="P606" s="81">
        <v>25</v>
      </c>
      <c r="Q606" s="81">
        <v>25</v>
      </c>
      <c r="R606" s="81">
        <v>25</v>
      </c>
      <c r="S606" s="81">
        <v>25</v>
      </c>
      <c r="T606" s="81">
        <v>25</v>
      </c>
      <c r="U606" s="81">
        <v>25</v>
      </c>
      <c r="V606" s="81">
        <v>25</v>
      </c>
      <c r="W606" s="81">
        <v>25</v>
      </c>
      <c r="X606" s="81">
        <v>25</v>
      </c>
      <c r="Y606" s="81">
        <v>25</v>
      </c>
      <c r="Z606" s="81">
        <v>25</v>
      </c>
      <c r="AA606" s="81">
        <v>25</v>
      </c>
      <c r="AB606" s="81">
        <v>25</v>
      </c>
      <c r="AC606" s="81">
        <v>25</v>
      </c>
      <c r="AD606" s="81">
        <v>25</v>
      </c>
      <c r="AE606" s="81">
        <v>0</v>
      </c>
      <c r="AF606" s="81">
        <v>0</v>
      </c>
    </row>
    <row r="607" spans="1:32" hidden="1" x14ac:dyDescent="0.25">
      <c r="A607" s="455">
        <v>37062.361805555556</v>
      </c>
      <c r="B607" s="456">
        <v>37146</v>
      </c>
      <c r="C607" s="456">
        <v>37135</v>
      </c>
      <c r="D607" s="456">
        <v>37164</v>
      </c>
      <c r="E607" s="81" t="s">
        <v>559</v>
      </c>
      <c r="F607" s="81">
        <v>655447</v>
      </c>
      <c r="G607" s="81">
        <v>1</v>
      </c>
      <c r="H607" s="81">
        <v>3482520</v>
      </c>
      <c r="I607" s="81">
        <v>0</v>
      </c>
      <c r="J607" s="81">
        <v>0</v>
      </c>
      <c r="K607" s="81">
        <v>0</v>
      </c>
      <c r="L607" s="81">
        <v>0</v>
      </c>
      <c r="M607" s="81">
        <v>0</v>
      </c>
      <c r="N607" s="81">
        <v>0</v>
      </c>
      <c r="O607" s="81">
        <v>-25</v>
      </c>
      <c r="P607" s="81">
        <v>-25</v>
      </c>
      <c r="Q607" s="81">
        <v>-25</v>
      </c>
      <c r="R607" s="81">
        <v>-25</v>
      </c>
      <c r="S607" s="81">
        <v>-25</v>
      </c>
      <c r="T607" s="81">
        <v>-25</v>
      </c>
      <c r="U607" s="81">
        <v>-25</v>
      </c>
      <c r="V607" s="81">
        <v>-25</v>
      </c>
      <c r="W607" s="81">
        <v>-25</v>
      </c>
      <c r="X607" s="81">
        <v>-25</v>
      </c>
      <c r="Y607" s="81">
        <v>-25</v>
      </c>
      <c r="Z607" s="81">
        <v>-25</v>
      </c>
      <c r="AA607" s="81">
        <v>-25</v>
      </c>
      <c r="AB607" s="81">
        <v>-25</v>
      </c>
      <c r="AC607" s="81">
        <v>-25</v>
      </c>
      <c r="AD607" s="81">
        <v>-25</v>
      </c>
      <c r="AE607" s="81">
        <v>0</v>
      </c>
      <c r="AF607" s="81">
        <v>0</v>
      </c>
    </row>
    <row r="608" spans="1:32" hidden="1" x14ac:dyDescent="0.25">
      <c r="A608" s="477">
        <v>37070.378472222219</v>
      </c>
      <c r="B608" s="456">
        <v>37146</v>
      </c>
      <c r="C608" s="456">
        <v>37135</v>
      </c>
      <c r="D608" s="456">
        <v>37164</v>
      </c>
      <c r="E608" s="81" t="s">
        <v>559</v>
      </c>
      <c r="F608" s="81">
        <v>667157</v>
      </c>
      <c r="G608" s="81">
        <v>1</v>
      </c>
      <c r="H608" s="81">
        <v>3523435</v>
      </c>
      <c r="I608" s="81">
        <v>0</v>
      </c>
      <c r="J608" s="81">
        <v>0</v>
      </c>
      <c r="K608" s="81">
        <v>0</v>
      </c>
      <c r="L608" s="81">
        <v>0</v>
      </c>
      <c r="M608" s="81">
        <v>0</v>
      </c>
      <c r="N608" s="81">
        <v>0</v>
      </c>
      <c r="O608" s="81">
        <v>-25</v>
      </c>
      <c r="P608" s="81">
        <v>-25</v>
      </c>
      <c r="Q608" s="81">
        <v>-25</v>
      </c>
      <c r="R608" s="81">
        <v>-25</v>
      </c>
      <c r="S608" s="81">
        <v>-25</v>
      </c>
      <c r="T608" s="81">
        <v>-25</v>
      </c>
      <c r="U608" s="81">
        <v>-25</v>
      </c>
      <c r="V608" s="81">
        <v>-25</v>
      </c>
      <c r="W608" s="81">
        <v>-25</v>
      </c>
      <c r="X608" s="81">
        <v>-25</v>
      </c>
      <c r="Y608" s="81">
        <v>-25</v>
      </c>
      <c r="Z608" s="81">
        <v>-25</v>
      </c>
      <c r="AA608" s="81">
        <v>-25</v>
      </c>
      <c r="AB608" s="81">
        <v>-25</v>
      </c>
      <c r="AC608" s="81">
        <v>-25</v>
      </c>
      <c r="AD608" s="81">
        <v>-25</v>
      </c>
      <c r="AE608" s="81">
        <v>0</v>
      </c>
      <c r="AF608" s="81">
        <v>0</v>
      </c>
    </row>
    <row r="609" spans="1:32" hidden="1" x14ac:dyDescent="0.25">
      <c r="A609" s="477">
        <v>37085.575694444444</v>
      </c>
      <c r="B609" s="456">
        <v>37146</v>
      </c>
      <c r="C609" s="456">
        <v>37135</v>
      </c>
      <c r="D609" s="456">
        <v>37164</v>
      </c>
      <c r="E609" s="81" t="s">
        <v>559</v>
      </c>
      <c r="F609" s="81">
        <v>672270</v>
      </c>
      <c r="G609" s="81">
        <v>1</v>
      </c>
      <c r="H609" s="81">
        <v>3544840</v>
      </c>
      <c r="I609" s="81">
        <v>0</v>
      </c>
      <c r="J609" s="81">
        <v>0</v>
      </c>
      <c r="K609" s="81">
        <v>0</v>
      </c>
      <c r="L609" s="81">
        <v>0</v>
      </c>
      <c r="M609" s="81">
        <v>0</v>
      </c>
      <c r="N609" s="81">
        <v>0</v>
      </c>
      <c r="O609" s="81">
        <v>25</v>
      </c>
      <c r="P609" s="81">
        <v>25</v>
      </c>
      <c r="Q609" s="81">
        <v>25</v>
      </c>
      <c r="R609" s="81">
        <v>25</v>
      </c>
      <c r="S609" s="81">
        <v>25</v>
      </c>
      <c r="T609" s="81">
        <v>25</v>
      </c>
      <c r="U609" s="81">
        <v>25</v>
      </c>
      <c r="V609" s="81">
        <v>25</v>
      </c>
      <c r="W609" s="81">
        <v>25</v>
      </c>
      <c r="X609" s="81">
        <v>25</v>
      </c>
      <c r="Y609" s="81">
        <v>25</v>
      </c>
      <c r="Z609" s="81">
        <v>25</v>
      </c>
      <c r="AA609" s="81">
        <v>25</v>
      </c>
      <c r="AB609" s="81">
        <v>25</v>
      </c>
      <c r="AC609" s="81">
        <v>25</v>
      </c>
      <c r="AD609" s="81">
        <v>25</v>
      </c>
      <c r="AE609" s="81">
        <v>0</v>
      </c>
      <c r="AF609" s="81">
        <v>0</v>
      </c>
    </row>
    <row r="610" spans="1:32" hidden="1" x14ac:dyDescent="0.25">
      <c r="A610" s="477">
        <v>37090.381944444445</v>
      </c>
      <c r="B610" s="456">
        <v>37146</v>
      </c>
      <c r="C610" s="456">
        <v>37135</v>
      </c>
      <c r="D610" s="456">
        <v>37164</v>
      </c>
      <c r="E610" s="81" t="s">
        <v>559</v>
      </c>
      <c r="F610" s="81">
        <v>673833</v>
      </c>
      <c r="G610" s="81">
        <v>1</v>
      </c>
      <c r="H610" s="81">
        <v>3548890</v>
      </c>
      <c r="I610" s="81">
        <v>0</v>
      </c>
      <c r="J610" s="81">
        <v>0</v>
      </c>
      <c r="K610" s="81">
        <v>0</v>
      </c>
      <c r="L610" s="81">
        <v>0</v>
      </c>
      <c r="M610" s="81">
        <v>0</v>
      </c>
      <c r="N610" s="81">
        <v>0</v>
      </c>
      <c r="O610" s="81">
        <v>25</v>
      </c>
      <c r="P610" s="81">
        <v>25</v>
      </c>
      <c r="Q610" s="81">
        <v>25</v>
      </c>
      <c r="R610" s="81">
        <v>25</v>
      </c>
      <c r="S610" s="81">
        <v>25</v>
      </c>
      <c r="T610" s="81">
        <v>25</v>
      </c>
      <c r="U610" s="81">
        <v>25</v>
      </c>
      <c r="V610" s="81">
        <v>25</v>
      </c>
      <c r="W610" s="81">
        <v>25</v>
      </c>
      <c r="X610" s="81">
        <v>25</v>
      </c>
      <c r="Y610" s="81">
        <v>25</v>
      </c>
      <c r="Z610" s="81">
        <v>25</v>
      </c>
      <c r="AA610" s="81">
        <v>25</v>
      </c>
      <c r="AB610" s="81">
        <v>25</v>
      </c>
      <c r="AC610" s="81">
        <v>25</v>
      </c>
      <c r="AD610" s="81">
        <v>25</v>
      </c>
      <c r="AE610" s="81">
        <v>0</v>
      </c>
      <c r="AF610" s="81">
        <v>0</v>
      </c>
    </row>
    <row r="611" spans="1:32" hidden="1" x14ac:dyDescent="0.25">
      <c r="A611" s="477">
        <v>37119.460416666669</v>
      </c>
      <c r="B611" s="456">
        <v>37146</v>
      </c>
      <c r="C611" s="456">
        <v>37135</v>
      </c>
      <c r="D611" s="456">
        <v>37164</v>
      </c>
      <c r="E611" s="81" t="s">
        <v>560</v>
      </c>
      <c r="F611" s="81">
        <v>716965</v>
      </c>
      <c r="G611" s="81">
        <v>1</v>
      </c>
      <c r="H611" s="81">
        <v>3732270</v>
      </c>
      <c r="I611" s="81">
        <v>0</v>
      </c>
      <c r="J611" s="81">
        <v>0</v>
      </c>
      <c r="K611" s="81">
        <v>0</v>
      </c>
      <c r="L611" s="81">
        <v>0</v>
      </c>
      <c r="M611" s="81">
        <v>0</v>
      </c>
      <c r="N611" s="81">
        <v>0</v>
      </c>
      <c r="O611" s="81">
        <v>25</v>
      </c>
      <c r="P611" s="81">
        <v>25</v>
      </c>
      <c r="Q611" s="81">
        <v>25</v>
      </c>
      <c r="R611" s="81">
        <v>25</v>
      </c>
      <c r="S611" s="81">
        <v>25</v>
      </c>
      <c r="T611" s="81">
        <v>25</v>
      </c>
      <c r="U611" s="81">
        <v>25</v>
      </c>
      <c r="V611" s="81">
        <v>25</v>
      </c>
      <c r="W611" s="81">
        <v>25</v>
      </c>
      <c r="X611" s="81">
        <v>25</v>
      </c>
      <c r="Y611" s="81">
        <v>25</v>
      </c>
      <c r="Z611" s="81">
        <v>25</v>
      </c>
      <c r="AA611" s="81">
        <v>25</v>
      </c>
      <c r="AB611" s="81">
        <v>25</v>
      </c>
      <c r="AC611" s="81">
        <v>25</v>
      </c>
      <c r="AD611" s="81">
        <v>25</v>
      </c>
      <c r="AE611" s="81">
        <v>0</v>
      </c>
      <c r="AF611" s="81">
        <v>0</v>
      </c>
    </row>
    <row r="612" spans="1:32" hidden="1" x14ac:dyDescent="0.25">
      <c r="A612" s="477">
        <v>37109.347222222219</v>
      </c>
      <c r="B612" s="456">
        <v>37146</v>
      </c>
      <c r="C612" s="456">
        <v>37135</v>
      </c>
      <c r="D612" s="456">
        <v>37164</v>
      </c>
      <c r="E612" s="81" t="s">
        <v>560</v>
      </c>
      <c r="F612" s="81">
        <v>718986</v>
      </c>
      <c r="G612" s="81">
        <v>1</v>
      </c>
      <c r="H612" s="81">
        <v>3737884</v>
      </c>
      <c r="I612" s="81">
        <v>0</v>
      </c>
      <c r="J612" s="81">
        <v>0</v>
      </c>
      <c r="K612" s="81">
        <v>0</v>
      </c>
      <c r="L612" s="81">
        <v>0</v>
      </c>
      <c r="M612" s="81">
        <v>0</v>
      </c>
      <c r="N612" s="81">
        <v>0</v>
      </c>
      <c r="O612" s="81">
        <v>-25</v>
      </c>
      <c r="P612" s="81">
        <v>-25</v>
      </c>
      <c r="Q612" s="81">
        <v>-25</v>
      </c>
      <c r="R612" s="81">
        <v>-25</v>
      </c>
      <c r="S612" s="81">
        <v>-25</v>
      </c>
      <c r="T612" s="81">
        <v>-25</v>
      </c>
      <c r="U612" s="81">
        <v>-25</v>
      </c>
      <c r="V612" s="81">
        <v>-25</v>
      </c>
      <c r="W612" s="81">
        <v>-25</v>
      </c>
      <c r="X612" s="81">
        <v>-25</v>
      </c>
      <c r="Y612" s="81">
        <v>-25</v>
      </c>
      <c r="Z612" s="81">
        <v>-25</v>
      </c>
      <c r="AA612" s="81">
        <v>-25</v>
      </c>
      <c r="AB612" s="81">
        <v>-25</v>
      </c>
      <c r="AC612" s="81">
        <v>-25</v>
      </c>
      <c r="AD612" s="81">
        <v>-25</v>
      </c>
      <c r="AE612" s="81">
        <v>0</v>
      </c>
      <c r="AF612" s="81">
        <v>0</v>
      </c>
    </row>
    <row r="613" spans="1:32" hidden="1" x14ac:dyDescent="0.25">
      <c r="A613" s="477">
        <v>37113.507638888892</v>
      </c>
      <c r="B613" s="456">
        <v>37146</v>
      </c>
      <c r="C613" s="456">
        <v>37135</v>
      </c>
      <c r="D613" s="456">
        <v>37164</v>
      </c>
      <c r="E613" s="81" t="s">
        <v>560</v>
      </c>
      <c r="F613" s="81">
        <v>726974</v>
      </c>
      <c r="G613" s="81">
        <v>1</v>
      </c>
      <c r="H613" s="81">
        <v>3761862</v>
      </c>
      <c r="I613" s="81">
        <v>0</v>
      </c>
      <c r="J613" s="81">
        <v>0</v>
      </c>
      <c r="K613" s="81">
        <v>0</v>
      </c>
      <c r="L613" s="81">
        <v>0</v>
      </c>
      <c r="M613" s="81">
        <v>0</v>
      </c>
      <c r="N613" s="81">
        <v>0</v>
      </c>
      <c r="O613" s="81">
        <v>-50</v>
      </c>
      <c r="P613" s="81">
        <v>-50</v>
      </c>
      <c r="Q613" s="81">
        <v>-50</v>
      </c>
      <c r="R613" s="81">
        <v>-50</v>
      </c>
      <c r="S613" s="81">
        <v>-50</v>
      </c>
      <c r="T613" s="81">
        <v>-50</v>
      </c>
      <c r="U613" s="81">
        <v>-50</v>
      </c>
      <c r="V613" s="81">
        <v>-50</v>
      </c>
      <c r="W613" s="81">
        <v>-50</v>
      </c>
      <c r="X613" s="81">
        <v>-50</v>
      </c>
      <c r="Y613" s="81">
        <v>-50</v>
      </c>
      <c r="Z613" s="81">
        <v>-50</v>
      </c>
      <c r="AA613" s="81">
        <v>-50</v>
      </c>
      <c r="AB613" s="81">
        <v>-50</v>
      </c>
      <c r="AC613" s="81">
        <v>-50</v>
      </c>
      <c r="AD613" s="81">
        <v>-50</v>
      </c>
      <c r="AE613" s="81">
        <v>0</v>
      </c>
      <c r="AF613" s="81">
        <v>0</v>
      </c>
    </row>
    <row r="614" spans="1:32" hidden="1" x14ac:dyDescent="0.25">
      <c r="A614" s="477">
        <v>37113.693055555559</v>
      </c>
      <c r="B614" s="456">
        <v>37146</v>
      </c>
      <c r="C614" s="456">
        <v>37135</v>
      </c>
      <c r="D614" s="456">
        <v>37164</v>
      </c>
      <c r="E614" s="81" t="s">
        <v>560</v>
      </c>
      <c r="F614" s="81">
        <v>727148</v>
      </c>
      <c r="G614" s="81">
        <v>1</v>
      </c>
      <c r="H614" s="81">
        <v>3762123</v>
      </c>
      <c r="I614" s="81">
        <v>0</v>
      </c>
      <c r="J614" s="81">
        <v>0</v>
      </c>
      <c r="K614" s="81">
        <v>0</v>
      </c>
      <c r="L614" s="81">
        <v>0</v>
      </c>
      <c r="M614" s="81">
        <v>0</v>
      </c>
      <c r="N614" s="81">
        <v>0</v>
      </c>
      <c r="O614" s="81">
        <v>-25</v>
      </c>
      <c r="P614" s="81">
        <v>-25</v>
      </c>
      <c r="Q614" s="81">
        <v>-25</v>
      </c>
      <c r="R614" s="81">
        <v>-25</v>
      </c>
      <c r="S614" s="81">
        <v>-25</v>
      </c>
      <c r="T614" s="81">
        <v>-25</v>
      </c>
      <c r="U614" s="81">
        <v>-25</v>
      </c>
      <c r="V614" s="81">
        <v>-25</v>
      </c>
      <c r="W614" s="81">
        <v>-25</v>
      </c>
      <c r="X614" s="81">
        <v>-25</v>
      </c>
      <c r="Y614" s="81">
        <v>-25</v>
      </c>
      <c r="Z614" s="81">
        <v>-25</v>
      </c>
      <c r="AA614" s="81">
        <v>-25</v>
      </c>
      <c r="AB614" s="81">
        <v>-25</v>
      </c>
      <c r="AC614" s="81">
        <v>-25</v>
      </c>
      <c r="AD614" s="81">
        <v>-25</v>
      </c>
      <c r="AE614" s="81">
        <v>0</v>
      </c>
      <c r="AF614" s="81">
        <v>0</v>
      </c>
    </row>
    <row r="615" spans="1:32" hidden="1" x14ac:dyDescent="0.25">
      <c r="A615" s="477">
        <v>37127.598611111112</v>
      </c>
      <c r="B615" s="456">
        <v>37146</v>
      </c>
      <c r="C615" s="456">
        <v>37135</v>
      </c>
      <c r="D615" s="456">
        <v>37164</v>
      </c>
      <c r="E615" s="81" t="s">
        <v>560</v>
      </c>
      <c r="F615" s="81">
        <v>728511</v>
      </c>
      <c r="G615" s="81">
        <v>1</v>
      </c>
      <c r="H615" s="81">
        <v>3765233</v>
      </c>
      <c r="I615" s="81">
        <v>0</v>
      </c>
      <c r="J615" s="81">
        <v>0</v>
      </c>
      <c r="K615" s="81">
        <v>0</v>
      </c>
      <c r="L615" s="81">
        <v>0</v>
      </c>
      <c r="M615" s="81">
        <v>0</v>
      </c>
      <c r="N615" s="81">
        <v>0</v>
      </c>
      <c r="O615" s="81">
        <v>25</v>
      </c>
      <c r="P615" s="81">
        <v>25</v>
      </c>
      <c r="Q615" s="81">
        <v>25</v>
      </c>
      <c r="R615" s="81">
        <v>25</v>
      </c>
      <c r="S615" s="81">
        <v>25</v>
      </c>
      <c r="T615" s="81">
        <v>25</v>
      </c>
      <c r="U615" s="81">
        <v>25</v>
      </c>
      <c r="V615" s="81">
        <v>25</v>
      </c>
      <c r="W615" s="81">
        <v>25</v>
      </c>
      <c r="X615" s="81">
        <v>25</v>
      </c>
      <c r="Y615" s="81">
        <v>25</v>
      </c>
      <c r="Z615" s="81">
        <v>25</v>
      </c>
      <c r="AA615" s="81">
        <v>25</v>
      </c>
      <c r="AB615" s="81">
        <v>25</v>
      </c>
      <c r="AC615" s="81">
        <v>25</v>
      </c>
      <c r="AD615" s="81">
        <v>25</v>
      </c>
      <c r="AE615" s="81">
        <v>0</v>
      </c>
      <c r="AF615" s="81">
        <v>0</v>
      </c>
    </row>
    <row r="616" spans="1:32" hidden="1" x14ac:dyDescent="0.25">
      <c r="A616" s="477">
        <v>37127.597916666666</v>
      </c>
      <c r="B616" s="456">
        <v>37146</v>
      </c>
      <c r="C616" s="456">
        <v>37135</v>
      </c>
      <c r="D616" s="456">
        <v>37164</v>
      </c>
      <c r="E616" s="81" t="s">
        <v>560</v>
      </c>
      <c r="F616" s="81">
        <v>728584</v>
      </c>
      <c r="G616" s="81">
        <v>1</v>
      </c>
      <c r="H616" s="81">
        <v>3765414</v>
      </c>
      <c r="I616" s="81">
        <v>0</v>
      </c>
      <c r="J616" s="81">
        <v>0</v>
      </c>
      <c r="K616" s="81">
        <v>0</v>
      </c>
      <c r="L616" s="81">
        <v>0</v>
      </c>
      <c r="M616" s="81">
        <v>0</v>
      </c>
      <c r="N616" s="81">
        <v>0</v>
      </c>
      <c r="O616" s="81">
        <v>25</v>
      </c>
      <c r="P616" s="81">
        <v>25</v>
      </c>
      <c r="Q616" s="81">
        <v>25</v>
      </c>
      <c r="R616" s="81">
        <v>25</v>
      </c>
      <c r="S616" s="81">
        <v>25</v>
      </c>
      <c r="T616" s="81">
        <v>25</v>
      </c>
      <c r="U616" s="81">
        <v>25</v>
      </c>
      <c r="V616" s="81">
        <v>25</v>
      </c>
      <c r="W616" s="81">
        <v>25</v>
      </c>
      <c r="X616" s="81">
        <v>25</v>
      </c>
      <c r="Y616" s="81">
        <v>25</v>
      </c>
      <c r="Z616" s="81">
        <v>25</v>
      </c>
      <c r="AA616" s="81">
        <v>25</v>
      </c>
      <c r="AB616" s="81">
        <v>25</v>
      </c>
      <c r="AC616" s="81">
        <v>25</v>
      </c>
      <c r="AD616" s="81">
        <v>25</v>
      </c>
      <c r="AE616" s="81">
        <v>0</v>
      </c>
      <c r="AF616" s="81">
        <v>0</v>
      </c>
    </row>
    <row r="617" spans="1:32" hidden="1" x14ac:dyDescent="0.25">
      <c r="A617" s="477">
        <v>37131.436805555553</v>
      </c>
      <c r="B617" s="456">
        <v>37146</v>
      </c>
      <c r="C617" s="456">
        <v>37135</v>
      </c>
      <c r="D617" s="456">
        <v>37164</v>
      </c>
      <c r="E617" s="81" t="s">
        <v>560</v>
      </c>
      <c r="F617" s="81">
        <v>732552</v>
      </c>
      <c r="G617" s="81">
        <v>1</v>
      </c>
      <c r="H617" s="81">
        <v>3817406</v>
      </c>
      <c r="I617" s="81">
        <v>0</v>
      </c>
      <c r="J617" s="81">
        <v>0</v>
      </c>
      <c r="K617" s="81">
        <v>0</v>
      </c>
      <c r="L617" s="81">
        <v>0</v>
      </c>
      <c r="M617" s="81">
        <v>0</v>
      </c>
      <c r="N617" s="81">
        <v>0</v>
      </c>
      <c r="O617" s="81">
        <v>25</v>
      </c>
      <c r="P617" s="81">
        <v>25</v>
      </c>
      <c r="Q617" s="81">
        <v>25</v>
      </c>
      <c r="R617" s="81">
        <v>25</v>
      </c>
      <c r="S617" s="81">
        <v>25</v>
      </c>
      <c r="T617" s="81">
        <v>25</v>
      </c>
      <c r="U617" s="81">
        <v>25</v>
      </c>
      <c r="V617" s="81">
        <v>25</v>
      </c>
      <c r="W617" s="81">
        <v>25</v>
      </c>
      <c r="X617" s="81">
        <v>25</v>
      </c>
      <c r="Y617" s="81">
        <v>25</v>
      </c>
      <c r="Z617" s="81">
        <v>25</v>
      </c>
      <c r="AA617" s="81">
        <v>25</v>
      </c>
      <c r="AB617" s="81">
        <v>25</v>
      </c>
      <c r="AC617" s="81">
        <v>25</v>
      </c>
      <c r="AD617" s="81">
        <v>25</v>
      </c>
      <c r="AE617" s="81">
        <v>0</v>
      </c>
      <c r="AF617" s="81">
        <v>0</v>
      </c>
    </row>
    <row r="618" spans="1:32" hidden="1" x14ac:dyDescent="0.25">
      <c r="A618" s="477">
        <v>37132.408333333333</v>
      </c>
      <c r="B618" s="456">
        <v>37146</v>
      </c>
      <c r="C618" s="456">
        <v>37135</v>
      </c>
      <c r="D618" s="456">
        <v>37164</v>
      </c>
      <c r="E618" s="81" t="s">
        <v>560</v>
      </c>
      <c r="F618" s="81">
        <v>739291</v>
      </c>
      <c r="G618" s="81">
        <v>1</v>
      </c>
      <c r="H618" s="81">
        <v>3836641</v>
      </c>
      <c r="I618" s="81">
        <v>0</v>
      </c>
      <c r="J618" s="81">
        <v>0</v>
      </c>
      <c r="K618" s="81">
        <v>0</v>
      </c>
      <c r="L618" s="81">
        <v>0</v>
      </c>
      <c r="M618" s="81">
        <v>0</v>
      </c>
      <c r="N618" s="81">
        <v>0</v>
      </c>
      <c r="O618" s="81">
        <v>25</v>
      </c>
      <c r="P618" s="81">
        <v>25</v>
      </c>
      <c r="Q618" s="81">
        <v>25</v>
      </c>
      <c r="R618" s="81">
        <v>25</v>
      </c>
      <c r="S618" s="81">
        <v>25</v>
      </c>
      <c r="T618" s="81">
        <v>25</v>
      </c>
      <c r="U618" s="81">
        <v>25</v>
      </c>
      <c r="V618" s="81">
        <v>25</v>
      </c>
      <c r="W618" s="81">
        <v>25</v>
      </c>
      <c r="X618" s="81">
        <v>25</v>
      </c>
      <c r="Y618" s="81">
        <v>25</v>
      </c>
      <c r="Z618" s="81">
        <v>25</v>
      </c>
      <c r="AA618" s="81">
        <v>25</v>
      </c>
      <c r="AB618" s="81">
        <v>25</v>
      </c>
      <c r="AC618" s="81">
        <v>25</v>
      </c>
      <c r="AD618" s="81">
        <v>25</v>
      </c>
      <c r="AE618" s="81">
        <v>0</v>
      </c>
      <c r="AF618" s="81">
        <v>0</v>
      </c>
    </row>
    <row r="619" spans="1:32" hidden="1" x14ac:dyDescent="0.25">
      <c r="A619" s="477">
        <v>37138.731944444444</v>
      </c>
      <c r="B619" s="456">
        <v>37146</v>
      </c>
      <c r="C619" s="456">
        <v>37135</v>
      </c>
      <c r="D619" s="456">
        <v>37164</v>
      </c>
      <c r="E619" s="81" t="s">
        <v>560</v>
      </c>
      <c r="F619" s="81">
        <v>741307</v>
      </c>
      <c r="G619" s="81">
        <v>1</v>
      </c>
      <c r="H619" s="81">
        <v>3841239</v>
      </c>
      <c r="I619" s="81">
        <v>0</v>
      </c>
      <c r="J619" s="81">
        <v>0</v>
      </c>
      <c r="K619" s="81">
        <v>0</v>
      </c>
      <c r="L619" s="81">
        <v>0</v>
      </c>
      <c r="M619" s="81">
        <v>0</v>
      </c>
      <c r="N619" s="81">
        <v>0</v>
      </c>
      <c r="O619" s="81">
        <v>25</v>
      </c>
      <c r="P619" s="81">
        <v>25</v>
      </c>
      <c r="Q619" s="81">
        <v>25</v>
      </c>
      <c r="R619" s="81">
        <v>25</v>
      </c>
      <c r="S619" s="81">
        <v>25</v>
      </c>
      <c r="T619" s="81">
        <v>25</v>
      </c>
      <c r="U619" s="81">
        <v>25</v>
      </c>
      <c r="V619" s="81">
        <v>25</v>
      </c>
      <c r="W619" s="81">
        <v>25</v>
      </c>
      <c r="X619" s="81">
        <v>25</v>
      </c>
      <c r="Y619" s="81">
        <v>25</v>
      </c>
      <c r="Z619" s="81">
        <v>25</v>
      </c>
      <c r="AA619" s="81">
        <v>25</v>
      </c>
      <c r="AB619" s="81">
        <v>25</v>
      </c>
      <c r="AC619" s="81">
        <v>25</v>
      </c>
      <c r="AD619" s="81">
        <v>25</v>
      </c>
      <c r="AE619" s="81">
        <v>0</v>
      </c>
      <c r="AF619" s="81">
        <v>0</v>
      </c>
    </row>
    <row r="620" spans="1:32" hidden="1" x14ac:dyDescent="0.25">
      <c r="A620" s="477">
        <v>37111.425694444442</v>
      </c>
      <c r="B620" s="456">
        <v>37146</v>
      </c>
      <c r="C620" s="456">
        <v>37135</v>
      </c>
      <c r="D620" s="456">
        <v>37164</v>
      </c>
      <c r="E620" s="81" t="s">
        <v>560</v>
      </c>
      <c r="F620" s="81">
        <v>721937</v>
      </c>
      <c r="G620" s="81">
        <v>1</v>
      </c>
      <c r="H620" s="81">
        <v>3746302</v>
      </c>
      <c r="I620" s="81">
        <v>0</v>
      </c>
      <c r="J620" s="81">
        <v>0</v>
      </c>
      <c r="K620" s="81">
        <v>0</v>
      </c>
      <c r="L620" s="81">
        <v>0</v>
      </c>
      <c r="M620" s="81">
        <v>0</v>
      </c>
      <c r="N620" s="81">
        <v>0</v>
      </c>
      <c r="O620" s="81">
        <v>-25</v>
      </c>
      <c r="P620" s="81">
        <v>-25</v>
      </c>
      <c r="Q620" s="81">
        <v>-25</v>
      </c>
      <c r="R620" s="81">
        <v>-25</v>
      </c>
      <c r="S620" s="81">
        <v>-25</v>
      </c>
      <c r="T620" s="81">
        <v>-25</v>
      </c>
      <c r="U620" s="81">
        <v>-25</v>
      </c>
      <c r="V620" s="81">
        <v>-25</v>
      </c>
      <c r="W620" s="81">
        <v>-25</v>
      </c>
      <c r="X620" s="81">
        <v>-25</v>
      </c>
      <c r="Y620" s="81">
        <v>-25</v>
      </c>
      <c r="Z620" s="81">
        <v>-25</v>
      </c>
      <c r="AA620" s="81">
        <v>-25</v>
      </c>
      <c r="AB620" s="81">
        <v>-25</v>
      </c>
      <c r="AC620" s="81">
        <v>-25</v>
      </c>
      <c r="AD620" s="81">
        <v>-25</v>
      </c>
      <c r="AE620" s="81">
        <v>0</v>
      </c>
      <c r="AF620" s="81">
        <v>0</v>
      </c>
    </row>
    <row r="621" spans="1:32" hidden="1" x14ac:dyDescent="0.25">
      <c r="A621" s="477">
        <v>37127.582638888889</v>
      </c>
      <c r="B621" s="456">
        <v>37146</v>
      </c>
      <c r="C621" s="456">
        <v>37135</v>
      </c>
      <c r="D621" s="456">
        <v>37164</v>
      </c>
      <c r="E621" s="81" t="s">
        <v>560</v>
      </c>
      <c r="F621" s="81">
        <v>726247</v>
      </c>
      <c r="G621" s="81">
        <v>1</v>
      </c>
      <c r="H621" s="81">
        <v>3759648</v>
      </c>
      <c r="I621" s="81">
        <v>0</v>
      </c>
      <c r="J621" s="81">
        <v>0</v>
      </c>
      <c r="K621" s="81">
        <v>0</v>
      </c>
      <c r="L621" s="81">
        <v>0</v>
      </c>
      <c r="M621" s="81">
        <v>0</v>
      </c>
      <c r="N621" s="81">
        <v>0</v>
      </c>
      <c r="O621" s="81">
        <v>50</v>
      </c>
      <c r="P621" s="81">
        <v>50</v>
      </c>
      <c r="Q621" s="81">
        <v>50</v>
      </c>
      <c r="R621" s="81">
        <v>50</v>
      </c>
      <c r="S621" s="81">
        <v>50</v>
      </c>
      <c r="T621" s="81">
        <v>50</v>
      </c>
      <c r="U621" s="81">
        <v>50</v>
      </c>
      <c r="V621" s="81">
        <v>50</v>
      </c>
      <c r="W621" s="81">
        <v>50</v>
      </c>
      <c r="X621" s="81">
        <v>50</v>
      </c>
      <c r="Y621" s="81">
        <v>50</v>
      </c>
      <c r="Z621" s="81">
        <v>50</v>
      </c>
      <c r="AA621" s="81">
        <v>50</v>
      </c>
      <c r="AB621" s="81">
        <v>50</v>
      </c>
      <c r="AC621" s="81">
        <v>50</v>
      </c>
      <c r="AD621" s="81">
        <v>50</v>
      </c>
      <c r="AE621" s="81">
        <v>0</v>
      </c>
      <c r="AF621" s="81">
        <v>0</v>
      </c>
    </row>
    <row r="622" spans="1:32" hidden="1" x14ac:dyDescent="0.25">
      <c r="A622" s="477">
        <v>37127.582638888889</v>
      </c>
      <c r="B622" s="456">
        <v>37146</v>
      </c>
      <c r="C622" s="456">
        <v>37135</v>
      </c>
      <c r="D622" s="456">
        <v>37164</v>
      </c>
      <c r="E622" s="81" t="s">
        <v>560</v>
      </c>
      <c r="F622" s="81">
        <v>726272</v>
      </c>
      <c r="G622" s="81">
        <v>1</v>
      </c>
      <c r="H622" s="81">
        <v>3759682</v>
      </c>
      <c r="I622" s="81">
        <v>0</v>
      </c>
      <c r="J622" s="81">
        <v>0</v>
      </c>
      <c r="K622" s="81">
        <v>0</v>
      </c>
      <c r="L622" s="81">
        <v>0</v>
      </c>
      <c r="M622" s="81">
        <v>0</v>
      </c>
      <c r="N622" s="81">
        <v>0</v>
      </c>
      <c r="O622" s="81">
        <v>50</v>
      </c>
      <c r="P622" s="81">
        <v>50</v>
      </c>
      <c r="Q622" s="81">
        <v>50</v>
      </c>
      <c r="R622" s="81">
        <v>50</v>
      </c>
      <c r="S622" s="81">
        <v>50</v>
      </c>
      <c r="T622" s="81">
        <v>50</v>
      </c>
      <c r="U622" s="81">
        <v>50</v>
      </c>
      <c r="V622" s="81">
        <v>50</v>
      </c>
      <c r="W622" s="81">
        <v>50</v>
      </c>
      <c r="X622" s="81">
        <v>50</v>
      </c>
      <c r="Y622" s="81">
        <v>50</v>
      </c>
      <c r="Z622" s="81">
        <v>50</v>
      </c>
      <c r="AA622" s="81">
        <v>50</v>
      </c>
      <c r="AB622" s="81">
        <v>50</v>
      </c>
      <c r="AC622" s="81">
        <v>50</v>
      </c>
      <c r="AD622" s="81">
        <v>50</v>
      </c>
      <c r="AE622" s="81">
        <v>0</v>
      </c>
      <c r="AF622" s="81">
        <v>0</v>
      </c>
    </row>
    <row r="623" spans="1:32" hidden="1" x14ac:dyDescent="0.25">
      <c r="A623" s="477">
        <v>37117.365972222222</v>
      </c>
      <c r="B623" s="456">
        <v>37146</v>
      </c>
      <c r="C623" s="456">
        <v>37135</v>
      </c>
      <c r="D623" s="456">
        <v>37164</v>
      </c>
      <c r="E623" s="81" t="s">
        <v>560</v>
      </c>
      <c r="F623" s="81">
        <v>730208</v>
      </c>
      <c r="G623" s="81">
        <v>1</v>
      </c>
      <c r="H623" s="81">
        <v>3769576</v>
      </c>
      <c r="I623" s="81">
        <v>0</v>
      </c>
      <c r="J623" s="81">
        <v>0</v>
      </c>
      <c r="K623" s="81">
        <v>0</v>
      </c>
      <c r="L623" s="81">
        <v>0</v>
      </c>
      <c r="M623" s="81">
        <v>0</v>
      </c>
      <c r="N623" s="81">
        <v>0</v>
      </c>
      <c r="O623" s="81">
        <v>-25</v>
      </c>
      <c r="P623" s="81">
        <v>-25</v>
      </c>
      <c r="Q623" s="81">
        <v>-25</v>
      </c>
      <c r="R623" s="81">
        <v>-25</v>
      </c>
      <c r="S623" s="81">
        <v>-25</v>
      </c>
      <c r="T623" s="81">
        <v>-25</v>
      </c>
      <c r="U623" s="81">
        <v>-25</v>
      </c>
      <c r="V623" s="81">
        <v>-25</v>
      </c>
      <c r="W623" s="81">
        <v>-25</v>
      </c>
      <c r="X623" s="81">
        <v>-25</v>
      </c>
      <c r="Y623" s="81">
        <v>-25</v>
      </c>
      <c r="Z623" s="81">
        <v>-25</v>
      </c>
      <c r="AA623" s="81">
        <v>-25</v>
      </c>
      <c r="AB623" s="81">
        <v>-25</v>
      </c>
      <c r="AC623" s="81">
        <v>-25</v>
      </c>
      <c r="AD623" s="81">
        <v>-25</v>
      </c>
      <c r="AE623" s="81">
        <v>0</v>
      </c>
      <c r="AF623" s="81">
        <v>0</v>
      </c>
    </row>
    <row r="624" spans="1:32" hidden="1" x14ac:dyDescent="0.25">
      <c r="A624" s="477">
        <v>37117.525000000001</v>
      </c>
      <c r="B624" s="456">
        <v>37146</v>
      </c>
      <c r="C624" s="456">
        <v>37135</v>
      </c>
      <c r="D624" s="456">
        <v>37164</v>
      </c>
      <c r="E624" s="81" t="s">
        <v>560</v>
      </c>
      <c r="F624" s="81">
        <v>730862</v>
      </c>
      <c r="G624" s="81">
        <v>1</v>
      </c>
      <c r="H624" s="81">
        <v>3771864</v>
      </c>
      <c r="I624" s="81">
        <v>0</v>
      </c>
      <c r="J624" s="81">
        <v>0</v>
      </c>
      <c r="K624" s="81">
        <v>0</v>
      </c>
      <c r="L624" s="81">
        <v>0</v>
      </c>
      <c r="M624" s="81">
        <v>0</v>
      </c>
      <c r="N624" s="81">
        <v>0</v>
      </c>
      <c r="O624" s="81">
        <v>-25</v>
      </c>
      <c r="P624" s="81">
        <v>-25</v>
      </c>
      <c r="Q624" s="81">
        <v>-25</v>
      </c>
      <c r="R624" s="81">
        <v>-25</v>
      </c>
      <c r="S624" s="81">
        <v>-25</v>
      </c>
      <c r="T624" s="81">
        <v>-25</v>
      </c>
      <c r="U624" s="81">
        <v>-25</v>
      </c>
      <c r="V624" s="81">
        <v>-25</v>
      </c>
      <c r="W624" s="81">
        <v>-25</v>
      </c>
      <c r="X624" s="81">
        <v>-25</v>
      </c>
      <c r="Y624" s="81">
        <v>-25</v>
      </c>
      <c r="Z624" s="81">
        <v>-25</v>
      </c>
      <c r="AA624" s="81">
        <v>-25</v>
      </c>
      <c r="AB624" s="81">
        <v>-25</v>
      </c>
      <c r="AC624" s="81">
        <v>-25</v>
      </c>
      <c r="AD624" s="81">
        <v>-25</v>
      </c>
      <c r="AE624" s="81">
        <v>0</v>
      </c>
      <c r="AF624" s="81">
        <v>0</v>
      </c>
    </row>
    <row r="625" spans="1:32" hidden="1" x14ac:dyDescent="0.25">
      <c r="A625" s="477">
        <v>37140.370833333334</v>
      </c>
      <c r="B625" s="456">
        <v>37146</v>
      </c>
      <c r="C625" s="456">
        <v>37135</v>
      </c>
      <c r="D625" s="456">
        <v>37164</v>
      </c>
      <c r="E625" s="81" t="s">
        <v>560</v>
      </c>
      <c r="F625" s="81">
        <v>735828</v>
      </c>
      <c r="G625" s="81">
        <v>1</v>
      </c>
      <c r="H625" s="81">
        <v>3828147</v>
      </c>
      <c r="I625" s="81">
        <v>0</v>
      </c>
      <c r="J625" s="81">
        <v>0</v>
      </c>
      <c r="K625" s="81">
        <v>0</v>
      </c>
      <c r="L625" s="81">
        <v>0</v>
      </c>
      <c r="M625" s="81">
        <v>0</v>
      </c>
      <c r="N625" s="81">
        <v>0</v>
      </c>
      <c r="O625" s="81">
        <v>25</v>
      </c>
      <c r="P625" s="81">
        <v>25</v>
      </c>
      <c r="Q625" s="81">
        <v>25</v>
      </c>
      <c r="R625" s="81">
        <v>25</v>
      </c>
      <c r="S625" s="81">
        <v>25</v>
      </c>
      <c r="T625" s="81">
        <v>25</v>
      </c>
      <c r="U625" s="81">
        <v>25</v>
      </c>
      <c r="V625" s="81">
        <v>25</v>
      </c>
      <c r="W625" s="81">
        <v>25</v>
      </c>
      <c r="X625" s="81">
        <v>25</v>
      </c>
      <c r="Y625" s="81">
        <v>25</v>
      </c>
      <c r="Z625" s="81">
        <v>25</v>
      </c>
      <c r="AA625" s="81">
        <v>25</v>
      </c>
      <c r="AB625" s="81">
        <v>25</v>
      </c>
      <c r="AC625" s="81">
        <v>25</v>
      </c>
      <c r="AD625" s="81">
        <v>25</v>
      </c>
      <c r="AE625" s="81">
        <v>0</v>
      </c>
      <c r="AF625" s="81">
        <v>0</v>
      </c>
    </row>
    <row r="626" spans="1:32" hidden="1" x14ac:dyDescent="0.25">
      <c r="A626" s="477">
        <v>37128.555555555555</v>
      </c>
      <c r="B626" s="456">
        <v>37146</v>
      </c>
      <c r="C626" s="456">
        <v>37073</v>
      </c>
      <c r="D626" s="456">
        <v>37164</v>
      </c>
      <c r="E626" s="81" t="s">
        <v>560</v>
      </c>
      <c r="F626" s="81">
        <v>577533</v>
      </c>
      <c r="G626" s="81">
        <v>1</v>
      </c>
      <c r="H626" s="81">
        <v>3075851</v>
      </c>
      <c r="I626" s="81">
        <v>0</v>
      </c>
      <c r="J626" s="81">
        <v>0</v>
      </c>
      <c r="K626" s="81">
        <v>0</v>
      </c>
      <c r="L626" s="81">
        <v>0</v>
      </c>
      <c r="M626" s="81">
        <v>0</v>
      </c>
      <c r="N626" s="81">
        <v>0</v>
      </c>
      <c r="O626" s="81">
        <v>-25</v>
      </c>
      <c r="P626" s="81">
        <v>-25</v>
      </c>
      <c r="Q626" s="81">
        <v>-25</v>
      </c>
      <c r="R626" s="81">
        <v>-25</v>
      </c>
      <c r="S626" s="81">
        <v>-25</v>
      </c>
      <c r="T626" s="81">
        <v>-25</v>
      </c>
      <c r="U626" s="81">
        <v>-25</v>
      </c>
      <c r="V626" s="81">
        <v>-25</v>
      </c>
      <c r="W626" s="81">
        <v>-25</v>
      </c>
      <c r="X626" s="81">
        <v>-25</v>
      </c>
      <c r="Y626" s="81">
        <v>-25</v>
      </c>
      <c r="Z626" s="81">
        <v>-25</v>
      </c>
      <c r="AA626" s="81">
        <v>-25</v>
      </c>
      <c r="AB626" s="81">
        <v>-25</v>
      </c>
      <c r="AC626" s="81">
        <v>-25</v>
      </c>
      <c r="AD626" s="81">
        <v>-25</v>
      </c>
      <c r="AE626" s="81">
        <v>0</v>
      </c>
      <c r="AF626" s="81">
        <v>0</v>
      </c>
    </row>
    <row r="627" spans="1:32" hidden="1" x14ac:dyDescent="0.25">
      <c r="A627" s="477">
        <v>37128.555555555555</v>
      </c>
      <c r="B627" s="456">
        <v>37146</v>
      </c>
      <c r="C627" s="456">
        <v>37073</v>
      </c>
      <c r="D627" s="456">
        <v>37164</v>
      </c>
      <c r="E627" s="81" t="s">
        <v>560</v>
      </c>
      <c r="F627" s="81">
        <v>577534</v>
      </c>
      <c r="G627" s="81">
        <v>1</v>
      </c>
      <c r="H627" s="81">
        <v>3075852</v>
      </c>
      <c r="I627" s="81">
        <v>0</v>
      </c>
      <c r="J627" s="81">
        <v>0</v>
      </c>
      <c r="K627" s="81">
        <v>0</v>
      </c>
      <c r="L627" s="81">
        <v>0</v>
      </c>
      <c r="M627" s="81">
        <v>0</v>
      </c>
      <c r="N627" s="81">
        <v>0</v>
      </c>
      <c r="O627" s="81">
        <v>-25</v>
      </c>
      <c r="P627" s="81">
        <v>-25</v>
      </c>
      <c r="Q627" s="81">
        <v>-25</v>
      </c>
      <c r="R627" s="81">
        <v>-25</v>
      </c>
      <c r="S627" s="81">
        <v>-25</v>
      </c>
      <c r="T627" s="81">
        <v>-25</v>
      </c>
      <c r="U627" s="81">
        <v>-25</v>
      </c>
      <c r="V627" s="81">
        <v>-25</v>
      </c>
      <c r="W627" s="81">
        <v>-25</v>
      </c>
      <c r="X627" s="81">
        <v>-25</v>
      </c>
      <c r="Y627" s="81">
        <v>-25</v>
      </c>
      <c r="Z627" s="81">
        <v>-25</v>
      </c>
      <c r="AA627" s="81">
        <v>-25</v>
      </c>
      <c r="AB627" s="81">
        <v>-25</v>
      </c>
      <c r="AC627" s="81">
        <v>-25</v>
      </c>
      <c r="AD627" s="81">
        <v>-25</v>
      </c>
      <c r="AE627" s="81">
        <v>0</v>
      </c>
      <c r="AF627" s="81">
        <v>0</v>
      </c>
    </row>
    <row r="628" spans="1:32" hidden="1" x14ac:dyDescent="0.25">
      <c r="A628" s="477">
        <v>37128.555555555555</v>
      </c>
      <c r="B628" s="456">
        <v>37146</v>
      </c>
      <c r="C628" s="456">
        <v>37073</v>
      </c>
      <c r="D628" s="456">
        <v>37164</v>
      </c>
      <c r="E628" s="81" t="s">
        <v>560</v>
      </c>
      <c r="F628" s="81">
        <v>580159</v>
      </c>
      <c r="G628" s="81">
        <v>1</v>
      </c>
      <c r="H628" s="81">
        <v>3083733</v>
      </c>
      <c r="I628" s="81">
        <v>0</v>
      </c>
      <c r="J628" s="81">
        <v>0</v>
      </c>
      <c r="K628" s="81">
        <v>0</v>
      </c>
      <c r="L628" s="81">
        <v>0</v>
      </c>
      <c r="M628" s="81">
        <v>0</v>
      </c>
      <c r="N628" s="81">
        <v>0</v>
      </c>
      <c r="O628" s="81">
        <v>-25</v>
      </c>
      <c r="P628" s="81">
        <v>-25</v>
      </c>
      <c r="Q628" s="81">
        <v>-25</v>
      </c>
      <c r="R628" s="81">
        <v>-25</v>
      </c>
      <c r="S628" s="81">
        <v>-25</v>
      </c>
      <c r="T628" s="81">
        <v>-25</v>
      </c>
      <c r="U628" s="81">
        <v>-25</v>
      </c>
      <c r="V628" s="81">
        <v>-25</v>
      </c>
      <c r="W628" s="81">
        <v>-25</v>
      </c>
      <c r="X628" s="81">
        <v>-25</v>
      </c>
      <c r="Y628" s="81">
        <v>-25</v>
      </c>
      <c r="Z628" s="81">
        <v>-25</v>
      </c>
      <c r="AA628" s="81">
        <v>-25</v>
      </c>
      <c r="AB628" s="81">
        <v>-25</v>
      </c>
      <c r="AC628" s="81">
        <v>-25</v>
      </c>
      <c r="AD628" s="81">
        <v>-25</v>
      </c>
      <c r="AE628" s="81">
        <v>0</v>
      </c>
      <c r="AF628" s="81">
        <v>0</v>
      </c>
    </row>
    <row r="629" spans="1:32" hidden="1" x14ac:dyDescent="0.25">
      <c r="A629" s="477">
        <v>37128.555555555555</v>
      </c>
      <c r="B629" s="456">
        <v>37146</v>
      </c>
      <c r="C629" s="456">
        <v>37073</v>
      </c>
      <c r="D629" s="456">
        <v>37164</v>
      </c>
      <c r="E629" s="81" t="s">
        <v>560</v>
      </c>
      <c r="F629" s="81">
        <v>607817</v>
      </c>
      <c r="G629" s="81">
        <v>1</v>
      </c>
      <c r="H629" s="81">
        <v>3280210</v>
      </c>
      <c r="I629" s="81">
        <v>0</v>
      </c>
      <c r="J629" s="81">
        <v>0</v>
      </c>
      <c r="K629" s="81">
        <v>0</v>
      </c>
      <c r="L629" s="81">
        <v>0</v>
      </c>
      <c r="M629" s="81">
        <v>0</v>
      </c>
      <c r="N629" s="81">
        <v>0</v>
      </c>
      <c r="O629" s="81">
        <v>25</v>
      </c>
      <c r="P629" s="81">
        <v>25</v>
      </c>
      <c r="Q629" s="81">
        <v>25</v>
      </c>
      <c r="R629" s="81">
        <v>25</v>
      </c>
      <c r="S629" s="81">
        <v>25</v>
      </c>
      <c r="T629" s="81">
        <v>25</v>
      </c>
      <c r="U629" s="81">
        <v>25</v>
      </c>
      <c r="V629" s="81">
        <v>25</v>
      </c>
      <c r="W629" s="81">
        <v>25</v>
      </c>
      <c r="X629" s="81">
        <v>25</v>
      </c>
      <c r="Y629" s="81">
        <v>25</v>
      </c>
      <c r="Z629" s="81">
        <v>25</v>
      </c>
      <c r="AA629" s="81">
        <v>25</v>
      </c>
      <c r="AB629" s="81">
        <v>25</v>
      </c>
      <c r="AC629" s="81">
        <v>25</v>
      </c>
      <c r="AD629" s="81">
        <v>25</v>
      </c>
      <c r="AE629" s="81">
        <v>0</v>
      </c>
      <c r="AF629" s="81">
        <v>0</v>
      </c>
    </row>
    <row r="630" spans="1:32" hidden="1" x14ac:dyDescent="0.25">
      <c r="A630" s="477">
        <v>37077.540972222225</v>
      </c>
      <c r="B630" s="456">
        <v>37146</v>
      </c>
      <c r="C630" s="456">
        <v>37012</v>
      </c>
      <c r="D630" s="456">
        <v>37191</v>
      </c>
      <c r="E630" s="81" t="s">
        <v>561</v>
      </c>
      <c r="F630" s="81">
        <v>585277</v>
      </c>
      <c r="G630" s="81">
        <v>1</v>
      </c>
      <c r="H630" s="81">
        <v>3099868</v>
      </c>
      <c r="I630" s="81">
        <v>-7</v>
      </c>
      <c r="J630" s="81">
        <v>-7</v>
      </c>
      <c r="K630" s="81">
        <v>-7</v>
      </c>
      <c r="L630" s="81">
        <v>-7</v>
      </c>
      <c r="M630" s="81">
        <v>-7</v>
      </c>
      <c r="N630" s="81">
        <v>-7</v>
      </c>
      <c r="O630" s="81">
        <v>-7</v>
      </c>
      <c r="P630" s="81">
        <v>-7</v>
      </c>
      <c r="Q630" s="81">
        <v>-7</v>
      </c>
      <c r="R630" s="81">
        <v>-7</v>
      </c>
      <c r="S630" s="81">
        <v>-7</v>
      </c>
      <c r="T630" s="81">
        <v>-7</v>
      </c>
      <c r="U630" s="81">
        <v>-7</v>
      </c>
      <c r="V630" s="81">
        <v>-7</v>
      </c>
      <c r="W630" s="81">
        <v>-7</v>
      </c>
      <c r="X630" s="81">
        <v>-7</v>
      </c>
      <c r="Y630" s="81">
        <v>-7</v>
      </c>
      <c r="Z630" s="81">
        <v>-7</v>
      </c>
      <c r="AA630" s="81">
        <v>-7</v>
      </c>
      <c r="AB630" s="81">
        <v>-7</v>
      </c>
      <c r="AC630" s="81">
        <v>-7</v>
      </c>
      <c r="AD630" s="81">
        <v>-7</v>
      </c>
      <c r="AE630" s="81">
        <v>-7</v>
      </c>
      <c r="AF630" s="81">
        <v>-7</v>
      </c>
    </row>
    <row r="631" spans="1:32" hidden="1" x14ac:dyDescent="0.25">
      <c r="A631" s="477">
        <v>36724.621527777781</v>
      </c>
      <c r="B631" s="456">
        <v>37146</v>
      </c>
      <c r="C631" s="456">
        <v>37012</v>
      </c>
      <c r="D631" s="456">
        <v>37191</v>
      </c>
      <c r="E631" s="81" t="s">
        <v>561</v>
      </c>
      <c r="F631" s="81">
        <v>373509</v>
      </c>
      <c r="G631" s="81">
        <v>1</v>
      </c>
      <c r="H631" s="81">
        <v>2146480</v>
      </c>
      <c r="I631" s="81">
        <v>0</v>
      </c>
      <c r="J631" s="81">
        <v>0</v>
      </c>
      <c r="K631" s="81">
        <v>0</v>
      </c>
      <c r="L631" s="81">
        <v>0</v>
      </c>
      <c r="M631" s="81">
        <v>0</v>
      </c>
      <c r="N631" s="81">
        <v>0</v>
      </c>
      <c r="O631" s="81">
        <v>-25</v>
      </c>
      <c r="P631" s="81">
        <v>-25</v>
      </c>
      <c r="Q631" s="81">
        <v>-25</v>
      </c>
      <c r="R631" s="81">
        <v>-25</v>
      </c>
      <c r="S631" s="81">
        <v>-25</v>
      </c>
      <c r="T631" s="81">
        <v>-25</v>
      </c>
      <c r="U631" s="81">
        <v>-25</v>
      </c>
      <c r="V631" s="81">
        <v>-25</v>
      </c>
      <c r="W631" s="81">
        <v>-25</v>
      </c>
      <c r="X631" s="81">
        <v>-25</v>
      </c>
      <c r="Y631" s="81">
        <v>-25</v>
      </c>
      <c r="Z631" s="81">
        <v>-25</v>
      </c>
      <c r="AA631" s="81">
        <v>-25</v>
      </c>
      <c r="AB631" s="81">
        <v>-25</v>
      </c>
      <c r="AC631" s="81">
        <v>-25</v>
      </c>
      <c r="AD631" s="81">
        <v>-25</v>
      </c>
      <c r="AE631" s="81">
        <v>0</v>
      </c>
      <c r="AF631" s="81">
        <v>0</v>
      </c>
    </row>
    <row r="632" spans="1:32" hidden="1" x14ac:dyDescent="0.25">
      <c r="A632" s="477">
        <v>36734.695833333331</v>
      </c>
      <c r="B632" s="456">
        <v>37146</v>
      </c>
      <c r="C632" s="456">
        <v>36983</v>
      </c>
      <c r="D632" s="456">
        <v>37191</v>
      </c>
      <c r="E632" s="81" t="s">
        <v>562</v>
      </c>
      <c r="F632" s="81">
        <v>201883</v>
      </c>
      <c r="G632" s="81">
        <v>1</v>
      </c>
      <c r="H632" s="81">
        <v>639516</v>
      </c>
      <c r="I632" s="81">
        <v>0</v>
      </c>
      <c r="J632" s="81">
        <v>0</v>
      </c>
      <c r="K632" s="81">
        <v>0</v>
      </c>
      <c r="L632" s="81">
        <v>0</v>
      </c>
      <c r="M632" s="81">
        <v>0</v>
      </c>
      <c r="N632" s="81">
        <v>0</v>
      </c>
      <c r="O632" s="81">
        <v>25</v>
      </c>
      <c r="P632" s="81">
        <v>25</v>
      </c>
      <c r="Q632" s="81">
        <v>25</v>
      </c>
      <c r="R632" s="81">
        <v>25</v>
      </c>
      <c r="S632" s="81">
        <v>25</v>
      </c>
      <c r="T632" s="81">
        <v>25</v>
      </c>
      <c r="U632" s="81">
        <v>25</v>
      </c>
      <c r="V632" s="81">
        <v>25</v>
      </c>
      <c r="W632" s="81">
        <v>25</v>
      </c>
      <c r="X632" s="81">
        <v>25</v>
      </c>
      <c r="Y632" s="81">
        <v>25</v>
      </c>
      <c r="Z632" s="81">
        <v>25</v>
      </c>
      <c r="AA632" s="81">
        <v>25</v>
      </c>
      <c r="AB632" s="81">
        <v>25</v>
      </c>
      <c r="AC632" s="81">
        <v>25</v>
      </c>
      <c r="AD632" s="81">
        <v>25</v>
      </c>
      <c r="AE632" s="81">
        <v>0</v>
      </c>
      <c r="AF632" s="81">
        <v>0</v>
      </c>
    </row>
    <row r="633" spans="1:32" hidden="1" x14ac:dyDescent="0.25">
      <c r="A633" s="477">
        <v>36901.585416666669</v>
      </c>
      <c r="B633" s="456">
        <v>37146</v>
      </c>
      <c r="C633" s="456">
        <v>37073</v>
      </c>
      <c r="D633" s="456">
        <v>37164</v>
      </c>
      <c r="E633" s="81" t="s">
        <v>563</v>
      </c>
      <c r="F633" s="81">
        <v>461162</v>
      </c>
      <c r="G633" s="81">
        <v>1</v>
      </c>
      <c r="H633" s="81">
        <v>2437167</v>
      </c>
      <c r="I633" s="81">
        <v>-50</v>
      </c>
      <c r="J633" s="81">
        <v>-50</v>
      </c>
      <c r="K633" s="81">
        <v>-50</v>
      </c>
      <c r="L633" s="81">
        <v>-50</v>
      </c>
      <c r="M633" s="81">
        <v>-50</v>
      </c>
      <c r="N633" s="81">
        <v>-50</v>
      </c>
      <c r="O633" s="81">
        <v>0</v>
      </c>
      <c r="P633" s="81">
        <v>0</v>
      </c>
      <c r="Q633" s="81">
        <v>0</v>
      </c>
      <c r="R633" s="81">
        <v>0</v>
      </c>
      <c r="S633" s="81">
        <v>0</v>
      </c>
      <c r="T633" s="81">
        <v>0</v>
      </c>
      <c r="U633" s="81">
        <v>0</v>
      </c>
      <c r="V633" s="81">
        <v>0</v>
      </c>
      <c r="W633" s="81">
        <v>0</v>
      </c>
      <c r="X633" s="81">
        <v>0</v>
      </c>
      <c r="Y633" s="81">
        <v>0</v>
      </c>
      <c r="Z633" s="81">
        <v>0</v>
      </c>
      <c r="AA633" s="81">
        <v>0</v>
      </c>
      <c r="AB633" s="81">
        <v>0</v>
      </c>
      <c r="AC633" s="81">
        <v>0</v>
      </c>
      <c r="AD633" s="81">
        <v>0</v>
      </c>
      <c r="AE633" s="81">
        <v>0</v>
      </c>
      <c r="AF633" s="81">
        <v>0</v>
      </c>
    </row>
    <row r="634" spans="1:32" hidden="1" x14ac:dyDescent="0.25">
      <c r="A634" s="477">
        <v>36901.586111111108</v>
      </c>
      <c r="B634" s="456">
        <v>37146</v>
      </c>
      <c r="C634" s="456">
        <v>37073</v>
      </c>
      <c r="D634" s="456">
        <v>37164</v>
      </c>
      <c r="E634" s="81" t="s">
        <v>563</v>
      </c>
      <c r="F634" s="81">
        <v>462098</v>
      </c>
      <c r="G634" s="81">
        <v>1</v>
      </c>
      <c r="H634" s="81">
        <v>2441159</v>
      </c>
      <c r="I634" s="81">
        <v>-50</v>
      </c>
      <c r="J634" s="81">
        <v>-50</v>
      </c>
      <c r="K634" s="81">
        <v>-50</v>
      </c>
      <c r="L634" s="81">
        <v>-50</v>
      </c>
      <c r="M634" s="81">
        <v>-50</v>
      </c>
      <c r="N634" s="81">
        <v>-50</v>
      </c>
      <c r="O634" s="81">
        <v>0</v>
      </c>
      <c r="P634" s="81">
        <v>0</v>
      </c>
      <c r="Q634" s="81">
        <v>0</v>
      </c>
      <c r="R634" s="81">
        <v>0</v>
      </c>
      <c r="S634" s="81">
        <v>0</v>
      </c>
      <c r="T634" s="81">
        <v>0</v>
      </c>
      <c r="U634" s="81">
        <v>0</v>
      </c>
      <c r="V634" s="81">
        <v>0</v>
      </c>
      <c r="W634" s="81">
        <v>0</v>
      </c>
      <c r="X634" s="81">
        <v>0</v>
      </c>
      <c r="Y634" s="81">
        <v>0</v>
      </c>
      <c r="Z634" s="81">
        <v>0</v>
      </c>
      <c r="AA634" s="81">
        <v>0</v>
      </c>
      <c r="AB634" s="81">
        <v>0</v>
      </c>
      <c r="AC634" s="81">
        <v>0</v>
      </c>
      <c r="AD634" s="81">
        <v>0</v>
      </c>
      <c r="AE634" s="81">
        <v>0</v>
      </c>
      <c r="AF634" s="81">
        <v>0</v>
      </c>
    </row>
    <row r="635" spans="1:32" hidden="1" x14ac:dyDescent="0.25">
      <c r="A635" s="477">
        <v>37131.668749999997</v>
      </c>
      <c r="B635" s="456">
        <v>37146</v>
      </c>
      <c r="C635" s="456">
        <v>37135</v>
      </c>
      <c r="D635" s="456">
        <v>37164</v>
      </c>
      <c r="E635" s="81" t="s">
        <v>563</v>
      </c>
      <c r="F635" s="81">
        <v>734960</v>
      </c>
      <c r="G635" s="81">
        <v>1</v>
      </c>
      <c r="H635" s="81">
        <v>3826287</v>
      </c>
      <c r="I635" s="81">
        <v>0</v>
      </c>
      <c r="J635" s="81">
        <v>0</v>
      </c>
      <c r="K635" s="81">
        <v>0</v>
      </c>
      <c r="L635" s="81">
        <v>0</v>
      </c>
      <c r="M635" s="81">
        <v>0</v>
      </c>
      <c r="N635" s="81">
        <v>0</v>
      </c>
      <c r="O635" s="81">
        <v>25</v>
      </c>
      <c r="P635" s="81">
        <v>25</v>
      </c>
      <c r="Q635" s="81">
        <v>25</v>
      </c>
      <c r="R635" s="81">
        <v>25</v>
      </c>
      <c r="S635" s="81">
        <v>25</v>
      </c>
      <c r="T635" s="81">
        <v>25</v>
      </c>
      <c r="U635" s="81">
        <v>25</v>
      </c>
      <c r="V635" s="81">
        <v>25</v>
      </c>
      <c r="W635" s="81">
        <v>25</v>
      </c>
      <c r="X635" s="81">
        <v>25</v>
      </c>
      <c r="Y635" s="81">
        <v>25</v>
      </c>
      <c r="Z635" s="81">
        <v>25</v>
      </c>
      <c r="AA635" s="81">
        <v>25</v>
      </c>
      <c r="AB635" s="81">
        <v>25</v>
      </c>
      <c r="AC635" s="81">
        <v>25</v>
      </c>
      <c r="AD635" s="81">
        <v>25</v>
      </c>
      <c r="AE635" s="81">
        <v>0</v>
      </c>
      <c r="AF635" s="81">
        <v>0</v>
      </c>
    </row>
    <row r="636" spans="1:32" hidden="1" x14ac:dyDescent="0.25">
      <c r="A636" s="477">
        <v>37119.696527777778</v>
      </c>
      <c r="B636" s="456">
        <v>37146</v>
      </c>
      <c r="C636" s="456">
        <v>37135</v>
      </c>
      <c r="D636" s="456">
        <v>37164</v>
      </c>
      <c r="E636" s="81" t="s">
        <v>563</v>
      </c>
      <c r="F636" s="81">
        <v>735687</v>
      </c>
      <c r="G636" s="81">
        <v>1</v>
      </c>
      <c r="H636" s="81">
        <v>3827880</v>
      </c>
      <c r="I636" s="81">
        <v>0</v>
      </c>
      <c r="J636" s="81">
        <v>0</v>
      </c>
      <c r="K636" s="81">
        <v>0</v>
      </c>
      <c r="L636" s="81">
        <v>0</v>
      </c>
      <c r="M636" s="81">
        <v>0</v>
      </c>
      <c r="N636" s="81">
        <v>0</v>
      </c>
      <c r="O636" s="81">
        <v>-25</v>
      </c>
      <c r="P636" s="81">
        <v>-25</v>
      </c>
      <c r="Q636" s="81">
        <v>-25</v>
      </c>
      <c r="R636" s="81">
        <v>-25</v>
      </c>
      <c r="S636" s="81">
        <v>-25</v>
      </c>
      <c r="T636" s="81">
        <v>-25</v>
      </c>
      <c r="U636" s="81">
        <v>-25</v>
      </c>
      <c r="V636" s="81">
        <v>-25</v>
      </c>
      <c r="W636" s="81">
        <v>-25</v>
      </c>
      <c r="X636" s="81">
        <v>-25</v>
      </c>
      <c r="Y636" s="81">
        <v>-25</v>
      </c>
      <c r="Z636" s="81">
        <v>-25</v>
      </c>
      <c r="AA636" s="81">
        <v>-25</v>
      </c>
      <c r="AB636" s="81">
        <v>-25</v>
      </c>
      <c r="AC636" s="81">
        <v>-25</v>
      </c>
      <c r="AD636" s="81">
        <v>-25</v>
      </c>
      <c r="AE636" s="81">
        <v>0</v>
      </c>
      <c r="AF636" s="81">
        <v>0</v>
      </c>
    </row>
    <row r="637" spans="1:32" hidden="1" x14ac:dyDescent="0.25">
      <c r="A637" s="477">
        <v>36901.582638888889</v>
      </c>
      <c r="B637" s="456">
        <v>37146</v>
      </c>
      <c r="C637" s="456">
        <v>37073</v>
      </c>
      <c r="D637" s="456">
        <v>37164</v>
      </c>
      <c r="E637" s="81" t="s">
        <v>563</v>
      </c>
      <c r="F637" s="81">
        <v>490828</v>
      </c>
      <c r="G637" s="81">
        <v>1</v>
      </c>
      <c r="H637" s="81">
        <v>2551394</v>
      </c>
      <c r="I637" s="81">
        <v>0</v>
      </c>
      <c r="J637" s="81">
        <v>0</v>
      </c>
      <c r="K637" s="81">
        <v>0</v>
      </c>
      <c r="L637" s="81">
        <v>0</v>
      </c>
      <c r="M637" s="81">
        <v>0</v>
      </c>
      <c r="N637" s="81">
        <v>0</v>
      </c>
      <c r="O637" s="81">
        <v>-25</v>
      </c>
      <c r="P637" s="81">
        <v>-25</v>
      </c>
      <c r="Q637" s="81">
        <v>-25</v>
      </c>
      <c r="R637" s="81">
        <v>-25</v>
      </c>
      <c r="S637" s="81">
        <v>-25</v>
      </c>
      <c r="T637" s="81">
        <v>-25</v>
      </c>
      <c r="U637" s="81">
        <v>-25</v>
      </c>
      <c r="V637" s="81">
        <v>-25</v>
      </c>
      <c r="W637" s="81">
        <v>-25</v>
      </c>
      <c r="X637" s="81">
        <v>-25</v>
      </c>
      <c r="Y637" s="81">
        <v>-25</v>
      </c>
      <c r="Z637" s="81">
        <v>-25</v>
      </c>
      <c r="AA637" s="81">
        <v>-25</v>
      </c>
      <c r="AB637" s="81">
        <v>-25</v>
      </c>
      <c r="AC637" s="81">
        <v>-25</v>
      </c>
      <c r="AD637" s="81">
        <v>-25</v>
      </c>
      <c r="AE637" s="81">
        <v>0</v>
      </c>
      <c r="AF637" s="81">
        <v>0</v>
      </c>
    </row>
    <row r="638" spans="1:32" hidden="1" x14ac:dyDescent="0.25">
      <c r="A638" s="477">
        <v>36966.652083333334</v>
      </c>
      <c r="B638" s="456">
        <v>37146</v>
      </c>
      <c r="C638" s="456">
        <v>37073</v>
      </c>
      <c r="D638" s="456">
        <v>37164</v>
      </c>
      <c r="E638" s="81" t="s">
        <v>563</v>
      </c>
      <c r="F638" s="81">
        <v>550957</v>
      </c>
      <c r="G638" s="81">
        <v>1</v>
      </c>
      <c r="H638" s="81">
        <v>2890350</v>
      </c>
      <c r="I638" s="81">
        <v>0</v>
      </c>
      <c r="J638" s="81">
        <v>0</v>
      </c>
      <c r="K638" s="81">
        <v>0</v>
      </c>
      <c r="L638" s="81">
        <v>0</v>
      </c>
      <c r="M638" s="81">
        <v>0</v>
      </c>
      <c r="N638" s="81">
        <v>0</v>
      </c>
      <c r="O638" s="81">
        <v>25</v>
      </c>
      <c r="P638" s="81">
        <v>25</v>
      </c>
      <c r="Q638" s="81">
        <v>25</v>
      </c>
      <c r="R638" s="81">
        <v>25</v>
      </c>
      <c r="S638" s="81">
        <v>25</v>
      </c>
      <c r="T638" s="81">
        <v>25</v>
      </c>
      <c r="U638" s="81">
        <v>25</v>
      </c>
      <c r="V638" s="81">
        <v>25</v>
      </c>
      <c r="W638" s="81">
        <v>25</v>
      </c>
      <c r="X638" s="81">
        <v>25</v>
      </c>
      <c r="Y638" s="81">
        <v>25</v>
      </c>
      <c r="Z638" s="81">
        <v>25</v>
      </c>
      <c r="AA638" s="81">
        <v>25</v>
      </c>
      <c r="AB638" s="81">
        <v>25</v>
      </c>
      <c r="AC638" s="81">
        <v>25</v>
      </c>
      <c r="AD638" s="81">
        <v>25</v>
      </c>
      <c r="AE638" s="81">
        <v>0</v>
      </c>
      <c r="AF638" s="81">
        <v>0</v>
      </c>
    </row>
    <row r="639" spans="1:32" hidden="1" x14ac:dyDescent="0.25">
      <c r="A639" s="477">
        <v>37013.55972222222</v>
      </c>
      <c r="B639" s="456">
        <v>37146</v>
      </c>
      <c r="C639" s="456">
        <v>37073</v>
      </c>
      <c r="D639" s="456">
        <v>37164</v>
      </c>
      <c r="E639" s="81" t="s">
        <v>563</v>
      </c>
      <c r="F639" s="81">
        <v>593853</v>
      </c>
      <c r="G639" s="81">
        <v>1</v>
      </c>
      <c r="H639" s="81">
        <v>3139092</v>
      </c>
      <c r="I639" s="81">
        <v>0</v>
      </c>
      <c r="J639" s="81">
        <v>0</v>
      </c>
      <c r="K639" s="81">
        <v>0</v>
      </c>
      <c r="L639" s="81">
        <v>0</v>
      </c>
      <c r="M639" s="81">
        <v>0</v>
      </c>
      <c r="N639" s="81">
        <v>0</v>
      </c>
      <c r="O639" s="81">
        <v>50</v>
      </c>
      <c r="P639" s="81">
        <v>50</v>
      </c>
      <c r="Q639" s="81">
        <v>50</v>
      </c>
      <c r="R639" s="81">
        <v>50</v>
      </c>
      <c r="S639" s="81">
        <v>50</v>
      </c>
      <c r="T639" s="81">
        <v>50</v>
      </c>
      <c r="U639" s="81">
        <v>50</v>
      </c>
      <c r="V639" s="81">
        <v>50</v>
      </c>
      <c r="W639" s="81">
        <v>50</v>
      </c>
      <c r="X639" s="81">
        <v>50</v>
      </c>
      <c r="Y639" s="81">
        <v>50</v>
      </c>
      <c r="Z639" s="81">
        <v>50</v>
      </c>
      <c r="AA639" s="81">
        <v>50</v>
      </c>
      <c r="AB639" s="81">
        <v>50</v>
      </c>
      <c r="AC639" s="81">
        <v>50</v>
      </c>
      <c r="AD639" s="81">
        <v>50</v>
      </c>
      <c r="AE639" s="81">
        <v>0</v>
      </c>
      <c r="AF639" s="81">
        <v>0</v>
      </c>
    </row>
    <row r="640" spans="1:32" hidden="1" x14ac:dyDescent="0.25">
      <c r="A640" s="477">
        <v>37133.424305555556</v>
      </c>
      <c r="B640" s="456">
        <v>37146</v>
      </c>
      <c r="C640" s="456">
        <v>37135</v>
      </c>
      <c r="D640" s="456">
        <v>37164</v>
      </c>
      <c r="E640" s="81" t="s">
        <v>563</v>
      </c>
      <c r="F640" s="81">
        <v>755089</v>
      </c>
      <c r="G640" s="81">
        <v>1</v>
      </c>
      <c r="H640" s="81">
        <v>3887993</v>
      </c>
      <c r="I640" s="81">
        <v>-11</v>
      </c>
      <c r="J640" s="81">
        <v>-11</v>
      </c>
      <c r="K640" s="81">
        <v>-11</v>
      </c>
      <c r="L640" s="81">
        <v>-11</v>
      </c>
      <c r="M640" s="81">
        <v>-11</v>
      </c>
      <c r="N640" s="81">
        <v>-11</v>
      </c>
      <c r="O640" s="81">
        <v>0</v>
      </c>
      <c r="P640" s="81">
        <v>0</v>
      </c>
      <c r="Q640" s="81">
        <v>0</v>
      </c>
      <c r="R640" s="81">
        <v>0</v>
      </c>
      <c r="S640" s="81">
        <v>0</v>
      </c>
      <c r="T640" s="81">
        <v>0</v>
      </c>
      <c r="U640" s="81">
        <v>0</v>
      </c>
      <c r="V640" s="81">
        <v>0</v>
      </c>
      <c r="W640" s="81">
        <v>0</v>
      </c>
      <c r="X640" s="81">
        <v>0</v>
      </c>
      <c r="Y640" s="81">
        <v>0</v>
      </c>
      <c r="Z640" s="81">
        <v>0</v>
      </c>
      <c r="AA640" s="81">
        <v>0</v>
      </c>
      <c r="AB640" s="81">
        <v>0</v>
      </c>
      <c r="AC640" s="81">
        <v>0</v>
      </c>
      <c r="AD640" s="81">
        <v>0</v>
      </c>
      <c r="AE640" s="81">
        <v>0</v>
      </c>
      <c r="AF640" s="81">
        <v>0</v>
      </c>
    </row>
    <row r="641" spans="1:32" hidden="1" x14ac:dyDescent="0.25">
      <c r="A641" s="477">
        <v>37057.480555555558</v>
      </c>
      <c r="B641" s="456">
        <v>37146</v>
      </c>
      <c r="C641" s="456">
        <v>37135</v>
      </c>
      <c r="D641" s="456">
        <v>37164</v>
      </c>
      <c r="E641" s="81" t="s">
        <v>563</v>
      </c>
      <c r="F641" s="81">
        <v>649916</v>
      </c>
      <c r="G641" s="81">
        <v>1</v>
      </c>
      <c r="H641" s="81">
        <v>3469109</v>
      </c>
      <c r="I641" s="81">
        <v>0</v>
      </c>
      <c r="J641" s="81">
        <v>0</v>
      </c>
      <c r="K641" s="81">
        <v>0</v>
      </c>
      <c r="L641" s="81">
        <v>0</v>
      </c>
      <c r="M641" s="81">
        <v>0</v>
      </c>
      <c r="N641" s="81">
        <v>0</v>
      </c>
      <c r="O641" s="81">
        <v>-25</v>
      </c>
      <c r="P641" s="81">
        <v>-25</v>
      </c>
      <c r="Q641" s="81">
        <v>-25</v>
      </c>
      <c r="R641" s="81">
        <v>-25</v>
      </c>
      <c r="S641" s="81">
        <v>-25</v>
      </c>
      <c r="T641" s="81">
        <v>-25</v>
      </c>
      <c r="U641" s="81">
        <v>-25</v>
      </c>
      <c r="V641" s="81">
        <v>-25</v>
      </c>
      <c r="W641" s="81">
        <v>-25</v>
      </c>
      <c r="X641" s="81">
        <v>-25</v>
      </c>
      <c r="Y641" s="81">
        <v>-25</v>
      </c>
      <c r="Z641" s="81">
        <v>-25</v>
      </c>
      <c r="AA641" s="81">
        <v>-25</v>
      </c>
      <c r="AB641" s="81">
        <v>-25</v>
      </c>
      <c r="AC641" s="81">
        <v>-25</v>
      </c>
      <c r="AD641" s="81">
        <v>-25</v>
      </c>
      <c r="AE641" s="81">
        <v>0</v>
      </c>
      <c r="AF641" s="81">
        <v>0</v>
      </c>
    </row>
    <row r="642" spans="1:32" hidden="1" x14ac:dyDescent="0.25">
      <c r="A642" s="477">
        <v>37060.35</v>
      </c>
      <c r="B642" s="456">
        <v>37146</v>
      </c>
      <c r="C642" s="456">
        <v>37135</v>
      </c>
      <c r="D642" s="456">
        <v>37164</v>
      </c>
      <c r="E642" s="81" t="s">
        <v>563</v>
      </c>
      <c r="F642" s="81">
        <v>651351</v>
      </c>
      <c r="G642" s="81">
        <v>1</v>
      </c>
      <c r="H642" s="81">
        <v>3471899</v>
      </c>
      <c r="I642" s="81">
        <v>0</v>
      </c>
      <c r="J642" s="81">
        <v>0</v>
      </c>
      <c r="K642" s="81">
        <v>0</v>
      </c>
      <c r="L642" s="81">
        <v>0</v>
      </c>
      <c r="M642" s="81">
        <v>0</v>
      </c>
      <c r="N642" s="81">
        <v>0</v>
      </c>
      <c r="O642" s="81">
        <v>-25</v>
      </c>
      <c r="P642" s="81">
        <v>-25</v>
      </c>
      <c r="Q642" s="81">
        <v>-25</v>
      </c>
      <c r="R642" s="81">
        <v>-25</v>
      </c>
      <c r="S642" s="81">
        <v>-25</v>
      </c>
      <c r="T642" s="81">
        <v>-25</v>
      </c>
      <c r="U642" s="81">
        <v>-25</v>
      </c>
      <c r="V642" s="81">
        <v>-25</v>
      </c>
      <c r="W642" s="81">
        <v>-25</v>
      </c>
      <c r="X642" s="81">
        <v>-25</v>
      </c>
      <c r="Y642" s="81">
        <v>-25</v>
      </c>
      <c r="Z642" s="81">
        <v>-25</v>
      </c>
      <c r="AA642" s="81">
        <v>-25</v>
      </c>
      <c r="AB642" s="81">
        <v>-25</v>
      </c>
      <c r="AC642" s="81">
        <v>-25</v>
      </c>
      <c r="AD642" s="81">
        <v>-25</v>
      </c>
      <c r="AE642" s="81">
        <v>0</v>
      </c>
      <c r="AF642" s="81">
        <v>0</v>
      </c>
    </row>
    <row r="643" spans="1:32" hidden="1" x14ac:dyDescent="0.25">
      <c r="A643" s="477">
        <v>37133.424305555556</v>
      </c>
      <c r="B643" s="456">
        <v>37146</v>
      </c>
      <c r="C643" s="456">
        <v>37135</v>
      </c>
      <c r="D643" s="456">
        <v>37164</v>
      </c>
      <c r="E643" s="81" t="s">
        <v>563</v>
      </c>
      <c r="F643" s="81">
        <v>755089</v>
      </c>
      <c r="G643" s="81">
        <v>1</v>
      </c>
      <c r="H643" s="81">
        <v>3887994</v>
      </c>
      <c r="I643" s="81">
        <v>0</v>
      </c>
      <c r="J643" s="81">
        <v>0</v>
      </c>
      <c r="K643" s="81">
        <v>0</v>
      </c>
      <c r="L643" s="81">
        <v>0</v>
      </c>
      <c r="M643" s="81">
        <v>0</v>
      </c>
      <c r="N643" s="81">
        <v>0</v>
      </c>
      <c r="O643" s="81">
        <v>0</v>
      </c>
      <c r="P643" s="81">
        <v>0</v>
      </c>
      <c r="Q643" s="81">
        <v>0</v>
      </c>
      <c r="R643" s="81">
        <v>0</v>
      </c>
      <c r="S643" s="81">
        <v>0</v>
      </c>
      <c r="T643" s="81">
        <v>0</v>
      </c>
      <c r="U643" s="81">
        <v>0</v>
      </c>
      <c r="V643" s="81">
        <v>0</v>
      </c>
      <c r="W643" s="81">
        <v>0</v>
      </c>
      <c r="X643" s="81">
        <v>0</v>
      </c>
      <c r="Y643" s="81">
        <v>0</v>
      </c>
      <c r="Z643" s="81">
        <v>0</v>
      </c>
      <c r="AA643" s="81">
        <v>0</v>
      </c>
      <c r="AB643" s="81">
        <v>0</v>
      </c>
      <c r="AC643" s="81">
        <v>0</v>
      </c>
      <c r="AD643" s="81">
        <v>0</v>
      </c>
      <c r="AE643" s="81">
        <v>-11</v>
      </c>
      <c r="AF643" s="81">
        <v>-11</v>
      </c>
    </row>
    <row r="644" spans="1:32" hidden="1" x14ac:dyDescent="0.25">
      <c r="A644" s="477">
        <v>37139.597222222219</v>
      </c>
      <c r="B644" s="456">
        <v>37146</v>
      </c>
      <c r="C644" s="456">
        <v>37141</v>
      </c>
      <c r="D644" s="456">
        <v>37164</v>
      </c>
      <c r="E644" s="81" t="s">
        <v>563</v>
      </c>
      <c r="F644" s="81">
        <v>763280</v>
      </c>
      <c r="G644" s="81">
        <v>1</v>
      </c>
      <c r="H644" s="81">
        <v>4120447</v>
      </c>
      <c r="I644" s="81">
        <v>0</v>
      </c>
      <c r="J644" s="81">
        <v>0</v>
      </c>
      <c r="K644" s="81">
        <v>0</v>
      </c>
      <c r="L644" s="81">
        <v>0</v>
      </c>
      <c r="M644" s="81">
        <v>0</v>
      </c>
      <c r="N644" s="81">
        <v>0</v>
      </c>
      <c r="O644" s="81">
        <v>-25</v>
      </c>
      <c r="P644" s="81">
        <v>-25</v>
      </c>
      <c r="Q644" s="81">
        <v>-25</v>
      </c>
      <c r="R644" s="81">
        <v>-25</v>
      </c>
      <c r="S644" s="81">
        <v>-25</v>
      </c>
      <c r="T644" s="81">
        <v>-25</v>
      </c>
      <c r="U644" s="81">
        <v>-25</v>
      </c>
      <c r="V644" s="81">
        <v>-25</v>
      </c>
      <c r="W644" s="81">
        <v>-25</v>
      </c>
      <c r="X644" s="81">
        <v>-25</v>
      </c>
      <c r="Y644" s="81">
        <v>-25</v>
      </c>
      <c r="Z644" s="81">
        <v>-25</v>
      </c>
      <c r="AA644" s="81">
        <v>-25</v>
      </c>
      <c r="AB644" s="81">
        <v>-25</v>
      </c>
      <c r="AC644" s="81">
        <v>-25</v>
      </c>
      <c r="AD644" s="81">
        <v>-25</v>
      </c>
      <c r="AE644" s="81">
        <v>0</v>
      </c>
      <c r="AF644" s="81">
        <v>0</v>
      </c>
    </row>
    <row r="645" spans="1:32" hidden="1" x14ac:dyDescent="0.25">
      <c r="A645" s="477">
        <v>37139.512499999997</v>
      </c>
      <c r="B645" s="456">
        <v>37146</v>
      </c>
      <c r="C645" s="456">
        <v>37135</v>
      </c>
      <c r="D645" s="456">
        <v>37164</v>
      </c>
      <c r="E645" s="81" t="s">
        <v>563</v>
      </c>
      <c r="F645" s="81">
        <v>746573</v>
      </c>
      <c r="G645" s="81">
        <v>1</v>
      </c>
      <c r="H645" s="81">
        <v>3856478</v>
      </c>
      <c r="I645" s="81">
        <v>0</v>
      </c>
      <c r="J645" s="81">
        <v>0</v>
      </c>
      <c r="K645" s="81">
        <v>0</v>
      </c>
      <c r="L645" s="81">
        <v>0</v>
      </c>
      <c r="M645" s="81">
        <v>0</v>
      </c>
      <c r="N645" s="81">
        <v>0</v>
      </c>
      <c r="O645" s="81">
        <v>0</v>
      </c>
      <c r="P645" s="81">
        <v>0</v>
      </c>
      <c r="Q645" s="81">
        <v>0</v>
      </c>
      <c r="R645" s="81">
        <v>0</v>
      </c>
      <c r="S645" s="81">
        <v>0</v>
      </c>
      <c r="T645" s="81">
        <v>0</v>
      </c>
      <c r="U645" s="81">
        <v>0</v>
      </c>
      <c r="V645" s="81">
        <v>0</v>
      </c>
      <c r="W645" s="81">
        <v>0</v>
      </c>
      <c r="X645" s="81">
        <v>0</v>
      </c>
      <c r="Y645" s="81">
        <v>0</v>
      </c>
      <c r="Z645" s="81">
        <v>0</v>
      </c>
      <c r="AA645" s="81">
        <v>0</v>
      </c>
      <c r="AB645" s="81">
        <v>0</v>
      </c>
      <c r="AC645" s="81">
        <v>0</v>
      </c>
      <c r="AD645" s="81">
        <v>0</v>
      </c>
      <c r="AE645" s="81">
        <v>25</v>
      </c>
      <c r="AF645" s="81">
        <v>25</v>
      </c>
    </row>
    <row r="646" spans="1:32" hidden="1" x14ac:dyDescent="0.25">
      <c r="A646" s="477">
        <v>37061.443055555559</v>
      </c>
      <c r="B646" s="456">
        <v>37146</v>
      </c>
      <c r="C646" s="456">
        <v>37135</v>
      </c>
      <c r="D646" s="456">
        <v>37164</v>
      </c>
      <c r="E646" s="81" t="s">
        <v>563</v>
      </c>
      <c r="F646" s="81">
        <v>653736</v>
      </c>
      <c r="G646" s="81">
        <v>1</v>
      </c>
      <c r="H646" s="81">
        <v>3478779</v>
      </c>
      <c r="I646" s="81">
        <v>0</v>
      </c>
      <c r="J646" s="81">
        <v>0</v>
      </c>
      <c r="K646" s="81">
        <v>0</v>
      </c>
      <c r="L646" s="81">
        <v>0</v>
      </c>
      <c r="M646" s="81">
        <v>0</v>
      </c>
      <c r="N646" s="81">
        <v>0</v>
      </c>
      <c r="O646" s="81">
        <v>0</v>
      </c>
      <c r="P646" s="81">
        <v>0</v>
      </c>
      <c r="Q646" s="81">
        <v>0</v>
      </c>
      <c r="R646" s="81">
        <v>0</v>
      </c>
      <c r="S646" s="81">
        <v>0</v>
      </c>
      <c r="T646" s="81">
        <v>0</v>
      </c>
      <c r="U646" s="81">
        <v>0</v>
      </c>
      <c r="V646" s="81">
        <v>0</v>
      </c>
      <c r="W646" s="81">
        <v>0</v>
      </c>
      <c r="X646" s="81">
        <v>0</v>
      </c>
      <c r="Y646" s="81">
        <v>0</v>
      </c>
      <c r="Z646" s="81">
        <v>0</v>
      </c>
      <c r="AA646" s="81">
        <v>0</v>
      </c>
      <c r="AB646" s="81">
        <v>0</v>
      </c>
      <c r="AC646" s="81">
        <v>0</v>
      </c>
      <c r="AD646" s="81">
        <v>0</v>
      </c>
      <c r="AE646" s="81">
        <v>-25</v>
      </c>
      <c r="AF646" s="81">
        <v>-25</v>
      </c>
    </row>
    <row r="647" spans="1:32" hidden="1" x14ac:dyDescent="0.25">
      <c r="A647" s="477">
        <v>37139.552777777775</v>
      </c>
      <c r="B647" s="456">
        <v>37146</v>
      </c>
      <c r="C647" s="456">
        <v>37135</v>
      </c>
      <c r="D647" s="456">
        <v>37164</v>
      </c>
      <c r="E647" s="81" t="s">
        <v>563</v>
      </c>
      <c r="F647" s="81">
        <v>746287</v>
      </c>
      <c r="G647" s="81">
        <v>1</v>
      </c>
      <c r="H647" s="81">
        <v>3855833</v>
      </c>
      <c r="I647" s="81">
        <v>0</v>
      </c>
      <c r="J647" s="81">
        <v>0</v>
      </c>
      <c r="K647" s="81">
        <v>0</v>
      </c>
      <c r="L647" s="81">
        <v>0</v>
      </c>
      <c r="M647" s="81">
        <v>0</v>
      </c>
      <c r="N647" s="81">
        <v>0</v>
      </c>
      <c r="O647" s="81">
        <v>17</v>
      </c>
      <c r="P647" s="81">
        <v>17</v>
      </c>
      <c r="Q647" s="81">
        <v>17</v>
      </c>
      <c r="R647" s="81">
        <v>17</v>
      </c>
      <c r="S647" s="81">
        <v>17</v>
      </c>
      <c r="T647" s="81">
        <v>17</v>
      </c>
      <c r="U647" s="81">
        <v>17</v>
      </c>
      <c r="V647" s="81">
        <v>17</v>
      </c>
      <c r="W647" s="81">
        <v>17</v>
      </c>
      <c r="X647" s="81">
        <v>17</v>
      </c>
      <c r="Y647" s="81">
        <v>17</v>
      </c>
      <c r="Z647" s="81">
        <v>17</v>
      </c>
      <c r="AA647" s="81">
        <v>17</v>
      </c>
      <c r="AB647" s="81">
        <v>17</v>
      </c>
      <c r="AC647" s="81">
        <v>17</v>
      </c>
      <c r="AD647" s="81">
        <v>17</v>
      </c>
      <c r="AE647" s="81">
        <v>0</v>
      </c>
      <c r="AF647" s="81">
        <v>0</v>
      </c>
    </row>
    <row r="648" spans="1:32" hidden="1" x14ac:dyDescent="0.25">
      <c r="A648" s="477">
        <v>36955.458333333336</v>
      </c>
      <c r="B648" s="456">
        <v>37146</v>
      </c>
      <c r="C648" s="456">
        <v>37073</v>
      </c>
      <c r="D648" s="456">
        <v>37164</v>
      </c>
      <c r="E648" s="81" t="s">
        <v>563</v>
      </c>
      <c r="F648" s="81">
        <v>536718</v>
      </c>
      <c r="G648" s="81">
        <v>1</v>
      </c>
      <c r="H648" s="81">
        <v>2741843</v>
      </c>
      <c r="I648" s="81">
        <v>0</v>
      </c>
      <c r="J648" s="81">
        <v>0</v>
      </c>
      <c r="K648" s="81">
        <v>0</v>
      </c>
      <c r="L648" s="81">
        <v>0</v>
      </c>
      <c r="M648" s="81">
        <v>0</v>
      </c>
      <c r="N648" s="81">
        <v>0</v>
      </c>
      <c r="O648" s="81">
        <v>-25</v>
      </c>
      <c r="P648" s="81">
        <v>-25</v>
      </c>
      <c r="Q648" s="81">
        <v>-25</v>
      </c>
      <c r="R648" s="81">
        <v>-25</v>
      </c>
      <c r="S648" s="81">
        <v>-25</v>
      </c>
      <c r="T648" s="81">
        <v>-25</v>
      </c>
      <c r="U648" s="81">
        <v>-25</v>
      </c>
      <c r="V648" s="81">
        <v>-25</v>
      </c>
      <c r="W648" s="81">
        <v>-25</v>
      </c>
      <c r="X648" s="81">
        <v>-25</v>
      </c>
      <c r="Y648" s="81">
        <v>-25</v>
      </c>
      <c r="Z648" s="81">
        <v>-25</v>
      </c>
      <c r="AA648" s="81">
        <v>-25</v>
      </c>
      <c r="AB648" s="81">
        <v>-25</v>
      </c>
      <c r="AC648" s="81">
        <v>-25</v>
      </c>
      <c r="AD648" s="81">
        <v>-25</v>
      </c>
      <c r="AE648" s="81">
        <v>0</v>
      </c>
      <c r="AF648" s="81">
        <v>0</v>
      </c>
    </row>
    <row r="649" spans="1:32" hidden="1" x14ac:dyDescent="0.25">
      <c r="A649" s="477">
        <v>36979.429861111108</v>
      </c>
      <c r="B649" s="456">
        <v>37146</v>
      </c>
      <c r="C649" s="456">
        <v>37073</v>
      </c>
      <c r="D649" s="456">
        <v>37164</v>
      </c>
      <c r="E649" s="81" t="s">
        <v>563</v>
      </c>
      <c r="F649" s="81">
        <v>562555</v>
      </c>
      <c r="G649" s="81">
        <v>1</v>
      </c>
      <c r="H649" s="81">
        <v>2964439</v>
      </c>
      <c r="I649" s="81">
        <v>0</v>
      </c>
      <c r="J649" s="81">
        <v>0</v>
      </c>
      <c r="K649" s="81">
        <v>0</v>
      </c>
      <c r="L649" s="81">
        <v>0</v>
      </c>
      <c r="M649" s="81">
        <v>0</v>
      </c>
      <c r="N649" s="81">
        <v>0</v>
      </c>
      <c r="O649" s="81">
        <v>25</v>
      </c>
      <c r="P649" s="81">
        <v>25</v>
      </c>
      <c r="Q649" s="81">
        <v>25</v>
      </c>
      <c r="R649" s="81">
        <v>25</v>
      </c>
      <c r="S649" s="81">
        <v>25</v>
      </c>
      <c r="T649" s="81">
        <v>25</v>
      </c>
      <c r="U649" s="81">
        <v>25</v>
      </c>
      <c r="V649" s="81">
        <v>25</v>
      </c>
      <c r="W649" s="81">
        <v>25</v>
      </c>
      <c r="X649" s="81">
        <v>25</v>
      </c>
      <c r="Y649" s="81">
        <v>25</v>
      </c>
      <c r="Z649" s="81">
        <v>25</v>
      </c>
      <c r="AA649" s="81">
        <v>25</v>
      </c>
      <c r="AB649" s="81">
        <v>25</v>
      </c>
      <c r="AC649" s="81">
        <v>25</v>
      </c>
      <c r="AD649" s="81">
        <v>25</v>
      </c>
      <c r="AE649" s="81">
        <v>0</v>
      </c>
      <c r="AF649" s="81">
        <v>0</v>
      </c>
    </row>
    <row r="650" spans="1:32" hidden="1" x14ac:dyDescent="0.25">
      <c r="A650" s="455">
        <v>37012.387499999997</v>
      </c>
      <c r="B650" s="456">
        <v>37146</v>
      </c>
      <c r="C650" s="456">
        <v>37073</v>
      </c>
      <c r="D650" s="456">
        <v>37164</v>
      </c>
      <c r="E650" s="81" t="s">
        <v>563</v>
      </c>
      <c r="F650" s="81">
        <v>590859</v>
      </c>
      <c r="G650" s="81">
        <v>1</v>
      </c>
      <c r="H650" s="81">
        <v>3116244</v>
      </c>
      <c r="I650" s="81">
        <v>0</v>
      </c>
      <c r="J650" s="81">
        <v>0</v>
      </c>
      <c r="K650" s="81">
        <v>0</v>
      </c>
      <c r="L650" s="81">
        <v>0</v>
      </c>
      <c r="M650" s="81">
        <v>0</v>
      </c>
      <c r="N650" s="81">
        <v>0</v>
      </c>
      <c r="O650" s="81">
        <v>25</v>
      </c>
      <c r="P650" s="81">
        <v>25</v>
      </c>
      <c r="Q650" s="81">
        <v>25</v>
      </c>
      <c r="R650" s="81">
        <v>25</v>
      </c>
      <c r="S650" s="81">
        <v>25</v>
      </c>
      <c r="T650" s="81">
        <v>25</v>
      </c>
      <c r="U650" s="81">
        <v>25</v>
      </c>
      <c r="V650" s="81">
        <v>25</v>
      </c>
      <c r="W650" s="81">
        <v>25</v>
      </c>
      <c r="X650" s="81">
        <v>25</v>
      </c>
      <c r="Y650" s="81">
        <v>25</v>
      </c>
      <c r="Z650" s="81">
        <v>25</v>
      </c>
      <c r="AA650" s="81">
        <v>25</v>
      </c>
      <c r="AB650" s="81">
        <v>25</v>
      </c>
      <c r="AC650" s="81">
        <v>25</v>
      </c>
      <c r="AD650" s="81">
        <v>25</v>
      </c>
      <c r="AE650" s="81">
        <v>0</v>
      </c>
      <c r="AF650" s="81">
        <v>0</v>
      </c>
    </row>
    <row r="651" spans="1:32" hidden="1" x14ac:dyDescent="0.25">
      <c r="A651" s="455">
        <v>37050.559027777781</v>
      </c>
      <c r="B651" s="456">
        <v>37146</v>
      </c>
      <c r="C651" s="456">
        <v>37073</v>
      </c>
      <c r="D651" s="456">
        <v>37164</v>
      </c>
      <c r="E651" s="81" t="s">
        <v>563</v>
      </c>
      <c r="F651" s="81">
        <v>639544</v>
      </c>
      <c r="G651" s="81">
        <v>1</v>
      </c>
      <c r="H651" s="81">
        <v>3443379</v>
      </c>
      <c r="I651" s="81">
        <v>0</v>
      </c>
      <c r="J651" s="81">
        <v>0</v>
      </c>
      <c r="K651" s="81">
        <v>0</v>
      </c>
      <c r="L651" s="81">
        <v>0</v>
      </c>
      <c r="M651" s="81">
        <v>0</v>
      </c>
      <c r="N651" s="81">
        <v>0</v>
      </c>
      <c r="O651" s="81">
        <v>-25</v>
      </c>
      <c r="P651" s="81">
        <v>-25</v>
      </c>
      <c r="Q651" s="81">
        <v>-25</v>
      </c>
      <c r="R651" s="81">
        <v>-25</v>
      </c>
      <c r="S651" s="81">
        <v>-25</v>
      </c>
      <c r="T651" s="81">
        <v>-25</v>
      </c>
      <c r="U651" s="81">
        <v>-25</v>
      </c>
      <c r="V651" s="81">
        <v>-25</v>
      </c>
      <c r="W651" s="81">
        <v>-25</v>
      </c>
      <c r="X651" s="81">
        <v>-25</v>
      </c>
      <c r="Y651" s="81">
        <v>-25</v>
      </c>
      <c r="Z651" s="81">
        <v>-25</v>
      </c>
      <c r="AA651" s="81">
        <v>-25</v>
      </c>
      <c r="AB651" s="81">
        <v>-25</v>
      </c>
      <c r="AC651" s="81">
        <v>-25</v>
      </c>
      <c r="AD651" s="81">
        <v>-25</v>
      </c>
      <c r="AE651" s="81">
        <v>0</v>
      </c>
      <c r="AF651" s="81">
        <v>0</v>
      </c>
    </row>
    <row r="652" spans="1:32" hidden="1" x14ac:dyDescent="0.25">
      <c r="A652" s="477">
        <v>36901.585416666669</v>
      </c>
      <c r="B652" s="456">
        <v>37146</v>
      </c>
      <c r="C652" s="456">
        <v>37073</v>
      </c>
      <c r="D652" s="456">
        <v>37164</v>
      </c>
      <c r="E652" s="81" t="s">
        <v>563</v>
      </c>
      <c r="F652" s="81">
        <v>461162</v>
      </c>
      <c r="G652" s="81">
        <v>1</v>
      </c>
      <c r="H652" s="81">
        <v>2437168</v>
      </c>
      <c r="I652" s="81">
        <v>0</v>
      </c>
      <c r="J652" s="81">
        <v>0</v>
      </c>
      <c r="K652" s="81">
        <v>0</v>
      </c>
      <c r="L652" s="81">
        <v>0</v>
      </c>
      <c r="M652" s="81">
        <v>0</v>
      </c>
      <c r="N652" s="81">
        <v>0</v>
      </c>
      <c r="O652" s="81">
        <v>0</v>
      </c>
      <c r="P652" s="81">
        <v>0</v>
      </c>
      <c r="Q652" s="81">
        <v>0</v>
      </c>
      <c r="R652" s="81">
        <v>0</v>
      </c>
      <c r="S652" s="81">
        <v>0</v>
      </c>
      <c r="T652" s="81">
        <v>0</v>
      </c>
      <c r="U652" s="81">
        <v>0</v>
      </c>
      <c r="V652" s="81">
        <v>0</v>
      </c>
      <c r="W652" s="81">
        <v>0</v>
      </c>
      <c r="X652" s="81">
        <v>0</v>
      </c>
      <c r="Y652" s="81">
        <v>0</v>
      </c>
      <c r="Z652" s="81">
        <v>0</v>
      </c>
      <c r="AA652" s="81">
        <v>0</v>
      </c>
      <c r="AB652" s="81">
        <v>0</v>
      </c>
      <c r="AC652" s="81">
        <v>0</v>
      </c>
      <c r="AD652" s="81">
        <v>0</v>
      </c>
      <c r="AE652" s="81">
        <v>-50</v>
      </c>
      <c r="AF652" s="81">
        <v>-50</v>
      </c>
    </row>
    <row r="653" spans="1:32" hidden="1" x14ac:dyDescent="0.25">
      <c r="A653" s="477">
        <v>36901.586111111108</v>
      </c>
      <c r="B653" s="456">
        <v>37146</v>
      </c>
      <c r="C653" s="456">
        <v>37073</v>
      </c>
      <c r="D653" s="456">
        <v>37164</v>
      </c>
      <c r="E653" s="81" t="s">
        <v>563</v>
      </c>
      <c r="F653" s="81">
        <v>462098</v>
      </c>
      <c r="G653" s="81">
        <v>1</v>
      </c>
      <c r="H653" s="81">
        <v>2441160</v>
      </c>
      <c r="I653" s="81">
        <v>0</v>
      </c>
      <c r="J653" s="81">
        <v>0</v>
      </c>
      <c r="K653" s="81">
        <v>0</v>
      </c>
      <c r="L653" s="81">
        <v>0</v>
      </c>
      <c r="M653" s="81">
        <v>0</v>
      </c>
      <c r="N653" s="81">
        <v>0</v>
      </c>
      <c r="O653" s="81">
        <v>0</v>
      </c>
      <c r="P653" s="81">
        <v>0</v>
      </c>
      <c r="Q653" s="81">
        <v>0</v>
      </c>
      <c r="R653" s="81">
        <v>0</v>
      </c>
      <c r="S653" s="81">
        <v>0</v>
      </c>
      <c r="T653" s="81">
        <v>0</v>
      </c>
      <c r="U653" s="81">
        <v>0</v>
      </c>
      <c r="V653" s="81">
        <v>0</v>
      </c>
      <c r="W653" s="81">
        <v>0</v>
      </c>
      <c r="X653" s="81">
        <v>0</v>
      </c>
      <c r="Y653" s="81">
        <v>0</v>
      </c>
      <c r="Z653" s="81">
        <v>0</v>
      </c>
      <c r="AA653" s="81">
        <v>0</v>
      </c>
      <c r="AB653" s="81">
        <v>0</v>
      </c>
      <c r="AC653" s="81">
        <v>0</v>
      </c>
      <c r="AD653" s="81">
        <v>0</v>
      </c>
      <c r="AE653" s="81">
        <v>-50</v>
      </c>
      <c r="AF653" s="81">
        <v>-50</v>
      </c>
    </row>
    <row r="654" spans="1:32" hidden="1" x14ac:dyDescent="0.25">
      <c r="A654" s="477">
        <v>37061.443055555559</v>
      </c>
      <c r="B654" s="456">
        <v>37146</v>
      </c>
      <c r="C654" s="456">
        <v>37135</v>
      </c>
      <c r="D654" s="456">
        <v>37164</v>
      </c>
      <c r="E654" s="81" t="s">
        <v>563</v>
      </c>
      <c r="F654" s="81">
        <v>653736</v>
      </c>
      <c r="G654" s="81">
        <v>1</v>
      </c>
      <c r="H654" s="81">
        <v>3478778</v>
      </c>
      <c r="I654" s="81">
        <v>-25</v>
      </c>
      <c r="J654" s="81">
        <v>-25</v>
      </c>
      <c r="K654" s="81">
        <v>-25</v>
      </c>
      <c r="L654" s="81">
        <v>-25</v>
      </c>
      <c r="M654" s="81">
        <v>-25</v>
      </c>
      <c r="N654" s="81">
        <v>-25</v>
      </c>
      <c r="O654" s="81">
        <v>0</v>
      </c>
      <c r="P654" s="81">
        <v>0</v>
      </c>
      <c r="Q654" s="81">
        <v>0</v>
      </c>
      <c r="R654" s="81">
        <v>0</v>
      </c>
      <c r="S654" s="81">
        <v>0</v>
      </c>
      <c r="T654" s="81">
        <v>0</v>
      </c>
      <c r="U654" s="81">
        <v>0</v>
      </c>
      <c r="V654" s="81">
        <v>0</v>
      </c>
      <c r="W654" s="81">
        <v>0</v>
      </c>
      <c r="X654" s="81">
        <v>0</v>
      </c>
      <c r="Y654" s="81">
        <v>0</v>
      </c>
      <c r="Z654" s="81">
        <v>0</v>
      </c>
      <c r="AA654" s="81">
        <v>0</v>
      </c>
      <c r="AB654" s="81">
        <v>0</v>
      </c>
      <c r="AC654" s="81">
        <v>0</v>
      </c>
      <c r="AD654" s="81">
        <v>0</v>
      </c>
      <c r="AE654" s="81">
        <v>0</v>
      </c>
      <c r="AF654" s="81">
        <v>0</v>
      </c>
    </row>
    <row r="655" spans="1:32" hidden="1" x14ac:dyDescent="0.25">
      <c r="A655" s="477">
        <v>37139.512499999997</v>
      </c>
      <c r="B655" s="456">
        <v>37146</v>
      </c>
      <c r="C655" s="456">
        <v>37135</v>
      </c>
      <c r="D655" s="456">
        <v>37164</v>
      </c>
      <c r="E655" s="81" t="s">
        <v>563</v>
      </c>
      <c r="F655" s="81">
        <v>746573</v>
      </c>
      <c r="G655" s="81">
        <v>1</v>
      </c>
      <c r="H655" s="81">
        <v>3856477</v>
      </c>
      <c r="I655" s="81">
        <v>25</v>
      </c>
      <c r="J655" s="81">
        <v>25</v>
      </c>
      <c r="K655" s="81">
        <v>25</v>
      </c>
      <c r="L655" s="81">
        <v>25</v>
      </c>
      <c r="M655" s="81">
        <v>25</v>
      </c>
      <c r="N655" s="81">
        <v>25</v>
      </c>
      <c r="O655" s="81">
        <v>0</v>
      </c>
      <c r="P655" s="81">
        <v>0</v>
      </c>
      <c r="Q655" s="81">
        <v>0</v>
      </c>
      <c r="R655" s="81">
        <v>0</v>
      </c>
      <c r="S655" s="81">
        <v>0</v>
      </c>
      <c r="T655" s="81">
        <v>0</v>
      </c>
      <c r="U655" s="81">
        <v>0</v>
      </c>
      <c r="V655" s="81">
        <v>0</v>
      </c>
      <c r="W655" s="81">
        <v>0</v>
      </c>
      <c r="X655" s="81">
        <v>0</v>
      </c>
      <c r="Y655" s="81">
        <v>0</v>
      </c>
      <c r="Z655" s="81">
        <v>0</v>
      </c>
      <c r="AA655" s="81">
        <v>0</v>
      </c>
      <c r="AB655" s="81">
        <v>0</v>
      </c>
      <c r="AC655" s="81">
        <v>0</v>
      </c>
      <c r="AD655" s="81">
        <v>0</v>
      </c>
      <c r="AE655" s="81">
        <v>0</v>
      </c>
      <c r="AF655" s="81">
        <v>0</v>
      </c>
    </row>
    <row r="656" spans="1:32" hidden="1" x14ac:dyDescent="0.25">
      <c r="A656" s="477">
        <v>37128.555555555555</v>
      </c>
      <c r="B656" s="456">
        <v>37146</v>
      </c>
      <c r="C656" s="456">
        <v>36983</v>
      </c>
      <c r="D656" s="456">
        <v>37191</v>
      </c>
      <c r="E656" s="81" t="s">
        <v>589</v>
      </c>
      <c r="F656" s="81">
        <v>477116</v>
      </c>
      <c r="G656" s="81">
        <v>1</v>
      </c>
      <c r="H656" s="81">
        <v>2489297</v>
      </c>
      <c r="I656" s="81">
        <v>0</v>
      </c>
      <c r="J656" s="81">
        <v>0</v>
      </c>
      <c r="K656" s="81">
        <v>0</v>
      </c>
      <c r="L656" s="81">
        <v>0</v>
      </c>
      <c r="M656" s="81">
        <v>0</v>
      </c>
      <c r="N656" s="81">
        <v>0</v>
      </c>
      <c r="O656" s="81">
        <v>0</v>
      </c>
      <c r="P656" s="81">
        <v>0</v>
      </c>
      <c r="Q656" s="81">
        <v>0</v>
      </c>
      <c r="R656" s="81">
        <v>0</v>
      </c>
      <c r="S656" s="81">
        <v>0</v>
      </c>
      <c r="T656" s="81">
        <v>0</v>
      </c>
      <c r="U656" s="81">
        <v>0</v>
      </c>
      <c r="V656" s="81">
        <v>0</v>
      </c>
      <c r="W656" s="81">
        <v>0</v>
      </c>
      <c r="X656" s="81">
        <v>0</v>
      </c>
      <c r="Y656" s="81">
        <v>0</v>
      </c>
      <c r="Z656" s="81">
        <v>0</v>
      </c>
      <c r="AA656" s="81">
        <v>0</v>
      </c>
      <c r="AB656" s="81">
        <v>0</v>
      </c>
      <c r="AC656" s="81">
        <v>0</v>
      </c>
      <c r="AD656" s="81">
        <v>0</v>
      </c>
      <c r="AE656" s="81">
        <v>-20</v>
      </c>
      <c r="AF656" s="81">
        <v>-20</v>
      </c>
    </row>
    <row r="657" spans="1:32" hidden="1" x14ac:dyDescent="0.25">
      <c r="A657" s="477">
        <v>37128.555555555555</v>
      </c>
      <c r="B657" s="456">
        <v>37146</v>
      </c>
      <c r="C657" s="456">
        <v>37073</v>
      </c>
      <c r="D657" s="456">
        <v>37164</v>
      </c>
      <c r="E657" s="81" t="s">
        <v>589</v>
      </c>
      <c r="F657" s="81">
        <v>479556</v>
      </c>
      <c r="G657" s="81">
        <v>1</v>
      </c>
      <c r="H657" s="81">
        <v>2502730</v>
      </c>
      <c r="I657" s="81">
        <v>0</v>
      </c>
      <c r="J657" s="81">
        <v>0</v>
      </c>
      <c r="K657" s="81">
        <v>0</v>
      </c>
      <c r="L657" s="81">
        <v>0</v>
      </c>
      <c r="M657" s="81">
        <v>0</v>
      </c>
      <c r="N657" s="81">
        <v>0</v>
      </c>
      <c r="O657" s="81">
        <v>0</v>
      </c>
      <c r="P657" s="81">
        <v>0</v>
      </c>
      <c r="Q657" s="81">
        <v>0</v>
      </c>
      <c r="R657" s="81">
        <v>0</v>
      </c>
      <c r="S657" s="81">
        <v>0</v>
      </c>
      <c r="T657" s="81">
        <v>0</v>
      </c>
      <c r="U657" s="81">
        <v>0</v>
      </c>
      <c r="V657" s="81">
        <v>0</v>
      </c>
      <c r="W657" s="81">
        <v>0</v>
      </c>
      <c r="X657" s="81">
        <v>0</v>
      </c>
      <c r="Y657" s="81">
        <v>0</v>
      </c>
      <c r="Z657" s="81">
        <v>0</v>
      </c>
      <c r="AA657" s="81">
        <v>0</v>
      </c>
      <c r="AB657" s="81">
        <v>0</v>
      </c>
      <c r="AC657" s="81">
        <v>0</v>
      </c>
      <c r="AD657" s="81">
        <v>0</v>
      </c>
      <c r="AE657" s="81">
        <v>-5</v>
      </c>
      <c r="AF657" s="81">
        <v>-5</v>
      </c>
    </row>
    <row r="658" spans="1:32" hidden="1" x14ac:dyDescent="0.25">
      <c r="A658" s="455">
        <v>37128.555555555555</v>
      </c>
      <c r="B658" s="456">
        <v>37146</v>
      </c>
      <c r="C658" s="456">
        <v>36983</v>
      </c>
      <c r="D658" s="456">
        <v>37191</v>
      </c>
      <c r="E658" s="81" t="s">
        <v>589</v>
      </c>
      <c r="F658" s="81">
        <v>477116</v>
      </c>
      <c r="G658" s="81">
        <v>1</v>
      </c>
      <c r="H658" s="81">
        <v>2489296</v>
      </c>
      <c r="I658" s="81">
        <v>-20</v>
      </c>
      <c r="J658" s="81">
        <v>-20</v>
      </c>
      <c r="K658" s="81">
        <v>-20</v>
      </c>
      <c r="L658" s="81">
        <v>-20</v>
      </c>
      <c r="M658" s="81">
        <v>-20</v>
      </c>
      <c r="N658" s="81">
        <v>-20</v>
      </c>
      <c r="O658" s="81">
        <v>0</v>
      </c>
      <c r="P658" s="81">
        <v>0</v>
      </c>
      <c r="Q658" s="81">
        <v>0</v>
      </c>
      <c r="R658" s="81">
        <v>0</v>
      </c>
      <c r="S658" s="81">
        <v>0</v>
      </c>
      <c r="T658" s="81">
        <v>0</v>
      </c>
      <c r="U658" s="81">
        <v>0</v>
      </c>
      <c r="V658" s="81">
        <v>0</v>
      </c>
      <c r="W658" s="81">
        <v>0</v>
      </c>
      <c r="X658" s="81">
        <v>0</v>
      </c>
      <c r="Y658" s="81">
        <v>0</v>
      </c>
      <c r="Z658" s="81">
        <v>0</v>
      </c>
      <c r="AA658" s="81">
        <v>0</v>
      </c>
      <c r="AB658" s="81">
        <v>0</v>
      </c>
      <c r="AC658" s="81">
        <v>0</v>
      </c>
      <c r="AD658" s="81">
        <v>0</v>
      </c>
      <c r="AE658" s="81">
        <v>0</v>
      </c>
      <c r="AF658" s="81">
        <v>0</v>
      </c>
    </row>
    <row r="659" spans="1:32" hidden="1" x14ac:dyDescent="0.25">
      <c r="A659" s="477">
        <v>37128.555555555555</v>
      </c>
      <c r="B659" s="456">
        <v>37146</v>
      </c>
      <c r="C659" s="456">
        <v>36983</v>
      </c>
      <c r="D659" s="456">
        <v>37191</v>
      </c>
      <c r="E659" s="81" t="s">
        <v>589</v>
      </c>
      <c r="F659" s="81">
        <v>477115</v>
      </c>
      <c r="G659" s="81">
        <v>1</v>
      </c>
      <c r="H659" s="81">
        <v>2489288</v>
      </c>
      <c r="I659" s="81">
        <v>0</v>
      </c>
      <c r="J659" s="81">
        <v>0</v>
      </c>
      <c r="K659" s="81">
        <v>0</v>
      </c>
      <c r="L659" s="81">
        <v>0</v>
      </c>
      <c r="M659" s="81">
        <v>0</v>
      </c>
      <c r="N659" s="81">
        <v>0</v>
      </c>
      <c r="O659" s="81">
        <v>-30</v>
      </c>
      <c r="P659" s="81">
        <v>-30</v>
      </c>
      <c r="Q659" s="81">
        <v>-30</v>
      </c>
      <c r="R659" s="81">
        <v>-30</v>
      </c>
      <c r="S659" s="81">
        <v>-30</v>
      </c>
      <c r="T659" s="81">
        <v>-30</v>
      </c>
      <c r="U659" s="81">
        <v>-30</v>
      </c>
      <c r="V659" s="81">
        <v>-30</v>
      </c>
      <c r="W659" s="81">
        <v>-30</v>
      </c>
      <c r="X659" s="81">
        <v>-30</v>
      </c>
      <c r="Y659" s="81">
        <v>-30</v>
      </c>
      <c r="Z659" s="81">
        <v>-30</v>
      </c>
      <c r="AA659" s="81">
        <v>-30</v>
      </c>
      <c r="AB659" s="81">
        <v>-30</v>
      </c>
      <c r="AC659" s="81">
        <v>-30</v>
      </c>
      <c r="AD659" s="81">
        <v>-30</v>
      </c>
      <c r="AE659" s="81">
        <v>0</v>
      </c>
      <c r="AF659" s="81">
        <v>0</v>
      </c>
    </row>
    <row r="660" spans="1:32" hidden="1" x14ac:dyDescent="0.25">
      <c r="A660" s="455">
        <v>37128.555555555555</v>
      </c>
      <c r="B660" s="456">
        <v>37146</v>
      </c>
      <c r="C660" s="456">
        <v>37073</v>
      </c>
      <c r="D660" s="456">
        <v>37164</v>
      </c>
      <c r="E660" s="81" t="s">
        <v>589</v>
      </c>
      <c r="F660" s="81">
        <v>479556</v>
      </c>
      <c r="G660" s="81">
        <v>1</v>
      </c>
      <c r="H660" s="81">
        <v>2502729</v>
      </c>
      <c r="I660" s="81">
        <v>-5</v>
      </c>
      <c r="J660" s="81">
        <v>-5</v>
      </c>
      <c r="K660" s="81">
        <v>-5</v>
      </c>
      <c r="L660" s="81">
        <v>-5</v>
      </c>
      <c r="M660" s="81">
        <v>-5</v>
      </c>
      <c r="N660" s="81">
        <v>-5</v>
      </c>
      <c r="O660" s="81">
        <v>0</v>
      </c>
      <c r="P660" s="81">
        <v>0</v>
      </c>
      <c r="Q660" s="81">
        <v>0</v>
      </c>
      <c r="R660" s="81">
        <v>0</v>
      </c>
      <c r="S660" s="81">
        <v>0</v>
      </c>
      <c r="T660" s="81">
        <v>0</v>
      </c>
      <c r="U660" s="81">
        <v>0</v>
      </c>
      <c r="V660" s="81">
        <v>0</v>
      </c>
      <c r="W660" s="81">
        <v>0</v>
      </c>
      <c r="X660" s="81">
        <v>0</v>
      </c>
      <c r="Y660" s="81">
        <v>0</v>
      </c>
      <c r="Z660" s="81">
        <v>0</v>
      </c>
      <c r="AA660" s="81">
        <v>0</v>
      </c>
      <c r="AB660" s="81">
        <v>0</v>
      </c>
      <c r="AC660" s="81">
        <v>0</v>
      </c>
      <c r="AD660" s="81">
        <v>0</v>
      </c>
      <c r="AE660" s="81">
        <v>0</v>
      </c>
      <c r="AF660" s="81">
        <v>0</v>
      </c>
    </row>
    <row r="661" spans="1:32" hidden="1" x14ac:dyDescent="0.25">
      <c r="A661" s="477">
        <v>37005.724999999999</v>
      </c>
      <c r="B661" s="456">
        <v>37146</v>
      </c>
      <c r="C661" s="456">
        <v>37135</v>
      </c>
      <c r="D661" s="456">
        <v>37164</v>
      </c>
      <c r="E661" s="81" t="s">
        <v>589</v>
      </c>
      <c r="F661" s="81">
        <v>541645</v>
      </c>
      <c r="G661" s="81">
        <v>4</v>
      </c>
      <c r="H661" s="81">
        <v>2759505</v>
      </c>
      <c r="I661" s="81">
        <v>0</v>
      </c>
      <c r="J661" s="81">
        <v>0</v>
      </c>
      <c r="K661" s="81">
        <v>0</v>
      </c>
      <c r="L661" s="81">
        <v>0</v>
      </c>
      <c r="M661" s="81">
        <v>0</v>
      </c>
      <c r="N661" s="81">
        <v>0</v>
      </c>
      <c r="O661" s="81">
        <v>0</v>
      </c>
      <c r="P661" s="81">
        <v>0</v>
      </c>
      <c r="Q661" s="81">
        <v>0</v>
      </c>
      <c r="R661" s="81">
        <v>0</v>
      </c>
      <c r="S661" s="81">
        <v>0</v>
      </c>
      <c r="T661" s="81">
        <v>0</v>
      </c>
      <c r="U661" s="81">
        <v>0</v>
      </c>
      <c r="V661" s="81">
        <v>0</v>
      </c>
      <c r="W661" s="81">
        <v>0</v>
      </c>
      <c r="X661" s="81">
        <v>0</v>
      </c>
      <c r="Y661" s="81">
        <v>0</v>
      </c>
      <c r="Z661" s="81">
        <v>0</v>
      </c>
      <c r="AA661" s="81">
        <v>0</v>
      </c>
      <c r="AB661" s="81">
        <v>0</v>
      </c>
      <c r="AC661" s="81">
        <v>0</v>
      </c>
      <c r="AD661" s="81">
        <v>0</v>
      </c>
      <c r="AE661" s="81">
        <v>-48</v>
      </c>
      <c r="AF661" s="81">
        <v>-48</v>
      </c>
    </row>
    <row r="662" spans="1:32" hidden="1" x14ac:dyDescent="0.25">
      <c r="A662" s="477">
        <v>37005.724999999999</v>
      </c>
      <c r="B662" s="456">
        <v>37146</v>
      </c>
      <c r="C662" s="456">
        <v>37135</v>
      </c>
      <c r="D662" s="456">
        <v>37164</v>
      </c>
      <c r="E662" s="81" t="s">
        <v>589</v>
      </c>
      <c r="F662" s="81">
        <v>541645</v>
      </c>
      <c r="G662" s="81">
        <v>4</v>
      </c>
      <c r="H662" s="81">
        <v>2759503</v>
      </c>
      <c r="I662" s="81">
        <v>-48</v>
      </c>
      <c r="J662" s="81">
        <v>-48</v>
      </c>
      <c r="K662" s="81">
        <v>-48</v>
      </c>
      <c r="L662" s="81">
        <v>-48</v>
      </c>
      <c r="M662" s="81">
        <v>-48</v>
      </c>
      <c r="N662" s="81">
        <v>-48</v>
      </c>
      <c r="O662" s="81">
        <v>0</v>
      </c>
      <c r="P662" s="81">
        <v>0</v>
      </c>
      <c r="Q662" s="81">
        <v>0</v>
      </c>
      <c r="R662" s="81">
        <v>0</v>
      </c>
      <c r="S662" s="81">
        <v>0</v>
      </c>
      <c r="T662" s="81">
        <v>0</v>
      </c>
      <c r="U662" s="81">
        <v>0</v>
      </c>
      <c r="V662" s="81">
        <v>0</v>
      </c>
      <c r="W662" s="81">
        <v>0</v>
      </c>
      <c r="X662" s="81">
        <v>0</v>
      </c>
      <c r="Y662" s="81">
        <v>0</v>
      </c>
      <c r="Z662" s="81">
        <v>0</v>
      </c>
      <c r="AA662" s="81">
        <v>0</v>
      </c>
      <c r="AB662" s="81">
        <v>0</v>
      </c>
      <c r="AC662" s="81">
        <v>0</v>
      </c>
      <c r="AD662" s="81">
        <v>0</v>
      </c>
      <c r="AE662" s="81">
        <v>0</v>
      </c>
      <c r="AF662" s="81">
        <v>0</v>
      </c>
    </row>
    <row r="663" spans="1:32" hidden="1" x14ac:dyDescent="0.25">
      <c r="A663" s="477">
        <v>37090.454861111109</v>
      </c>
      <c r="B663" s="456">
        <v>37146</v>
      </c>
      <c r="C663" s="456">
        <v>37135</v>
      </c>
      <c r="D663" s="456">
        <v>37164</v>
      </c>
      <c r="E663" s="81" t="s">
        <v>564</v>
      </c>
      <c r="F663" s="81">
        <v>653117</v>
      </c>
      <c r="G663" s="81">
        <v>1</v>
      </c>
      <c r="H663" s="81">
        <v>3477528</v>
      </c>
      <c r="I663" s="81">
        <v>0</v>
      </c>
      <c r="J663" s="81">
        <v>0</v>
      </c>
      <c r="K663" s="81">
        <v>0</v>
      </c>
      <c r="L663" s="81">
        <v>0</v>
      </c>
      <c r="M663" s="81">
        <v>0</v>
      </c>
      <c r="N663" s="81">
        <v>0</v>
      </c>
      <c r="O663" s="81">
        <v>25</v>
      </c>
      <c r="P663" s="81">
        <v>25</v>
      </c>
      <c r="Q663" s="81">
        <v>25</v>
      </c>
      <c r="R663" s="81">
        <v>25</v>
      </c>
      <c r="S663" s="81">
        <v>25</v>
      </c>
      <c r="T663" s="81">
        <v>25</v>
      </c>
      <c r="U663" s="81">
        <v>25</v>
      </c>
      <c r="V663" s="81">
        <v>25</v>
      </c>
      <c r="W663" s="81">
        <v>25</v>
      </c>
      <c r="X663" s="81">
        <v>25</v>
      </c>
      <c r="Y663" s="81">
        <v>25</v>
      </c>
      <c r="Z663" s="81">
        <v>25</v>
      </c>
      <c r="AA663" s="81">
        <v>25</v>
      </c>
      <c r="AB663" s="81">
        <v>25</v>
      </c>
      <c r="AC663" s="81">
        <v>25</v>
      </c>
      <c r="AD663" s="81">
        <v>25</v>
      </c>
      <c r="AE663" s="81">
        <v>0</v>
      </c>
      <c r="AF663" s="81">
        <v>0</v>
      </c>
    </row>
    <row r="664" spans="1:32" hidden="1" x14ac:dyDescent="0.25">
      <c r="A664" s="477">
        <v>37090.454861111109</v>
      </c>
      <c r="B664" s="456">
        <v>37146</v>
      </c>
      <c r="C664" s="456">
        <v>37135</v>
      </c>
      <c r="D664" s="456">
        <v>37164</v>
      </c>
      <c r="E664" s="81" t="s">
        <v>564</v>
      </c>
      <c r="F664" s="81">
        <v>653168</v>
      </c>
      <c r="G664" s="81">
        <v>1</v>
      </c>
      <c r="H664" s="81">
        <v>3477608</v>
      </c>
      <c r="I664" s="81">
        <v>0</v>
      </c>
      <c r="J664" s="81">
        <v>0</v>
      </c>
      <c r="K664" s="81">
        <v>0</v>
      </c>
      <c r="L664" s="81">
        <v>0</v>
      </c>
      <c r="M664" s="81">
        <v>0</v>
      </c>
      <c r="N664" s="81">
        <v>0</v>
      </c>
      <c r="O664" s="81">
        <v>25</v>
      </c>
      <c r="P664" s="81">
        <v>25</v>
      </c>
      <c r="Q664" s="81">
        <v>25</v>
      </c>
      <c r="R664" s="81">
        <v>25</v>
      </c>
      <c r="S664" s="81">
        <v>25</v>
      </c>
      <c r="T664" s="81">
        <v>25</v>
      </c>
      <c r="U664" s="81">
        <v>25</v>
      </c>
      <c r="V664" s="81">
        <v>25</v>
      </c>
      <c r="W664" s="81">
        <v>25</v>
      </c>
      <c r="X664" s="81">
        <v>25</v>
      </c>
      <c r="Y664" s="81">
        <v>25</v>
      </c>
      <c r="Z664" s="81">
        <v>25</v>
      </c>
      <c r="AA664" s="81">
        <v>25</v>
      </c>
      <c r="AB664" s="81">
        <v>25</v>
      </c>
      <c r="AC664" s="81">
        <v>25</v>
      </c>
      <c r="AD664" s="81">
        <v>25</v>
      </c>
      <c r="AE664" s="81">
        <v>0</v>
      </c>
      <c r="AF664" s="81">
        <v>0</v>
      </c>
    </row>
    <row r="665" spans="1:32" hidden="1" x14ac:dyDescent="0.25">
      <c r="A665" s="477">
        <v>37090.454861111109</v>
      </c>
      <c r="B665" s="456">
        <v>37146</v>
      </c>
      <c r="C665" s="456">
        <v>37135</v>
      </c>
      <c r="D665" s="456">
        <v>37164</v>
      </c>
      <c r="E665" s="81" t="s">
        <v>564</v>
      </c>
      <c r="F665" s="81">
        <v>653189</v>
      </c>
      <c r="G665" s="81">
        <v>1</v>
      </c>
      <c r="H665" s="81">
        <v>3477634</v>
      </c>
      <c r="I665" s="81">
        <v>0</v>
      </c>
      <c r="J665" s="81">
        <v>0</v>
      </c>
      <c r="K665" s="81">
        <v>0</v>
      </c>
      <c r="L665" s="81">
        <v>0</v>
      </c>
      <c r="M665" s="81">
        <v>0</v>
      </c>
      <c r="N665" s="81">
        <v>0</v>
      </c>
      <c r="O665" s="81">
        <v>25</v>
      </c>
      <c r="P665" s="81">
        <v>25</v>
      </c>
      <c r="Q665" s="81">
        <v>25</v>
      </c>
      <c r="R665" s="81">
        <v>25</v>
      </c>
      <c r="S665" s="81">
        <v>25</v>
      </c>
      <c r="T665" s="81">
        <v>25</v>
      </c>
      <c r="U665" s="81">
        <v>25</v>
      </c>
      <c r="V665" s="81">
        <v>25</v>
      </c>
      <c r="W665" s="81">
        <v>25</v>
      </c>
      <c r="X665" s="81">
        <v>25</v>
      </c>
      <c r="Y665" s="81">
        <v>25</v>
      </c>
      <c r="Z665" s="81">
        <v>25</v>
      </c>
      <c r="AA665" s="81">
        <v>25</v>
      </c>
      <c r="AB665" s="81">
        <v>25</v>
      </c>
      <c r="AC665" s="81">
        <v>25</v>
      </c>
      <c r="AD665" s="81">
        <v>25</v>
      </c>
      <c r="AE665" s="81">
        <v>0</v>
      </c>
      <c r="AF665" s="81">
        <v>0</v>
      </c>
    </row>
    <row r="666" spans="1:32" hidden="1" x14ac:dyDescent="0.25">
      <c r="A666" s="477">
        <v>37119.588888888888</v>
      </c>
      <c r="B666" s="456">
        <v>37146</v>
      </c>
      <c r="C666" s="456">
        <v>37135</v>
      </c>
      <c r="D666" s="456">
        <v>37164</v>
      </c>
      <c r="E666" s="81" t="s">
        <v>564</v>
      </c>
      <c r="F666" s="81">
        <v>732553</v>
      </c>
      <c r="G666" s="81">
        <v>1</v>
      </c>
      <c r="H666" s="81">
        <v>3817408</v>
      </c>
      <c r="I666" s="81">
        <v>0</v>
      </c>
      <c r="J666" s="81">
        <v>0</v>
      </c>
      <c r="K666" s="81">
        <v>0</v>
      </c>
      <c r="L666" s="81">
        <v>0</v>
      </c>
      <c r="M666" s="81">
        <v>0</v>
      </c>
      <c r="N666" s="81">
        <v>0</v>
      </c>
      <c r="O666" s="81">
        <v>-25</v>
      </c>
      <c r="P666" s="81">
        <v>-25</v>
      </c>
      <c r="Q666" s="81">
        <v>-25</v>
      </c>
      <c r="R666" s="81">
        <v>-25</v>
      </c>
      <c r="S666" s="81">
        <v>-25</v>
      </c>
      <c r="T666" s="81">
        <v>-25</v>
      </c>
      <c r="U666" s="81">
        <v>-25</v>
      </c>
      <c r="V666" s="81">
        <v>-25</v>
      </c>
      <c r="W666" s="81">
        <v>-25</v>
      </c>
      <c r="X666" s="81">
        <v>-25</v>
      </c>
      <c r="Y666" s="81">
        <v>-25</v>
      </c>
      <c r="Z666" s="81">
        <v>-25</v>
      </c>
      <c r="AA666" s="81">
        <v>-25</v>
      </c>
      <c r="AB666" s="81">
        <v>-25</v>
      </c>
      <c r="AC666" s="81">
        <v>-25</v>
      </c>
      <c r="AD666" s="81">
        <v>-25</v>
      </c>
      <c r="AE666" s="81">
        <v>0</v>
      </c>
      <c r="AF666" s="81">
        <v>0</v>
      </c>
    </row>
    <row r="667" spans="1:32" hidden="1" x14ac:dyDescent="0.25">
      <c r="A667" s="477">
        <v>36992.436111111114</v>
      </c>
      <c r="B667" s="456">
        <v>37146</v>
      </c>
      <c r="C667" s="456">
        <v>37073</v>
      </c>
      <c r="D667" s="456">
        <v>37164</v>
      </c>
      <c r="E667" s="81" t="s">
        <v>590</v>
      </c>
      <c r="F667" s="81">
        <v>576228</v>
      </c>
      <c r="G667" s="81">
        <v>1</v>
      </c>
      <c r="H667" s="81">
        <v>3072659</v>
      </c>
      <c r="I667" s="81">
        <v>-4</v>
      </c>
      <c r="J667" s="81">
        <v>-4</v>
      </c>
      <c r="K667" s="81">
        <v>-4</v>
      </c>
      <c r="L667" s="81">
        <v>-4</v>
      </c>
      <c r="M667" s="81">
        <v>-4</v>
      </c>
      <c r="N667" s="81">
        <v>-4</v>
      </c>
      <c r="O667" s="81">
        <v>-4</v>
      </c>
      <c r="P667" s="81">
        <v>-4</v>
      </c>
      <c r="Q667" s="81">
        <v>-4</v>
      </c>
      <c r="R667" s="81">
        <v>-4</v>
      </c>
      <c r="S667" s="81">
        <v>-4</v>
      </c>
      <c r="T667" s="81">
        <v>-4</v>
      </c>
      <c r="U667" s="81">
        <v>-4</v>
      </c>
      <c r="V667" s="81">
        <v>-4</v>
      </c>
      <c r="W667" s="81">
        <v>-4</v>
      </c>
      <c r="X667" s="81">
        <v>-4</v>
      </c>
      <c r="Y667" s="81">
        <v>-4</v>
      </c>
      <c r="Z667" s="81">
        <v>-4</v>
      </c>
      <c r="AA667" s="81">
        <v>-4</v>
      </c>
      <c r="AB667" s="81">
        <v>-4</v>
      </c>
      <c r="AC667" s="81">
        <v>-4</v>
      </c>
      <c r="AD667" s="81">
        <v>-4</v>
      </c>
      <c r="AE667" s="81">
        <v>-4</v>
      </c>
      <c r="AF667" s="81">
        <v>-4</v>
      </c>
    </row>
    <row r="668" spans="1:32" hidden="1" x14ac:dyDescent="0.25">
      <c r="A668" s="477">
        <v>36998.723611111112</v>
      </c>
      <c r="B668" s="456">
        <v>37146</v>
      </c>
      <c r="C668" s="456">
        <v>37073</v>
      </c>
      <c r="D668" s="456">
        <v>37164</v>
      </c>
      <c r="E668" s="81" t="s">
        <v>590</v>
      </c>
      <c r="F668" s="81">
        <v>584180</v>
      </c>
      <c r="G668" s="81">
        <v>1</v>
      </c>
      <c r="H668" s="81">
        <v>3097311</v>
      </c>
      <c r="I668" s="81">
        <v>-3</v>
      </c>
      <c r="J668" s="81">
        <v>-3</v>
      </c>
      <c r="K668" s="81">
        <v>-3</v>
      </c>
      <c r="L668" s="81">
        <v>-3</v>
      </c>
      <c r="M668" s="81">
        <v>-3</v>
      </c>
      <c r="N668" s="81">
        <v>-3</v>
      </c>
      <c r="O668" s="81">
        <v>-3</v>
      </c>
      <c r="P668" s="81">
        <v>-3</v>
      </c>
      <c r="Q668" s="81">
        <v>-3</v>
      </c>
      <c r="R668" s="81">
        <v>-3</v>
      </c>
      <c r="S668" s="81">
        <v>-3</v>
      </c>
      <c r="T668" s="81">
        <v>-3</v>
      </c>
      <c r="U668" s="81">
        <v>-3</v>
      </c>
      <c r="V668" s="81">
        <v>-3</v>
      </c>
      <c r="W668" s="81">
        <v>-3</v>
      </c>
      <c r="X668" s="81">
        <v>-3</v>
      </c>
      <c r="Y668" s="81">
        <v>-3</v>
      </c>
      <c r="Z668" s="81">
        <v>-3</v>
      </c>
      <c r="AA668" s="81">
        <v>-3</v>
      </c>
      <c r="AB668" s="81">
        <v>-3</v>
      </c>
      <c r="AC668" s="81">
        <v>-3</v>
      </c>
      <c r="AD668" s="81">
        <v>-3</v>
      </c>
      <c r="AE668" s="81">
        <v>-3</v>
      </c>
      <c r="AF668" s="81">
        <v>-3</v>
      </c>
    </row>
    <row r="669" spans="1:32" hidden="1" x14ac:dyDescent="0.25">
      <c r="A669" s="477">
        <v>37082.704861111109</v>
      </c>
      <c r="B669" s="456">
        <v>37146</v>
      </c>
      <c r="C669" s="456">
        <v>37073</v>
      </c>
      <c r="D669" s="456">
        <v>37164</v>
      </c>
      <c r="E669" s="81" t="s">
        <v>591</v>
      </c>
      <c r="F669" s="81">
        <v>646179</v>
      </c>
      <c r="G669" s="81">
        <v>1</v>
      </c>
      <c r="H669" s="81">
        <v>3457974</v>
      </c>
      <c r="I669" s="81">
        <v>25</v>
      </c>
      <c r="J669" s="81">
        <v>25</v>
      </c>
      <c r="K669" s="81">
        <v>25</v>
      </c>
      <c r="L669" s="81">
        <v>25</v>
      </c>
      <c r="M669" s="81">
        <v>25</v>
      </c>
      <c r="N669" s="81">
        <v>25</v>
      </c>
      <c r="O669" s="81">
        <v>25</v>
      </c>
      <c r="P669" s="81">
        <v>25</v>
      </c>
      <c r="Q669" s="81">
        <v>25</v>
      </c>
      <c r="R669" s="81">
        <v>25</v>
      </c>
      <c r="S669" s="81">
        <v>25</v>
      </c>
      <c r="T669" s="81">
        <v>25</v>
      </c>
      <c r="U669" s="81">
        <v>25</v>
      </c>
      <c r="V669" s="81">
        <v>25</v>
      </c>
      <c r="W669" s="81">
        <v>25</v>
      </c>
      <c r="X669" s="81">
        <v>25</v>
      </c>
      <c r="Y669" s="81">
        <v>25</v>
      </c>
      <c r="Z669" s="81">
        <v>25</v>
      </c>
      <c r="AA669" s="81">
        <v>25</v>
      </c>
      <c r="AB669" s="81">
        <v>25</v>
      </c>
      <c r="AC669" s="81">
        <v>25</v>
      </c>
      <c r="AD669" s="81">
        <v>25</v>
      </c>
      <c r="AE669" s="81">
        <v>25</v>
      </c>
      <c r="AF669" s="81">
        <v>25</v>
      </c>
    </row>
    <row r="670" spans="1:32" hidden="1" x14ac:dyDescent="0.25">
      <c r="A670" s="477">
        <v>37082.704861111109</v>
      </c>
      <c r="B670" s="456">
        <v>37146</v>
      </c>
      <c r="C670" s="456">
        <v>37073</v>
      </c>
      <c r="D670" s="456">
        <v>37164</v>
      </c>
      <c r="E670" s="81" t="s">
        <v>591</v>
      </c>
      <c r="F670" s="81">
        <v>492873</v>
      </c>
      <c r="G670" s="81">
        <v>1</v>
      </c>
      <c r="H670" s="81">
        <v>2557569</v>
      </c>
      <c r="I670" s="81">
        <v>0</v>
      </c>
      <c r="J670" s="81">
        <v>0</v>
      </c>
      <c r="K670" s="81">
        <v>0</v>
      </c>
      <c r="L670" s="81">
        <v>0</v>
      </c>
      <c r="M670" s="81">
        <v>0</v>
      </c>
      <c r="N670" s="81">
        <v>0</v>
      </c>
      <c r="O670" s="81">
        <v>-25</v>
      </c>
      <c r="P670" s="81">
        <v>-25</v>
      </c>
      <c r="Q670" s="81">
        <v>-25</v>
      </c>
      <c r="R670" s="81">
        <v>-25</v>
      </c>
      <c r="S670" s="81">
        <v>-25</v>
      </c>
      <c r="T670" s="81">
        <v>-25</v>
      </c>
      <c r="U670" s="81">
        <v>-25</v>
      </c>
      <c r="V670" s="81">
        <v>-25</v>
      </c>
      <c r="W670" s="81">
        <v>-25</v>
      </c>
      <c r="X670" s="81">
        <v>-25</v>
      </c>
      <c r="Y670" s="81">
        <v>-25</v>
      </c>
      <c r="Z670" s="81">
        <v>-25</v>
      </c>
      <c r="AA670" s="81">
        <v>-25</v>
      </c>
      <c r="AB670" s="81">
        <v>-25</v>
      </c>
      <c r="AC670" s="81">
        <v>-25</v>
      </c>
      <c r="AD670" s="81">
        <v>-25</v>
      </c>
      <c r="AE670" s="81">
        <v>0</v>
      </c>
      <c r="AF670" s="81">
        <v>0</v>
      </c>
    </row>
    <row r="671" spans="1:32" hidden="1" x14ac:dyDescent="0.25">
      <c r="A671" s="477">
        <v>37082.704861111109</v>
      </c>
      <c r="B671" s="456">
        <v>37146</v>
      </c>
      <c r="C671" s="456">
        <v>37073</v>
      </c>
      <c r="D671" s="456">
        <v>37164</v>
      </c>
      <c r="E671" s="81" t="s">
        <v>591</v>
      </c>
      <c r="F671" s="81">
        <v>644033</v>
      </c>
      <c r="G671" s="81">
        <v>1</v>
      </c>
      <c r="H671" s="81">
        <v>3452991</v>
      </c>
      <c r="I671" s="81">
        <v>0</v>
      </c>
      <c r="J671" s="81">
        <v>0</v>
      </c>
      <c r="K671" s="81">
        <v>0</v>
      </c>
      <c r="L671" s="81">
        <v>0</v>
      </c>
      <c r="M671" s="81">
        <v>0</v>
      </c>
      <c r="N671" s="81">
        <v>0</v>
      </c>
      <c r="O671" s="81">
        <v>50</v>
      </c>
      <c r="P671" s="81">
        <v>50</v>
      </c>
      <c r="Q671" s="81">
        <v>50</v>
      </c>
      <c r="R671" s="81">
        <v>50</v>
      </c>
      <c r="S671" s="81">
        <v>50</v>
      </c>
      <c r="T671" s="81">
        <v>50</v>
      </c>
      <c r="U671" s="81">
        <v>50</v>
      </c>
      <c r="V671" s="81">
        <v>50</v>
      </c>
      <c r="W671" s="81">
        <v>50</v>
      </c>
      <c r="X671" s="81">
        <v>50</v>
      </c>
      <c r="Y671" s="81">
        <v>50</v>
      </c>
      <c r="Z671" s="81">
        <v>50</v>
      </c>
      <c r="AA671" s="81">
        <v>50</v>
      </c>
      <c r="AB671" s="81">
        <v>50</v>
      </c>
      <c r="AC671" s="81">
        <v>50</v>
      </c>
      <c r="AD671" s="81">
        <v>50</v>
      </c>
      <c r="AE671" s="81">
        <v>0</v>
      </c>
      <c r="AF671" s="81">
        <v>0</v>
      </c>
    </row>
    <row r="672" spans="1:32" hidden="1" x14ac:dyDescent="0.25">
      <c r="A672" s="477">
        <v>37082.704861111109</v>
      </c>
      <c r="B672" s="456">
        <v>37146</v>
      </c>
      <c r="C672" s="456">
        <v>37073</v>
      </c>
      <c r="D672" s="456">
        <v>37164</v>
      </c>
      <c r="E672" s="81" t="s">
        <v>591</v>
      </c>
      <c r="F672" s="81">
        <v>492913</v>
      </c>
      <c r="G672" s="81">
        <v>1</v>
      </c>
      <c r="H672" s="81">
        <v>2557728</v>
      </c>
      <c r="I672" s="81">
        <v>0</v>
      </c>
      <c r="J672" s="81">
        <v>0</v>
      </c>
      <c r="K672" s="81">
        <v>0</v>
      </c>
      <c r="L672" s="81">
        <v>0</v>
      </c>
      <c r="M672" s="81">
        <v>0</v>
      </c>
      <c r="N672" s="81">
        <v>0</v>
      </c>
      <c r="O672" s="81">
        <v>0</v>
      </c>
      <c r="P672" s="81">
        <v>0</v>
      </c>
      <c r="Q672" s="81">
        <v>0</v>
      </c>
      <c r="R672" s="81">
        <v>0</v>
      </c>
      <c r="S672" s="81">
        <v>0</v>
      </c>
      <c r="T672" s="81">
        <v>0</v>
      </c>
      <c r="U672" s="81">
        <v>0</v>
      </c>
      <c r="V672" s="81">
        <v>0</v>
      </c>
      <c r="W672" s="81">
        <v>0</v>
      </c>
      <c r="X672" s="81">
        <v>0</v>
      </c>
      <c r="Y672" s="81">
        <v>0</v>
      </c>
      <c r="Z672" s="81">
        <v>0</v>
      </c>
      <c r="AA672" s="81">
        <v>0</v>
      </c>
      <c r="AB672" s="81">
        <v>0</v>
      </c>
      <c r="AC672" s="81">
        <v>0</v>
      </c>
      <c r="AD672" s="81">
        <v>0</v>
      </c>
      <c r="AE672" s="81">
        <v>-25</v>
      </c>
      <c r="AF672" s="81">
        <v>-25</v>
      </c>
    </row>
    <row r="673" spans="1:32" hidden="1" x14ac:dyDescent="0.25">
      <c r="A673" s="455">
        <v>37082.704861111109</v>
      </c>
      <c r="B673" s="456">
        <v>37146</v>
      </c>
      <c r="C673" s="456">
        <v>37073</v>
      </c>
      <c r="D673" s="456">
        <v>37164</v>
      </c>
      <c r="E673" s="81" t="s">
        <v>591</v>
      </c>
      <c r="F673" s="81">
        <v>495102</v>
      </c>
      <c r="G673" s="81">
        <v>1</v>
      </c>
      <c r="H673" s="81">
        <v>2564218</v>
      </c>
      <c r="I673" s="81">
        <v>0</v>
      </c>
      <c r="J673" s="81">
        <v>0</v>
      </c>
      <c r="K673" s="81">
        <v>0</v>
      </c>
      <c r="L673" s="81">
        <v>0</v>
      </c>
      <c r="M673" s="81">
        <v>0</v>
      </c>
      <c r="N673" s="81">
        <v>0</v>
      </c>
      <c r="O673" s="81">
        <v>0</v>
      </c>
      <c r="P673" s="81">
        <v>0</v>
      </c>
      <c r="Q673" s="81">
        <v>0</v>
      </c>
      <c r="R673" s="81">
        <v>0</v>
      </c>
      <c r="S673" s="81">
        <v>0</v>
      </c>
      <c r="T673" s="81">
        <v>0</v>
      </c>
      <c r="U673" s="81">
        <v>0</v>
      </c>
      <c r="V673" s="81">
        <v>0</v>
      </c>
      <c r="W673" s="81">
        <v>0</v>
      </c>
      <c r="X673" s="81">
        <v>0</v>
      </c>
      <c r="Y673" s="81">
        <v>0</v>
      </c>
      <c r="Z673" s="81">
        <v>0</v>
      </c>
      <c r="AA673" s="81">
        <v>0</v>
      </c>
      <c r="AB673" s="81">
        <v>0</v>
      </c>
      <c r="AC673" s="81">
        <v>0</v>
      </c>
      <c r="AD673" s="81">
        <v>0</v>
      </c>
      <c r="AE673" s="81">
        <v>-25</v>
      </c>
      <c r="AF673" s="81">
        <v>-25</v>
      </c>
    </row>
    <row r="674" spans="1:32" hidden="1" x14ac:dyDescent="0.25">
      <c r="A674" s="455">
        <v>37082.704861111109</v>
      </c>
      <c r="B674" s="456">
        <v>37146</v>
      </c>
      <c r="C674" s="456">
        <v>37073</v>
      </c>
      <c r="D674" s="456">
        <v>37164</v>
      </c>
      <c r="E674" s="81" t="s">
        <v>591</v>
      </c>
      <c r="F674" s="81">
        <v>495274</v>
      </c>
      <c r="G674" s="81">
        <v>1</v>
      </c>
      <c r="H674" s="81">
        <v>2564976</v>
      </c>
      <c r="I674" s="81">
        <v>0</v>
      </c>
      <c r="J674" s="81">
        <v>0</v>
      </c>
      <c r="K674" s="81">
        <v>0</v>
      </c>
      <c r="L674" s="81">
        <v>0</v>
      </c>
      <c r="M674" s="81">
        <v>0</v>
      </c>
      <c r="N674" s="81">
        <v>0</v>
      </c>
      <c r="O674" s="81">
        <v>0</v>
      </c>
      <c r="P674" s="81">
        <v>0</v>
      </c>
      <c r="Q674" s="81">
        <v>0</v>
      </c>
      <c r="R674" s="81">
        <v>0</v>
      </c>
      <c r="S674" s="81">
        <v>0</v>
      </c>
      <c r="T674" s="81">
        <v>0</v>
      </c>
      <c r="U674" s="81">
        <v>0</v>
      </c>
      <c r="V674" s="81">
        <v>0</v>
      </c>
      <c r="W674" s="81">
        <v>0</v>
      </c>
      <c r="X674" s="81">
        <v>0</v>
      </c>
      <c r="Y674" s="81">
        <v>0</v>
      </c>
      <c r="Z674" s="81">
        <v>0</v>
      </c>
      <c r="AA674" s="81">
        <v>0</v>
      </c>
      <c r="AB674" s="81">
        <v>0</v>
      </c>
      <c r="AC674" s="81">
        <v>0</v>
      </c>
      <c r="AD674" s="81">
        <v>0</v>
      </c>
      <c r="AE674" s="81">
        <v>-50</v>
      </c>
      <c r="AF674" s="81">
        <v>-50</v>
      </c>
    </row>
    <row r="675" spans="1:32" hidden="1" x14ac:dyDescent="0.25">
      <c r="A675" s="455">
        <v>37082.704861111109</v>
      </c>
      <c r="B675" s="456">
        <v>37146</v>
      </c>
      <c r="C675" s="456">
        <v>36983</v>
      </c>
      <c r="D675" s="456">
        <v>37191</v>
      </c>
      <c r="E675" s="81" t="s">
        <v>591</v>
      </c>
      <c r="F675" s="81">
        <v>406746</v>
      </c>
      <c r="G675" s="81">
        <v>1</v>
      </c>
      <c r="H675" s="81">
        <v>2256744</v>
      </c>
      <c r="I675" s="81">
        <v>-25</v>
      </c>
      <c r="J675" s="81">
        <v>-25</v>
      </c>
      <c r="K675" s="81">
        <v>-25</v>
      </c>
      <c r="L675" s="81">
        <v>-25</v>
      </c>
      <c r="M675" s="81">
        <v>-25</v>
      </c>
      <c r="N675" s="81">
        <v>-25</v>
      </c>
      <c r="O675" s="81">
        <v>0</v>
      </c>
      <c r="P675" s="81">
        <v>0</v>
      </c>
      <c r="Q675" s="81">
        <v>0</v>
      </c>
      <c r="R675" s="81">
        <v>0</v>
      </c>
      <c r="S675" s="81">
        <v>0</v>
      </c>
      <c r="T675" s="81">
        <v>0</v>
      </c>
      <c r="U675" s="81">
        <v>0</v>
      </c>
      <c r="V675" s="81">
        <v>0</v>
      </c>
      <c r="W675" s="81">
        <v>0</v>
      </c>
      <c r="X675" s="81">
        <v>0</v>
      </c>
      <c r="Y675" s="81">
        <v>0</v>
      </c>
      <c r="Z675" s="81">
        <v>0</v>
      </c>
      <c r="AA675" s="81">
        <v>0</v>
      </c>
      <c r="AB675" s="81">
        <v>0</v>
      </c>
      <c r="AC675" s="81">
        <v>0</v>
      </c>
      <c r="AD675" s="81">
        <v>0</v>
      </c>
      <c r="AE675" s="81">
        <v>0</v>
      </c>
      <c r="AF675" s="81">
        <v>0</v>
      </c>
    </row>
    <row r="676" spans="1:32" hidden="1" x14ac:dyDescent="0.25">
      <c r="A676" s="455">
        <v>37082.704861111109</v>
      </c>
      <c r="B676" s="456">
        <v>37146</v>
      </c>
      <c r="C676" s="456">
        <v>37073</v>
      </c>
      <c r="D676" s="456">
        <v>37164</v>
      </c>
      <c r="E676" s="81" t="s">
        <v>591</v>
      </c>
      <c r="F676" s="81">
        <v>492913</v>
      </c>
      <c r="G676" s="81">
        <v>1</v>
      </c>
      <c r="H676" s="81">
        <v>2557727</v>
      </c>
      <c r="I676" s="81">
        <v>-25</v>
      </c>
      <c r="J676" s="81">
        <v>-25</v>
      </c>
      <c r="K676" s="81">
        <v>-25</v>
      </c>
      <c r="L676" s="81">
        <v>-25</v>
      </c>
      <c r="M676" s="81">
        <v>-25</v>
      </c>
      <c r="N676" s="81">
        <v>-25</v>
      </c>
      <c r="O676" s="81">
        <v>0</v>
      </c>
      <c r="P676" s="81">
        <v>0</v>
      </c>
      <c r="Q676" s="81">
        <v>0</v>
      </c>
      <c r="R676" s="81">
        <v>0</v>
      </c>
      <c r="S676" s="81">
        <v>0</v>
      </c>
      <c r="T676" s="81">
        <v>0</v>
      </c>
      <c r="U676" s="81">
        <v>0</v>
      </c>
      <c r="V676" s="81">
        <v>0</v>
      </c>
      <c r="W676" s="81">
        <v>0</v>
      </c>
      <c r="X676" s="81">
        <v>0</v>
      </c>
      <c r="Y676" s="81">
        <v>0</v>
      </c>
      <c r="Z676" s="81">
        <v>0</v>
      </c>
      <c r="AA676" s="81">
        <v>0</v>
      </c>
      <c r="AB676" s="81">
        <v>0</v>
      </c>
      <c r="AC676" s="81">
        <v>0</v>
      </c>
      <c r="AD676" s="81">
        <v>0</v>
      </c>
      <c r="AE676" s="81">
        <v>0</v>
      </c>
      <c r="AF676" s="81">
        <v>0</v>
      </c>
    </row>
    <row r="677" spans="1:32" hidden="1" x14ac:dyDescent="0.25">
      <c r="A677" s="455">
        <v>37082.704861111109</v>
      </c>
      <c r="B677" s="456">
        <v>37146</v>
      </c>
      <c r="C677" s="456">
        <v>37073</v>
      </c>
      <c r="D677" s="456">
        <v>37164</v>
      </c>
      <c r="E677" s="81" t="s">
        <v>591</v>
      </c>
      <c r="F677" s="81">
        <v>495102</v>
      </c>
      <c r="G677" s="81">
        <v>1</v>
      </c>
      <c r="H677" s="81">
        <v>2564217</v>
      </c>
      <c r="I677" s="81">
        <v>-25</v>
      </c>
      <c r="J677" s="81">
        <v>-25</v>
      </c>
      <c r="K677" s="81">
        <v>-25</v>
      </c>
      <c r="L677" s="81">
        <v>-25</v>
      </c>
      <c r="M677" s="81">
        <v>-25</v>
      </c>
      <c r="N677" s="81">
        <v>-25</v>
      </c>
      <c r="O677" s="81">
        <v>0</v>
      </c>
      <c r="P677" s="81">
        <v>0</v>
      </c>
      <c r="Q677" s="81">
        <v>0</v>
      </c>
      <c r="R677" s="81">
        <v>0</v>
      </c>
      <c r="S677" s="81">
        <v>0</v>
      </c>
      <c r="T677" s="81">
        <v>0</v>
      </c>
      <c r="U677" s="81">
        <v>0</v>
      </c>
      <c r="V677" s="81">
        <v>0</v>
      </c>
      <c r="W677" s="81">
        <v>0</v>
      </c>
      <c r="X677" s="81">
        <v>0</v>
      </c>
      <c r="Y677" s="81">
        <v>0</v>
      </c>
      <c r="Z677" s="81">
        <v>0</v>
      </c>
      <c r="AA677" s="81">
        <v>0</v>
      </c>
      <c r="AB677" s="81">
        <v>0</v>
      </c>
      <c r="AC677" s="81">
        <v>0</v>
      </c>
      <c r="AD677" s="81">
        <v>0</v>
      </c>
      <c r="AE677" s="81">
        <v>0</v>
      </c>
      <c r="AF677" s="81">
        <v>0</v>
      </c>
    </row>
    <row r="678" spans="1:32" hidden="1" x14ac:dyDescent="0.25">
      <c r="A678" s="455">
        <v>37082.704861111109</v>
      </c>
      <c r="B678" s="456">
        <v>37146</v>
      </c>
      <c r="C678" s="456">
        <v>37073</v>
      </c>
      <c r="D678" s="456">
        <v>37164</v>
      </c>
      <c r="E678" s="81" t="s">
        <v>591</v>
      </c>
      <c r="F678" s="81">
        <v>495274</v>
      </c>
      <c r="G678" s="81">
        <v>1</v>
      </c>
      <c r="H678" s="81">
        <v>2564975</v>
      </c>
      <c r="I678" s="81">
        <v>-50</v>
      </c>
      <c r="J678" s="81">
        <v>-50</v>
      </c>
      <c r="K678" s="81">
        <v>-50</v>
      </c>
      <c r="L678" s="81">
        <v>-50</v>
      </c>
      <c r="M678" s="81">
        <v>-50</v>
      </c>
      <c r="N678" s="81">
        <v>-50</v>
      </c>
      <c r="O678" s="81">
        <v>0</v>
      </c>
      <c r="P678" s="81">
        <v>0</v>
      </c>
      <c r="Q678" s="81">
        <v>0</v>
      </c>
      <c r="R678" s="81">
        <v>0</v>
      </c>
      <c r="S678" s="81">
        <v>0</v>
      </c>
      <c r="T678" s="81">
        <v>0</v>
      </c>
      <c r="U678" s="81">
        <v>0</v>
      </c>
      <c r="V678" s="81">
        <v>0</v>
      </c>
      <c r="W678" s="81">
        <v>0</v>
      </c>
      <c r="X678" s="81">
        <v>0</v>
      </c>
      <c r="Y678" s="81">
        <v>0</v>
      </c>
      <c r="Z678" s="81">
        <v>0</v>
      </c>
      <c r="AA678" s="81">
        <v>0</v>
      </c>
      <c r="AB678" s="81">
        <v>0</v>
      </c>
      <c r="AC678" s="81">
        <v>0</v>
      </c>
      <c r="AD678" s="81">
        <v>0</v>
      </c>
      <c r="AE678" s="81">
        <v>0</v>
      </c>
      <c r="AF678" s="81">
        <v>0</v>
      </c>
    </row>
    <row r="679" spans="1:32" hidden="1" x14ac:dyDescent="0.25">
      <c r="A679" s="455">
        <v>37082.704861111109</v>
      </c>
      <c r="B679" s="456">
        <v>37146</v>
      </c>
      <c r="C679" s="456">
        <v>36983</v>
      </c>
      <c r="D679" s="456">
        <v>37191</v>
      </c>
      <c r="E679" s="81" t="s">
        <v>591</v>
      </c>
      <c r="F679" s="81">
        <v>406746</v>
      </c>
      <c r="G679" s="81">
        <v>1</v>
      </c>
      <c r="H679" s="81">
        <v>2256745</v>
      </c>
      <c r="I679" s="81">
        <v>0</v>
      </c>
      <c r="J679" s="81">
        <v>0</v>
      </c>
      <c r="K679" s="81">
        <v>0</v>
      </c>
      <c r="L679" s="81">
        <v>0</v>
      </c>
      <c r="M679" s="81">
        <v>0</v>
      </c>
      <c r="N679" s="81">
        <v>0</v>
      </c>
      <c r="O679" s="81">
        <v>0</v>
      </c>
      <c r="P679" s="81">
        <v>0</v>
      </c>
      <c r="Q679" s="81">
        <v>0</v>
      </c>
      <c r="R679" s="81">
        <v>0</v>
      </c>
      <c r="S679" s="81">
        <v>0</v>
      </c>
      <c r="T679" s="81">
        <v>0</v>
      </c>
      <c r="U679" s="81">
        <v>0</v>
      </c>
      <c r="V679" s="81">
        <v>0</v>
      </c>
      <c r="W679" s="81">
        <v>0</v>
      </c>
      <c r="X679" s="81">
        <v>0</v>
      </c>
      <c r="Y679" s="81">
        <v>0</v>
      </c>
      <c r="Z679" s="81">
        <v>0</v>
      </c>
      <c r="AA679" s="81">
        <v>0</v>
      </c>
      <c r="AB679" s="81">
        <v>0</v>
      </c>
      <c r="AC679" s="81">
        <v>0</v>
      </c>
      <c r="AD679" s="81">
        <v>0</v>
      </c>
      <c r="AE679" s="81">
        <v>-25</v>
      </c>
      <c r="AF679" s="81">
        <v>-25</v>
      </c>
    </row>
    <row r="680" spans="1:32" hidden="1" x14ac:dyDescent="0.25">
      <c r="A680" s="455">
        <v>37088.743055555555</v>
      </c>
      <c r="B680" s="456">
        <v>37146</v>
      </c>
      <c r="C680" s="456">
        <v>37043</v>
      </c>
      <c r="D680" s="456">
        <v>37191</v>
      </c>
      <c r="E680" s="81" t="s">
        <v>592</v>
      </c>
      <c r="F680" s="455">
        <v>605356</v>
      </c>
      <c r="G680" s="455">
        <v>1</v>
      </c>
      <c r="H680" s="81">
        <v>3259684</v>
      </c>
      <c r="I680" s="81">
        <v>-25</v>
      </c>
      <c r="J680" s="81">
        <v>-25</v>
      </c>
      <c r="K680" s="81">
        <v>-25</v>
      </c>
      <c r="L680" s="81">
        <v>-25</v>
      </c>
      <c r="M680" s="81">
        <v>-25</v>
      </c>
      <c r="N680" s="81">
        <v>-25</v>
      </c>
      <c r="O680" s="81">
        <v>-25</v>
      </c>
      <c r="P680" s="81">
        <v>-25</v>
      </c>
      <c r="Q680" s="81">
        <v>-25</v>
      </c>
      <c r="R680" s="81">
        <v>-25</v>
      </c>
      <c r="S680" s="81">
        <v>-25</v>
      </c>
      <c r="T680" s="81">
        <v>-25</v>
      </c>
      <c r="U680" s="81">
        <v>-25</v>
      </c>
      <c r="V680" s="81">
        <v>-25</v>
      </c>
      <c r="W680" s="81">
        <v>-25</v>
      </c>
      <c r="X680" s="81">
        <v>-25</v>
      </c>
      <c r="Y680" s="81">
        <v>-25</v>
      </c>
      <c r="Z680" s="81">
        <v>-25</v>
      </c>
      <c r="AA680" s="81">
        <v>-25</v>
      </c>
      <c r="AB680" s="81">
        <v>-25</v>
      </c>
      <c r="AC680" s="81">
        <v>-25</v>
      </c>
      <c r="AD680" s="81">
        <v>-25</v>
      </c>
      <c r="AE680" s="81">
        <v>-25</v>
      </c>
      <c r="AF680" s="81">
        <v>-25</v>
      </c>
    </row>
    <row r="681" spans="1:32" hidden="1" x14ac:dyDescent="0.25">
      <c r="A681" s="475">
        <v>36992.42083333333</v>
      </c>
      <c r="B681" s="476">
        <v>37146</v>
      </c>
      <c r="C681" s="476">
        <v>36992</v>
      </c>
      <c r="D681" s="476">
        <v>37191</v>
      </c>
      <c r="E681" s="5" t="s">
        <v>593</v>
      </c>
      <c r="F681" s="475">
        <v>438496</v>
      </c>
      <c r="G681" s="475">
        <v>1</v>
      </c>
      <c r="H681" s="5">
        <v>2356866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</row>
    <row r="682" spans="1:32" hidden="1" x14ac:dyDescent="0.25">
      <c r="A682" s="477">
        <v>36992.422222222223</v>
      </c>
      <c r="B682" s="456">
        <v>37146</v>
      </c>
      <c r="C682" s="456">
        <v>36992</v>
      </c>
      <c r="D682" s="456">
        <v>37191</v>
      </c>
      <c r="E682" s="81" t="s">
        <v>593</v>
      </c>
      <c r="F682" s="81">
        <v>438497</v>
      </c>
      <c r="G682" s="81">
        <v>1</v>
      </c>
      <c r="H682" s="81">
        <v>2356890</v>
      </c>
      <c r="I682" s="81">
        <v>0</v>
      </c>
      <c r="J682" s="81">
        <v>0</v>
      </c>
      <c r="K682" s="81">
        <v>0</v>
      </c>
      <c r="L682" s="81">
        <v>0</v>
      </c>
      <c r="M682" s="81">
        <v>0</v>
      </c>
      <c r="N682" s="81">
        <v>0</v>
      </c>
      <c r="O682" s="81">
        <v>0</v>
      </c>
      <c r="P682" s="81">
        <v>0</v>
      </c>
      <c r="Q682" s="81">
        <v>0</v>
      </c>
      <c r="R682" s="81">
        <v>0</v>
      </c>
      <c r="S682" s="81">
        <v>0</v>
      </c>
      <c r="T682" s="81">
        <v>0</v>
      </c>
      <c r="U682" s="81">
        <v>0</v>
      </c>
      <c r="V682" s="81">
        <v>0</v>
      </c>
      <c r="W682" s="81">
        <v>0</v>
      </c>
      <c r="X682" s="81">
        <v>0</v>
      </c>
      <c r="Y682" s="81">
        <v>0</v>
      </c>
      <c r="Z682" s="81">
        <v>0</v>
      </c>
      <c r="AA682" s="81">
        <v>0</v>
      </c>
      <c r="AB682" s="81">
        <v>0</v>
      </c>
      <c r="AC682" s="81">
        <v>0</v>
      </c>
      <c r="AD682" s="81">
        <v>0</v>
      </c>
      <c r="AE682" s="81">
        <v>0</v>
      </c>
      <c r="AF682" s="81">
        <v>0</v>
      </c>
    </row>
    <row r="683" spans="1:32" hidden="1" x14ac:dyDescent="0.25">
      <c r="A683" s="477">
        <v>37132.381249999999</v>
      </c>
      <c r="B683" s="456">
        <v>37146</v>
      </c>
      <c r="C683" s="456">
        <v>37135</v>
      </c>
      <c r="D683" s="456">
        <v>37164</v>
      </c>
      <c r="E683" s="81" t="s">
        <v>565</v>
      </c>
      <c r="F683" s="81">
        <v>753742</v>
      </c>
      <c r="G683" s="81">
        <v>1</v>
      </c>
      <c r="H683" s="81">
        <v>3883670</v>
      </c>
      <c r="I683" s="81">
        <v>0</v>
      </c>
      <c r="J683" s="81">
        <v>0</v>
      </c>
      <c r="K683" s="81">
        <v>0</v>
      </c>
      <c r="L683" s="81">
        <v>0</v>
      </c>
      <c r="M683" s="81">
        <v>0</v>
      </c>
      <c r="N683" s="81">
        <v>0</v>
      </c>
      <c r="O683" s="81">
        <v>0</v>
      </c>
      <c r="P683" s="81">
        <v>0</v>
      </c>
      <c r="Q683" s="81">
        <v>0</v>
      </c>
      <c r="R683" s="81">
        <v>0</v>
      </c>
      <c r="S683" s="81">
        <v>0</v>
      </c>
      <c r="T683" s="81">
        <v>0</v>
      </c>
      <c r="U683" s="81">
        <v>0</v>
      </c>
      <c r="V683" s="81">
        <v>0</v>
      </c>
      <c r="W683" s="81">
        <v>0</v>
      </c>
      <c r="X683" s="81">
        <v>0</v>
      </c>
      <c r="Y683" s="81">
        <v>0</v>
      </c>
      <c r="Z683" s="81">
        <v>0</v>
      </c>
      <c r="AA683" s="81">
        <v>0</v>
      </c>
      <c r="AB683" s="81">
        <v>0</v>
      </c>
      <c r="AC683" s="81">
        <v>0</v>
      </c>
      <c r="AD683" s="81">
        <v>0</v>
      </c>
      <c r="AE683" s="81">
        <v>25</v>
      </c>
      <c r="AF683" s="81">
        <v>25</v>
      </c>
    </row>
    <row r="684" spans="1:32" hidden="1" x14ac:dyDescent="0.25">
      <c r="A684" s="477">
        <v>36724.425000000003</v>
      </c>
      <c r="B684" s="456">
        <v>37146</v>
      </c>
      <c r="C684" s="456">
        <v>36983</v>
      </c>
      <c r="D684" s="456">
        <v>37191</v>
      </c>
      <c r="E684" s="81" t="s">
        <v>565</v>
      </c>
      <c r="F684" s="81">
        <v>374221</v>
      </c>
      <c r="G684" s="81">
        <v>1</v>
      </c>
      <c r="H684" s="81">
        <v>2149310</v>
      </c>
      <c r="I684" s="81">
        <v>-25</v>
      </c>
      <c r="J684" s="81">
        <v>-25</v>
      </c>
      <c r="K684" s="81">
        <v>-25</v>
      </c>
      <c r="L684" s="81">
        <v>-25</v>
      </c>
      <c r="M684" s="81">
        <v>-25</v>
      </c>
      <c r="N684" s="81">
        <v>-25</v>
      </c>
      <c r="O684" s="81">
        <v>0</v>
      </c>
      <c r="P684" s="81">
        <v>0</v>
      </c>
      <c r="Q684" s="81">
        <v>0</v>
      </c>
      <c r="R684" s="81">
        <v>0</v>
      </c>
      <c r="S684" s="81">
        <v>0</v>
      </c>
      <c r="T684" s="81">
        <v>0</v>
      </c>
      <c r="U684" s="81">
        <v>0</v>
      </c>
      <c r="V684" s="81">
        <v>0</v>
      </c>
      <c r="W684" s="81">
        <v>0</v>
      </c>
      <c r="X684" s="81">
        <v>0</v>
      </c>
      <c r="Y684" s="81">
        <v>0</v>
      </c>
      <c r="Z684" s="81">
        <v>0</v>
      </c>
      <c r="AA684" s="81">
        <v>0</v>
      </c>
      <c r="AB684" s="81">
        <v>0</v>
      </c>
      <c r="AC684" s="81">
        <v>0</v>
      </c>
      <c r="AD684" s="81">
        <v>0</v>
      </c>
      <c r="AE684" s="81">
        <v>0</v>
      </c>
      <c r="AF684" s="81">
        <v>0</v>
      </c>
    </row>
    <row r="685" spans="1:32" x14ac:dyDescent="0.25">
      <c r="A685" s="477">
        <v>37081.338194444441</v>
      </c>
      <c r="B685" s="456">
        <v>37146</v>
      </c>
      <c r="C685" s="456">
        <v>37135</v>
      </c>
      <c r="D685" s="456">
        <v>37164</v>
      </c>
      <c r="E685" s="81" t="s">
        <v>565</v>
      </c>
      <c r="F685" s="81">
        <v>677331</v>
      </c>
      <c r="G685" s="81">
        <v>1</v>
      </c>
      <c r="H685" s="81">
        <v>3558453</v>
      </c>
      <c r="I685" s="81">
        <v>0</v>
      </c>
      <c r="J685" s="81">
        <v>0</v>
      </c>
      <c r="K685" s="81">
        <v>0</v>
      </c>
      <c r="L685" s="81">
        <v>0</v>
      </c>
      <c r="M685" s="81">
        <v>0</v>
      </c>
      <c r="N685" s="81">
        <v>0</v>
      </c>
      <c r="O685" s="81">
        <v>25</v>
      </c>
      <c r="P685" s="81">
        <v>25</v>
      </c>
      <c r="Q685" s="81">
        <v>25</v>
      </c>
      <c r="R685" s="81">
        <v>25</v>
      </c>
      <c r="S685" s="81">
        <v>25</v>
      </c>
      <c r="T685" s="81">
        <v>25</v>
      </c>
      <c r="U685" s="81">
        <v>25</v>
      </c>
      <c r="V685" s="81">
        <v>25</v>
      </c>
      <c r="W685" s="81">
        <v>25</v>
      </c>
      <c r="X685" s="81">
        <v>25</v>
      </c>
      <c r="Y685" s="81">
        <v>25</v>
      </c>
      <c r="Z685" s="81">
        <v>25</v>
      </c>
      <c r="AA685" s="81">
        <v>25</v>
      </c>
      <c r="AB685" s="81">
        <v>25</v>
      </c>
      <c r="AC685" s="81">
        <v>25</v>
      </c>
      <c r="AD685" s="81">
        <v>25</v>
      </c>
      <c r="AE685" s="81">
        <v>0</v>
      </c>
      <c r="AF685" s="81">
        <v>0</v>
      </c>
    </row>
    <row r="686" spans="1:32" hidden="1" x14ac:dyDescent="0.25">
      <c r="A686" s="477">
        <v>36865.589583333334</v>
      </c>
      <c r="B686" s="456">
        <v>37146</v>
      </c>
      <c r="C686" s="456">
        <v>36983</v>
      </c>
      <c r="D686" s="456">
        <v>37191</v>
      </c>
      <c r="E686" s="81" t="s">
        <v>565</v>
      </c>
      <c r="F686" s="81">
        <v>473269</v>
      </c>
      <c r="G686" s="81">
        <v>1</v>
      </c>
      <c r="H686" s="81">
        <v>2477104</v>
      </c>
      <c r="I686" s="81">
        <v>0</v>
      </c>
      <c r="J686" s="81">
        <v>0</v>
      </c>
      <c r="K686" s="81">
        <v>0</v>
      </c>
      <c r="L686" s="81">
        <v>0</v>
      </c>
      <c r="M686" s="81">
        <v>0</v>
      </c>
      <c r="N686" s="81">
        <v>0</v>
      </c>
      <c r="O686" s="81">
        <v>0</v>
      </c>
      <c r="P686" s="81">
        <v>0</v>
      </c>
      <c r="Q686" s="81">
        <v>0</v>
      </c>
      <c r="R686" s="81">
        <v>0</v>
      </c>
      <c r="S686" s="81">
        <v>0</v>
      </c>
      <c r="T686" s="81">
        <v>0</v>
      </c>
      <c r="U686" s="81">
        <v>0</v>
      </c>
      <c r="V686" s="81">
        <v>0</v>
      </c>
      <c r="W686" s="81">
        <v>0</v>
      </c>
      <c r="X686" s="81">
        <v>0</v>
      </c>
      <c r="Y686" s="81">
        <v>0</v>
      </c>
      <c r="Z686" s="81">
        <v>0</v>
      </c>
      <c r="AA686" s="81">
        <v>0</v>
      </c>
      <c r="AB686" s="81">
        <v>0</v>
      </c>
      <c r="AC686" s="81">
        <v>0</v>
      </c>
      <c r="AD686" s="81">
        <v>0</v>
      </c>
      <c r="AE686" s="81">
        <v>25</v>
      </c>
      <c r="AF686" s="81">
        <v>25</v>
      </c>
    </row>
    <row r="687" spans="1:32" x14ac:dyDescent="0.25">
      <c r="A687" s="477">
        <v>36724.425000000003</v>
      </c>
      <c r="B687" s="456">
        <v>37146</v>
      </c>
      <c r="C687" s="456">
        <v>36983</v>
      </c>
      <c r="D687" s="456">
        <v>37191</v>
      </c>
      <c r="E687" s="81" t="s">
        <v>565</v>
      </c>
      <c r="F687" s="81">
        <v>374221</v>
      </c>
      <c r="G687" s="81">
        <v>1</v>
      </c>
      <c r="H687" s="81">
        <v>2149311</v>
      </c>
      <c r="I687" s="81">
        <v>0</v>
      </c>
      <c r="J687" s="81">
        <v>0</v>
      </c>
      <c r="K687" s="81">
        <v>0</v>
      </c>
      <c r="L687" s="81">
        <v>0</v>
      </c>
      <c r="M687" s="81">
        <v>0</v>
      </c>
      <c r="N687" s="81">
        <v>0</v>
      </c>
      <c r="O687" s="81">
        <v>0</v>
      </c>
      <c r="P687" s="81">
        <v>0</v>
      </c>
      <c r="Q687" s="81">
        <v>0</v>
      </c>
      <c r="R687" s="81">
        <v>0</v>
      </c>
      <c r="S687" s="81">
        <v>0</v>
      </c>
      <c r="T687" s="81">
        <v>0</v>
      </c>
      <c r="U687" s="81">
        <v>0</v>
      </c>
      <c r="V687" s="81">
        <v>0</v>
      </c>
      <c r="W687" s="81">
        <v>0</v>
      </c>
      <c r="X687" s="81">
        <v>0</v>
      </c>
      <c r="Y687" s="81">
        <v>0</v>
      </c>
      <c r="Z687" s="81">
        <v>0</v>
      </c>
      <c r="AA687" s="81">
        <v>0</v>
      </c>
      <c r="AB687" s="81">
        <v>0</v>
      </c>
      <c r="AC687" s="81">
        <v>0</v>
      </c>
      <c r="AD687" s="81">
        <v>0</v>
      </c>
      <c r="AE687" s="81">
        <v>-25</v>
      </c>
      <c r="AF687" s="81">
        <v>-25</v>
      </c>
    </row>
    <row r="688" spans="1:32" hidden="1" x14ac:dyDescent="0.25">
      <c r="A688" s="477">
        <v>36865.637499999997</v>
      </c>
      <c r="B688" s="456">
        <v>37146</v>
      </c>
      <c r="C688" s="456">
        <v>36983</v>
      </c>
      <c r="D688" s="456">
        <v>37191</v>
      </c>
      <c r="E688" s="81" t="s">
        <v>565</v>
      </c>
      <c r="F688" s="81">
        <v>472894</v>
      </c>
      <c r="G688" s="81">
        <v>1</v>
      </c>
      <c r="H688" s="81">
        <v>2475310</v>
      </c>
      <c r="I688" s="81">
        <v>0</v>
      </c>
      <c r="J688" s="81">
        <v>0</v>
      </c>
      <c r="K688" s="81">
        <v>0</v>
      </c>
      <c r="L688" s="81">
        <v>0</v>
      </c>
      <c r="M688" s="81">
        <v>0</v>
      </c>
      <c r="N688" s="81">
        <v>0</v>
      </c>
      <c r="O688" s="81">
        <v>0</v>
      </c>
      <c r="P688" s="81">
        <v>0</v>
      </c>
      <c r="Q688" s="81">
        <v>0</v>
      </c>
      <c r="R688" s="81">
        <v>0</v>
      </c>
      <c r="S688" s="81">
        <v>0</v>
      </c>
      <c r="T688" s="81">
        <v>0</v>
      </c>
      <c r="U688" s="81">
        <v>0</v>
      </c>
      <c r="V688" s="81">
        <v>0</v>
      </c>
      <c r="W688" s="81">
        <v>0</v>
      </c>
      <c r="X688" s="81">
        <v>0</v>
      </c>
      <c r="Y688" s="81">
        <v>0</v>
      </c>
      <c r="Z688" s="81">
        <v>0</v>
      </c>
      <c r="AA688" s="81">
        <v>0</v>
      </c>
      <c r="AB688" s="81">
        <v>0</v>
      </c>
      <c r="AC688" s="81">
        <v>0</v>
      </c>
      <c r="AD688" s="81">
        <v>0</v>
      </c>
      <c r="AE688" s="81">
        <v>25</v>
      </c>
      <c r="AF688" s="81">
        <v>25</v>
      </c>
    </row>
    <row r="689" spans="1:32" hidden="1" x14ac:dyDescent="0.25">
      <c r="A689" s="477">
        <v>37131.448611111111</v>
      </c>
      <c r="B689" s="456">
        <v>37146</v>
      </c>
      <c r="C689" s="456">
        <v>37135</v>
      </c>
      <c r="D689" s="456">
        <v>37164</v>
      </c>
      <c r="E689" s="81" t="s">
        <v>565</v>
      </c>
      <c r="F689" s="81">
        <v>751861</v>
      </c>
      <c r="G689" s="81">
        <v>1</v>
      </c>
      <c r="H689" s="81">
        <v>3869482</v>
      </c>
      <c r="I689" s="81">
        <v>0</v>
      </c>
      <c r="J689" s="81">
        <v>0</v>
      </c>
      <c r="K689" s="81">
        <v>0</v>
      </c>
      <c r="L689" s="81">
        <v>0</v>
      </c>
      <c r="M689" s="81">
        <v>0</v>
      </c>
      <c r="N689" s="81">
        <v>0</v>
      </c>
      <c r="O689" s="81">
        <v>0</v>
      </c>
      <c r="P689" s="81">
        <v>0</v>
      </c>
      <c r="Q689" s="81">
        <v>0</v>
      </c>
      <c r="R689" s="81">
        <v>0</v>
      </c>
      <c r="S689" s="81">
        <v>0</v>
      </c>
      <c r="T689" s="81">
        <v>0</v>
      </c>
      <c r="U689" s="81">
        <v>0</v>
      </c>
      <c r="V689" s="81">
        <v>0</v>
      </c>
      <c r="W689" s="81">
        <v>0</v>
      </c>
      <c r="X689" s="81">
        <v>0</v>
      </c>
      <c r="Y689" s="81">
        <v>0</v>
      </c>
      <c r="Z689" s="81">
        <v>0</v>
      </c>
      <c r="AA689" s="81">
        <v>0</v>
      </c>
      <c r="AB689" s="81">
        <v>0</v>
      </c>
      <c r="AC689" s="81">
        <v>0</v>
      </c>
      <c r="AD689" s="81">
        <v>0</v>
      </c>
      <c r="AE689" s="81">
        <v>25</v>
      </c>
      <c r="AF689" s="81">
        <v>25</v>
      </c>
    </row>
    <row r="690" spans="1:32" hidden="1" x14ac:dyDescent="0.25">
      <c r="A690" s="477">
        <v>37056.416666666664</v>
      </c>
      <c r="B690" s="456">
        <v>37146</v>
      </c>
      <c r="C690" s="456">
        <v>37135</v>
      </c>
      <c r="D690" s="456">
        <v>37164</v>
      </c>
      <c r="E690" s="81" t="s">
        <v>565</v>
      </c>
      <c r="F690" s="81">
        <v>647907</v>
      </c>
      <c r="G690" s="81">
        <v>1</v>
      </c>
      <c r="H690" s="81">
        <v>3464407</v>
      </c>
      <c r="I690" s="81">
        <v>0</v>
      </c>
      <c r="J690" s="81">
        <v>0</v>
      </c>
      <c r="K690" s="81">
        <v>0</v>
      </c>
      <c r="L690" s="81">
        <v>0</v>
      </c>
      <c r="M690" s="81">
        <v>0</v>
      </c>
      <c r="N690" s="81">
        <v>0</v>
      </c>
      <c r="O690" s="81">
        <v>0</v>
      </c>
      <c r="P690" s="81">
        <v>0</v>
      </c>
      <c r="Q690" s="81">
        <v>0</v>
      </c>
      <c r="R690" s="81">
        <v>0</v>
      </c>
      <c r="S690" s="81">
        <v>0</v>
      </c>
      <c r="T690" s="81">
        <v>0</v>
      </c>
      <c r="U690" s="81">
        <v>0</v>
      </c>
      <c r="V690" s="81">
        <v>0</v>
      </c>
      <c r="W690" s="81">
        <v>0</v>
      </c>
      <c r="X690" s="81">
        <v>0</v>
      </c>
      <c r="Y690" s="81">
        <v>0</v>
      </c>
      <c r="Z690" s="81">
        <v>0</v>
      </c>
      <c r="AA690" s="81">
        <v>0</v>
      </c>
      <c r="AB690" s="81">
        <v>0</v>
      </c>
      <c r="AC690" s="81">
        <v>0</v>
      </c>
      <c r="AD690" s="81">
        <v>0</v>
      </c>
      <c r="AE690" s="81">
        <v>-25</v>
      </c>
      <c r="AF690" s="81">
        <v>-25</v>
      </c>
    </row>
    <row r="691" spans="1:32" hidden="1" x14ac:dyDescent="0.25">
      <c r="A691" s="477">
        <v>37062.502083333333</v>
      </c>
      <c r="B691" s="456">
        <v>37146</v>
      </c>
      <c r="C691" s="456">
        <v>37135</v>
      </c>
      <c r="D691" s="456">
        <v>37164</v>
      </c>
      <c r="E691" s="81" t="s">
        <v>565</v>
      </c>
      <c r="F691" s="81">
        <v>656019</v>
      </c>
      <c r="G691" s="81">
        <v>1</v>
      </c>
      <c r="H691" s="81">
        <v>3485755</v>
      </c>
      <c r="I691" s="81">
        <v>0</v>
      </c>
      <c r="J691" s="81">
        <v>0</v>
      </c>
      <c r="K691" s="81">
        <v>0</v>
      </c>
      <c r="L691" s="81">
        <v>0</v>
      </c>
      <c r="M691" s="81">
        <v>0</v>
      </c>
      <c r="N691" s="81">
        <v>0</v>
      </c>
      <c r="O691" s="81">
        <v>0</v>
      </c>
      <c r="P691" s="81">
        <v>0</v>
      </c>
      <c r="Q691" s="81">
        <v>0</v>
      </c>
      <c r="R691" s="81">
        <v>0</v>
      </c>
      <c r="S691" s="81">
        <v>0</v>
      </c>
      <c r="T691" s="81">
        <v>0</v>
      </c>
      <c r="U691" s="81">
        <v>0</v>
      </c>
      <c r="V691" s="81">
        <v>0</v>
      </c>
      <c r="W691" s="81">
        <v>0</v>
      </c>
      <c r="X691" s="81">
        <v>0</v>
      </c>
      <c r="Y691" s="81">
        <v>0</v>
      </c>
      <c r="Z691" s="81">
        <v>0</v>
      </c>
      <c r="AA691" s="81">
        <v>0</v>
      </c>
      <c r="AB691" s="81">
        <v>0</v>
      </c>
      <c r="AC691" s="81">
        <v>0</v>
      </c>
      <c r="AD691" s="81">
        <v>0</v>
      </c>
      <c r="AE691" s="81">
        <v>-25</v>
      </c>
      <c r="AF691" s="81">
        <v>-25</v>
      </c>
    </row>
    <row r="692" spans="1:32" hidden="1" x14ac:dyDescent="0.25">
      <c r="A692" s="455">
        <v>37062.604166666664</v>
      </c>
      <c r="B692" s="456">
        <v>37146</v>
      </c>
      <c r="C692" s="456">
        <v>37135</v>
      </c>
      <c r="D692" s="456">
        <v>37164</v>
      </c>
      <c r="E692" s="81" t="s">
        <v>565</v>
      </c>
      <c r="F692" s="81">
        <v>656525</v>
      </c>
      <c r="G692" s="81">
        <v>1</v>
      </c>
      <c r="H692" s="81">
        <v>3486629</v>
      </c>
      <c r="I692" s="81">
        <v>0</v>
      </c>
      <c r="J692" s="81">
        <v>0</v>
      </c>
      <c r="K692" s="81">
        <v>0</v>
      </c>
      <c r="L692" s="81">
        <v>0</v>
      </c>
      <c r="M692" s="81">
        <v>0</v>
      </c>
      <c r="N692" s="81">
        <v>0</v>
      </c>
      <c r="O692" s="81">
        <v>0</v>
      </c>
      <c r="P692" s="81">
        <v>0</v>
      </c>
      <c r="Q692" s="81">
        <v>0</v>
      </c>
      <c r="R692" s="81">
        <v>0</v>
      </c>
      <c r="S692" s="81">
        <v>0</v>
      </c>
      <c r="T692" s="81">
        <v>0</v>
      </c>
      <c r="U692" s="81">
        <v>0</v>
      </c>
      <c r="V692" s="81">
        <v>0</v>
      </c>
      <c r="W692" s="81">
        <v>0</v>
      </c>
      <c r="X692" s="81">
        <v>0</v>
      </c>
      <c r="Y692" s="81">
        <v>0</v>
      </c>
      <c r="Z692" s="81">
        <v>0</v>
      </c>
      <c r="AA692" s="81">
        <v>0</v>
      </c>
      <c r="AB692" s="81">
        <v>0</v>
      </c>
      <c r="AC692" s="81">
        <v>0</v>
      </c>
      <c r="AD692" s="81">
        <v>0</v>
      </c>
      <c r="AE692" s="81">
        <v>-25</v>
      </c>
      <c r="AF692" s="81">
        <v>-25</v>
      </c>
    </row>
    <row r="693" spans="1:32" hidden="1" x14ac:dyDescent="0.25">
      <c r="A693" s="455">
        <v>37082.365972222222</v>
      </c>
      <c r="B693" s="456">
        <v>37146</v>
      </c>
      <c r="C693" s="456">
        <v>37135</v>
      </c>
      <c r="D693" s="456">
        <v>37164</v>
      </c>
      <c r="E693" s="81" t="s">
        <v>565</v>
      </c>
      <c r="F693" s="81">
        <v>679293</v>
      </c>
      <c r="G693" s="81">
        <v>1</v>
      </c>
      <c r="H693" s="81">
        <v>3569714</v>
      </c>
      <c r="I693" s="81">
        <v>0</v>
      </c>
      <c r="J693" s="81">
        <v>0</v>
      </c>
      <c r="K693" s="81">
        <v>0</v>
      </c>
      <c r="L693" s="81">
        <v>0</v>
      </c>
      <c r="M693" s="81">
        <v>0</v>
      </c>
      <c r="N693" s="81">
        <v>0</v>
      </c>
      <c r="O693" s="81">
        <v>0</v>
      </c>
      <c r="P693" s="81">
        <v>0</v>
      </c>
      <c r="Q693" s="81">
        <v>0</v>
      </c>
      <c r="R693" s="81">
        <v>0</v>
      </c>
      <c r="S693" s="81">
        <v>0</v>
      </c>
      <c r="T693" s="81">
        <v>0</v>
      </c>
      <c r="U693" s="81">
        <v>0</v>
      </c>
      <c r="V693" s="81">
        <v>0</v>
      </c>
      <c r="W693" s="81">
        <v>0</v>
      </c>
      <c r="X693" s="81">
        <v>0</v>
      </c>
      <c r="Y693" s="81">
        <v>0</v>
      </c>
      <c r="Z693" s="81">
        <v>0</v>
      </c>
      <c r="AA693" s="81">
        <v>0</v>
      </c>
      <c r="AB693" s="81">
        <v>0</v>
      </c>
      <c r="AC693" s="81">
        <v>0</v>
      </c>
      <c r="AD693" s="81">
        <v>0</v>
      </c>
      <c r="AE693" s="81">
        <v>25</v>
      </c>
      <c r="AF693" s="81">
        <v>25</v>
      </c>
    </row>
    <row r="694" spans="1:32" hidden="1" x14ac:dyDescent="0.25">
      <c r="A694" s="455">
        <v>37083.352083333331</v>
      </c>
      <c r="B694" s="456">
        <v>37146</v>
      </c>
      <c r="C694" s="456">
        <v>37135</v>
      </c>
      <c r="D694" s="456">
        <v>37164</v>
      </c>
      <c r="E694" s="81" t="s">
        <v>565</v>
      </c>
      <c r="F694" s="81">
        <v>681068</v>
      </c>
      <c r="G694" s="81">
        <v>1</v>
      </c>
      <c r="H694" s="81">
        <v>3575699</v>
      </c>
      <c r="I694" s="81">
        <v>0</v>
      </c>
      <c r="J694" s="81">
        <v>0</v>
      </c>
      <c r="K694" s="81">
        <v>0</v>
      </c>
      <c r="L694" s="81">
        <v>0</v>
      </c>
      <c r="M694" s="81">
        <v>0</v>
      </c>
      <c r="N694" s="81">
        <v>0</v>
      </c>
      <c r="O694" s="81">
        <v>0</v>
      </c>
      <c r="P694" s="81">
        <v>0</v>
      </c>
      <c r="Q694" s="81">
        <v>0</v>
      </c>
      <c r="R694" s="81">
        <v>0</v>
      </c>
      <c r="S694" s="81">
        <v>0</v>
      </c>
      <c r="T694" s="81">
        <v>0</v>
      </c>
      <c r="U694" s="81">
        <v>0</v>
      </c>
      <c r="V694" s="81">
        <v>0</v>
      </c>
      <c r="W694" s="81">
        <v>0</v>
      </c>
      <c r="X694" s="81">
        <v>0</v>
      </c>
      <c r="Y694" s="81">
        <v>0</v>
      </c>
      <c r="Z694" s="81">
        <v>0</v>
      </c>
      <c r="AA694" s="81">
        <v>0</v>
      </c>
      <c r="AB694" s="81">
        <v>0</v>
      </c>
      <c r="AC694" s="81">
        <v>0</v>
      </c>
      <c r="AD694" s="81">
        <v>0</v>
      </c>
      <c r="AE694" s="81">
        <v>25</v>
      </c>
      <c r="AF694" s="81">
        <v>25</v>
      </c>
    </row>
    <row r="695" spans="1:32" hidden="1" x14ac:dyDescent="0.25">
      <c r="A695" s="455">
        <v>37083.359722222223</v>
      </c>
      <c r="B695" s="456">
        <v>37146</v>
      </c>
      <c r="C695" s="456">
        <v>37135</v>
      </c>
      <c r="D695" s="456">
        <v>37164</v>
      </c>
      <c r="E695" s="81" t="s">
        <v>565</v>
      </c>
      <c r="F695" s="455">
        <v>681133</v>
      </c>
      <c r="G695" s="455">
        <v>1</v>
      </c>
      <c r="H695" s="81">
        <v>3575817</v>
      </c>
      <c r="I695" s="81">
        <v>0</v>
      </c>
      <c r="J695" s="81">
        <v>0</v>
      </c>
      <c r="K695" s="81">
        <v>0</v>
      </c>
      <c r="L695" s="81">
        <v>0</v>
      </c>
      <c r="M695" s="81">
        <v>0</v>
      </c>
      <c r="N695" s="81">
        <v>0</v>
      </c>
      <c r="O695" s="81">
        <v>0</v>
      </c>
      <c r="P695" s="81">
        <v>0</v>
      </c>
      <c r="Q695" s="81">
        <v>0</v>
      </c>
      <c r="R695" s="81">
        <v>0</v>
      </c>
      <c r="S695" s="81">
        <v>0</v>
      </c>
      <c r="T695" s="81">
        <v>0</v>
      </c>
      <c r="U695" s="81">
        <v>0</v>
      </c>
      <c r="V695" s="81">
        <v>0</v>
      </c>
      <c r="W695" s="81">
        <v>0</v>
      </c>
      <c r="X695" s="81">
        <v>0</v>
      </c>
      <c r="Y695" s="81">
        <v>0</v>
      </c>
      <c r="Z695" s="81">
        <v>0</v>
      </c>
      <c r="AA695" s="81">
        <v>0</v>
      </c>
      <c r="AB695" s="81">
        <v>0</v>
      </c>
      <c r="AC695" s="81">
        <v>0</v>
      </c>
      <c r="AD695" s="81">
        <v>0</v>
      </c>
      <c r="AE695" s="81">
        <v>25</v>
      </c>
      <c r="AF695" s="81">
        <v>25</v>
      </c>
    </row>
    <row r="696" spans="1:32" hidden="1" x14ac:dyDescent="0.25">
      <c r="A696" s="477">
        <v>37084.523611111108</v>
      </c>
      <c r="B696" s="456">
        <v>37146</v>
      </c>
      <c r="C696" s="456">
        <v>37135</v>
      </c>
      <c r="D696" s="456">
        <v>37164</v>
      </c>
      <c r="E696" s="81" t="s">
        <v>565</v>
      </c>
      <c r="F696" s="81">
        <v>682045</v>
      </c>
      <c r="G696" s="81">
        <v>1</v>
      </c>
      <c r="H696" s="81">
        <v>3577889</v>
      </c>
      <c r="I696" s="81">
        <v>0</v>
      </c>
      <c r="J696" s="81">
        <v>0</v>
      </c>
      <c r="K696" s="81">
        <v>0</v>
      </c>
      <c r="L696" s="81">
        <v>0</v>
      </c>
      <c r="M696" s="81">
        <v>0</v>
      </c>
      <c r="N696" s="81">
        <v>0</v>
      </c>
      <c r="O696" s="81">
        <v>0</v>
      </c>
      <c r="P696" s="81">
        <v>0</v>
      </c>
      <c r="Q696" s="81">
        <v>0</v>
      </c>
      <c r="R696" s="81">
        <v>0</v>
      </c>
      <c r="S696" s="81">
        <v>0</v>
      </c>
      <c r="T696" s="81">
        <v>0</v>
      </c>
      <c r="U696" s="81">
        <v>0</v>
      </c>
      <c r="V696" s="81">
        <v>0</v>
      </c>
      <c r="W696" s="81">
        <v>0</v>
      </c>
      <c r="X696" s="81">
        <v>0</v>
      </c>
      <c r="Y696" s="81">
        <v>0</v>
      </c>
      <c r="Z696" s="81">
        <v>0</v>
      </c>
      <c r="AA696" s="81">
        <v>0</v>
      </c>
      <c r="AB696" s="81">
        <v>0</v>
      </c>
      <c r="AC696" s="81">
        <v>0</v>
      </c>
      <c r="AD696" s="81">
        <v>0</v>
      </c>
      <c r="AE696" s="81">
        <v>-50</v>
      </c>
      <c r="AF696" s="81">
        <v>-50</v>
      </c>
    </row>
    <row r="697" spans="1:32" hidden="1" x14ac:dyDescent="0.25">
      <c r="A697" s="455">
        <v>37088.35833333333</v>
      </c>
      <c r="B697" s="456">
        <v>37146</v>
      </c>
      <c r="C697" s="456">
        <v>37135</v>
      </c>
      <c r="D697" s="456">
        <v>37164</v>
      </c>
      <c r="E697" s="81" t="s">
        <v>565</v>
      </c>
      <c r="F697" s="455">
        <v>686979</v>
      </c>
      <c r="G697" s="455">
        <v>1</v>
      </c>
      <c r="H697" s="81">
        <v>3592551</v>
      </c>
      <c r="I697" s="81">
        <v>0</v>
      </c>
      <c r="J697" s="81">
        <v>0</v>
      </c>
      <c r="K697" s="81">
        <v>0</v>
      </c>
      <c r="L697" s="81">
        <v>0</v>
      </c>
      <c r="M697" s="81">
        <v>0</v>
      </c>
      <c r="N697" s="81">
        <v>0</v>
      </c>
      <c r="O697" s="81">
        <v>0</v>
      </c>
      <c r="P697" s="81">
        <v>0</v>
      </c>
      <c r="Q697" s="81">
        <v>0</v>
      </c>
      <c r="R697" s="81">
        <v>0</v>
      </c>
      <c r="S697" s="81">
        <v>0</v>
      </c>
      <c r="T697" s="81">
        <v>0</v>
      </c>
      <c r="U697" s="81">
        <v>0</v>
      </c>
      <c r="V697" s="81">
        <v>0</v>
      </c>
      <c r="W697" s="81">
        <v>0</v>
      </c>
      <c r="X697" s="81">
        <v>0</v>
      </c>
      <c r="Y697" s="81">
        <v>0</v>
      </c>
      <c r="Z697" s="81">
        <v>0</v>
      </c>
      <c r="AA697" s="81">
        <v>0</v>
      </c>
      <c r="AB697" s="81">
        <v>0</v>
      </c>
      <c r="AC697" s="81">
        <v>0</v>
      </c>
      <c r="AD697" s="81">
        <v>0</v>
      </c>
      <c r="AE697" s="81">
        <v>-25</v>
      </c>
      <c r="AF697" s="81">
        <v>-25</v>
      </c>
    </row>
    <row r="698" spans="1:32" hidden="1" x14ac:dyDescent="0.25">
      <c r="A698" s="455">
        <v>37089.353472222225</v>
      </c>
      <c r="B698" s="456">
        <v>37146</v>
      </c>
      <c r="C698" s="456">
        <v>37135</v>
      </c>
      <c r="D698" s="456">
        <v>37164</v>
      </c>
      <c r="E698" s="81" t="s">
        <v>565</v>
      </c>
      <c r="F698" s="455">
        <v>688997</v>
      </c>
      <c r="G698" s="455">
        <v>1</v>
      </c>
      <c r="H698" s="81">
        <v>3598084</v>
      </c>
      <c r="I698" s="81">
        <v>0</v>
      </c>
      <c r="J698" s="81">
        <v>0</v>
      </c>
      <c r="K698" s="81">
        <v>0</v>
      </c>
      <c r="L698" s="81">
        <v>0</v>
      </c>
      <c r="M698" s="81">
        <v>0</v>
      </c>
      <c r="N698" s="81">
        <v>0</v>
      </c>
      <c r="O698" s="81">
        <v>0</v>
      </c>
      <c r="P698" s="81">
        <v>0</v>
      </c>
      <c r="Q698" s="81">
        <v>0</v>
      </c>
      <c r="R698" s="81">
        <v>0</v>
      </c>
      <c r="S698" s="81">
        <v>0</v>
      </c>
      <c r="T698" s="81">
        <v>0</v>
      </c>
      <c r="U698" s="81">
        <v>0</v>
      </c>
      <c r="V698" s="81">
        <v>0</v>
      </c>
      <c r="W698" s="81">
        <v>0</v>
      </c>
      <c r="X698" s="81">
        <v>0</v>
      </c>
      <c r="Y698" s="81">
        <v>0</v>
      </c>
      <c r="Z698" s="81">
        <v>0</v>
      </c>
      <c r="AA698" s="81">
        <v>0</v>
      </c>
      <c r="AB698" s="81">
        <v>0</v>
      </c>
      <c r="AC698" s="81">
        <v>0</v>
      </c>
      <c r="AD698" s="81">
        <v>0</v>
      </c>
      <c r="AE698" s="81">
        <v>25</v>
      </c>
      <c r="AF698" s="81">
        <v>25</v>
      </c>
    </row>
    <row r="699" spans="1:32" hidden="1" x14ac:dyDescent="0.25">
      <c r="A699" s="455">
        <v>37106.336111111108</v>
      </c>
      <c r="B699" s="456">
        <v>37146</v>
      </c>
      <c r="C699" s="456">
        <v>37135</v>
      </c>
      <c r="D699" s="456">
        <v>37164</v>
      </c>
      <c r="E699" s="81" t="s">
        <v>565</v>
      </c>
      <c r="F699" s="455">
        <v>716793</v>
      </c>
      <c r="G699" s="455">
        <v>1</v>
      </c>
      <c r="H699" s="81">
        <v>3731530</v>
      </c>
      <c r="I699" s="81">
        <v>0</v>
      </c>
      <c r="J699" s="81">
        <v>0</v>
      </c>
      <c r="K699" s="81">
        <v>0</v>
      </c>
      <c r="L699" s="81">
        <v>0</v>
      </c>
      <c r="M699" s="81">
        <v>0</v>
      </c>
      <c r="N699" s="81">
        <v>0</v>
      </c>
      <c r="O699" s="81">
        <v>-25</v>
      </c>
      <c r="P699" s="81">
        <v>-25</v>
      </c>
      <c r="Q699" s="81">
        <v>-25</v>
      </c>
      <c r="R699" s="81">
        <v>-25</v>
      </c>
      <c r="S699" s="81">
        <v>-25</v>
      </c>
      <c r="T699" s="81">
        <v>-25</v>
      </c>
      <c r="U699" s="81">
        <v>-25</v>
      </c>
      <c r="V699" s="81">
        <v>-25</v>
      </c>
      <c r="W699" s="81">
        <v>-25</v>
      </c>
      <c r="X699" s="81">
        <v>-25</v>
      </c>
      <c r="Y699" s="81">
        <v>-25</v>
      </c>
      <c r="Z699" s="81">
        <v>-25</v>
      </c>
      <c r="AA699" s="81">
        <v>-25</v>
      </c>
      <c r="AB699" s="81">
        <v>-25</v>
      </c>
      <c r="AC699" s="81">
        <v>-25</v>
      </c>
      <c r="AD699" s="81">
        <v>-25</v>
      </c>
      <c r="AE699" s="81">
        <v>0</v>
      </c>
      <c r="AF699" s="81">
        <v>0</v>
      </c>
    </row>
    <row r="700" spans="1:32" hidden="1" x14ac:dyDescent="0.25">
      <c r="A700" s="455">
        <v>37106.349305555559</v>
      </c>
      <c r="B700" s="456">
        <v>37146</v>
      </c>
      <c r="C700" s="456">
        <v>37135</v>
      </c>
      <c r="D700" s="456">
        <v>37164</v>
      </c>
      <c r="E700" s="81" t="s">
        <v>565</v>
      </c>
      <c r="F700" s="455">
        <v>716996</v>
      </c>
      <c r="G700" s="455">
        <v>1</v>
      </c>
      <c r="H700" s="81">
        <v>3732501</v>
      </c>
      <c r="I700" s="81">
        <v>0</v>
      </c>
      <c r="J700" s="81">
        <v>0</v>
      </c>
      <c r="K700" s="81">
        <v>0</v>
      </c>
      <c r="L700" s="81">
        <v>0</v>
      </c>
      <c r="M700" s="81">
        <v>0</v>
      </c>
      <c r="N700" s="81">
        <v>0</v>
      </c>
      <c r="O700" s="81">
        <v>25</v>
      </c>
      <c r="P700" s="81">
        <v>25</v>
      </c>
      <c r="Q700" s="81">
        <v>25</v>
      </c>
      <c r="R700" s="81">
        <v>25</v>
      </c>
      <c r="S700" s="81">
        <v>25</v>
      </c>
      <c r="T700" s="81">
        <v>25</v>
      </c>
      <c r="U700" s="81">
        <v>25</v>
      </c>
      <c r="V700" s="81">
        <v>25</v>
      </c>
      <c r="W700" s="81">
        <v>25</v>
      </c>
      <c r="X700" s="81">
        <v>25</v>
      </c>
      <c r="Y700" s="81">
        <v>25</v>
      </c>
      <c r="Z700" s="81">
        <v>25</v>
      </c>
      <c r="AA700" s="81">
        <v>25</v>
      </c>
      <c r="AB700" s="81">
        <v>25</v>
      </c>
      <c r="AC700" s="81">
        <v>25</v>
      </c>
      <c r="AD700" s="81">
        <v>25</v>
      </c>
      <c r="AE700" s="81">
        <v>0</v>
      </c>
      <c r="AF700" s="81">
        <v>0</v>
      </c>
    </row>
    <row r="701" spans="1:32" hidden="1" x14ac:dyDescent="0.25">
      <c r="A701" s="455">
        <v>36922.662499999999</v>
      </c>
      <c r="B701" s="456">
        <v>37146</v>
      </c>
      <c r="C701" s="456">
        <v>37073</v>
      </c>
      <c r="D701" s="456">
        <v>37164</v>
      </c>
      <c r="E701" s="81" t="s">
        <v>565</v>
      </c>
      <c r="F701" s="455">
        <v>453150</v>
      </c>
      <c r="G701" s="455">
        <v>1</v>
      </c>
      <c r="H701" s="81">
        <v>2405908</v>
      </c>
      <c r="I701" s="81">
        <v>0</v>
      </c>
      <c r="J701" s="81">
        <v>0</v>
      </c>
      <c r="K701" s="81">
        <v>0</v>
      </c>
      <c r="L701" s="81">
        <v>0</v>
      </c>
      <c r="M701" s="81">
        <v>0</v>
      </c>
      <c r="N701" s="81">
        <v>0</v>
      </c>
      <c r="O701" s="81">
        <v>-50</v>
      </c>
      <c r="P701" s="81">
        <v>-50</v>
      </c>
      <c r="Q701" s="81">
        <v>-50</v>
      </c>
      <c r="R701" s="81">
        <v>-50</v>
      </c>
      <c r="S701" s="81">
        <v>-50</v>
      </c>
      <c r="T701" s="81">
        <v>-50</v>
      </c>
      <c r="U701" s="81">
        <v>-50</v>
      </c>
      <c r="V701" s="81">
        <v>-50</v>
      </c>
      <c r="W701" s="81">
        <v>-50</v>
      </c>
      <c r="X701" s="81">
        <v>-50</v>
      </c>
      <c r="Y701" s="81">
        <v>-50</v>
      </c>
      <c r="Z701" s="81">
        <v>-50</v>
      </c>
      <c r="AA701" s="81">
        <v>-50</v>
      </c>
      <c r="AB701" s="81">
        <v>-50</v>
      </c>
      <c r="AC701" s="81">
        <v>-50</v>
      </c>
      <c r="AD701" s="81">
        <v>-50</v>
      </c>
      <c r="AE701" s="81">
        <v>0</v>
      </c>
      <c r="AF701" s="81">
        <v>0</v>
      </c>
    </row>
    <row r="702" spans="1:32" hidden="1" x14ac:dyDescent="0.25">
      <c r="A702" s="455">
        <v>37090.444444444445</v>
      </c>
      <c r="B702" s="456">
        <v>37146</v>
      </c>
      <c r="C702" s="456">
        <v>37104</v>
      </c>
      <c r="D702" s="456">
        <v>37164</v>
      </c>
      <c r="E702" s="81" t="s">
        <v>565</v>
      </c>
      <c r="F702" s="455">
        <v>690198</v>
      </c>
      <c r="G702" s="455">
        <v>1</v>
      </c>
      <c r="H702" s="81">
        <v>3602070</v>
      </c>
      <c r="I702" s="81">
        <v>-25</v>
      </c>
      <c r="J702" s="81">
        <v>-25</v>
      </c>
      <c r="K702" s="81">
        <v>-25</v>
      </c>
      <c r="L702" s="81">
        <v>-25</v>
      </c>
      <c r="M702" s="81">
        <v>-25</v>
      </c>
      <c r="N702" s="81">
        <v>-25</v>
      </c>
      <c r="O702" s="81">
        <v>0</v>
      </c>
      <c r="P702" s="81">
        <v>0</v>
      </c>
      <c r="Q702" s="81">
        <v>0</v>
      </c>
      <c r="R702" s="81">
        <v>0</v>
      </c>
      <c r="S702" s="81">
        <v>0</v>
      </c>
      <c r="T702" s="81">
        <v>0</v>
      </c>
      <c r="U702" s="81">
        <v>0</v>
      </c>
      <c r="V702" s="81">
        <v>0</v>
      </c>
      <c r="W702" s="81">
        <v>0</v>
      </c>
      <c r="X702" s="81">
        <v>0</v>
      </c>
      <c r="Y702" s="81">
        <v>0</v>
      </c>
      <c r="Z702" s="81">
        <v>0</v>
      </c>
      <c r="AA702" s="81">
        <v>0</v>
      </c>
      <c r="AB702" s="81">
        <v>0</v>
      </c>
      <c r="AC702" s="81">
        <v>0</v>
      </c>
      <c r="AD702" s="81">
        <v>0</v>
      </c>
      <c r="AE702" s="81">
        <v>0</v>
      </c>
      <c r="AF702" s="81">
        <v>0</v>
      </c>
    </row>
    <row r="703" spans="1:32" hidden="1" x14ac:dyDescent="0.25">
      <c r="A703" s="455">
        <v>37090.444444444445</v>
      </c>
      <c r="B703" s="456">
        <v>37146</v>
      </c>
      <c r="C703" s="456">
        <v>37104</v>
      </c>
      <c r="D703" s="456">
        <v>37164</v>
      </c>
      <c r="E703" s="81" t="s">
        <v>565</v>
      </c>
      <c r="F703" s="455">
        <v>690198</v>
      </c>
      <c r="G703" s="455">
        <v>1</v>
      </c>
      <c r="H703" s="81">
        <v>3602071</v>
      </c>
      <c r="I703" s="81">
        <v>0</v>
      </c>
      <c r="J703" s="81">
        <v>0</v>
      </c>
      <c r="K703" s="81">
        <v>0</v>
      </c>
      <c r="L703" s="81">
        <v>0</v>
      </c>
      <c r="M703" s="81">
        <v>0</v>
      </c>
      <c r="N703" s="81">
        <v>0</v>
      </c>
      <c r="O703" s="81">
        <v>0</v>
      </c>
      <c r="P703" s="81">
        <v>0</v>
      </c>
      <c r="Q703" s="81">
        <v>0</v>
      </c>
      <c r="R703" s="81">
        <v>0</v>
      </c>
      <c r="S703" s="81">
        <v>0</v>
      </c>
      <c r="T703" s="81">
        <v>0</v>
      </c>
      <c r="U703" s="81">
        <v>0</v>
      </c>
      <c r="V703" s="81">
        <v>0</v>
      </c>
      <c r="W703" s="81">
        <v>0</v>
      </c>
      <c r="X703" s="81">
        <v>0</v>
      </c>
      <c r="Y703" s="81">
        <v>0</v>
      </c>
      <c r="Z703" s="81">
        <v>0</v>
      </c>
      <c r="AA703" s="81">
        <v>0</v>
      </c>
      <c r="AB703" s="81">
        <v>0</v>
      </c>
      <c r="AC703" s="81">
        <v>0</v>
      </c>
      <c r="AD703" s="81">
        <v>0</v>
      </c>
      <c r="AE703" s="81">
        <v>-25</v>
      </c>
      <c r="AF703" s="81">
        <v>-25</v>
      </c>
    </row>
    <row r="704" spans="1:32" hidden="1" x14ac:dyDescent="0.25">
      <c r="A704" s="475">
        <v>37056.416666666664</v>
      </c>
      <c r="B704" s="476">
        <v>37146</v>
      </c>
      <c r="C704" s="476">
        <v>37135</v>
      </c>
      <c r="D704" s="476">
        <v>37164</v>
      </c>
      <c r="E704" s="5" t="s">
        <v>565</v>
      </c>
      <c r="F704" s="5">
        <v>647907</v>
      </c>
      <c r="G704" s="5">
        <v>1</v>
      </c>
      <c r="H704" s="5">
        <v>3464406</v>
      </c>
      <c r="I704" s="5">
        <v>-25</v>
      </c>
      <c r="J704" s="5">
        <v>-25</v>
      </c>
      <c r="K704" s="5">
        <v>-25</v>
      </c>
      <c r="L704" s="5">
        <v>-25</v>
      </c>
      <c r="M704" s="5">
        <v>-25</v>
      </c>
      <c r="N704" s="5">
        <v>-25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</row>
    <row r="705" spans="1:32" hidden="1" x14ac:dyDescent="0.25">
      <c r="A705" s="475">
        <v>37062.502083333333</v>
      </c>
      <c r="B705" s="476">
        <v>37146</v>
      </c>
      <c r="C705" s="476">
        <v>37135</v>
      </c>
      <c r="D705" s="476">
        <v>37164</v>
      </c>
      <c r="E705" s="5" t="s">
        <v>565</v>
      </c>
      <c r="F705" s="5">
        <v>656019</v>
      </c>
      <c r="G705" s="5">
        <v>1</v>
      </c>
      <c r="H705" s="5">
        <v>3485754</v>
      </c>
      <c r="I705" s="5">
        <v>-25</v>
      </c>
      <c r="J705" s="5">
        <v>-25</v>
      </c>
      <c r="K705" s="5">
        <v>-25</v>
      </c>
      <c r="L705" s="5">
        <v>-25</v>
      </c>
      <c r="M705" s="5">
        <v>-25</v>
      </c>
      <c r="N705" s="5">
        <v>-25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</row>
    <row r="706" spans="1:32" hidden="1" x14ac:dyDescent="0.25">
      <c r="A706" s="455">
        <v>37062.604166666664</v>
      </c>
      <c r="B706" s="456">
        <v>37146</v>
      </c>
      <c r="C706" s="456">
        <v>37135</v>
      </c>
      <c r="D706" s="456">
        <v>37164</v>
      </c>
      <c r="E706" s="81" t="s">
        <v>565</v>
      </c>
      <c r="F706" s="81">
        <v>656525</v>
      </c>
      <c r="G706" s="81">
        <v>1</v>
      </c>
      <c r="H706" s="81">
        <v>3486628</v>
      </c>
      <c r="I706" s="81">
        <v>-25</v>
      </c>
      <c r="J706" s="81">
        <v>-25</v>
      </c>
      <c r="K706" s="81">
        <v>-25</v>
      </c>
      <c r="L706" s="81">
        <v>-25</v>
      </c>
      <c r="M706" s="81">
        <v>-25</v>
      </c>
      <c r="N706" s="81">
        <v>-25</v>
      </c>
      <c r="O706" s="81">
        <v>0</v>
      </c>
      <c r="P706" s="81">
        <v>0</v>
      </c>
      <c r="Q706" s="81">
        <v>0</v>
      </c>
      <c r="R706" s="81">
        <v>0</v>
      </c>
      <c r="S706" s="81">
        <v>0</v>
      </c>
      <c r="T706" s="81">
        <v>0</v>
      </c>
      <c r="U706" s="81">
        <v>0</v>
      </c>
      <c r="V706" s="81">
        <v>0</v>
      </c>
      <c r="W706" s="81">
        <v>0</v>
      </c>
      <c r="X706" s="81">
        <v>0</v>
      </c>
      <c r="Y706" s="81">
        <v>0</v>
      </c>
      <c r="Z706" s="81">
        <v>0</v>
      </c>
      <c r="AA706" s="81">
        <v>0</v>
      </c>
      <c r="AB706" s="81">
        <v>0</v>
      </c>
      <c r="AC706" s="81">
        <v>0</v>
      </c>
      <c r="AD706" s="81">
        <v>0</v>
      </c>
      <c r="AE706" s="81">
        <v>0</v>
      </c>
      <c r="AF706" s="81">
        <v>0</v>
      </c>
    </row>
    <row r="707" spans="1:32" hidden="1" x14ac:dyDescent="0.25">
      <c r="A707" s="455">
        <v>37112.359722222223</v>
      </c>
      <c r="B707" s="456">
        <v>37146</v>
      </c>
      <c r="C707" s="456">
        <v>37135</v>
      </c>
      <c r="D707" s="456">
        <v>37164</v>
      </c>
      <c r="E707" s="81" t="s">
        <v>565</v>
      </c>
      <c r="F707" s="455">
        <v>724976</v>
      </c>
      <c r="G707" s="455">
        <v>1</v>
      </c>
      <c r="H707" s="81">
        <v>3756505</v>
      </c>
      <c r="I707" s="81">
        <v>25</v>
      </c>
      <c r="J707" s="81">
        <v>25</v>
      </c>
      <c r="K707" s="81">
        <v>25</v>
      </c>
      <c r="L707" s="81">
        <v>25</v>
      </c>
      <c r="M707" s="81">
        <v>25</v>
      </c>
      <c r="N707" s="81">
        <v>25</v>
      </c>
      <c r="O707" s="81">
        <v>0</v>
      </c>
      <c r="P707" s="81">
        <v>0</v>
      </c>
      <c r="Q707" s="81">
        <v>0</v>
      </c>
      <c r="R707" s="81">
        <v>0</v>
      </c>
      <c r="S707" s="81">
        <v>0</v>
      </c>
      <c r="T707" s="81">
        <v>0</v>
      </c>
      <c r="U707" s="81">
        <v>0</v>
      </c>
      <c r="V707" s="81">
        <v>0</v>
      </c>
      <c r="W707" s="81">
        <v>0</v>
      </c>
      <c r="X707" s="81">
        <v>0</v>
      </c>
      <c r="Y707" s="81">
        <v>0</v>
      </c>
      <c r="Z707" s="81">
        <v>0</v>
      </c>
      <c r="AA707" s="81">
        <v>0</v>
      </c>
      <c r="AB707" s="81">
        <v>0</v>
      </c>
      <c r="AC707" s="81">
        <v>0</v>
      </c>
      <c r="AD707" s="81">
        <v>0</v>
      </c>
      <c r="AE707" s="81">
        <v>0</v>
      </c>
      <c r="AF707" s="81">
        <v>0</v>
      </c>
    </row>
    <row r="708" spans="1:32" hidden="1" x14ac:dyDescent="0.25">
      <c r="A708" s="455">
        <v>37131.448611111111</v>
      </c>
      <c r="B708" s="456">
        <v>37146</v>
      </c>
      <c r="C708" s="456">
        <v>37135</v>
      </c>
      <c r="D708" s="456">
        <v>37164</v>
      </c>
      <c r="E708" s="81" t="s">
        <v>565</v>
      </c>
      <c r="F708" s="455">
        <v>751861</v>
      </c>
      <c r="G708" s="455">
        <v>1</v>
      </c>
      <c r="H708" s="81">
        <v>3869481</v>
      </c>
      <c r="I708" s="81">
        <v>25</v>
      </c>
      <c r="J708" s="81">
        <v>25</v>
      </c>
      <c r="K708" s="81">
        <v>25</v>
      </c>
      <c r="L708" s="81">
        <v>25</v>
      </c>
      <c r="M708" s="81">
        <v>25</v>
      </c>
      <c r="N708" s="81">
        <v>25</v>
      </c>
      <c r="O708" s="81">
        <v>0</v>
      </c>
      <c r="P708" s="81">
        <v>0</v>
      </c>
      <c r="Q708" s="81">
        <v>0</v>
      </c>
      <c r="R708" s="81">
        <v>0</v>
      </c>
      <c r="S708" s="81">
        <v>0</v>
      </c>
      <c r="T708" s="81">
        <v>0</v>
      </c>
      <c r="U708" s="81">
        <v>0</v>
      </c>
      <c r="V708" s="81">
        <v>0</v>
      </c>
      <c r="W708" s="81">
        <v>0</v>
      </c>
      <c r="X708" s="81">
        <v>0</v>
      </c>
      <c r="Y708" s="81">
        <v>0</v>
      </c>
      <c r="Z708" s="81">
        <v>0</v>
      </c>
      <c r="AA708" s="81">
        <v>0</v>
      </c>
      <c r="AB708" s="81">
        <v>0</v>
      </c>
      <c r="AC708" s="81">
        <v>0</v>
      </c>
      <c r="AD708" s="81">
        <v>0</v>
      </c>
      <c r="AE708" s="81">
        <v>0</v>
      </c>
      <c r="AF708" s="81">
        <v>0</v>
      </c>
    </row>
    <row r="709" spans="1:32" hidden="1" x14ac:dyDescent="0.25">
      <c r="A709" s="455">
        <v>37132.381249999999</v>
      </c>
      <c r="B709" s="456">
        <v>37146</v>
      </c>
      <c r="C709" s="456">
        <v>37135</v>
      </c>
      <c r="D709" s="456">
        <v>37164</v>
      </c>
      <c r="E709" s="81" t="s">
        <v>565</v>
      </c>
      <c r="F709" s="455">
        <v>753742</v>
      </c>
      <c r="G709" s="455">
        <v>1</v>
      </c>
      <c r="H709" s="81">
        <v>3883669</v>
      </c>
      <c r="I709" s="81">
        <v>25</v>
      </c>
      <c r="J709" s="81">
        <v>25</v>
      </c>
      <c r="K709" s="81">
        <v>25</v>
      </c>
      <c r="L709" s="81">
        <v>25</v>
      </c>
      <c r="M709" s="81">
        <v>25</v>
      </c>
      <c r="N709" s="81">
        <v>25</v>
      </c>
      <c r="O709" s="81">
        <v>0</v>
      </c>
      <c r="P709" s="81">
        <v>0</v>
      </c>
      <c r="Q709" s="81">
        <v>0</v>
      </c>
      <c r="R709" s="81">
        <v>0</v>
      </c>
      <c r="S709" s="81">
        <v>0</v>
      </c>
      <c r="T709" s="81">
        <v>0</v>
      </c>
      <c r="U709" s="81">
        <v>0</v>
      </c>
      <c r="V709" s="81">
        <v>0</v>
      </c>
      <c r="W709" s="81">
        <v>0</v>
      </c>
      <c r="X709" s="81">
        <v>0</v>
      </c>
      <c r="Y709" s="81">
        <v>0</v>
      </c>
      <c r="Z709" s="81">
        <v>0</v>
      </c>
      <c r="AA709" s="81">
        <v>0</v>
      </c>
      <c r="AB709" s="81">
        <v>0</v>
      </c>
      <c r="AC709" s="81">
        <v>0</v>
      </c>
      <c r="AD709" s="81">
        <v>0</v>
      </c>
      <c r="AE709" s="81">
        <v>0</v>
      </c>
      <c r="AF709" s="81">
        <v>0</v>
      </c>
    </row>
    <row r="710" spans="1:32" hidden="1" x14ac:dyDescent="0.25">
      <c r="A710" s="455">
        <v>37077.42083333333</v>
      </c>
      <c r="B710" s="456">
        <v>37146</v>
      </c>
      <c r="C710" s="456">
        <v>37135</v>
      </c>
      <c r="D710" s="456">
        <v>37164</v>
      </c>
      <c r="E710" s="81" t="s">
        <v>565</v>
      </c>
      <c r="F710" s="81">
        <v>674151</v>
      </c>
      <c r="G710" s="81">
        <v>1</v>
      </c>
      <c r="H710" s="81">
        <v>3549625</v>
      </c>
      <c r="I710" s="81">
        <v>0</v>
      </c>
      <c r="J710" s="81">
        <v>0</v>
      </c>
      <c r="K710" s="81">
        <v>0</v>
      </c>
      <c r="L710" s="81">
        <v>0</v>
      </c>
      <c r="M710" s="81">
        <v>0</v>
      </c>
      <c r="N710" s="81">
        <v>0</v>
      </c>
      <c r="O710" s="81">
        <v>-25</v>
      </c>
      <c r="P710" s="81">
        <v>-25</v>
      </c>
      <c r="Q710" s="81">
        <v>-25</v>
      </c>
      <c r="R710" s="81">
        <v>-25</v>
      </c>
      <c r="S710" s="81">
        <v>-25</v>
      </c>
      <c r="T710" s="81">
        <v>-25</v>
      </c>
      <c r="U710" s="81">
        <v>-25</v>
      </c>
      <c r="V710" s="81">
        <v>-25</v>
      </c>
      <c r="W710" s="81">
        <v>-25</v>
      </c>
      <c r="X710" s="81">
        <v>-25</v>
      </c>
      <c r="Y710" s="81">
        <v>-25</v>
      </c>
      <c r="Z710" s="81">
        <v>-25</v>
      </c>
      <c r="AA710" s="81">
        <v>-25</v>
      </c>
      <c r="AB710" s="81">
        <v>-25</v>
      </c>
      <c r="AC710" s="81">
        <v>-25</v>
      </c>
      <c r="AD710" s="81">
        <v>-25</v>
      </c>
      <c r="AE710" s="81">
        <v>0</v>
      </c>
      <c r="AF710" s="81">
        <v>0</v>
      </c>
    </row>
    <row r="711" spans="1:32" hidden="1" x14ac:dyDescent="0.25">
      <c r="A711" s="455">
        <v>36865.637499999997</v>
      </c>
      <c r="B711" s="456">
        <v>37146</v>
      </c>
      <c r="C711" s="456">
        <v>36983</v>
      </c>
      <c r="D711" s="456">
        <v>37191</v>
      </c>
      <c r="E711" s="81" t="s">
        <v>565</v>
      </c>
      <c r="F711" s="81">
        <v>472894</v>
      </c>
      <c r="G711" s="81">
        <v>1</v>
      </c>
      <c r="H711" s="81">
        <v>2475309</v>
      </c>
      <c r="I711" s="81">
        <v>25</v>
      </c>
      <c r="J711" s="81">
        <v>25</v>
      </c>
      <c r="K711" s="81">
        <v>25</v>
      </c>
      <c r="L711" s="81">
        <v>25</v>
      </c>
      <c r="M711" s="81">
        <v>25</v>
      </c>
      <c r="N711" s="81">
        <v>25</v>
      </c>
      <c r="O711" s="81">
        <v>0</v>
      </c>
      <c r="P711" s="81">
        <v>0</v>
      </c>
      <c r="Q711" s="81">
        <v>0</v>
      </c>
      <c r="R711" s="81">
        <v>0</v>
      </c>
      <c r="S711" s="81">
        <v>0</v>
      </c>
      <c r="T711" s="81">
        <v>0</v>
      </c>
      <c r="U711" s="81">
        <v>0</v>
      </c>
      <c r="V711" s="81">
        <v>0</v>
      </c>
      <c r="W711" s="81">
        <v>0</v>
      </c>
      <c r="X711" s="81">
        <v>0</v>
      </c>
      <c r="Y711" s="81">
        <v>0</v>
      </c>
      <c r="Z711" s="81">
        <v>0</v>
      </c>
      <c r="AA711" s="81">
        <v>0</v>
      </c>
      <c r="AB711" s="81">
        <v>0</v>
      </c>
      <c r="AC711" s="81">
        <v>0</v>
      </c>
      <c r="AD711" s="81">
        <v>0</v>
      </c>
      <c r="AE711" s="81">
        <v>0</v>
      </c>
      <c r="AF711" s="81">
        <v>0</v>
      </c>
    </row>
    <row r="712" spans="1:32" hidden="1" x14ac:dyDescent="0.25">
      <c r="A712" s="455">
        <v>36865.589583333334</v>
      </c>
      <c r="B712" s="456">
        <v>37146</v>
      </c>
      <c r="C712" s="456">
        <v>36983</v>
      </c>
      <c r="D712" s="456">
        <v>37191</v>
      </c>
      <c r="E712" s="81" t="s">
        <v>565</v>
      </c>
      <c r="F712" s="81">
        <v>473269</v>
      </c>
      <c r="G712" s="81">
        <v>1</v>
      </c>
      <c r="H712" s="81">
        <v>2477103</v>
      </c>
      <c r="I712" s="81">
        <v>25</v>
      </c>
      <c r="J712" s="81">
        <v>25</v>
      </c>
      <c r="K712" s="81">
        <v>25</v>
      </c>
      <c r="L712" s="81">
        <v>25</v>
      </c>
      <c r="M712" s="81">
        <v>25</v>
      </c>
      <c r="N712" s="81">
        <v>25</v>
      </c>
      <c r="O712" s="81">
        <v>0</v>
      </c>
      <c r="P712" s="81">
        <v>0</v>
      </c>
      <c r="Q712" s="81">
        <v>0</v>
      </c>
      <c r="R712" s="81">
        <v>0</v>
      </c>
      <c r="S712" s="81">
        <v>0</v>
      </c>
      <c r="T712" s="81">
        <v>0</v>
      </c>
      <c r="U712" s="81">
        <v>0</v>
      </c>
      <c r="V712" s="81">
        <v>0</v>
      </c>
      <c r="W712" s="81">
        <v>0</v>
      </c>
      <c r="X712" s="81">
        <v>0</v>
      </c>
      <c r="Y712" s="81">
        <v>0</v>
      </c>
      <c r="Z712" s="81">
        <v>0</v>
      </c>
      <c r="AA712" s="81">
        <v>0</v>
      </c>
      <c r="AB712" s="81">
        <v>0</v>
      </c>
      <c r="AC712" s="81">
        <v>0</v>
      </c>
      <c r="AD712" s="81">
        <v>0</v>
      </c>
      <c r="AE712" s="81">
        <v>0</v>
      </c>
      <c r="AF712" s="81">
        <v>0</v>
      </c>
    </row>
    <row r="713" spans="1:32" hidden="1" x14ac:dyDescent="0.25">
      <c r="A713" s="455">
        <v>37090.367361111108</v>
      </c>
      <c r="B713" s="456">
        <v>37146</v>
      </c>
      <c r="C713" s="456">
        <v>37135</v>
      </c>
      <c r="D713" s="456">
        <v>37164</v>
      </c>
      <c r="E713" s="81" t="s">
        <v>565</v>
      </c>
      <c r="F713" s="81">
        <v>691427</v>
      </c>
      <c r="G713" s="81">
        <v>1</v>
      </c>
      <c r="H713" s="81">
        <v>3604496</v>
      </c>
      <c r="I713" s="81">
        <v>0</v>
      </c>
      <c r="J713" s="81">
        <v>0</v>
      </c>
      <c r="K713" s="81">
        <v>0</v>
      </c>
      <c r="L713" s="81">
        <v>0</v>
      </c>
      <c r="M713" s="81">
        <v>0</v>
      </c>
      <c r="N713" s="81">
        <v>0</v>
      </c>
      <c r="O713" s="81">
        <v>0</v>
      </c>
      <c r="P713" s="81">
        <v>0</v>
      </c>
      <c r="Q713" s="81">
        <v>0</v>
      </c>
      <c r="R713" s="81">
        <v>0</v>
      </c>
      <c r="S713" s="81">
        <v>0</v>
      </c>
      <c r="T713" s="81">
        <v>0</v>
      </c>
      <c r="U713" s="81">
        <v>0</v>
      </c>
      <c r="V713" s="81">
        <v>0</v>
      </c>
      <c r="W713" s="81">
        <v>0</v>
      </c>
      <c r="X713" s="81">
        <v>0</v>
      </c>
      <c r="Y713" s="81">
        <v>0</v>
      </c>
      <c r="Z713" s="81">
        <v>0</v>
      </c>
      <c r="AA713" s="81">
        <v>0</v>
      </c>
      <c r="AB713" s="81">
        <v>0</v>
      </c>
      <c r="AC713" s="81">
        <v>0</v>
      </c>
      <c r="AD713" s="81">
        <v>0</v>
      </c>
      <c r="AE713" s="81">
        <v>-25</v>
      </c>
      <c r="AF713" s="81">
        <v>-25</v>
      </c>
    </row>
    <row r="714" spans="1:32" hidden="1" x14ac:dyDescent="0.25">
      <c r="A714" s="455">
        <v>37092.352083333331</v>
      </c>
      <c r="B714" s="456">
        <v>37146</v>
      </c>
      <c r="C714" s="456">
        <v>37135</v>
      </c>
      <c r="D714" s="456">
        <v>37164</v>
      </c>
      <c r="E714" s="81" t="s">
        <v>565</v>
      </c>
      <c r="F714" s="455">
        <v>695455</v>
      </c>
      <c r="G714" s="455">
        <v>1</v>
      </c>
      <c r="H714" s="81">
        <v>3616652</v>
      </c>
      <c r="I714" s="81">
        <v>0</v>
      </c>
      <c r="J714" s="81">
        <v>0</v>
      </c>
      <c r="K714" s="81">
        <v>0</v>
      </c>
      <c r="L714" s="81">
        <v>0</v>
      </c>
      <c r="M714" s="81">
        <v>0</v>
      </c>
      <c r="N714" s="81">
        <v>0</v>
      </c>
      <c r="O714" s="81">
        <v>0</v>
      </c>
      <c r="P714" s="81">
        <v>0</v>
      </c>
      <c r="Q714" s="81">
        <v>0</v>
      </c>
      <c r="R714" s="81">
        <v>0</v>
      </c>
      <c r="S714" s="81">
        <v>0</v>
      </c>
      <c r="T714" s="81">
        <v>0</v>
      </c>
      <c r="U714" s="81">
        <v>0</v>
      </c>
      <c r="V714" s="81">
        <v>0</v>
      </c>
      <c r="W714" s="81">
        <v>0</v>
      </c>
      <c r="X714" s="81">
        <v>0</v>
      </c>
      <c r="Y714" s="81">
        <v>0</v>
      </c>
      <c r="Z714" s="81">
        <v>0</v>
      </c>
      <c r="AA714" s="81">
        <v>0</v>
      </c>
      <c r="AB714" s="81">
        <v>0</v>
      </c>
      <c r="AC714" s="81">
        <v>0</v>
      </c>
      <c r="AD714" s="81">
        <v>0</v>
      </c>
      <c r="AE714" s="81">
        <v>-25</v>
      </c>
      <c r="AF714" s="81">
        <v>-25</v>
      </c>
    </row>
    <row r="715" spans="1:32" hidden="1" x14ac:dyDescent="0.25">
      <c r="A715" s="455">
        <v>37111.359027777777</v>
      </c>
      <c r="B715" s="456">
        <v>37146</v>
      </c>
      <c r="C715" s="456">
        <v>37135</v>
      </c>
      <c r="D715" s="456">
        <v>37164</v>
      </c>
      <c r="E715" s="81" t="s">
        <v>565</v>
      </c>
      <c r="F715" s="455">
        <v>723029</v>
      </c>
      <c r="G715" s="455">
        <v>1</v>
      </c>
      <c r="H715" s="81">
        <v>3751009</v>
      </c>
      <c r="I715" s="81">
        <v>0</v>
      </c>
      <c r="J715" s="81">
        <v>0</v>
      </c>
      <c r="K715" s="81">
        <v>0</v>
      </c>
      <c r="L715" s="81">
        <v>0</v>
      </c>
      <c r="M715" s="81">
        <v>0</v>
      </c>
      <c r="N715" s="81">
        <v>0</v>
      </c>
      <c r="O715" s="81">
        <v>0</v>
      </c>
      <c r="P715" s="81">
        <v>0</v>
      </c>
      <c r="Q715" s="81">
        <v>0</v>
      </c>
      <c r="R715" s="81">
        <v>0</v>
      </c>
      <c r="S715" s="81">
        <v>0</v>
      </c>
      <c r="T715" s="81">
        <v>0</v>
      </c>
      <c r="U715" s="81">
        <v>0</v>
      </c>
      <c r="V715" s="81">
        <v>0</v>
      </c>
      <c r="W715" s="81">
        <v>0</v>
      </c>
      <c r="X715" s="81">
        <v>0</v>
      </c>
      <c r="Y715" s="81">
        <v>0</v>
      </c>
      <c r="Z715" s="81">
        <v>0</v>
      </c>
      <c r="AA715" s="81">
        <v>0</v>
      </c>
      <c r="AB715" s="81">
        <v>0</v>
      </c>
      <c r="AC715" s="81">
        <v>0</v>
      </c>
      <c r="AD715" s="81">
        <v>0</v>
      </c>
      <c r="AE715" s="81">
        <v>25</v>
      </c>
      <c r="AF715" s="81">
        <v>25</v>
      </c>
    </row>
    <row r="716" spans="1:32" hidden="1" x14ac:dyDescent="0.25">
      <c r="A716" s="455">
        <v>37111.581250000003</v>
      </c>
      <c r="B716" s="456">
        <v>37146</v>
      </c>
      <c r="C716" s="456">
        <v>37135</v>
      </c>
      <c r="D716" s="456">
        <v>37164</v>
      </c>
      <c r="E716" s="81" t="s">
        <v>565</v>
      </c>
      <c r="F716" s="455">
        <v>723915</v>
      </c>
      <c r="G716" s="455">
        <v>1</v>
      </c>
      <c r="H716" s="81">
        <v>3753763</v>
      </c>
      <c r="I716" s="81">
        <v>0</v>
      </c>
      <c r="J716" s="81">
        <v>0</v>
      </c>
      <c r="K716" s="81">
        <v>0</v>
      </c>
      <c r="L716" s="81">
        <v>0</v>
      </c>
      <c r="M716" s="81">
        <v>0</v>
      </c>
      <c r="N716" s="81">
        <v>0</v>
      </c>
      <c r="O716" s="81">
        <v>0</v>
      </c>
      <c r="P716" s="81">
        <v>0</v>
      </c>
      <c r="Q716" s="81">
        <v>0</v>
      </c>
      <c r="R716" s="81">
        <v>0</v>
      </c>
      <c r="S716" s="81">
        <v>0</v>
      </c>
      <c r="T716" s="81">
        <v>0</v>
      </c>
      <c r="U716" s="81">
        <v>0</v>
      </c>
      <c r="V716" s="81">
        <v>0</v>
      </c>
      <c r="W716" s="81">
        <v>0</v>
      </c>
      <c r="X716" s="81">
        <v>0</v>
      </c>
      <c r="Y716" s="81">
        <v>0</v>
      </c>
      <c r="Z716" s="81">
        <v>0</v>
      </c>
      <c r="AA716" s="81">
        <v>0</v>
      </c>
      <c r="AB716" s="81">
        <v>0</v>
      </c>
      <c r="AC716" s="81">
        <v>0</v>
      </c>
      <c r="AD716" s="81">
        <v>0</v>
      </c>
      <c r="AE716" s="81">
        <v>50</v>
      </c>
      <c r="AF716" s="81">
        <v>50</v>
      </c>
    </row>
    <row r="717" spans="1:32" hidden="1" x14ac:dyDescent="0.25">
      <c r="A717" s="455">
        <v>37112.359722222223</v>
      </c>
      <c r="B717" s="456">
        <v>37146</v>
      </c>
      <c r="C717" s="456">
        <v>37135</v>
      </c>
      <c r="D717" s="456">
        <v>37164</v>
      </c>
      <c r="E717" s="81" t="s">
        <v>565</v>
      </c>
      <c r="F717" s="81">
        <v>724976</v>
      </c>
      <c r="G717" s="81">
        <v>1</v>
      </c>
      <c r="H717" s="81">
        <v>3756506</v>
      </c>
      <c r="I717" s="81">
        <v>0</v>
      </c>
      <c r="J717" s="81">
        <v>0</v>
      </c>
      <c r="K717" s="81">
        <v>0</v>
      </c>
      <c r="L717" s="81">
        <v>0</v>
      </c>
      <c r="M717" s="81">
        <v>0</v>
      </c>
      <c r="N717" s="81">
        <v>0</v>
      </c>
      <c r="O717" s="81">
        <v>0</v>
      </c>
      <c r="P717" s="81">
        <v>0</v>
      </c>
      <c r="Q717" s="81">
        <v>0</v>
      </c>
      <c r="R717" s="81">
        <v>0</v>
      </c>
      <c r="S717" s="81">
        <v>0</v>
      </c>
      <c r="T717" s="81">
        <v>0</v>
      </c>
      <c r="U717" s="81">
        <v>0</v>
      </c>
      <c r="V717" s="81">
        <v>0</v>
      </c>
      <c r="W717" s="81">
        <v>0</v>
      </c>
      <c r="X717" s="81">
        <v>0</v>
      </c>
      <c r="Y717" s="81">
        <v>0</v>
      </c>
      <c r="Z717" s="81">
        <v>0</v>
      </c>
      <c r="AA717" s="81">
        <v>0</v>
      </c>
      <c r="AB717" s="81">
        <v>0</v>
      </c>
      <c r="AC717" s="81">
        <v>0</v>
      </c>
      <c r="AD717" s="81">
        <v>0</v>
      </c>
      <c r="AE717" s="81">
        <v>25</v>
      </c>
      <c r="AF717" s="81">
        <v>25</v>
      </c>
    </row>
    <row r="718" spans="1:32" hidden="1" x14ac:dyDescent="0.25">
      <c r="A718" s="455">
        <v>37082.365972222222</v>
      </c>
      <c r="B718" s="456">
        <v>37146</v>
      </c>
      <c r="C718" s="456">
        <v>37135</v>
      </c>
      <c r="D718" s="456">
        <v>37164</v>
      </c>
      <c r="E718" s="81" t="s">
        <v>565</v>
      </c>
      <c r="F718" s="81">
        <v>679293</v>
      </c>
      <c r="G718" s="81">
        <v>1</v>
      </c>
      <c r="H718" s="81">
        <v>3569713</v>
      </c>
      <c r="I718" s="81">
        <v>25</v>
      </c>
      <c r="J718" s="81">
        <v>25</v>
      </c>
      <c r="K718" s="81">
        <v>25</v>
      </c>
      <c r="L718" s="81">
        <v>25</v>
      </c>
      <c r="M718" s="81">
        <v>25</v>
      </c>
      <c r="N718" s="81">
        <v>25</v>
      </c>
      <c r="O718" s="81">
        <v>0</v>
      </c>
      <c r="P718" s="81">
        <v>0</v>
      </c>
      <c r="Q718" s="81">
        <v>0</v>
      </c>
      <c r="R718" s="81">
        <v>0</v>
      </c>
      <c r="S718" s="81">
        <v>0</v>
      </c>
      <c r="T718" s="81">
        <v>0</v>
      </c>
      <c r="U718" s="81">
        <v>0</v>
      </c>
      <c r="V718" s="81">
        <v>0</v>
      </c>
      <c r="W718" s="81">
        <v>0</v>
      </c>
      <c r="X718" s="81">
        <v>0</v>
      </c>
      <c r="Y718" s="81">
        <v>0</v>
      </c>
      <c r="Z718" s="81">
        <v>0</v>
      </c>
      <c r="AA718" s="81">
        <v>0</v>
      </c>
      <c r="AB718" s="81">
        <v>0</v>
      </c>
      <c r="AC718" s="81">
        <v>0</v>
      </c>
      <c r="AD718" s="81">
        <v>0</v>
      </c>
      <c r="AE718" s="81">
        <v>0</v>
      </c>
      <c r="AF718" s="81">
        <v>0</v>
      </c>
    </row>
    <row r="719" spans="1:32" hidden="1" x14ac:dyDescent="0.25">
      <c r="A719" s="455">
        <v>37083.352083333331</v>
      </c>
      <c r="B719" s="456">
        <v>37146</v>
      </c>
      <c r="C719" s="456">
        <v>37135</v>
      </c>
      <c r="D719" s="456">
        <v>37164</v>
      </c>
      <c r="E719" s="81" t="s">
        <v>565</v>
      </c>
      <c r="F719" s="81">
        <v>681068</v>
      </c>
      <c r="G719" s="81">
        <v>1</v>
      </c>
      <c r="H719" s="81">
        <v>3575698</v>
      </c>
      <c r="I719" s="81">
        <v>25</v>
      </c>
      <c r="J719" s="81">
        <v>25</v>
      </c>
      <c r="K719" s="81">
        <v>25</v>
      </c>
      <c r="L719" s="81">
        <v>25</v>
      </c>
      <c r="M719" s="81">
        <v>25</v>
      </c>
      <c r="N719" s="81">
        <v>25</v>
      </c>
      <c r="O719" s="81">
        <v>0</v>
      </c>
      <c r="P719" s="81">
        <v>0</v>
      </c>
      <c r="Q719" s="81">
        <v>0</v>
      </c>
      <c r="R719" s="81">
        <v>0</v>
      </c>
      <c r="S719" s="81">
        <v>0</v>
      </c>
      <c r="T719" s="81">
        <v>0</v>
      </c>
      <c r="U719" s="81">
        <v>0</v>
      </c>
      <c r="V719" s="81">
        <v>0</v>
      </c>
      <c r="W719" s="81">
        <v>0</v>
      </c>
      <c r="X719" s="81">
        <v>0</v>
      </c>
      <c r="Y719" s="81">
        <v>0</v>
      </c>
      <c r="Z719" s="81">
        <v>0</v>
      </c>
      <c r="AA719" s="81">
        <v>0</v>
      </c>
      <c r="AB719" s="81">
        <v>0</v>
      </c>
      <c r="AC719" s="81">
        <v>0</v>
      </c>
      <c r="AD719" s="81">
        <v>0</v>
      </c>
      <c r="AE719" s="81">
        <v>0</v>
      </c>
      <c r="AF719" s="81">
        <v>0</v>
      </c>
    </row>
    <row r="720" spans="1:32" hidden="1" x14ac:dyDescent="0.25">
      <c r="A720" s="475">
        <v>37083.359722222223</v>
      </c>
      <c r="B720" s="476">
        <v>37146</v>
      </c>
      <c r="C720" s="476">
        <v>37135</v>
      </c>
      <c r="D720" s="476">
        <v>37164</v>
      </c>
      <c r="E720" s="5" t="s">
        <v>565</v>
      </c>
      <c r="F720" s="5">
        <v>681133</v>
      </c>
      <c r="G720" s="5">
        <v>1</v>
      </c>
      <c r="H720" s="5">
        <v>3575816</v>
      </c>
      <c r="I720" s="5">
        <v>25</v>
      </c>
      <c r="J720" s="5">
        <v>25</v>
      </c>
      <c r="K720" s="5">
        <v>25</v>
      </c>
      <c r="L720" s="5">
        <v>25</v>
      </c>
      <c r="M720" s="5">
        <v>25</v>
      </c>
      <c r="N720" s="5">
        <v>25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</row>
    <row r="721" spans="1:32" hidden="1" x14ac:dyDescent="0.25">
      <c r="A721" s="477">
        <v>37084.523611111108</v>
      </c>
      <c r="B721" s="456">
        <v>37146</v>
      </c>
      <c r="C721" s="456">
        <v>37135</v>
      </c>
      <c r="D721" s="456">
        <v>37164</v>
      </c>
      <c r="E721" s="81" t="s">
        <v>565</v>
      </c>
      <c r="F721" s="81">
        <v>682045</v>
      </c>
      <c r="G721" s="81">
        <v>1</v>
      </c>
      <c r="H721" s="81">
        <v>3577888</v>
      </c>
      <c r="I721" s="81">
        <v>-50</v>
      </c>
      <c r="J721" s="81">
        <v>-50</v>
      </c>
      <c r="K721" s="81">
        <v>-50</v>
      </c>
      <c r="L721" s="81">
        <v>-50</v>
      </c>
      <c r="M721" s="81">
        <v>-50</v>
      </c>
      <c r="N721" s="81">
        <v>-50</v>
      </c>
      <c r="O721" s="81">
        <v>0</v>
      </c>
      <c r="P721" s="81">
        <v>0</v>
      </c>
      <c r="Q721" s="81">
        <v>0</v>
      </c>
      <c r="R721" s="81">
        <v>0</v>
      </c>
      <c r="S721" s="81">
        <v>0</v>
      </c>
      <c r="T721" s="81">
        <v>0</v>
      </c>
      <c r="U721" s="81">
        <v>0</v>
      </c>
      <c r="V721" s="81">
        <v>0</v>
      </c>
      <c r="W721" s="81">
        <v>0</v>
      </c>
      <c r="X721" s="81">
        <v>0</v>
      </c>
      <c r="Y721" s="81">
        <v>0</v>
      </c>
      <c r="Z721" s="81">
        <v>0</v>
      </c>
      <c r="AA721" s="81">
        <v>0</v>
      </c>
      <c r="AB721" s="81">
        <v>0</v>
      </c>
      <c r="AC721" s="81">
        <v>0</v>
      </c>
      <c r="AD721" s="81">
        <v>0</v>
      </c>
      <c r="AE721" s="81">
        <v>0</v>
      </c>
      <c r="AF721" s="81">
        <v>0</v>
      </c>
    </row>
    <row r="722" spans="1:32" hidden="1" x14ac:dyDescent="0.25">
      <c r="A722" s="477">
        <v>37088.35833333333</v>
      </c>
      <c r="B722" s="456">
        <v>37146</v>
      </c>
      <c r="C722" s="456">
        <v>37135</v>
      </c>
      <c r="D722" s="456">
        <v>37164</v>
      </c>
      <c r="E722" s="81" t="s">
        <v>565</v>
      </c>
      <c r="F722" s="81">
        <v>686979</v>
      </c>
      <c r="G722" s="81">
        <v>1</v>
      </c>
      <c r="H722" s="81">
        <v>3592550</v>
      </c>
      <c r="I722" s="81">
        <v>-25</v>
      </c>
      <c r="J722" s="81">
        <v>-25</v>
      </c>
      <c r="K722" s="81">
        <v>-25</v>
      </c>
      <c r="L722" s="81">
        <v>-25</v>
      </c>
      <c r="M722" s="81">
        <v>-25</v>
      </c>
      <c r="N722" s="81">
        <v>-25</v>
      </c>
      <c r="O722" s="81">
        <v>0</v>
      </c>
      <c r="P722" s="81">
        <v>0</v>
      </c>
      <c r="Q722" s="81">
        <v>0</v>
      </c>
      <c r="R722" s="81">
        <v>0</v>
      </c>
      <c r="S722" s="81">
        <v>0</v>
      </c>
      <c r="T722" s="81">
        <v>0</v>
      </c>
      <c r="U722" s="81">
        <v>0</v>
      </c>
      <c r="V722" s="81">
        <v>0</v>
      </c>
      <c r="W722" s="81">
        <v>0</v>
      </c>
      <c r="X722" s="81">
        <v>0</v>
      </c>
      <c r="Y722" s="81">
        <v>0</v>
      </c>
      <c r="Z722" s="81">
        <v>0</v>
      </c>
      <c r="AA722" s="81">
        <v>0</v>
      </c>
      <c r="AB722" s="81">
        <v>0</v>
      </c>
      <c r="AC722" s="81">
        <v>0</v>
      </c>
      <c r="AD722" s="81">
        <v>0</v>
      </c>
      <c r="AE722" s="81">
        <v>0</v>
      </c>
      <c r="AF722" s="81">
        <v>0</v>
      </c>
    </row>
    <row r="723" spans="1:32" hidden="1" x14ac:dyDescent="0.25">
      <c r="A723" s="477">
        <v>37089.353472222225</v>
      </c>
      <c r="B723" s="456">
        <v>37146</v>
      </c>
      <c r="C723" s="456">
        <v>37135</v>
      </c>
      <c r="D723" s="456">
        <v>37164</v>
      </c>
      <c r="E723" s="81" t="s">
        <v>565</v>
      </c>
      <c r="F723" s="81">
        <v>688997</v>
      </c>
      <c r="G723" s="81">
        <v>1</v>
      </c>
      <c r="H723" s="81">
        <v>3598083</v>
      </c>
      <c r="I723" s="81">
        <v>25</v>
      </c>
      <c r="J723" s="81">
        <v>25</v>
      </c>
      <c r="K723" s="81">
        <v>25</v>
      </c>
      <c r="L723" s="81">
        <v>25</v>
      </c>
      <c r="M723" s="81">
        <v>25</v>
      </c>
      <c r="N723" s="81">
        <v>25</v>
      </c>
      <c r="O723" s="81">
        <v>0</v>
      </c>
      <c r="P723" s="81">
        <v>0</v>
      </c>
      <c r="Q723" s="81">
        <v>0</v>
      </c>
      <c r="R723" s="81">
        <v>0</v>
      </c>
      <c r="S723" s="81">
        <v>0</v>
      </c>
      <c r="T723" s="81">
        <v>0</v>
      </c>
      <c r="U723" s="81">
        <v>0</v>
      </c>
      <c r="V723" s="81">
        <v>0</v>
      </c>
      <c r="W723" s="81">
        <v>0</v>
      </c>
      <c r="X723" s="81">
        <v>0</v>
      </c>
      <c r="Y723" s="81">
        <v>0</v>
      </c>
      <c r="Z723" s="81">
        <v>0</v>
      </c>
      <c r="AA723" s="81">
        <v>0</v>
      </c>
      <c r="AB723" s="81">
        <v>0</v>
      </c>
      <c r="AC723" s="81">
        <v>0</v>
      </c>
      <c r="AD723" s="81">
        <v>0</v>
      </c>
      <c r="AE723" s="81">
        <v>0</v>
      </c>
      <c r="AF723" s="81">
        <v>0</v>
      </c>
    </row>
    <row r="724" spans="1:32" hidden="1" x14ac:dyDescent="0.25">
      <c r="A724" s="477">
        <v>37090.367361111108</v>
      </c>
      <c r="B724" s="456">
        <v>37146</v>
      </c>
      <c r="C724" s="456">
        <v>37135</v>
      </c>
      <c r="D724" s="456">
        <v>37164</v>
      </c>
      <c r="E724" s="81" t="s">
        <v>565</v>
      </c>
      <c r="F724" s="81">
        <v>691427</v>
      </c>
      <c r="G724" s="81">
        <v>1</v>
      </c>
      <c r="H724" s="81">
        <v>3604495</v>
      </c>
      <c r="I724" s="81">
        <v>-25</v>
      </c>
      <c r="J724" s="81">
        <v>-25</v>
      </c>
      <c r="K724" s="81">
        <v>-25</v>
      </c>
      <c r="L724" s="81">
        <v>-25</v>
      </c>
      <c r="M724" s="81">
        <v>-25</v>
      </c>
      <c r="N724" s="81">
        <v>-25</v>
      </c>
      <c r="O724" s="81">
        <v>0</v>
      </c>
      <c r="P724" s="81">
        <v>0</v>
      </c>
      <c r="Q724" s="81">
        <v>0</v>
      </c>
      <c r="R724" s="81">
        <v>0</v>
      </c>
      <c r="S724" s="81">
        <v>0</v>
      </c>
      <c r="T724" s="81">
        <v>0</v>
      </c>
      <c r="U724" s="81">
        <v>0</v>
      </c>
      <c r="V724" s="81">
        <v>0</v>
      </c>
      <c r="W724" s="81">
        <v>0</v>
      </c>
      <c r="X724" s="81">
        <v>0</v>
      </c>
      <c r="Y724" s="81">
        <v>0</v>
      </c>
      <c r="Z724" s="81">
        <v>0</v>
      </c>
      <c r="AA724" s="81">
        <v>0</v>
      </c>
      <c r="AB724" s="81">
        <v>0</v>
      </c>
      <c r="AC724" s="81">
        <v>0</v>
      </c>
      <c r="AD724" s="81">
        <v>0</v>
      </c>
      <c r="AE724" s="81">
        <v>0</v>
      </c>
      <c r="AF724" s="81">
        <v>0</v>
      </c>
    </row>
    <row r="725" spans="1:32" hidden="1" x14ac:dyDescent="0.25">
      <c r="A725" s="477">
        <v>37092.352083333331</v>
      </c>
      <c r="B725" s="456">
        <v>37146</v>
      </c>
      <c r="C725" s="456">
        <v>37135</v>
      </c>
      <c r="D725" s="456">
        <v>37164</v>
      </c>
      <c r="E725" s="81" t="s">
        <v>565</v>
      </c>
      <c r="F725" s="81">
        <v>695455</v>
      </c>
      <c r="G725" s="81">
        <v>1</v>
      </c>
      <c r="H725" s="81">
        <v>3616651</v>
      </c>
      <c r="I725" s="81">
        <v>-25</v>
      </c>
      <c r="J725" s="81">
        <v>-25</v>
      </c>
      <c r="K725" s="81">
        <v>-25</v>
      </c>
      <c r="L725" s="81">
        <v>-25</v>
      </c>
      <c r="M725" s="81">
        <v>-25</v>
      </c>
      <c r="N725" s="81">
        <v>-25</v>
      </c>
      <c r="O725" s="81">
        <v>0</v>
      </c>
      <c r="P725" s="81">
        <v>0</v>
      </c>
      <c r="Q725" s="81">
        <v>0</v>
      </c>
      <c r="R725" s="81">
        <v>0</v>
      </c>
      <c r="S725" s="81">
        <v>0</v>
      </c>
      <c r="T725" s="81">
        <v>0</v>
      </c>
      <c r="U725" s="81">
        <v>0</v>
      </c>
      <c r="V725" s="81">
        <v>0</v>
      </c>
      <c r="W725" s="81">
        <v>0</v>
      </c>
      <c r="X725" s="81">
        <v>0</v>
      </c>
      <c r="Y725" s="81">
        <v>0</v>
      </c>
      <c r="Z725" s="81">
        <v>0</v>
      </c>
      <c r="AA725" s="81">
        <v>0</v>
      </c>
      <c r="AB725" s="81">
        <v>0</v>
      </c>
      <c r="AC725" s="81">
        <v>0</v>
      </c>
      <c r="AD725" s="81">
        <v>0</v>
      </c>
      <c r="AE725" s="81">
        <v>0</v>
      </c>
      <c r="AF725" s="81">
        <v>0</v>
      </c>
    </row>
    <row r="726" spans="1:32" hidden="1" x14ac:dyDescent="0.25">
      <c r="A726" s="455">
        <v>37111.359027777777</v>
      </c>
      <c r="B726" s="456">
        <v>37146</v>
      </c>
      <c r="C726" s="456">
        <v>37135</v>
      </c>
      <c r="D726" s="456">
        <v>37164</v>
      </c>
      <c r="E726" s="81" t="s">
        <v>565</v>
      </c>
      <c r="F726" s="81">
        <v>723029</v>
      </c>
      <c r="G726" s="81">
        <v>1</v>
      </c>
      <c r="H726" s="81">
        <v>3751008</v>
      </c>
      <c r="I726" s="81">
        <v>25</v>
      </c>
      <c r="J726" s="81">
        <v>25</v>
      </c>
      <c r="K726" s="81">
        <v>25</v>
      </c>
      <c r="L726" s="81">
        <v>25</v>
      </c>
      <c r="M726" s="81">
        <v>25</v>
      </c>
      <c r="N726" s="81">
        <v>25</v>
      </c>
      <c r="O726" s="81">
        <v>0</v>
      </c>
      <c r="P726" s="81">
        <v>0</v>
      </c>
      <c r="Q726" s="81">
        <v>0</v>
      </c>
      <c r="R726" s="81">
        <v>0</v>
      </c>
      <c r="S726" s="81">
        <v>0</v>
      </c>
      <c r="T726" s="81">
        <v>0</v>
      </c>
      <c r="U726" s="81">
        <v>0</v>
      </c>
      <c r="V726" s="81">
        <v>0</v>
      </c>
      <c r="W726" s="81">
        <v>0</v>
      </c>
      <c r="X726" s="81">
        <v>0</v>
      </c>
      <c r="Y726" s="81">
        <v>0</v>
      </c>
      <c r="Z726" s="81">
        <v>0</v>
      </c>
      <c r="AA726" s="81">
        <v>0</v>
      </c>
      <c r="AB726" s="81">
        <v>0</v>
      </c>
      <c r="AC726" s="81">
        <v>0</v>
      </c>
      <c r="AD726" s="81">
        <v>0</v>
      </c>
      <c r="AE726" s="81">
        <v>0</v>
      </c>
      <c r="AF726" s="81">
        <v>0</v>
      </c>
    </row>
    <row r="727" spans="1:32" hidden="1" x14ac:dyDescent="0.25">
      <c r="A727" s="455">
        <v>37111.581250000003</v>
      </c>
      <c r="B727" s="456">
        <v>37146</v>
      </c>
      <c r="C727" s="456">
        <v>37135</v>
      </c>
      <c r="D727" s="456">
        <v>37164</v>
      </c>
      <c r="E727" s="81" t="s">
        <v>565</v>
      </c>
      <c r="F727" s="81">
        <v>723915</v>
      </c>
      <c r="G727" s="81">
        <v>1</v>
      </c>
      <c r="H727" s="81">
        <v>3753762</v>
      </c>
      <c r="I727" s="81">
        <v>50</v>
      </c>
      <c r="J727" s="81">
        <v>50</v>
      </c>
      <c r="K727" s="81">
        <v>50</v>
      </c>
      <c r="L727" s="81">
        <v>50</v>
      </c>
      <c r="M727" s="81">
        <v>50</v>
      </c>
      <c r="N727" s="81">
        <v>50</v>
      </c>
      <c r="O727" s="81">
        <v>0</v>
      </c>
      <c r="P727" s="81">
        <v>0</v>
      </c>
      <c r="Q727" s="81">
        <v>0</v>
      </c>
      <c r="R727" s="81">
        <v>0</v>
      </c>
      <c r="S727" s="81">
        <v>0</v>
      </c>
      <c r="T727" s="81">
        <v>0</v>
      </c>
      <c r="U727" s="81">
        <v>0</v>
      </c>
      <c r="V727" s="81">
        <v>0</v>
      </c>
      <c r="W727" s="81">
        <v>0</v>
      </c>
      <c r="X727" s="81">
        <v>0</v>
      </c>
      <c r="Y727" s="81">
        <v>0</v>
      </c>
      <c r="Z727" s="81">
        <v>0</v>
      </c>
      <c r="AA727" s="81">
        <v>0</v>
      </c>
      <c r="AB727" s="81">
        <v>0</v>
      </c>
      <c r="AC727" s="81">
        <v>0</v>
      </c>
      <c r="AD727" s="81">
        <v>0</v>
      </c>
      <c r="AE727" s="81">
        <v>0</v>
      </c>
      <c r="AF727" s="81">
        <v>0</v>
      </c>
    </row>
    <row r="728" spans="1:32" hidden="1" x14ac:dyDescent="0.25">
      <c r="A728" s="455">
        <v>37128.554861111108</v>
      </c>
      <c r="B728" s="456">
        <v>37146</v>
      </c>
      <c r="C728" s="456">
        <v>37073</v>
      </c>
      <c r="D728" s="456">
        <v>37164</v>
      </c>
      <c r="E728" s="81" t="s">
        <v>566</v>
      </c>
      <c r="F728" s="455">
        <v>495190</v>
      </c>
      <c r="G728" s="455">
        <v>1</v>
      </c>
      <c r="H728" s="81">
        <v>2564680</v>
      </c>
      <c r="I728" s="81">
        <v>-25</v>
      </c>
      <c r="J728" s="81">
        <v>-25</v>
      </c>
      <c r="K728" s="81">
        <v>-25</v>
      </c>
      <c r="L728" s="81">
        <v>-25</v>
      </c>
      <c r="M728" s="81">
        <v>-25</v>
      </c>
      <c r="N728" s="81">
        <v>-25</v>
      </c>
      <c r="O728" s="81">
        <v>0</v>
      </c>
      <c r="P728" s="81">
        <v>0</v>
      </c>
      <c r="Q728" s="81">
        <v>0</v>
      </c>
      <c r="R728" s="81">
        <v>0</v>
      </c>
      <c r="S728" s="81">
        <v>0</v>
      </c>
      <c r="T728" s="81">
        <v>0</v>
      </c>
      <c r="U728" s="81">
        <v>0</v>
      </c>
      <c r="V728" s="81">
        <v>0</v>
      </c>
      <c r="W728" s="81">
        <v>0</v>
      </c>
      <c r="X728" s="81">
        <v>0</v>
      </c>
      <c r="Y728" s="81">
        <v>0</v>
      </c>
      <c r="Z728" s="81">
        <v>0</v>
      </c>
      <c r="AA728" s="81">
        <v>0</v>
      </c>
      <c r="AB728" s="81">
        <v>0</v>
      </c>
      <c r="AC728" s="81">
        <v>0</v>
      </c>
      <c r="AD728" s="81">
        <v>0</v>
      </c>
      <c r="AE728" s="81">
        <v>0</v>
      </c>
      <c r="AF728" s="81">
        <v>0</v>
      </c>
    </row>
    <row r="729" spans="1:32" hidden="1" x14ac:dyDescent="0.25">
      <c r="A729" s="455">
        <v>37128.554861111108</v>
      </c>
      <c r="B729" s="456">
        <v>37146</v>
      </c>
      <c r="C729" s="456">
        <v>37073</v>
      </c>
      <c r="D729" s="456">
        <v>37164</v>
      </c>
      <c r="E729" s="81" t="s">
        <v>566</v>
      </c>
      <c r="F729" s="455">
        <v>495468</v>
      </c>
      <c r="G729" s="455">
        <v>1</v>
      </c>
      <c r="H729" s="81">
        <v>2565933</v>
      </c>
      <c r="I729" s="81">
        <v>-25</v>
      </c>
      <c r="J729" s="81">
        <v>-25</v>
      </c>
      <c r="K729" s="81">
        <v>-25</v>
      </c>
      <c r="L729" s="81">
        <v>-25</v>
      </c>
      <c r="M729" s="81">
        <v>-25</v>
      </c>
      <c r="N729" s="81">
        <v>-25</v>
      </c>
      <c r="O729" s="81">
        <v>0</v>
      </c>
      <c r="P729" s="81">
        <v>0</v>
      </c>
      <c r="Q729" s="81">
        <v>0</v>
      </c>
      <c r="R729" s="81">
        <v>0</v>
      </c>
      <c r="S729" s="81">
        <v>0</v>
      </c>
      <c r="T729" s="81">
        <v>0</v>
      </c>
      <c r="U729" s="81">
        <v>0</v>
      </c>
      <c r="V729" s="81">
        <v>0</v>
      </c>
      <c r="W729" s="81">
        <v>0</v>
      </c>
      <c r="X729" s="81">
        <v>0</v>
      </c>
      <c r="Y729" s="81">
        <v>0</v>
      </c>
      <c r="Z729" s="81">
        <v>0</v>
      </c>
      <c r="AA729" s="81">
        <v>0</v>
      </c>
      <c r="AB729" s="81">
        <v>0</v>
      </c>
      <c r="AC729" s="81">
        <v>0</v>
      </c>
      <c r="AD729" s="81">
        <v>0</v>
      </c>
      <c r="AE729" s="81">
        <v>0</v>
      </c>
      <c r="AF729" s="81">
        <v>0</v>
      </c>
    </row>
    <row r="730" spans="1:32" hidden="1" x14ac:dyDescent="0.25">
      <c r="A730" s="455">
        <v>37128.554861111108</v>
      </c>
      <c r="B730" s="456">
        <v>37146</v>
      </c>
      <c r="C730" s="456">
        <v>37073</v>
      </c>
      <c r="D730" s="456">
        <v>37164</v>
      </c>
      <c r="E730" s="81" t="s">
        <v>566</v>
      </c>
      <c r="F730" s="455">
        <v>495489</v>
      </c>
      <c r="G730" s="455">
        <v>1</v>
      </c>
      <c r="H730" s="81">
        <v>2566092</v>
      </c>
      <c r="I730" s="81">
        <v>-25</v>
      </c>
      <c r="J730" s="81">
        <v>-25</v>
      </c>
      <c r="K730" s="81">
        <v>-25</v>
      </c>
      <c r="L730" s="81">
        <v>-25</v>
      </c>
      <c r="M730" s="81">
        <v>-25</v>
      </c>
      <c r="N730" s="81">
        <v>-25</v>
      </c>
      <c r="O730" s="81">
        <v>0</v>
      </c>
      <c r="P730" s="81">
        <v>0</v>
      </c>
      <c r="Q730" s="81">
        <v>0</v>
      </c>
      <c r="R730" s="81">
        <v>0</v>
      </c>
      <c r="S730" s="81">
        <v>0</v>
      </c>
      <c r="T730" s="81">
        <v>0</v>
      </c>
      <c r="U730" s="81">
        <v>0</v>
      </c>
      <c r="V730" s="81">
        <v>0</v>
      </c>
      <c r="W730" s="81">
        <v>0</v>
      </c>
      <c r="X730" s="81">
        <v>0</v>
      </c>
      <c r="Y730" s="81">
        <v>0</v>
      </c>
      <c r="Z730" s="81">
        <v>0</v>
      </c>
      <c r="AA730" s="81">
        <v>0</v>
      </c>
      <c r="AB730" s="81">
        <v>0</v>
      </c>
      <c r="AC730" s="81">
        <v>0</v>
      </c>
      <c r="AD730" s="81">
        <v>0</v>
      </c>
      <c r="AE730" s="81">
        <v>0</v>
      </c>
      <c r="AF730" s="81">
        <v>0</v>
      </c>
    </row>
    <row r="731" spans="1:32" hidden="1" x14ac:dyDescent="0.25">
      <c r="A731" s="455">
        <v>37128.554861111108</v>
      </c>
      <c r="B731" s="456">
        <v>37146</v>
      </c>
      <c r="C731" s="456">
        <v>37073</v>
      </c>
      <c r="D731" s="456">
        <v>37164</v>
      </c>
      <c r="E731" s="81" t="s">
        <v>566</v>
      </c>
      <c r="F731" s="455">
        <v>495497</v>
      </c>
      <c r="G731" s="455">
        <v>1</v>
      </c>
      <c r="H731" s="81">
        <v>2566142</v>
      </c>
      <c r="I731" s="81">
        <v>-25</v>
      </c>
      <c r="J731" s="81">
        <v>-25</v>
      </c>
      <c r="K731" s="81">
        <v>-25</v>
      </c>
      <c r="L731" s="81">
        <v>-25</v>
      </c>
      <c r="M731" s="81">
        <v>-25</v>
      </c>
      <c r="N731" s="81">
        <v>-25</v>
      </c>
      <c r="O731" s="81">
        <v>0</v>
      </c>
      <c r="P731" s="81">
        <v>0</v>
      </c>
      <c r="Q731" s="81">
        <v>0</v>
      </c>
      <c r="R731" s="81">
        <v>0</v>
      </c>
      <c r="S731" s="81">
        <v>0</v>
      </c>
      <c r="T731" s="81">
        <v>0</v>
      </c>
      <c r="U731" s="81">
        <v>0</v>
      </c>
      <c r="V731" s="81">
        <v>0</v>
      </c>
      <c r="W731" s="81">
        <v>0</v>
      </c>
      <c r="X731" s="81">
        <v>0</v>
      </c>
      <c r="Y731" s="81">
        <v>0</v>
      </c>
      <c r="Z731" s="81">
        <v>0</v>
      </c>
      <c r="AA731" s="81">
        <v>0</v>
      </c>
      <c r="AB731" s="81">
        <v>0</v>
      </c>
      <c r="AC731" s="81">
        <v>0</v>
      </c>
      <c r="AD731" s="81">
        <v>0</v>
      </c>
      <c r="AE731" s="81">
        <v>0</v>
      </c>
      <c r="AF731" s="81">
        <v>0</v>
      </c>
    </row>
    <row r="732" spans="1:32" hidden="1" x14ac:dyDescent="0.25">
      <c r="A732" s="477">
        <v>37128.554861111108</v>
      </c>
      <c r="B732" s="456">
        <v>37146</v>
      </c>
      <c r="C732" s="456">
        <v>37073</v>
      </c>
      <c r="D732" s="456">
        <v>37164</v>
      </c>
      <c r="E732" s="81" t="s">
        <v>566</v>
      </c>
      <c r="F732" s="81">
        <v>428847</v>
      </c>
      <c r="G732" s="81">
        <v>1</v>
      </c>
      <c r="H732" s="81">
        <v>2328369</v>
      </c>
      <c r="I732" s="81">
        <v>0</v>
      </c>
      <c r="J732" s="81">
        <v>0</v>
      </c>
      <c r="K732" s="81">
        <v>0</v>
      </c>
      <c r="L732" s="81">
        <v>0</v>
      </c>
      <c r="M732" s="81">
        <v>0</v>
      </c>
      <c r="N732" s="81">
        <v>0</v>
      </c>
      <c r="O732" s="81">
        <v>-25</v>
      </c>
      <c r="P732" s="81">
        <v>-25</v>
      </c>
      <c r="Q732" s="81">
        <v>-25</v>
      </c>
      <c r="R732" s="81">
        <v>-25</v>
      </c>
      <c r="S732" s="81">
        <v>-25</v>
      </c>
      <c r="T732" s="81">
        <v>-25</v>
      </c>
      <c r="U732" s="81">
        <v>-25</v>
      </c>
      <c r="V732" s="81">
        <v>-25</v>
      </c>
      <c r="W732" s="81">
        <v>-25</v>
      </c>
      <c r="X732" s="81">
        <v>-25</v>
      </c>
      <c r="Y732" s="81">
        <v>-25</v>
      </c>
      <c r="Z732" s="81">
        <v>-25</v>
      </c>
      <c r="AA732" s="81">
        <v>-25</v>
      </c>
      <c r="AB732" s="81">
        <v>-25</v>
      </c>
      <c r="AC732" s="81">
        <v>-25</v>
      </c>
      <c r="AD732" s="81">
        <v>-25</v>
      </c>
      <c r="AE732" s="81">
        <v>0</v>
      </c>
      <c r="AF732" s="81">
        <v>0</v>
      </c>
    </row>
    <row r="733" spans="1:32" hidden="1" x14ac:dyDescent="0.25">
      <c r="A733" s="475">
        <v>37128.554861111108</v>
      </c>
      <c r="B733" s="476">
        <v>37146</v>
      </c>
      <c r="C733" s="476">
        <v>37073</v>
      </c>
      <c r="D733" s="476">
        <v>37164</v>
      </c>
      <c r="E733" s="5" t="s">
        <v>566</v>
      </c>
      <c r="F733" s="5">
        <v>457483</v>
      </c>
      <c r="G733" s="5">
        <v>1</v>
      </c>
      <c r="H733" s="5">
        <v>2419934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-25</v>
      </c>
      <c r="P733" s="5">
        <v>-25</v>
      </c>
      <c r="Q733" s="5">
        <v>-25</v>
      </c>
      <c r="R733" s="5">
        <v>-25</v>
      </c>
      <c r="S733" s="5">
        <v>-25</v>
      </c>
      <c r="T733" s="5">
        <v>-25</v>
      </c>
      <c r="U733" s="5">
        <v>-25</v>
      </c>
      <c r="V733" s="5">
        <v>-25</v>
      </c>
      <c r="W733" s="5">
        <v>-25</v>
      </c>
      <c r="X733" s="5">
        <v>-25</v>
      </c>
      <c r="Y733" s="5">
        <v>-25</v>
      </c>
      <c r="Z733" s="5">
        <v>-25</v>
      </c>
      <c r="AA733" s="5">
        <v>-25</v>
      </c>
      <c r="AB733" s="5">
        <v>-25</v>
      </c>
      <c r="AC733" s="5">
        <v>-25</v>
      </c>
      <c r="AD733" s="5">
        <v>-25</v>
      </c>
      <c r="AE733" s="5">
        <v>0</v>
      </c>
      <c r="AF733" s="5">
        <v>0</v>
      </c>
    </row>
    <row r="734" spans="1:32" hidden="1" x14ac:dyDescent="0.25">
      <c r="A734" s="455">
        <v>37128.554861111108</v>
      </c>
      <c r="B734" s="456">
        <v>37146</v>
      </c>
      <c r="C734" s="456">
        <v>37073</v>
      </c>
      <c r="D734" s="456">
        <v>37164</v>
      </c>
      <c r="E734" s="81" t="s">
        <v>566</v>
      </c>
      <c r="F734" s="81">
        <v>458432</v>
      </c>
      <c r="G734" s="81">
        <v>1</v>
      </c>
      <c r="H734" s="81">
        <v>2421908</v>
      </c>
      <c r="I734" s="81">
        <v>0</v>
      </c>
      <c r="J734" s="81">
        <v>0</v>
      </c>
      <c r="K734" s="81">
        <v>0</v>
      </c>
      <c r="L734" s="81">
        <v>0</v>
      </c>
      <c r="M734" s="81">
        <v>0</v>
      </c>
      <c r="N734" s="81">
        <v>0</v>
      </c>
      <c r="O734" s="81">
        <v>-25</v>
      </c>
      <c r="P734" s="81">
        <v>-25</v>
      </c>
      <c r="Q734" s="81">
        <v>-25</v>
      </c>
      <c r="R734" s="81">
        <v>-25</v>
      </c>
      <c r="S734" s="81">
        <v>-25</v>
      </c>
      <c r="T734" s="81">
        <v>-25</v>
      </c>
      <c r="U734" s="81">
        <v>-25</v>
      </c>
      <c r="V734" s="81">
        <v>-25</v>
      </c>
      <c r="W734" s="81">
        <v>-25</v>
      </c>
      <c r="X734" s="81">
        <v>-25</v>
      </c>
      <c r="Y734" s="81">
        <v>-25</v>
      </c>
      <c r="Z734" s="81">
        <v>-25</v>
      </c>
      <c r="AA734" s="81">
        <v>-25</v>
      </c>
      <c r="AB734" s="81">
        <v>-25</v>
      </c>
      <c r="AC734" s="81">
        <v>-25</v>
      </c>
      <c r="AD734" s="81">
        <v>-25</v>
      </c>
      <c r="AE734" s="81">
        <v>0</v>
      </c>
      <c r="AF734" s="81">
        <v>0</v>
      </c>
    </row>
    <row r="735" spans="1:32" hidden="1" x14ac:dyDescent="0.25">
      <c r="A735" s="455">
        <v>37128.554861111108</v>
      </c>
      <c r="B735" s="456">
        <v>37146</v>
      </c>
      <c r="C735" s="456">
        <v>37073</v>
      </c>
      <c r="D735" s="456">
        <v>37164</v>
      </c>
      <c r="E735" s="81" t="s">
        <v>566</v>
      </c>
      <c r="F735" s="81">
        <v>488869</v>
      </c>
      <c r="G735" s="81">
        <v>1</v>
      </c>
      <c r="H735" s="81">
        <v>2545607</v>
      </c>
      <c r="I735" s="81">
        <v>0</v>
      </c>
      <c r="J735" s="81">
        <v>0</v>
      </c>
      <c r="K735" s="81">
        <v>0</v>
      </c>
      <c r="L735" s="81">
        <v>0</v>
      </c>
      <c r="M735" s="81">
        <v>0</v>
      </c>
      <c r="N735" s="81">
        <v>0</v>
      </c>
      <c r="O735" s="81">
        <v>25</v>
      </c>
      <c r="P735" s="81">
        <v>25</v>
      </c>
      <c r="Q735" s="81">
        <v>25</v>
      </c>
      <c r="R735" s="81">
        <v>25</v>
      </c>
      <c r="S735" s="81">
        <v>25</v>
      </c>
      <c r="T735" s="81">
        <v>25</v>
      </c>
      <c r="U735" s="81">
        <v>25</v>
      </c>
      <c r="V735" s="81">
        <v>25</v>
      </c>
      <c r="W735" s="81">
        <v>25</v>
      </c>
      <c r="X735" s="81">
        <v>25</v>
      </c>
      <c r="Y735" s="81">
        <v>25</v>
      </c>
      <c r="Z735" s="81">
        <v>25</v>
      </c>
      <c r="AA735" s="81">
        <v>25</v>
      </c>
      <c r="AB735" s="81">
        <v>25</v>
      </c>
      <c r="AC735" s="81">
        <v>25</v>
      </c>
      <c r="AD735" s="81">
        <v>25</v>
      </c>
      <c r="AE735" s="81">
        <v>0</v>
      </c>
      <c r="AF735" s="81">
        <v>0</v>
      </c>
    </row>
    <row r="736" spans="1:32" hidden="1" x14ac:dyDescent="0.25">
      <c r="A736" s="455">
        <v>37144.691666666666</v>
      </c>
      <c r="B736" s="456">
        <v>37146</v>
      </c>
      <c r="C736" s="456">
        <v>37146</v>
      </c>
      <c r="D736" s="456">
        <v>37164</v>
      </c>
      <c r="E736" s="81" t="s">
        <v>566</v>
      </c>
      <c r="F736" s="81">
        <v>770166</v>
      </c>
      <c r="G736" s="81">
        <v>1</v>
      </c>
      <c r="H736" s="81">
        <v>4139308</v>
      </c>
      <c r="I736" s="81">
        <v>0</v>
      </c>
      <c r="J736" s="81">
        <v>0</v>
      </c>
      <c r="K736" s="81">
        <v>0</v>
      </c>
      <c r="L736" s="81">
        <v>0</v>
      </c>
      <c r="M736" s="81">
        <v>0</v>
      </c>
      <c r="N736" s="81">
        <v>0</v>
      </c>
      <c r="O736" s="81">
        <v>-25</v>
      </c>
      <c r="P736" s="81">
        <v>-25</v>
      </c>
      <c r="Q736" s="81">
        <v>-25</v>
      </c>
      <c r="R736" s="81">
        <v>-25</v>
      </c>
      <c r="S736" s="81">
        <v>-25</v>
      </c>
      <c r="T736" s="81">
        <v>-25</v>
      </c>
      <c r="U736" s="81">
        <v>-25</v>
      </c>
      <c r="V736" s="81">
        <v>-25</v>
      </c>
      <c r="W736" s="81">
        <v>-25</v>
      </c>
      <c r="X736" s="81">
        <v>-25</v>
      </c>
      <c r="Y736" s="81">
        <v>-25</v>
      </c>
      <c r="Z736" s="81">
        <v>-25</v>
      </c>
      <c r="AA736" s="81">
        <v>-25</v>
      </c>
      <c r="AB736" s="81">
        <v>-25</v>
      </c>
      <c r="AC736" s="81">
        <v>-25</v>
      </c>
      <c r="AD736" s="81">
        <v>-25</v>
      </c>
      <c r="AE736" s="81">
        <v>0</v>
      </c>
      <c r="AF736" s="81">
        <v>0</v>
      </c>
    </row>
    <row r="737" spans="1:32" hidden="1" x14ac:dyDescent="0.25">
      <c r="A737" s="475">
        <v>37128.554861111108</v>
      </c>
      <c r="B737" s="476">
        <v>37146</v>
      </c>
      <c r="C737" s="476">
        <v>37073</v>
      </c>
      <c r="D737" s="476">
        <v>37164</v>
      </c>
      <c r="E737" s="5" t="s">
        <v>566</v>
      </c>
      <c r="F737" s="5">
        <v>493013</v>
      </c>
      <c r="G737" s="5">
        <v>1</v>
      </c>
      <c r="H737" s="5">
        <v>2557886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-25</v>
      </c>
      <c r="P737" s="5">
        <v>-25</v>
      </c>
      <c r="Q737" s="5">
        <v>-25</v>
      </c>
      <c r="R737" s="5">
        <v>-25</v>
      </c>
      <c r="S737" s="5">
        <v>-25</v>
      </c>
      <c r="T737" s="5">
        <v>-25</v>
      </c>
      <c r="U737" s="5">
        <v>-25</v>
      </c>
      <c r="V737" s="5">
        <v>-25</v>
      </c>
      <c r="W737" s="5">
        <v>-25</v>
      </c>
      <c r="X737" s="5">
        <v>-25</v>
      </c>
      <c r="Y737" s="5">
        <v>-25</v>
      </c>
      <c r="Z737" s="5">
        <v>-25</v>
      </c>
      <c r="AA737" s="5">
        <v>-25</v>
      </c>
      <c r="AB737" s="5">
        <v>-25</v>
      </c>
      <c r="AC737" s="5">
        <v>-25</v>
      </c>
      <c r="AD737" s="5">
        <v>-25</v>
      </c>
      <c r="AE737" s="5">
        <v>0</v>
      </c>
      <c r="AF737" s="5">
        <v>0</v>
      </c>
    </row>
    <row r="738" spans="1:32" hidden="1" x14ac:dyDescent="0.25">
      <c r="A738" s="455">
        <v>37128.554861111108</v>
      </c>
      <c r="B738" s="456">
        <v>37146</v>
      </c>
      <c r="C738" s="456">
        <v>37073</v>
      </c>
      <c r="D738" s="456">
        <v>37164</v>
      </c>
      <c r="E738" s="81" t="s">
        <v>566</v>
      </c>
      <c r="F738" s="81">
        <v>495190</v>
      </c>
      <c r="G738" s="81">
        <v>1</v>
      </c>
      <c r="H738" s="81">
        <v>2564681</v>
      </c>
      <c r="I738" s="81">
        <v>0</v>
      </c>
      <c r="J738" s="81">
        <v>0</v>
      </c>
      <c r="K738" s="81">
        <v>0</v>
      </c>
      <c r="L738" s="81">
        <v>0</v>
      </c>
      <c r="M738" s="81">
        <v>0</v>
      </c>
      <c r="N738" s="81">
        <v>0</v>
      </c>
      <c r="O738" s="81">
        <v>0</v>
      </c>
      <c r="P738" s="81">
        <v>0</v>
      </c>
      <c r="Q738" s="81">
        <v>0</v>
      </c>
      <c r="R738" s="81">
        <v>0</v>
      </c>
      <c r="S738" s="81">
        <v>0</v>
      </c>
      <c r="T738" s="81">
        <v>0</v>
      </c>
      <c r="U738" s="81">
        <v>0</v>
      </c>
      <c r="V738" s="81">
        <v>0</v>
      </c>
      <c r="W738" s="81">
        <v>0</v>
      </c>
      <c r="X738" s="81">
        <v>0</v>
      </c>
      <c r="Y738" s="81">
        <v>0</v>
      </c>
      <c r="Z738" s="81">
        <v>0</v>
      </c>
      <c r="AA738" s="81">
        <v>0</v>
      </c>
      <c r="AB738" s="81">
        <v>0</v>
      </c>
      <c r="AC738" s="81">
        <v>0</v>
      </c>
      <c r="AD738" s="81">
        <v>0</v>
      </c>
      <c r="AE738" s="81">
        <v>-25</v>
      </c>
      <c r="AF738" s="81">
        <v>-25</v>
      </c>
    </row>
    <row r="739" spans="1:32" hidden="1" x14ac:dyDescent="0.25">
      <c r="A739" s="455">
        <v>37128.554861111108</v>
      </c>
      <c r="B739" s="456">
        <v>37146</v>
      </c>
      <c r="C739" s="456">
        <v>37073</v>
      </c>
      <c r="D739" s="456">
        <v>37164</v>
      </c>
      <c r="E739" s="81" t="s">
        <v>566</v>
      </c>
      <c r="F739" s="81">
        <v>495468</v>
      </c>
      <c r="G739" s="81">
        <v>1</v>
      </c>
      <c r="H739" s="81">
        <v>2565934</v>
      </c>
      <c r="I739" s="81">
        <v>0</v>
      </c>
      <c r="J739" s="81">
        <v>0</v>
      </c>
      <c r="K739" s="81">
        <v>0</v>
      </c>
      <c r="L739" s="81">
        <v>0</v>
      </c>
      <c r="M739" s="81">
        <v>0</v>
      </c>
      <c r="N739" s="81">
        <v>0</v>
      </c>
      <c r="O739" s="81">
        <v>0</v>
      </c>
      <c r="P739" s="81">
        <v>0</v>
      </c>
      <c r="Q739" s="81">
        <v>0</v>
      </c>
      <c r="R739" s="81">
        <v>0</v>
      </c>
      <c r="S739" s="81">
        <v>0</v>
      </c>
      <c r="T739" s="81">
        <v>0</v>
      </c>
      <c r="U739" s="81">
        <v>0</v>
      </c>
      <c r="V739" s="81">
        <v>0</v>
      </c>
      <c r="W739" s="81">
        <v>0</v>
      </c>
      <c r="X739" s="81">
        <v>0</v>
      </c>
      <c r="Y739" s="81">
        <v>0</v>
      </c>
      <c r="Z739" s="81">
        <v>0</v>
      </c>
      <c r="AA739" s="81">
        <v>0</v>
      </c>
      <c r="AB739" s="81">
        <v>0</v>
      </c>
      <c r="AC739" s="81">
        <v>0</v>
      </c>
      <c r="AD739" s="81">
        <v>0</v>
      </c>
      <c r="AE739" s="81">
        <v>-25</v>
      </c>
      <c r="AF739" s="81">
        <v>-25</v>
      </c>
    </row>
    <row r="740" spans="1:32" hidden="1" x14ac:dyDescent="0.25">
      <c r="A740" s="455">
        <v>37128.554861111108</v>
      </c>
      <c r="B740" s="456">
        <v>37146</v>
      </c>
      <c r="C740" s="456">
        <v>37073</v>
      </c>
      <c r="D740" s="456">
        <v>37164</v>
      </c>
      <c r="E740" s="81" t="s">
        <v>566</v>
      </c>
      <c r="F740" s="81">
        <v>495489</v>
      </c>
      <c r="G740" s="81">
        <v>1</v>
      </c>
      <c r="H740" s="81">
        <v>2566093</v>
      </c>
      <c r="I740" s="81">
        <v>0</v>
      </c>
      <c r="J740" s="81">
        <v>0</v>
      </c>
      <c r="K740" s="81">
        <v>0</v>
      </c>
      <c r="L740" s="81">
        <v>0</v>
      </c>
      <c r="M740" s="81">
        <v>0</v>
      </c>
      <c r="N740" s="81">
        <v>0</v>
      </c>
      <c r="O740" s="81">
        <v>0</v>
      </c>
      <c r="P740" s="81">
        <v>0</v>
      </c>
      <c r="Q740" s="81">
        <v>0</v>
      </c>
      <c r="R740" s="81">
        <v>0</v>
      </c>
      <c r="S740" s="81">
        <v>0</v>
      </c>
      <c r="T740" s="81">
        <v>0</v>
      </c>
      <c r="U740" s="81">
        <v>0</v>
      </c>
      <c r="V740" s="81">
        <v>0</v>
      </c>
      <c r="W740" s="81">
        <v>0</v>
      </c>
      <c r="X740" s="81">
        <v>0</v>
      </c>
      <c r="Y740" s="81">
        <v>0</v>
      </c>
      <c r="Z740" s="81">
        <v>0</v>
      </c>
      <c r="AA740" s="81">
        <v>0</v>
      </c>
      <c r="AB740" s="81">
        <v>0</v>
      </c>
      <c r="AC740" s="81">
        <v>0</v>
      </c>
      <c r="AD740" s="81">
        <v>0</v>
      </c>
      <c r="AE740" s="81">
        <v>-25</v>
      </c>
      <c r="AF740" s="81">
        <v>-25</v>
      </c>
    </row>
    <row r="741" spans="1:32" hidden="1" x14ac:dyDescent="0.25">
      <c r="A741" s="455">
        <v>37128.554861111108</v>
      </c>
      <c r="B741" s="456">
        <v>37146</v>
      </c>
      <c r="C741" s="456">
        <v>37073</v>
      </c>
      <c r="D741" s="456">
        <v>37164</v>
      </c>
      <c r="E741" s="81" t="s">
        <v>566</v>
      </c>
      <c r="F741" s="81">
        <v>495497</v>
      </c>
      <c r="G741" s="81">
        <v>1</v>
      </c>
      <c r="H741" s="81">
        <v>2566143</v>
      </c>
      <c r="I741" s="81">
        <v>0</v>
      </c>
      <c r="J741" s="81">
        <v>0</v>
      </c>
      <c r="K741" s="81">
        <v>0</v>
      </c>
      <c r="L741" s="81">
        <v>0</v>
      </c>
      <c r="M741" s="81">
        <v>0</v>
      </c>
      <c r="N741" s="81">
        <v>0</v>
      </c>
      <c r="O741" s="81">
        <v>0</v>
      </c>
      <c r="P741" s="81">
        <v>0</v>
      </c>
      <c r="Q741" s="81">
        <v>0</v>
      </c>
      <c r="R741" s="81">
        <v>0</v>
      </c>
      <c r="S741" s="81">
        <v>0</v>
      </c>
      <c r="T741" s="81">
        <v>0</v>
      </c>
      <c r="U741" s="81">
        <v>0</v>
      </c>
      <c r="V741" s="81">
        <v>0</v>
      </c>
      <c r="W741" s="81">
        <v>0</v>
      </c>
      <c r="X741" s="81">
        <v>0</v>
      </c>
      <c r="Y741" s="81">
        <v>0</v>
      </c>
      <c r="Z741" s="81">
        <v>0</v>
      </c>
      <c r="AA741" s="81">
        <v>0</v>
      </c>
      <c r="AB741" s="81">
        <v>0</v>
      </c>
      <c r="AC741" s="81">
        <v>0</v>
      </c>
      <c r="AD741" s="81">
        <v>0</v>
      </c>
      <c r="AE741" s="81">
        <v>-25</v>
      </c>
      <c r="AF741" s="81">
        <v>-25</v>
      </c>
    </row>
    <row r="742" spans="1:32" hidden="1" x14ac:dyDescent="0.25">
      <c r="A742" s="475">
        <v>37132.42083333333</v>
      </c>
      <c r="B742" s="476">
        <v>37146</v>
      </c>
      <c r="C742" s="476">
        <v>37135</v>
      </c>
      <c r="D742" s="476">
        <v>37164</v>
      </c>
      <c r="E742" s="5" t="s">
        <v>567</v>
      </c>
      <c r="F742" s="5">
        <v>753924</v>
      </c>
      <c r="G742" s="5">
        <v>1</v>
      </c>
      <c r="H742" s="5">
        <v>3884128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25</v>
      </c>
      <c r="AF742" s="5">
        <v>25</v>
      </c>
    </row>
    <row r="743" spans="1:32" hidden="1" x14ac:dyDescent="0.25">
      <c r="A743" s="455">
        <v>37132.695833333331</v>
      </c>
      <c r="B743" s="456">
        <v>37146</v>
      </c>
      <c r="C743" s="456">
        <v>37135</v>
      </c>
      <c r="D743" s="456">
        <v>37164</v>
      </c>
      <c r="E743" s="81" t="s">
        <v>567</v>
      </c>
      <c r="F743" s="81">
        <v>754877</v>
      </c>
      <c r="G743" s="81">
        <v>1</v>
      </c>
      <c r="H743" s="81">
        <v>3887602</v>
      </c>
      <c r="I743" s="81">
        <v>0</v>
      </c>
      <c r="J743" s="81">
        <v>0</v>
      </c>
      <c r="K743" s="81">
        <v>0</v>
      </c>
      <c r="L743" s="81">
        <v>0</v>
      </c>
      <c r="M743" s="81">
        <v>0</v>
      </c>
      <c r="N743" s="81">
        <v>0</v>
      </c>
      <c r="O743" s="81">
        <v>0</v>
      </c>
      <c r="P743" s="81">
        <v>0</v>
      </c>
      <c r="Q743" s="81">
        <v>0</v>
      </c>
      <c r="R743" s="81">
        <v>0</v>
      </c>
      <c r="S743" s="81">
        <v>0</v>
      </c>
      <c r="T743" s="81">
        <v>0</v>
      </c>
      <c r="U743" s="81">
        <v>0</v>
      </c>
      <c r="V743" s="81">
        <v>0</v>
      </c>
      <c r="W743" s="81">
        <v>0</v>
      </c>
      <c r="X743" s="81">
        <v>0</v>
      </c>
      <c r="Y743" s="81">
        <v>0</v>
      </c>
      <c r="Z743" s="81">
        <v>0</v>
      </c>
      <c r="AA743" s="81">
        <v>0</v>
      </c>
      <c r="AB743" s="81">
        <v>0</v>
      </c>
      <c r="AC743" s="81">
        <v>0</v>
      </c>
      <c r="AD743" s="81">
        <v>0</v>
      </c>
      <c r="AE743" s="81">
        <v>-25</v>
      </c>
      <c r="AF743" s="81">
        <v>-25</v>
      </c>
    </row>
    <row r="744" spans="1:32" hidden="1" x14ac:dyDescent="0.25">
      <c r="A744" s="477">
        <v>37133.6875</v>
      </c>
      <c r="B744" s="456">
        <v>37146</v>
      </c>
      <c r="C744" s="456">
        <v>37135</v>
      </c>
      <c r="D744" s="456">
        <v>37164</v>
      </c>
      <c r="E744" s="81" t="s">
        <v>567</v>
      </c>
      <c r="F744" s="81">
        <v>754950</v>
      </c>
      <c r="G744" s="81">
        <v>1</v>
      </c>
      <c r="H744" s="81">
        <v>3887735</v>
      </c>
      <c r="I744" s="81">
        <v>0</v>
      </c>
      <c r="J744" s="81">
        <v>0</v>
      </c>
      <c r="K744" s="81">
        <v>0</v>
      </c>
      <c r="L744" s="81">
        <v>0</v>
      </c>
      <c r="M744" s="81">
        <v>0</v>
      </c>
      <c r="N744" s="81">
        <v>0</v>
      </c>
      <c r="O744" s="81">
        <v>0</v>
      </c>
      <c r="P744" s="81">
        <v>0</v>
      </c>
      <c r="Q744" s="81">
        <v>0</v>
      </c>
      <c r="R744" s="81">
        <v>0</v>
      </c>
      <c r="S744" s="81">
        <v>0</v>
      </c>
      <c r="T744" s="81">
        <v>0</v>
      </c>
      <c r="U744" s="81">
        <v>0</v>
      </c>
      <c r="V744" s="81">
        <v>0</v>
      </c>
      <c r="W744" s="81">
        <v>0</v>
      </c>
      <c r="X744" s="81">
        <v>0</v>
      </c>
      <c r="Y744" s="81">
        <v>0</v>
      </c>
      <c r="Z744" s="81">
        <v>0</v>
      </c>
      <c r="AA744" s="81">
        <v>0</v>
      </c>
      <c r="AB744" s="81">
        <v>0</v>
      </c>
      <c r="AC744" s="81">
        <v>0</v>
      </c>
      <c r="AD744" s="81">
        <v>0</v>
      </c>
      <c r="AE744" s="81">
        <v>-50</v>
      </c>
      <c r="AF744" s="81">
        <v>-50</v>
      </c>
    </row>
    <row r="745" spans="1:32" hidden="1" x14ac:dyDescent="0.25">
      <c r="A745" s="477">
        <v>37133.400694444441</v>
      </c>
      <c r="B745" s="456">
        <v>37146</v>
      </c>
      <c r="C745" s="456">
        <v>37138</v>
      </c>
      <c r="D745" s="456">
        <v>37164</v>
      </c>
      <c r="E745" s="81" t="s">
        <v>567</v>
      </c>
      <c r="F745" s="81">
        <v>756477</v>
      </c>
      <c r="G745" s="81">
        <v>1</v>
      </c>
      <c r="H745" s="81">
        <v>3939972</v>
      </c>
      <c r="I745" s="81">
        <v>0</v>
      </c>
      <c r="J745" s="81">
        <v>0</v>
      </c>
      <c r="K745" s="81">
        <v>0</v>
      </c>
      <c r="L745" s="81">
        <v>0</v>
      </c>
      <c r="M745" s="81">
        <v>0</v>
      </c>
      <c r="N745" s="81">
        <v>0</v>
      </c>
      <c r="O745" s="81">
        <v>-25</v>
      </c>
      <c r="P745" s="81">
        <v>-25</v>
      </c>
      <c r="Q745" s="81">
        <v>-25</v>
      </c>
      <c r="R745" s="81">
        <v>-25</v>
      </c>
      <c r="S745" s="81">
        <v>-25</v>
      </c>
      <c r="T745" s="81">
        <v>-25</v>
      </c>
      <c r="U745" s="81">
        <v>-25</v>
      </c>
      <c r="V745" s="81">
        <v>-25</v>
      </c>
      <c r="W745" s="81">
        <v>-25</v>
      </c>
      <c r="X745" s="81">
        <v>-25</v>
      </c>
      <c r="Y745" s="81">
        <v>-25</v>
      </c>
      <c r="Z745" s="81">
        <v>-25</v>
      </c>
      <c r="AA745" s="81">
        <v>-25</v>
      </c>
      <c r="AB745" s="81">
        <v>-25</v>
      </c>
      <c r="AC745" s="81">
        <v>-25</v>
      </c>
      <c r="AD745" s="81">
        <v>-25</v>
      </c>
      <c r="AE745" s="81">
        <v>0</v>
      </c>
      <c r="AF745" s="81">
        <v>0</v>
      </c>
    </row>
    <row r="746" spans="1:32" hidden="1" x14ac:dyDescent="0.25">
      <c r="A746" s="477">
        <v>37134.43472222222</v>
      </c>
      <c r="B746" s="456">
        <v>37146</v>
      </c>
      <c r="C746" s="456">
        <v>37138</v>
      </c>
      <c r="D746" s="456">
        <v>37164</v>
      </c>
      <c r="E746" s="81" t="s">
        <v>567</v>
      </c>
      <c r="F746" s="81">
        <v>757537</v>
      </c>
      <c r="G746" s="81">
        <v>1</v>
      </c>
      <c r="H746" s="81">
        <v>4046525</v>
      </c>
      <c r="I746" s="81">
        <v>0</v>
      </c>
      <c r="J746" s="81">
        <v>0</v>
      </c>
      <c r="K746" s="81">
        <v>0</v>
      </c>
      <c r="L746" s="81">
        <v>0</v>
      </c>
      <c r="M746" s="81">
        <v>0</v>
      </c>
      <c r="N746" s="81">
        <v>0</v>
      </c>
      <c r="O746" s="81">
        <v>25</v>
      </c>
      <c r="P746" s="81">
        <v>25</v>
      </c>
      <c r="Q746" s="81">
        <v>25</v>
      </c>
      <c r="R746" s="81">
        <v>25</v>
      </c>
      <c r="S746" s="81">
        <v>25</v>
      </c>
      <c r="T746" s="81">
        <v>25</v>
      </c>
      <c r="U746" s="81">
        <v>25</v>
      </c>
      <c r="V746" s="81">
        <v>25</v>
      </c>
      <c r="W746" s="81">
        <v>25</v>
      </c>
      <c r="X746" s="81">
        <v>25</v>
      </c>
      <c r="Y746" s="81">
        <v>25</v>
      </c>
      <c r="Z746" s="81">
        <v>25</v>
      </c>
      <c r="AA746" s="81">
        <v>25</v>
      </c>
      <c r="AB746" s="81">
        <v>25</v>
      </c>
      <c r="AC746" s="81">
        <v>25</v>
      </c>
      <c r="AD746" s="81">
        <v>25</v>
      </c>
      <c r="AE746" s="81">
        <v>0</v>
      </c>
      <c r="AF746" s="81">
        <v>0</v>
      </c>
    </row>
    <row r="747" spans="1:32" hidden="1" x14ac:dyDescent="0.25">
      <c r="A747" s="477">
        <v>37139.425000000003</v>
      </c>
      <c r="B747" s="456">
        <v>37146</v>
      </c>
      <c r="C747" s="456">
        <v>37141</v>
      </c>
      <c r="D747" s="456">
        <v>37164</v>
      </c>
      <c r="E747" s="81" t="s">
        <v>567</v>
      </c>
      <c r="F747" s="81">
        <v>762673</v>
      </c>
      <c r="G747" s="81">
        <v>1</v>
      </c>
      <c r="H747" s="81">
        <v>4115890</v>
      </c>
      <c r="I747" s="81">
        <v>0</v>
      </c>
      <c r="J747" s="81">
        <v>0</v>
      </c>
      <c r="K747" s="81">
        <v>0</v>
      </c>
      <c r="L747" s="81">
        <v>0</v>
      </c>
      <c r="M747" s="81">
        <v>0</v>
      </c>
      <c r="N747" s="81">
        <v>0</v>
      </c>
      <c r="O747" s="81">
        <v>0</v>
      </c>
      <c r="P747" s="81">
        <v>0</v>
      </c>
      <c r="Q747" s="81">
        <v>0</v>
      </c>
      <c r="R747" s="81">
        <v>0</v>
      </c>
      <c r="S747" s="81">
        <v>0</v>
      </c>
      <c r="T747" s="81">
        <v>0</v>
      </c>
      <c r="U747" s="81">
        <v>0</v>
      </c>
      <c r="V747" s="81">
        <v>0</v>
      </c>
      <c r="W747" s="81">
        <v>0</v>
      </c>
      <c r="X747" s="81">
        <v>0</v>
      </c>
      <c r="Y747" s="81">
        <v>0</v>
      </c>
      <c r="Z747" s="81">
        <v>0</v>
      </c>
      <c r="AA747" s="81">
        <v>0</v>
      </c>
      <c r="AB747" s="81">
        <v>0</v>
      </c>
      <c r="AC747" s="81">
        <v>0</v>
      </c>
      <c r="AD747" s="81">
        <v>0</v>
      </c>
      <c r="AE747" s="81">
        <v>25</v>
      </c>
      <c r="AF747" s="81">
        <v>25</v>
      </c>
    </row>
    <row r="748" spans="1:32" hidden="1" x14ac:dyDescent="0.25">
      <c r="A748" s="455">
        <v>37144.411111111112</v>
      </c>
      <c r="B748" s="456">
        <v>37146</v>
      </c>
      <c r="C748" s="456">
        <v>37146</v>
      </c>
      <c r="D748" s="456">
        <v>37164</v>
      </c>
      <c r="E748" s="81" t="s">
        <v>567</v>
      </c>
      <c r="F748" s="81">
        <v>768983</v>
      </c>
      <c r="G748" s="81">
        <v>1</v>
      </c>
      <c r="H748" s="81">
        <v>4136808</v>
      </c>
      <c r="I748" s="81">
        <v>25</v>
      </c>
      <c r="J748" s="81">
        <v>25</v>
      </c>
      <c r="K748" s="81">
        <v>25</v>
      </c>
      <c r="L748" s="81">
        <v>25</v>
      </c>
      <c r="M748" s="81">
        <v>25</v>
      </c>
      <c r="N748" s="81">
        <v>25</v>
      </c>
      <c r="O748" s="81">
        <v>0</v>
      </c>
      <c r="P748" s="81">
        <v>0</v>
      </c>
      <c r="Q748" s="81">
        <v>0</v>
      </c>
      <c r="R748" s="81">
        <v>0</v>
      </c>
      <c r="S748" s="81">
        <v>0</v>
      </c>
      <c r="T748" s="81">
        <v>0</v>
      </c>
      <c r="U748" s="81">
        <v>0</v>
      </c>
      <c r="V748" s="81">
        <v>0</v>
      </c>
      <c r="W748" s="81">
        <v>0</v>
      </c>
      <c r="X748" s="81">
        <v>0</v>
      </c>
      <c r="Y748" s="81">
        <v>0</v>
      </c>
      <c r="Z748" s="81">
        <v>0</v>
      </c>
      <c r="AA748" s="81">
        <v>0</v>
      </c>
      <c r="AB748" s="81">
        <v>0</v>
      </c>
      <c r="AC748" s="81">
        <v>0</v>
      </c>
      <c r="AD748" s="81">
        <v>0</v>
      </c>
      <c r="AE748" s="81">
        <v>0</v>
      </c>
      <c r="AF748" s="81">
        <v>0</v>
      </c>
    </row>
    <row r="749" spans="1:32" hidden="1" x14ac:dyDescent="0.25">
      <c r="A749" s="455">
        <v>37127.402083333334</v>
      </c>
      <c r="B749" s="456">
        <v>37146</v>
      </c>
      <c r="C749" s="456">
        <v>37135</v>
      </c>
      <c r="D749" s="456">
        <v>37164</v>
      </c>
      <c r="E749" s="81" t="s">
        <v>567</v>
      </c>
      <c r="F749" s="81">
        <v>746586</v>
      </c>
      <c r="G749" s="81">
        <v>1</v>
      </c>
      <c r="H749" s="81">
        <v>3856510</v>
      </c>
      <c r="I749" s="81">
        <v>0</v>
      </c>
      <c r="J749" s="81">
        <v>0</v>
      </c>
      <c r="K749" s="81">
        <v>0</v>
      </c>
      <c r="L749" s="81">
        <v>0</v>
      </c>
      <c r="M749" s="81">
        <v>0</v>
      </c>
      <c r="N749" s="81">
        <v>0</v>
      </c>
      <c r="O749" s="81">
        <v>0</v>
      </c>
      <c r="P749" s="81">
        <v>0</v>
      </c>
      <c r="Q749" s="81">
        <v>0</v>
      </c>
      <c r="R749" s="81">
        <v>0</v>
      </c>
      <c r="S749" s="81">
        <v>0</v>
      </c>
      <c r="T749" s="81">
        <v>0</v>
      </c>
      <c r="U749" s="81">
        <v>0</v>
      </c>
      <c r="V749" s="81">
        <v>0</v>
      </c>
      <c r="W749" s="81">
        <v>0</v>
      </c>
      <c r="X749" s="81">
        <v>0</v>
      </c>
      <c r="Y749" s="81">
        <v>0</v>
      </c>
      <c r="Z749" s="81">
        <v>0</v>
      </c>
      <c r="AA749" s="81">
        <v>0</v>
      </c>
      <c r="AB749" s="81">
        <v>0</v>
      </c>
      <c r="AC749" s="81">
        <v>0</v>
      </c>
      <c r="AD749" s="81">
        <v>0</v>
      </c>
      <c r="AE749" s="81">
        <v>25</v>
      </c>
      <c r="AF749" s="81">
        <v>25</v>
      </c>
    </row>
    <row r="750" spans="1:32" hidden="1" x14ac:dyDescent="0.25">
      <c r="A750" s="475">
        <v>37132.465277777781</v>
      </c>
      <c r="B750" s="476">
        <v>37146</v>
      </c>
      <c r="C750" s="476">
        <v>37135</v>
      </c>
      <c r="D750" s="476">
        <v>37164</v>
      </c>
      <c r="E750" s="5" t="s">
        <v>567</v>
      </c>
      <c r="F750" s="5">
        <v>752768</v>
      </c>
      <c r="G750" s="5">
        <v>1</v>
      </c>
      <c r="H750" s="5">
        <v>3871364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-25</v>
      </c>
      <c r="P750" s="5">
        <v>-25</v>
      </c>
      <c r="Q750" s="5">
        <v>-25</v>
      </c>
      <c r="R750" s="5">
        <v>-25</v>
      </c>
      <c r="S750" s="5">
        <v>-25</v>
      </c>
      <c r="T750" s="5">
        <v>-25</v>
      </c>
      <c r="U750" s="5">
        <v>-25</v>
      </c>
      <c r="V750" s="5">
        <v>-25</v>
      </c>
      <c r="W750" s="5">
        <v>-25</v>
      </c>
      <c r="X750" s="5">
        <v>-25</v>
      </c>
      <c r="Y750" s="5">
        <v>-25</v>
      </c>
      <c r="Z750" s="5">
        <v>-25</v>
      </c>
      <c r="AA750" s="5">
        <v>-25</v>
      </c>
      <c r="AB750" s="5">
        <v>-25</v>
      </c>
      <c r="AC750" s="5">
        <v>-25</v>
      </c>
      <c r="AD750" s="5">
        <v>-25</v>
      </c>
      <c r="AE750" s="5">
        <v>0</v>
      </c>
      <c r="AF750" s="5">
        <v>0</v>
      </c>
    </row>
    <row r="751" spans="1:32" hidden="1" x14ac:dyDescent="0.25">
      <c r="A751" s="475">
        <v>37132.581944444442</v>
      </c>
      <c r="B751" s="476">
        <v>37146</v>
      </c>
      <c r="C751" s="476">
        <v>37135</v>
      </c>
      <c r="D751" s="476">
        <v>37164</v>
      </c>
      <c r="E751" s="5" t="s">
        <v>567</v>
      </c>
      <c r="F751" s="5">
        <v>754650</v>
      </c>
      <c r="G751" s="5">
        <v>1</v>
      </c>
      <c r="H751" s="5">
        <v>3885967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-25</v>
      </c>
      <c r="P751" s="5">
        <v>-25</v>
      </c>
      <c r="Q751" s="5">
        <v>-25</v>
      </c>
      <c r="R751" s="5">
        <v>-25</v>
      </c>
      <c r="S751" s="5">
        <v>-25</v>
      </c>
      <c r="T751" s="5">
        <v>-25</v>
      </c>
      <c r="U751" s="5">
        <v>-25</v>
      </c>
      <c r="V751" s="5">
        <v>-25</v>
      </c>
      <c r="W751" s="5">
        <v>-25</v>
      </c>
      <c r="X751" s="5">
        <v>-25</v>
      </c>
      <c r="Y751" s="5">
        <v>-25</v>
      </c>
      <c r="Z751" s="5">
        <v>-25</v>
      </c>
      <c r="AA751" s="5">
        <v>-25</v>
      </c>
      <c r="AB751" s="5">
        <v>-25</v>
      </c>
      <c r="AC751" s="5">
        <v>-25</v>
      </c>
      <c r="AD751" s="5">
        <v>-25</v>
      </c>
      <c r="AE751" s="5">
        <v>0</v>
      </c>
      <c r="AF751" s="5">
        <v>0</v>
      </c>
    </row>
    <row r="752" spans="1:32" hidden="1" x14ac:dyDescent="0.25">
      <c r="A752" s="475">
        <v>37105.340277777781</v>
      </c>
      <c r="B752" s="476">
        <v>37146</v>
      </c>
      <c r="C752" s="476">
        <v>37135</v>
      </c>
      <c r="D752" s="476">
        <v>37164</v>
      </c>
      <c r="E752" s="5" t="s">
        <v>567</v>
      </c>
      <c r="F752" s="5">
        <v>714697</v>
      </c>
      <c r="G752" s="5">
        <v>1</v>
      </c>
      <c r="H752" s="5">
        <v>3724746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-25</v>
      </c>
      <c r="P752" s="5">
        <v>-25</v>
      </c>
      <c r="Q752" s="5">
        <v>-25</v>
      </c>
      <c r="R752" s="5">
        <v>-25</v>
      </c>
      <c r="S752" s="5">
        <v>-25</v>
      </c>
      <c r="T752" s="5">
        <v>-25</v>
      </c>
      <c r="U752" s="5">
        <v>-25</v>
      </c>
      <c r="V752" s="5">
        <v>-25</v>
      </c>
      <c r="W752" s="5">
        <v>-25</v>
      </c>
      <c r="X752" s="5">
        <v>-25</v>
      </c>
      <c r="Y752" s="5">
        <v>-25</v>
      </c>
      <c r="Z752" s="5">
        <v>-25</v>
      </c>
      <c r="AA752" s="5">
        <v>-25</v>
      </c>
      <c r="AB752" s="5">
        <v>-25</v>
      </c>
      <c r="AC752" s="5">
        <v>-25</v>
      </c>
      <c r="AD752" s="5">
        <v>-25</v>
      </c>
      <c r="AE752" s="5">
        <v>0</v>
      </c>
      <c r="AF752" s="5">
        <v>0</v>
      </c>
    </row>
    <row r="753" spans="1:32" hidden="1" x14ac:dyDescent="0.25">
      <c r="A753" s="455">
        <v>37106.67291666667</v>
      </c>
      <c r="B753" s="456">
        <v>37146</v>
      </c>
      <c r="C753" s="456">
        <v>37135</v>
      </c>
      <c r="D753" s="456">
        <v>37164</v>
      </c>
      <c r="E753" s="81" t="s">
        <v>567</v>
      </c>
      <c r="F753" s="81">
        <v>716018</v>
      </c>
      <c r="G753" s="81">
        <v>1</v>
      </c>
      <c r="H753" s="81">
        <v>3730202</v>
      </c>
      <c r="I753" s="81">
        <v>0</v>
      </c>
      <c r="J753" s="81">
        <v>0</v>
      </c>
      <c r="K753" s="81">
        <v>0</v>
      </c>
      <c r="L753" s="81">
        <v>0</v>
      </c>
      <c r="M753" s="81">
        <v>0</v>
      </c>
      <c r="N753" s="81">
        <v>0</v>
      </c>
      <c r="O753" s="81">
        <v>25</v>
      </c>
      <c r="P753" s="81">
        <v>25</v>
      </c>
      <c r="Q753" s="81">
        <v>25</v>
      </c>
      <c r="R753" s="81">
        <v>25</v>
      </c>
      <c r="S753" s="81">
        <v>25</v>
      </c>
      <c r="T753" s="81">
        <v>25</v>
      </c>
      <c r="U753" s="81">
        <v>25</v>
      </c>
      <c r="V753" s="81">
        <v>25</v>
      </c>
      <c r="W753" s="81">
        <v>25</v>
      </c>
      <c r="X753" s="81">
        <v>25</v>
      </c>
      <c r="Y753" s="81">
        <v>25</v>
      </c>
      <c r="Z753" s="81">
        <v>25</v>
      </c>
      <c r="AA753" s="81">
        <v>25</v>
      </c>
      <c r="AB753" s="81">
        <v>25</v>
      </c>
      <c r="AC753" s="81">
        <v>25</v>
      </c>
      <c r="AD753" s="81">
        <v>25</v>
      </c>
      <c r="AE753" s="81">
        <v>0</v>
      </c>
      <c r="AF753" s="81">
        <v>0</v>
      </c>
    </row>
    <row r="754" spans="1:32" hidden="1" x14ac:dyDescent="0.25">
      <c r="A754" s="455">
        <v>37116.348611111112</v>
      </c>
      <c r="B754" s="456">
        <v>37146</v>
      </c>
      <c r="C754" s="456">
        <v>37135</v>
      </c>
      <c r="D754" s="456">
        <v>37164</v>
      </c>
      <c r="E754" s="81" t="s">
        <v>567</v>
      </c>
      <c r="F754" s="81">
        <v>728246</v>
      </c>
      <c r="G754" s="81">
        <v>1</v>
      </c>
      <c r="H754" s="81">
        <v>3764730</v>
      </c>
      <c r="I754" s="81">
        <v>0</v>
      </c>
      <c r="J754" s="81">
        <v>0</v>
      </c>
      <c r="K754" s="81">
        <v>0</v>
      </c>
      <c r="L754" s="81">
        <v>0</v>
      </c>
      <c r="M754" s="81">
        <v>0</v>
      </c>
      <c r="N754" s="81">
        <v>0</v>
      </c>
      <c r="O754" s="81">
        <v>25</v>
      </c>
      <c r="P754" s="81">
        <v>25</v>
      </c>
      <c r="Q754" s="81">
        <v>25</v>
      </c>
      <c r="R754" s="81">
        <v>25</v>
      </c>
      <c r="S754" s="81">
        <v>25</v>
      </c>
      <c r="T754" s="81">
        <v>25</v>
      </c>
      <c r="U754" s="81">
        <v>25</v>
      </c>
      <c r="V754" s="81">
        <v>25</v>
      </c>
      <c r="W754" s="81">
        <v>25</v>
      </c>
      <c r="X754" s="81">
        <v>25</v>
      </c>
      <c r="Y754" s="81">
        <v>25</v>
      </c>
      <c r="Z754" s="81">
        <v>25</v>
      </c>
      <c r="AA754" s="81">
        <v>25</v>
      </c>
      <c r="AB754" s="81">
        <v>25</v>
      </c>
      <c r="AC754" s="81">
        <v>25</v>
      </c>
      <c r="AD754" s="81">
        <v>25</v>
      </c>
      <c r="AE754" s="81">
        <v>0</v>
      </c>
      <c r="AF754" s="81">
        <v>0</v>
      </c>
    </row>
    <row r="755" spans="1:32" hidden="1" x14ac:dyDescent="0.25">
      <c r="A755" s="475">
        <v>37116.354166666664</v>
      </c>
      <c r="B755" s="476">
        <v>37146</v>
      </c>
      <c r="C755" s="476">
        <v>37135</v>
      </c>
      <c r="D755" s="476">
        <v>37164</v>
      </c>
      <c r="E755" s="5" t="s">
        <v>567</v>
      </c>
      <c r="F755" s="5">
        <v>728304</v>
      </c>
      <c r="G755" s="5">
        <v>1</v>
      </c>
      <c r="H755" s="5">
        <v>3764814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-25</v>
      </c>
      <c r="P755" s="5">
        <v>-25</v>
      </c>
      <c r="Q755" s="5">
        <v>-25</v>
      </c>
      <c r="R755" s="5">
        <v>-25</v>
      </c>
      <c r="S755" s="5">
        <v>-25</v>
      </c>
      <c r="T755" s="5">
        <v>-25</v>
      </c>
      <c r="U755" s="5">
        <v>-25</v>
      </c>
      <c r="V755" s="5">
        <v>-25</v>
      </c>
      <c r="W755" s="5">
        <v>-25</v>
      </c>
      <c r="X755" s="5">
        <v>-25</v>
      </c>
      <c r="Y755" s="5">
        <v>-25</v>
      </c>
      <c r="Z755" s="5">
        <v>-25</v>
      </c>
      <c r="AA755" s="5">
        <v>-25</v>
      </c>
      <c r="AB755" s="5">
        <v>-25</v>
      </c>
      <c r="AC755" s="5">
        <v>-25</v>
      </c>
      <c r="AD755" s="5">
        <v>-25</v>
      </c>
      <c r="AE755" s="5">
        <v>0</v>
      </c>
      <c r="AF755" s="5">
        <v>0</v>
      </c>
    </row>
    <row r="756" spans="1:32" hidden="1" x14ac:dyDescent="0.25">
      <c r="A756" s="477">
        <v>37116.361111111109</v>
      </c>
      <c r="B756" s="456">
        <v>37146</v>
      </c>
      <c r="C756" s="456">
        <v>37135</v>
      </c>
      <c r="D756" s="456">
        <v>37164</v>
      </c>
      <c r="E756" s="81" t="s">
        <v>567</v>
      </c>
      <c r="F756" s="81">
        <v>728347</v>
      </c>
      <c r="G756" s="81">
        <v>1</v>
      </c>
      <c r="H756" s="81">
        <v>3764890</v>
      </c>
      <c r="I756" s="81">
        <v>0</v>
      </c>
      <c r="J756" s="81">
        <v>0</v>
      </c>
      <c r="K756" s="81">
        <v>0</v>
      </c>
      <c r="L756" s="81">
        <v>0</v>
      </c>
      <c r="M756" s="81">
        <v>0</v>
      </c>
      <c r="N756" s="81">
        <v>0</v>
      </c>
      <c r="O756" s="81">
        <v>-25</v>
      </c>
      <c r="P756" s="81">
        <v>-25</v>
      </c>
      <c r="Q756" s="81">
        <v>-25</v>
      </c>
      <c r="R756" s="81">
        <v>-25</v>
      </c>
      <c r="S756" s="81">
        <v>-25</v>
      </c>
      <c r="T756" s="81">
        <v>-25</v>
      </c>
      <c r="U756" s="81">
        <v>-25</v>
      </c>
      <c r="V756" s="81">
        <v>-25</v>
      </c>
      <c r="W756" s="81">
        <v>-25</v>
      </c>
      <c r="X756" s="81">
        <v>-25</v>
      </c>
      <c r="Y756" s="81">
        <v>-25</v>
      </c>
      <c r="Z756" s="81">
        <v>-25</v>
      </c>
      <c r="AA756" s="81">
        <v>-25</v>
      </c>
      <c r="AB756" s="81">
        <v>-25</v>
      </c>
      <c r="AC756" s="81">
        <v>-25</v>
      </c>
      <c r="AD756" s="81">
        <v>-25</v>
      </c>
      <c r="AE756" s="81">
        <v>0</v>
      </c>
      <c r="AF756" s="81">
        <v>0</v>
      </c>
    </row>
    <row r="757" spans="1:32" hidden="1" x14ac:dyDescent="0.25">
      <c r="A757" s="477">
        <v>37123.35</v>
      </c>
      <c r="B757" s="456">
        <v>37146</v>
      </c>
      <c r="C757" s="456">
        <v>37135</v>
      </c>
      <c r="D757" s="456">
        <v>37164</v>
      </c>
      <c r="E757" s="81" t="s">
        <v>567</v>
      </c>
      <c r="F757" s="81">
        <v>739487</v>
      </c>
      <c r="G757" s="81">
        <v>1</v>
      </c>
      <c r="H757" s="81">
        <v>3836977</v>
      </c>
      <c r="I757" s="81">
        <v>0</v>
      </c>
      <c r="J757" s="81">
        <v>0</v>
      </c>
      <c r="K757" s="81">
        <v>0</v>
      </c>
      <c r="L757" s="81">
        <v>0</v>
      </c>
      <c r="M757" s="81">
        <v>0</v>
      </c>
      <c r="N757" s="81">
        <v>0</v>
      </c>
      <c r="O757" s="81">
        <v>25</v>
      </c>
      <c r="P757" s="81">
        <v>25</v>
      </c>
      <c r="Q757" s="81">
        <v>25</v>
      </c>
      <c r="R757" s="81">
        <v>25</v>
      </c>
      <c r="S757" s="81">
        <v>25</v>
      </c>
      <c r="T757" s="81">
        <v>25</v>
      </c>
      <c r="U757" s="81">
        <v>25</v>
      </c>
      <c r="V757" s="81">
        <v>25</v>
      </c>
      <c r="W757" s="81">
        <v>25</v>
      </c>
      <c r="X757" s="81">
        <v>25</v>
      </c>
      <c r="Y757" s="81">
        <v>25</v>
      </c>
      <c r="Z757" s="81">
        <v>25</v>
      </c>
      <c r="AA757" s="81">
        <v>25</v>
      </c>
      <c r="AB757" s="81">
        <v>25</v>
      </c>
      <c r="AC757" s="81">
        <v>25</v>
      </c>
      <c r="AD757" s="81">
        <v>25</v>
      </c>
      <c r="AE757" s="81">
        <v>0</v>
      </c>
      <c r="AF757" s="81">
        <v>0</v>
      </c>
    </row>
    <row r="758" spans="1:32" hidden="1" x14ac:dyDescent="0.25">
      <c r="A758" s="475">
        <v>37127.402083333334</v>
      </c>
      <c r="B758" s="476">
        <v>37146</v>
      </c>
      <c r="C758" s="476">
        <v>37135</v>
      </c>
      <c r="D758" s="476">
        <v>37164</v>
      </c>
      <c r="E758" s="5" t="s">
        <v>567</v>
      </c>
      <c r="F758" s="5">
        <v>746586</v>
      </c>
      <c r="G758" s="5">
        <v>1</v>
      </c>
      <c r="H758" s="5">
        <v>3856509</v>
      </c>
      <c r="I758" s="5">
        <v>25</v>
      </c>
      <c r="J758" s="5">
        <v>25</v>
      </c>
      <c r="K758" s="5">
        <v>25</v>
      </c>
      <c r="L758" s="5">
        <v>25</v>
      </c>
      <c r="M758" s="5">
        <v>25</v>
      </c>
      <c r="N758" s="5">
        <v>25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</row>
    <row r="759" spans="1:32" hidden="1" x14ac:dyDescent="0.25">
      <c r="A759" s="477">
        <v>37132.42083333333</v>
      </c>
      <c r="B759" s="456">
        <v>37146</v>
      </c>
      <c r="C759" s="456">
        <v>37135</v>
      </c>
      <c r="D759" s="456">
        <v>37164</v>
      </c>
      <c r="E759" s="81" t="s">
        <v>567</v>
      </c>
      <c r="F759" s="81">
        <v>753924</v>
      </c>
      <c r="G759" s="81">
        <v>1</v>
      </c>
      <c r="H759" s="81">
        <v>3884127</v>
      </c>
      <c r="I759" s="81">
        <v>25</v>
      </c>
      <c r="J759" s="81">
        <v>25</v>
      </c>
      <c r="K759" s="81">
        <v>25</v>
      </c>
      <c r="L759" s="81">
        <v>25</v>
      </c>
      <c r="M759" s="81">
        <v>25</v>
      </c>
      <c r="N759" s="81">
        <v>25</v>
      </c>
      <c r="O759" s="81">
        <v>0</v>
      </c>
      <c r="P759" s="81">
        <v>0</v>
      </c>
      <c r="Q759" s="81">
        <v>0</v>
      </c>
      <c r="R759" s="81">
        <v>0</v>
      </c>
      <c r="S759" s="81">
        <v>0</v>
      </c>
      <c r="T759" s="81">
        <v>0</v>
      </c>
      <c r="U759" s="81">
        <v>0</v>
      </c>
      <c r="V759" s="81">
        <v>0</v>
      </c>
      <c r="W759" s="81">
        <v>0</v>
      </c>
      <c r="X759" s="81">
        <v>0</v>
      </c>
      <c r="Y759" s="81">
        <v>0</v>
      </c>
      <c r="Z759" s="81">
        <v>0</v>
      </c>
      <c r="AA759" s="81">
        <v>0</v>
      </c>
      <c r="AB759" s="81">
        <v>0</v>
      </c>
      <c r="AC759" s="81">
        <v>0</v>
      </c>
      <c r="AD759" s="81">
        <v>0</v>
      </c>
      <c r="AE759" s="81">
        <v>0</v>
      </c>
      <c r="AF759" s="81">
        <v>0</v>
      </c>
    </row>
    <row r="760" spans="1:32" hidden="1" x14ac:dyDescent="0.25">
      <c r="A760" s="477">
        <v>37132.695833333331</v>
      </c>
      <c r="B760" s="456">
        <v>37146</v>
      </c>
      <c r="C760" s="456">
        <v>37135</v>
      </c>
      <c r="D760" s="456">
        <v>37164</v>
      </c>
      <c r="E760" s="81" t="s">
        <v>567</v>
      </c>
      <c r="F760" s="81">
        <v>754877</v>
      </c>
      <c r="G760" s="81">
        <v>1</v>
      </c>
      <c r="H760" s="81">
        <v>3887601</v>
      </c>
      <c r="I760" s="81">
        <v>-25</v>
      </c>
      <c r="J760" s="81">
        <v>-25</v>
      </c>
      <c r="K760" s="81">
        <v>-25</v>
      </c>
      <c r="L760" s="81">
        <v>-25</v>
      </c>
      <c r="M760" s="81">
        <v>-25</v>
      </c>
      <c r="N760" s="81">
        <v>-25</v>
      </c>
      <c r="O760" s="81">
        <v>0</v>
      </c>
      <c r="P760" s="81">
        <v>0</v>
      </c>
      <c r="Q760" s="81">
        <v>0</v>
      </c>
      <c r="R760" s="81">
        <v>0</v>
      </c>
      <c r="S760" s="81">
        <v>0</v>
      </c>
      <c r="T760" s="81">
        <v>0</v>
      </c>
      <c r="U760" s="81">
        <v>0</v>
      </c>
      <c r="V760" s="81">
        <v>0</v>
      </c>
      <c r="W760" s="81">
        <v>0</v>
      </c>
      <c r="X760" s="81">
        <v>0</v>
      </c>
      <c r="Y760" s="81">
        <v>0</v>
      </c>
      <c r="Z760" s="81">
        <v>0</v>
      </c>
      <c r="AA760" s="81">
        <v>0</v>
      </c>
      <c r="AB760" s="81">
        <v>0</v>
      </c>
      <c r="AC760" s="81">
        <v>0</v>
      </c>
      <c r="AD760" s="81">
        <v>0</v>
      </c>
      <c r="AE760" s="81">
        <v>0</v>
      </c>
      <c r="AF760" s="81">
        <v>0</v>
      </c>
    </row>
    <row r="761" spans="1:32" hidden="1" x14ac:dyDescent="0.25">
      <c r="A761" s="477">
        <v>37133.6875</v>
      </c>
      <c r="B761" s="456">
        <v>37146</v>
      </c>
      <c r="C761" s="456">
        <v>37135</v>
      </c>
      <c r="D761" s="456">
        <v>37164</v>
      </c>
      <c r="E761" s="81" t="s">
        <v>567</v>
      </c>
      <c r="F761" s="81">
        <v>754950</v>
      </c>
      <c r="G761" s="81">
        <v>1</v>
      </c>
      <c r="H761" s="81">
        <v>3887734</v>
      </c>
      <c r="I761" s="81">
        <v>-50</v>
      </c>
      <c r="J761" s="81">
        <v>-50</v>
      </c>
      <c r="K761" s="81">
        <v>-50</v>
      </c>
      <c r="L761" s="81">
        <v>-50</v>
      </c>
      <c r="M761" s="81">
        <v>-50</v>
      </c>
      <c r="N761" s="81">
        <v>-50</v>
      </c>
      <c r="O761" s="81">
        <v>0</v>
      </c>
      <c r="P761" s="81">
        <v>0</v>
      </c>
      <c r="Q761" s="81">
        <v>0</v>
      </c>
      <c r="R761" s="81">
        <v>0</v>
      </c>
      <c r="S761" s="81">
        <v>0</v>
      </c>
      <c r="T761" s="81">
        <v>0</v>
      </c>
      <c r="U761" s="81">
        <v>0</v>
      </c>
      <c r="V761" s="81">
        <v>0</v>
      </c>
      <c r="W761" s="81">
        <v>0</v>
      </c>
      <c r="X761" s="81">
        <v>0</v>
      </c>
      <c r="Y761" s="81">
        <v>0</v>
      </c>
      <c r="Z761" s="81">
        <v>0</v>
      </c>
      <c r="AA761" s="81">
        <v>0</v>
      </c>
      <c r="AB761" s="81">
        <v>0</v>
      </c>
      <c r="AC761" s="81">
        <v>0</v>
      </c>
      <c r="AD761" s="81">
        <v>0</v>
      </c>
      <c r="AE761" s="81">
        <v>0</v>
      </c>
      <c r="AF761" s="81">
        <v>0</v>
      </c>
    </row>
    <row r="762" spans="1:32" hidden="1" x14ac:dyDescent="0.25">
      <c r="A762" s="477">
        <v>37139.425000000003</v>
      </c>
      <c r="B762" s="456">
        <v>37146</v>
      </c>
      <c r="C762" s="456">
        <v>37141</v>
      </c>
      <c r="D762" s="456">
        <v>37164</v>
      </c>
      <c r="E762" s="81" t="s">
        <v>567</v>
      </c>
      <c r="F762" s="81">
        <v>762673</v>
      </c>
      <c r="G762" s="81">
        <v>1</v>
      </c>
      <c r="H762" s="81">
        <v>4115889</v>
      </c>
      <c r="I762" s="81">
        <v>25</v>
      </c>
      <c r="J762" s="81">
        <v>25</v>
      </c>
      <c r="K762" s="81">
        <v>25</v>
      </c>
      <c r="L762" s="81">
        <v>25</v>
      </c>
      <c r="M762" s="81">
        <v>25</v>
      </c>
      <c r="N762" s="81">
        <v>25</v>
      </c>
      <c r="O762" s="81">
        <v>0</v>
      </c>
      <c r="P762" s="81">
        <v>0</v>
      </c>
      <c r="Q762" s="81">
        <v>0</v>
      </c>
      <c r="R762" s="81">
        <v>0</v>
      </c>
      <c r="S762" s="81">
        <v>0</v>
      </c>
      <c r="T762" s="81">
        <v>0</v>
      </c>
      <c r="U762" s="81">
        <v>0</v>
      </c>
      <c r="V762" s="81">
        <v>0</v>
      </c>
      <c r="W762" s="81">
        <v>0</v>
      </c>
      <c r="X762" s="81">
        <v>0</v>
      </c>
      <c r="Y762" s="81">
        <v>0</v>
      </c>
      <c r="Z762" s="81">
        <v>0</v>
      </c>
      <c r="AA762" s="81">
        <v>0</v>
      </c>
      <c r="AB762" s="81">
        <v>0</v>
      </c>
      <c r="AC762" s="81">
        <v>0</v>
      </c>
      <c r="AD762" s="81">
        <v>0</v>
      </c>
      <c r="AE762" s="81">
        <v>0</v>
      </c>
      <c r="AF762" s="81">
        <v>0</v>
      </c>
    </row>
    <row r="763" spans="1:32" hidden="1" x14ac:dyDescent="0.25">
      <c r="A763" s="477">
        <v>37144.411111111112</v>
      </c>
      <c r="B763" s="456">
        <v>37146</v>
      </c>
      <c r="C763" s="456">
        <v>37146</v>
      </c>
      <c r="D763" s="456">
        <v>37164</v>
      </c>
      <c r="E763" s="81" t="s">
        <v>567</v>
      </c>
      <c r="F763" s="81">
        <v>768983</v>
      </c>
      <c r="G763" s="81">
        <v>1</v>
      </c>
      <c r="H763" s="81">
        <v>4136809</v>
      </c>
      <c r="I763" s="81">
        <v>0</v>
      </c>
      <c r="J763" s="81">
        <v>0</v>
      </c>
      <c r="K763" s="81">
        <v>0</v>
      </c>
      <c r="L763" s="81">
        <v>0</v>
      </c>
      <c r="M763" s="81">
        <v>0</v>
      </c>
      <c r="N763" s="81">
        <v>0</v>
      </c>
      <c r="O763" s="81">
        <v>0</v>
      </c>
      <c r="P763" s="81">
        <v>0</v>
      </c>
      <c r="Q763" s="81">
        <v>0</v>
      </c>
      <c r="R763" s="81">
        <v>0</v>
      </c>
      <c r="S763" s="81">
        <v>0</v>
      </c>
      <c r="T763" s="81">
        <v>0</v>
      </c>
      <c r="U763" s="81">
        <v>0</v>
      </c>
      <c r="V763" s="81">
        <v>0</v>
      </c>
      <c r="W763" s="81">
        <v>0</v>
      </c>
      <c r="X763" s="81">
        <v>0</v>
      </c>
      <c r="Y763" s="81">
        <v>0</v>
      </c>
      <c r="Z763" s="81">
        <v>0</v>
      </c>
      <c r="AA763" s="81">
        <v>0</v>
      </c>
      <c r="AB763" s="81">
        <v>0</v>
      </c>
      <c r="AC763" s="81">
        <v>0</v>
      </c>
      <c r="AD763" s="81">
        <v>0</v>
      </c>
      <c r="AE763" s="81">
        <v>25</v>
      </c>
      <c r="AF763" s="81">
        <v>25</v>
      </c>
    </row>
    <row r="764" spans="1:32" hidden="1" x14ac:dyDescent="0.25">
      <c r="A764" s="477">
        <v>37134.505555555559</v>
      </c>
      <c r="B764" s="456">
        <v>37146</v>
      </c>
      <c r="C764" s="456">
        <v>37135</v>
      </c>
      <c r="D764" s="456">
        <v>37164</v>
      </c>
      <c r="E764" s="81" t="s">
        <v>567</v>
      </c>
      <c r="F764" s="81">
        <v>755234</v>
      </c>
      <c r="G764" s="81">
        <v>1</v>
      </c>
      <c r="H764" s="81">
        <v>3891881</v>
      </c>
      <c r="I764" s="81">
        <v>0</v>
      </c>
      <c r="J764" s="81">
        <v>0</v>
      </c>
      <c r="K764" s="81">
        <v>0</v>
      </c>
      <c r="L764" s="81">
        <v>0</v>
      </c>
      <c r="M764" s="81">
        <v>0</v>
      </c>
      <c r="N764" s="81">
        <v>0</v>
      </c>
      <c r="O764" s="81">
        <v>25</v>
      </c>
      <c r="P764" s="81">
        <v>25</v>
      </c>
      <c r="Q764" s="81">
        <v>25</v>
      </c>
      <c r="R764" s="81">
        <v>25</v>
      </c>
      <c r="S764" s="81">
        <v>25</v>
      </c>
      <c r="T764" s="81">
        <v>25</v>
      </c>
      <c r="U764" s="81">
        <v>25</v>
      </c>
      <c r="V764" s="81">
        <v>25</v>
      </c>
      <c r="W764" s="81">
        <v>25</v>
      </c>
      <c r="X764" s="81">
        <v>25</v>
      </c>
      <c r="Y764" s="81">
        <v>25</v>
      </c>
      <c r="Z764" s="81">
        <v>25</v>
      </c>
      <c r="AA764" s="81">
        <v>25</v>
      </c>
      <c r="AB764" s="81">
        <v>25</v>
      </c>
      <c r="AC764" s="81">
        <v>25</v>
      </c>
      <c r="AD764" s="81">
        <v>25</v>
      </c>
      <c r="AE764" s="81">
        <v>0</v>
      </c>
      <c r="AF764" s="81">
        <v>0</v>
      </c>
    </row>
    <row r="765" spans="1:32" hidden="1" x14ac:dyDescent="0.25">
      <c r="A765" s="477">
        <v>37112.34652777778</v>
      </c>
      <c r="B765" s="456">
        <v>37146</v>
      </c>
      <c r="C765" s="456">
        <v>37135</v>
      </c>
      <c r="D765" s="456">
        <v>37164</v>
      </c>
      <c r="E765" s="81" t="s">
        <v>567</v>
      </c>
      <c r="F765" s="81">
        <v>724884</v>
      </c>
      <c r="G765" s="81">
        <v>1</v>
      </c>
      <c r="H765" s="81">
        <v>3756338</v>
      </c>
      <c r="I765" s="81">
        <v>0</v>
      </c>
      <c r="J765" s="81">
        <v>0</v>
      </c>
      <c r="K765" s="81">
        <v>0</v>
      </c>
      <c r="L765" s="81">
        <v>0</v>
      </c>
      <c r="M765" s="81">
        <v>0</v>
      </c>
      <c r="N765" s="81">
        <v>0</v>
      </c>
      <c r="O765" s="81">
        <v>-25</v>
      </c>
      <c r="P765" s="81">
        <v>-25</v>
      </c>
      <c r="Q765" s="81">
        <v>-25</v>
      </c>
      <c r="R765" s="81">
        <v>-25</v>
      </c>
      <c r="S765" s="81">
        <v>-25</v>
      </c>
      <c r="T765" s="81">
        <v>-25</v>
      </c>
      <c r="U765" s="81">
        <v>-25</v>
      </c>
      <c r="V765" s="81">
        <v>-25</v>
      </c>
      <c r="W765" s="81">
        <v>-25</v>
      </c>
      <c r="X765" s="81">
        <v>-25</v>
      </c>
      <c r="Y765" s="81">
        <v>-25</v>
      </c>
      <c r="Z765" s="81">
        <v>-25</v>
      </c>
      <c r="AA765" s="81">
        <v>-25</v>
      </c>
      <c r="AB765" s="81">
        <v>-25</v>
      </c>
      <c r="AC765" s="81">
        <v>-25</v>
      </c>
      <c r="AD765" s="81">
        <v>-25</v>
      </c>
      <c r="AE765" s="81">
        <v>0</v>
      </c>
      <c r="AF765" s="81">
        <v>0</v>
      </c>
    </row>
    <row r="766" spans="1:32" hidden="1" x14ac:dyDescent="0.25">
      <c r="A766" s="477">
        <v>36969.362500000003</v>
      </c>
      <c r="B766" s="456">
        <v>37146</v>
      </c>
      <c r="C766" s="456">
        <v>37073</v>
      </c>
      <c r="D766" s="456">
        <v>37164</v>
      </c>
      <c r="E766" s="81" t="s">
        <v>567</v>
      </c>
      <c r="F766" s="81">
        <v>553562</v>
      </c>
      <c r="G766" s="81">
        <v>1</v>
      </c>
      <c r="H766" s="81">
        <v>2897552</v>
      </c>
      <c r="I766" s="81">
        <v>0</v>
      </c>
      <c r="J766" s="81">
        <v>0</v>
      </c>
      <c r="K766" s="81">
        <v>0</v>
      </c>
      <c r="L766" s="81">
        <v>0</v>
      </c>
      <c r="M766" s="81">
        <v>0</v>
      </c>
      <c r="N766" s="81">
        <v>0</v>
      </c>
      <c r="O766" s="81">
        <v>25</v>
      </c>
      <c r="P766" s="81">
        <v>25</v>
      </c>
      <c r="Q766" s="81">
        <v>25</v>
      </c>
      <c r="R766" s="81">
        <v>25</v>
      </c>
      <c r="S766" s="81">
        <v>25</v>
      </c>
      <c r="T766" s="81">
        <v>25</v>
      </c>
      <c r="U766" s="81">
        <v>25</v>
      </c>
      <c r="V766" s="81">
        <v>25</v>
      </c>
      <c r="W766" s="81">
        <v>25</v>
      </c>
      <c r="X766" s="81">
        <v>25</v>
      </c>
      <c r="Y766" s="81">
        <v>25</v>
      </c>
      <c r="Z766" s="81">
        <v>25</v>
      </c>
      <c r="AA766" s="81">
        <v>25</v>
      </c>
      <c r="AB766" s="81">
        <v>25</v>
      </c>
      <c r="AC766" s="81">
        <v>25</v>
      </c>
      <c r="AD766" s="81">
        <v>25</v>
      </c>
      <c r="AE766" s="81">
        <v>0</v>
      </c>
      <c r="AF766" s="81">
        <v>0</v>
      </c>
    </row>
    <row r="767" spans="1:32" hidden="1" x14ac:dyDescent="0.25">
      <c r="A767" s="477">
        <v>37103.347222222219</v>
      </c>
      <c r="B767" s="456">
        <v>37146</v>
      </c>
      <c r="C767" s="456">
        <v>37135</v>
      </c>
      <c r="D767" s="456">
        <v>37164</v>
      </c>
      <c r="E767" s="81" t="s">
        <v>567</v>
      </c>
      <c r="F767" s="81">
        <v>710657</v>
      </c>
      <c r="G767" s="81">
        <v>1</v>
      </c>
      <c r="H767" s="81">
        <v>3709642</v>
      </c>
      <c r="I767" s="81">
        <v>0</v>
      </c>
      <c r="J767" s="81">
        <v>0</v>
      </c>
      <c r="K767" s="81">
        <v>0</v>
      </c>
      <c r="L767" s="81">
        <v>0</v>
      </c>
      <c r="M767" s="81">
        <v>0</v>
      </c>
      <c r="N767" s="81">
        <v>0</v>
      </c>
      <c r="O767" s="81">
        <v>25</v>
      </c>
      <c r="P767" s="81">
        <v>25</v>
      </c>
      <c r="Q767" s="81">
        <v>25</v>
      </c>
      <c r="R767" s="81">
        <v>25</v>
      </c>
      <c r="S767" s="81">
        <v>25</v>
      </c>
      <c r="T767" s="81">
        <v>25</v>
      </c>
      <c r="U767" s="81">
        <v>25</v>
      </c>
      <c r="V767" s="81">
        <v>25</v>
      </c>
      <c r="W767" s="81">
        <v>25</v>
      </c>
      <c r="X767" s="81">
        <v>25</v>
      </c>
      <c r="Y767" s="81">
        <v>25</v>
      </c>
      <c r="Z767" s="81">
        <v>25</v>
      </c>
      <c r="AA767" s="81">
        <v>25</v>
      </c>
      <c r="AB767" s="81">
        <v>25</v>
      </c>
      <c r="AC767" s="81">
        <v>25</v>
      </c>
      <c r="AD767" s="81">
        <v>25</v>
      </c>
      <c r="AE767" s="81">
        <v>0</v>
      </c>
      <c r="AF767" s="81">
        <v>0</v>
      </c>
    </row>
    <row r="768" spans="1:32" hidden="1" x14ac:dyDescent="0.25">
      <c r="A768" s="477">
        <v>37103.368055555555</v>
      </c>
      <c r="B768" s="456">
        <v>37146</v>
      </c>
      <c r="C768" s="456">
        <v>37135</v>
      </c>
      <c r="D768" s="456">
        <v>37164</v>
      </c>
      <c r="E768" s="81" t="s">
        <v>567</v>
      </c>
      <c r="F768" s="81">
        <v>710821</v>
      </c>
      <c r="G768" s="81">
        <v>1</v>
      </c>
      <c r="H768" s="81">
        <v>3712918</v>
      </c>
      <c r="I768" s="81">
        <v>0</v>
      </c>
      <c r="J768" s="81">
        <v>0</v>
      </c>
      <c r="K768" s="81">
        <v>0</v>
      </c>
      <c r="L768" s="81">
        <v>0</v>
      </c>
      <c r="M768" s="81">
        <v>0</v>
      </c>
      <c r="N768" s="81">
        <v>0</v>
      </c>
      <c r="O768" s="81">
        <v>-25</v>
      </c>
      <c r="P768" s="81">
        <v>-25</v>
      </c>
      <c r="Q768" s="81">
        <v>-25</v>
      </c>
      <c r="R768" s="81">
        <v>-25</v>
      </c>
      <c r="S768" s="81">
        <v>-25</v>
      </c>
      <c r="T768" s="81">
        <v>-25</v>
      </c>
      <c r="U768" s="81">
        <v>-25</v>
      </c>
      <c r="V768" s="81">
        <v>-25</v>
      </c>
      <c r="W768" s="81">
        <v>-25</v>
      </c>
      <c r="X768" s="81">
        <v>-25</v>
      </c>
      <c r="Y768" s="81">
        <v>-25</v>
      </c>
      <c r="Z768" s="81">
        <v>-25</v>
      </c>
      <c r="AA768" s="81">
        <v>-25</v>
      </c>
      <c r="AB768" s="81">
        <v>-25</v>
      </c>
      <c r="AC768" s="81">
        <v>-25</v>
      </c>
      <c r="AD768" s="81">
        <v>-25</v>
      </c>
      <c r="AE768" s="81">
        <v>0</v>
      </c>
      <c r="AF768" s="81">
        <v>0</v>
      </c>
    </row>
    <row r="769" spans="1:32" hidden="1" x14ac:dyDescent="0.25">
      <c r="A769" s="477">
        <v>37139.376388888886</v>
      </c>
      <c r="B769" s="456">
        <v>37146</v>
      </c>
      <c r="C769" s="456">
        <v>37141</v>
      </c>
      <c r="D769" s="456">
        <v>37164</v>
      </c>
      <c r="E769" s="81" t="s">
        <v>397</v>
      </c>
      <c r="F769" s="81">
        <v>762476</v>
      </c>
      <c r="G769" s="81">
        <v>1</v>
      </c>
      <c r="H769" s="81">
        <v>4115360</v>
      </c>
      <c r="I769" s="81">
        <v>-25</v>
      </c>
      <c r="J769" s="81">
        <v>-25</v>
      </c>
      <c r="K769" s="81">
        <v>-25</v>
      </c>
      <c r="L769" s="81">
        <v>-25</v>
      </c>
      <c r="M769" s="81">
        <v>-25</v>
      </c>
      <c r="N769" s="81">
        <v>-25</v>
      </c>
      <c r="O769" s="81">
        <v>0</v>
      </c>
      <c r="P769" s="81">
        <v>0</v>
      </c>
      <c r="Q769" s="81">
        <v>0</v>
      </c>
      <c r="R769" s="81">
        <v>0</v>
      </c>
      <c r="S769" s="81">
        <v>0</v>
      </c>
      <c r="T769" s="81">
        <v>0</v>
      </c>
      <c r="U769" s="81">
        <v>0</v>
      </c>
      <c r="V769" s="81">
        <v>0</v>
      </c>
      <c r="W769" s="81">
        <v>0</v>
      </c>
      <c r="X769" s="81">
        <v>0</v>
      </c>
      <c r="Y769" s="81">
        <v>0</v>
      </c>
      <c r="Z769" s="81">
        <v>0</v>
      </c>
      <c r="AA769" s="81">
        <v>0</v>
      </c>
      <c r="AB769" s="81">
        <v>0</v>
      </c>
      <c r="AC769" s="81">
        <v>0</v>
      </c>
      <c r="AD769" s="81">
        <v>0</v>
      </c>
      <c r="AE769" s="81">
        <v>0</v>
      </c>
      <c r="AF769" s="81">
        <v>0</v>
      </c>
    </row>
    <row r="770" spans="1:32" hidden="1" x14ac:dyDescent="0.25">
      <c r="A770" s="477">
        <v>37139.379166666666</v>
      </c>
      <c r="B770" s="456">
        <v>37146</v>
      </c>
      <c r="C770" s="456">
        <v>37141</v>
      </c>
      <c r="D770" s="456">
        <v>37164</v>
      </c>
      <c r="E770" s="81" t="s">
        <v>397</v>
      </c>
      <c r="F770" s="81">
        <v>762482</v>
      </c>
      <c r="G770" s="81">
        <v>1</v>
      </c>
      <c r="H770" s="81">
        <v>4115370</v>
      </c>
      <c r="I770" s="81">
        <v>-25</v>
      </c>
      <c r="J770" s="81">
        <v>-25</v>
      </c>
      <c r="K770" s="81">
        <v>-25</v>
      </c>
      <c r="L770" s="81">
        <v>-25</v>
      </c>
      <c r="M770" s="81">
        <v>-25</v>
      </c>
      <c r="N770" s="81">
        <v>-25</v>
      </c>
      <c r="O770" s="81">
        <v>0</v>
      </c>
      <c r="P770" s="81">
        <v>0</v>
      </c>
      <c r="Q770" s="81">
        <v>0</v>
      </c>
      <c r="R770" s="81">
        <v>0</v>
      </c>
      <c r="S770" s="81">
        <v>0</v>
      </c>
      <c r="T770" s="81">
        <v>0</v>
      </c>
      <c r="U770" s="81">
        <v>0</v>
      </c>
      <c r="V770" s="81">
        <v>0</v>
      </c>
      <c r="W770" s="81">
        <v>0</v>
      </c>
      <c r="X770" s="81">
        <v>0</v>
      </c>
      <c r="Y770" s="81">
        <v>0</v>
      </c>
      <c r="Z770" s="81">
        <v>0</v>
      </c>
      <c r="AA770" s="81">
        <v>0</v>
      </c>
      <c r="AB770" s="81">
        <v>0</v>
      </c>
      <c r="AC770" s="81">
        <v>0</v>
      </c>
      <c r="AD770" s="81">
        <v>0</v>
      </c>
      <c r="AE770" s="81">
        <v>0</v>
      </c>
      <c r="AF770" s="81">
        <v>0</v>
      </c>
    </row>
    <row r="771" spans="1:32" hidden="1" x14ac:dyDescent="0.25">
      <c r="A771" s="477">
        <v>37139.383333333331</v>
      </c>
      <c r="B771" s="456">
        <v>37146</v>
      </c>
      <c r="C771" s="456">
        <v>37141</v>
      </c>
      <c r="D771" s="456">
        <v>37164</v>
      </c>
      <c r="E771" s="81" t="s">
        <v>397</v>
      </c>
      <c r="F771" s="81">
        <v>762496</v>
      </c>
      <c r="G771" s="81">
        <v>1</v>
      </c>
      <c r="H771" s="81">
        <v>4115403</v>
      </c>
      <c r="I771" s="81">
        <v>-25</v>
      </c>
      <c r="J771" s="81">
        <v>-25</v>
      </c>
      <c r="K771" s="81">
        <v>-25</v>
      </c>
      <c r="L771" s="81">
        <v>-25</v>
      </c>
      <c r="M771" s="81">
        <v>-25</v>
      </c>
      <c r="N771" s="81">
        <v>-25</v>
      </c>
      <c r="O771" s="81">
        <v>0</v>
      </c>
      <c r="P771" s="81">
        <v>0</v>
      </c>
      <c r="Q771" s="81">
        <v>0</v>
      </c>
      <c r="R771" s="81">
        <v>0</v>
      </c>
      <c r="S771" s="81">
        <v>0</v>
      </c>
      <c r="T771" s="81">
        <v>0</v>
      </c>
      <c r="U771" s="81">
        <v>0</v>
      </c>
      <c r="V771" s="81">
        <v>0</v>
      </c>
      <c r="W771" s="81">
        <v>0</v>
      </c>
      <c r="X771" s="81">
        <v>0</v>
      </c>
      <c r="Y771" s="81">
        <v>0</v>
      </c>
      <c r="Z771" s="81">
        <v>0</v>
      </c>
      <c r="AA771" s="81">
        <v>0</v>
      </c>
      <c r="AB771" s="81">
        <v>0</v>
      </c>
      <c r="AC771" s="81">
        <v>0</v>
      </c>
      <c r="AD771" s="81">
        <v>0</v>
      </c>
      <c r="AE771" s="81">
        <v>0</v>
      </c>
      <c r="AF771" s="81">
        <v>0</v>
      </c>
    </row>
    <row r="772" spans="1:32" hidden="1" x14ac:dyDescent="0.25">
      <c r="A772" s="477">
        <v>36769.468055555553</v>
      </c>
      <c r="B772" s="456">
        <v>37146</v>
      </c>
      <c r="C772" s="456">
        <v>36983</v>
      </c>
      <c r="D772" s="456">
        <v>37191</v>
      </c>
      <c r="E772" s="81" t="s">
        <v>397</v>
      </c>
      <c r="F772" s="81">
        <v>395094</v>
      </c>
      <c r="G772" s="81">
        <v>1</v>
      </c>
      <c r="H772" s="81">
        <v>2213551</v>
      </c>
      <c r="I772" s="81">
        <v>0</v>
      </c>
      <c r="J772" s="81">
        <v>0</v>
      </c>
      <c r="K772" s="81">
        <v>0</v>
      </c>
      <c r="L772" s="81">
        <v>0</v>
      </c>
      <c r="M772" s="81">
        <v>0</v>
      </c>
      <c r="N772" s="81">
        <v>0</v>
      </c>
      <c r="O772" s="81">
        <v>25</v>
      </c>
      <c r="P772" s="81">
        <v>25</v>
      </c>
      <c r="Q772" s="81">
        <v>25</v>
      </c>
      <c r="R772" s="81">
        <v>25</v>
      </c>
      <c r="S772" s="81">
        <v>25</v>
      </c>
      <c r="T772" s="81">
        <v>25</v>
      </c>
      <c r="U772" s="81">
        <v>25</v>
      </c>
      <c r="V772" s="81">
        <v>25</v>
      </c>
      <c r="W772" s="81">
        <v>25</v>
      </c>
      <c r="X772" s="81">
        <v>25</v>
      </c>
      <c r="Y772" s="81">
        <v>25</v>
      </c>
      <c r="Z772" s="81">
        <v>25</v>
      </c>
      <c r="AA772" s="81">
        <v>25</v>
      </c>
      <c r="AB772" s="81">
        <v>25</v>
      </c>
      <c r="AC772" s="81">
        <v>25</v>
      </c>
      <c r="AD772" s="81">
        <v>25</v>
      </c>
      <c r="AE772" s="81">
        <v>0</v>
      </c>
      <c r="AF772" s="81">
        <v>0</v>
      </c>
    </row>
    <row r="773" spans="1:32" hidden="1" x14ac:dyDescent="0.25">
      <c r="A773" s="477">
        <v>36816.425694444442</v>
      </c>
      <c r="B773" s="456">
        <v>37146</v>
      </c>
      <c r="C773" s="456">
        <v>36983</v>
      </c>
      <c r="D773" s="456">
        <v>37191</v>
      </c>
      <c r="E773" s="81" t="s">
        <v>397</v>
      </c>
      <c r="F773" s="81">
        <v>427877</v>
      </c>
      <c r="G773" s="81">
        <v>1</v>
      </c>
      <c r="H773" s="81">
        <v>2325923</v>
      </c>
      <c r="I773" s="81">
        <v>0</v>
      </c>
      <c r="J773" s="81">
        <v>0</v>
      </c>
      <c r="K773" s="81">
        <v>0</v>
      </c>
      <c r="L773" s="81">
        <v>0</v>
      </c>
      <c r="M773" s="81">
        <v>0</v>
      </c>
      <c r="N773" s="81">
        <v>0</v>
      </c>
      <c r="O773" s="81">
        <v>25</v>
      </c>
      <c r="P773" s="81">
        <v>25</v>
      </c>
      <c r="Q773" s="81">
        <v>25</v>
      </c>
      <c r="R773" s="81">
        <v>25</v>
      </c>
      <c r="S773" s="81">
        <v>25</v>
      </c>
      <c r="T773" s="81">
        <v>25</v>
      </c>
      <c r="U773" s="81">
        <v>25</v>
      </c>
      <c r="V773" s="81">
        <v>25</v>
      </c>
      <c r="W773" s="81">
        <v>25</v>
      </c>
      <c r="X773" s="81">
        <v>25</v>
      </c>
      <c r="Y773" s="81">
        <v>25</v>
      </c>
      <c r="Z773" s="81">
        <v>25</v>
      </c>
      <c r="AA773" s="81">
        <v>25</v>
      </c>
      <c r="AB773" s="81">
        <v>25</v>
      </c>
      <c r="AC773" s="81">
        <v>25</v>
      </c>
      <c r="AD773" s="81">
        <v>25</v>
      </c>
      <c r="AE773" s="81">
        <v>0</v>
      </c>
      <c r="AF773" s="81">
        <v>0</v>
      </c>
    </row>
    <row r="774" spans="1:32" hidden="1" x14ac:dyDescent="0.25">
      <c r="A774" s="477">
        <v>37141.617361111108</v>
      </c>
      <c r="B774" s="456">
        <v>37146</v>
      </c>
      <c r="C774" s="456">
        <v>37135</v>
      </c>
      <c r="D774" s="456">
        <v>37164</v>
      </c>
      <c r="E774" s="81" t="s">
        <v>397</v>
      </c>
      <c r="F774" s="81">
        <v>755069</v>
      </c>
      <c r="G774" s="81">
        <v>1</v>
      </c>
      <c r="H774" s="81">
        <v>3887950</v>
      </c>
      <c r="I774" s="81">
        <v>0</v>
      </c>
      <c r="J774" s="81">
        <v>0</v>
      </c>
      <c r="K774" s="81">
        <v>0</v>
      </c>
      <c r="L774" s="81">
        <v>0</v>
      </c>
      <c r="M774" s="81">
        <v>0</v>
      </c>
      <c r="N774" s="81">
        <v>0</v>
      </c>
      <c r="O774" s="81">
        <v>25</v>
      </c>
      <c r="P774" s="81">
        <v>25</v>
      </c>
      <c r="Q774" s="81">
        <v>25</v>
      </c>
      <c r="R774" s="81">
        <v>25</v>
      </c>
      <c r="S774" s="81">
        <v>25</v>
      </c>
      <c r="T774" s="81">
        <v>25</v>
      </c>
      <c r="U774" s="81">
        <v>25</v>
      </c>
      <c r="V774" s="81">
        <v>25</v>
      </c>
      <c r="W774" s="81">
        <v>25</v>
      </c>
      <c r="X774" s="81">
        <v>25</v>
      </c>
      <c r="Y774" s="81">
        <v>25</v>
      </c>
      <c r="Z774" s="81">
        <v>25</v>
      </c>
      <c r="AA774" s="81">
        <v>25</v>
      </c>
      <c r="AB774" s="81">
        <v>25</v>
      </c>
      <c r="AC774" s="81">
        <v>25</v>
      </c>
      <c r="AD774" s="81">
        <v>25</v>
      </c>
      <c r="AE774" s="81">
        <v>0</v>
      </c>
      <c r="AF774" s="81">
        <v>0</v>
      </c>
    </row>
    <row r="775" spans="1:32" hidden="1" x14ac:dyDescent="0.25">
      <c r="A775" s="477">
        <v>36997.547222222223</v>
      </c>
      <c r="B775" s="456">
        <v>37146</v>
      </c>
      <c r="C775" s="456">
        <v>37073</v>
      </c>
      <c r="D775" s="456">
        <v>37164</v>
      </c>
      <c r="E775" s="81" t="s">
        <v>397</v>
      </c>
      <c r="F775" s="81">
        <v>577752</v>
      </c>
      <c r="G775" s="81">
        <v>1</v>
      </c>
      <c r="H775" s="81">
        <v>3076350</v>
      </c>
      <c r="I775" s="81">
        <v>25</v>
      </c>
      <c r="J775" s="81">
        <v>25</v>
      </c>
      <c r="K775" s="81">
        <v>25</v>
      </c>
      <c r="L775" s="81">
        <v>25</v>
      </c>
      <c r="M775" s="81">
        <v>25</v>
      </c>
      <c r="N775" s="81">
        <v>25</v>
      </c>
      <c r="O775" s="81">
        <v>0</v>
      </c>
      <c r="P775" s="81">
        <v>0</v>
      </c>
      <c r="Q775" s="81">
        <v>0</v>
      </c>
      <c r="R775" s="81">
        <v>0</v>
      </c>
      <c r="S775" s="81">
        <v>0</v>
      </c>
      <c r="T775" s="81">
        <v>0</v>
      </c>
      <c r="U775" s="81">
        <v>0</v>
      </c>
      <c r="V775" s="81">
        <v>0</v>
      </c>
      <c r="W775" s="81">
        <v>0</v>
      </c>
      <c r="X775" s="81">
        <v>0</v>
      </c>
      <c r="Y775" s="81">
        <v>0</v>
      </c>
      <c r="Z775" s="81">
        <v>0</v>
      </c>
      <c r="AA775" s="81">
        <v>0</v>
      </c>
      <c r="AB775" s="81">
        <v>0</v>
      </c>
      <c r="AC775" s="81">
        <v>0</v>
      </c>
      <c r="AD775" s="81">
        <v>0</v>
      </c>
      <c r="AE775" s="81">
        <v>0</v>
      </c>
      <c r="AF775" s="81">
        <v>0</v>
      </c>
    </row>
    <row r="776" spans="1:32" hidden="1" x14ac:dyDescent="0.25">
      <c r="A776" s="477">
        <v>37029.381249999999</v>
      </c>
      <c r="B776" s="456">
        <v>37146</v>
      </c>
      <c r="C776" s="456">
        <v>37073</v>
      </c>
      <c r="D776" s="456">
        <v>37164</v>
      </c>
      <c r="E776" s="81" t="s">
        <v>397</v>
      </c>
      <c r="F776" s="81">
        <v>597247</v>
      </c>
      <c r="G776" s="81">
        <v>1</v>
      </c>
      <c r="H776" s="81">
        <v>3234916</v>
      </c>
      <c r="I776" s="81">
        <v>25</v>
      </c>
      <c r="J776" s="81">
        <v>25</v>
      </c>
      <c r="K776" s="81">
        <v>25</v>
      </c>
      <c r="L776" s="81">
        <v>25</v>
      </c>
      <c r="M776" s="81">
        <v>25</v>
      </c>
      <c r="N776" s="81">
        <v>25</v>
      </c>
      <c r="O776" s="81">
        <v>0</v>
      </c>
      <c r="P776" s="81">
        <v>0</v>
      </c>
      <c r="Q776" s="81">
        <v>0</v>
      </c>
      <c r="R776" s="81">
        <v>0</v>
      </c>
      <c r="S776" s="81">
        <v>0</v>
      </c>
      <c r="T776" s="81">
        <v>0</v>
      </c>
      <c r="U776" s="81">
        <v>0</v>
      </c>
      <c r="V776" s="81">
        <v>0</v>
      </c>
      <c r="W776" s="81">
        <v>0</v>
      </c>
      <c r="X776" s="81">
        <v>0</v>
      </c>
      <c r="Y776" s="81">
        <v>0</v>
      </c>
      <c r="Z776" s="81">
        <v>0</v>
      </c>
      <c r="AA776" s="81">
        <v>0</v>
      </c>
      <c r="AB776" s="81">
        <v>0</v>
      </c>
      <c r="AC776" s="81">
        <v>0</v>
      </c>
      <c r="AD776" s="81">
        <v>0</v>
      </c>
      <c r="AE776" s="81">
        <v>0</v>
      </c>
      <c r="AF776" s="81">
        <v>0</v>
      </c>
    </row>
    <row r="777" spans="1:32" hidden="1" x14ac:dyDescent="0.25">
      <c r="A777" s="477">
        <v>37132.700694444444</v>
      </c>
      <c r="B777" s="456">
        <v>37146</v>
      </c>
      <c r="C777" s="456">
        <v>37135</v>
      </c>
      <c r="D777" s="456">
        <v>37164</v>
      </c>
      <c r="E777" s="81" t="s">
        <v>397</v>
      </c>
      <c r="F777" s="81">
        <v>735855</v>
      </c>
      <c r="G777" s="81">
        <v>1</v>
      </c>
      <c r="H777" s="81">
        <v>3828182</v>
      </c>
      <c r="I777" s="81">
        <v>0</v>
      </c>
      <c r="J777" s="81">
        <v>0</v>
      </c>
      <c r="K777" s="81">
        <v>0</v>
      </c>
      <c r="L777" s="81">
        <v>0</v>
      </c>
      <c r="M777" s="81">
        <v>0</v>
      </c>
      <c r="N777" s="81">
        <v>0</v>
      </c>
      <c r="O777" s="81">
        <v>0</v>
      </c>
      <c r="P777" s="81">
        <v>0</v>
      </c>
      <c r="Q777" s="81">
        <v>0</v>
      </c>
      <c r="R777" s="81">
        <v>0</v>
      </c>
      <c r="S777" s="81">
        <v>0</v>
      </c>
      <c r="T777" s="81">
        <v>0</v>
      </c>
      <c r="U777" s="81">
        <v>0</v>
      </c>
      <c r="V777" s="81">
        <v>0</v>
      </c>
      <c r="W777" s="81">
        <v>0</v>
      </c>
      <c r="X777" s="81">
        <v>0</v>
      </c>
      <c r="Y777" s="81">
        <v>0</v>
      </c>
      <c r="Z777" s="81">
        <v>0</v>
      </c>
      <c r="AA777" s="81">
        <v>0</v>
      </c>
      <c r="AB777" s="81">
        <v>0</v>
      </c>
      <c r="AC777" s="81">
        <v>0</v>
      </c>
      <c r="AD777" s="81">
        <v>0</v>
      </c>
      <c r="AE777" s="81">
        <v>50</v>
      </c>
      <c r="AF777" s="81">
        <v>50</v>
      </c>
    </row>
    <row r="778" spans="1:32" hidden="1" x14ac:dyDescent="0.25">
      <c r="A778" s="477">
        <v>37132.381944444445</v>
      </c>
      <c r="B778" s="456">
        <v>37146</v>
      </c>
      <c r="C778" s="456">
        <v>37135</v>
      </c>
      <c r="D778" s="456">
        <v>37164</v>
      </c>
      <c r="E778" s="81" t="s">
        <v>397</v>
      </c>
      <c r="F778" s="81">
        <v>736882</v>
      </c>
      <c r="G778" s="81">
        <v>1</v>
      </c>
      <c r="H778" s="81">
        <v>3831235</v>
      </c>
      <c r="I778" s="81">
        <v>0</v>
      </c>
      <c r="J778" s="81">
        <v>0</v>
      </c>
      <c r="K778" s="81">
        <v>0</v>
      </c>
      <c r="L778" s="81">
        <v>0</v>
      </c>
      <c r="M778" s="81">
        <v>0</v>
      </c>
      <c r="N778" s="81">
        <v>0</v>
      </c>
      <c r="O778" s="81">
        <v>0</v>
      </c>
      <c r="P778" s="81">
        <v>0</v>
      </c>
      <c r="Q778" s="81">
        <v>0</v>
      </c>
      <c r="R778" s="81">
        <v>0</v>
      </c>
      <c r="S778" s="81">
        <v>0</v>
      </c>
      <c r="T778" s="81">
        <v>0</v>
      </c>
      <c r="U778" s="81">
        <v>0</v>
      </c>
      <c r="V778" s="81">
        <v>0</v>
      </c>
      <c r="W778" s="81">
        <v>0</v>
      </c>
      <c r="X778" s="81">
        <v>0</v>
      </c>
      <c r="Y778" s="81">
        <v>0</v>
      </c>
      <c r="Z778" s="81">
        <v>0</v>
      </c>
      <c r="AA778" s="81">
        <v>0</v>
      </c>
      <c r="AB778" s="81">
        <v>0</v>
      </c>
      <c r="AC778" s="81">
        <v>0</v>
      </c>
      <c r="AD778" s="81">
        <v>0</v>
      </c>
      <c r="AE778" s="81">
        <v>50</v>
      </c>
      <c r="AF778" s="81">
        <v>50</v>
      </c>
    </row>
    <row r="779" spans="1:32" hidden="1" x14ac:dyDescent="0.25">
      <c r="A779" s="477">
        <v>37119.597916666666</v>
      </c>
      <c r="B779" s="456">
        <v>37146</v>
      </c>
      <c r="C779" s="456">
        <v>37135</v>
      </c>
      <c r="D779" s="456">
        <v>37164</v>
      </c>
      <c r="E779" s="81" t="s">
        <v>397</v>
      </c>
      <c r="F779" s="81">
        <v>719969</v>
      </c>
      <c r="G779" s="81">
        <v>1</v>
      </c>
      <c r="H779" s="81">
        <v>3740654</v>
      </c>
      <c r="I779" s="81">
        <v>0</v>
      </c>
      <c r="J779" s="81">
        <v>0</v>
      </c>
      <c r="K779" s="81">
        <v>0</v>
      </c>
      <c r="L779" s="81">
        <v>0</v>
      </c>
      <c r="M779" s="81">
        <v>0</v>
      </c>
      <c r="N779" s="81">
        <v>0</v>
      </c>
      <c r="O779" s="81">
        <v>25</v>
      </c>
      <c r="P779" s="81">
        <v>25</v>
      </c>
      <c r="Q779" s="81">
        <v>25</v>
      </c>
      <c r="R779" s="81">
        <v>25</v>
      </c>
      <c r="S779" s="81">
        <v>25</v>
      </c>
      <c r="T779" s="81">
        <v>25</v>
      </c>
      <c r="U779" s="81">
        <v>25</v>
      </c>
      <c r="V779" s="81">
        <v>25</v>
      </c>
      <c r="W779" s="81">
        <v>25</v>
      </c>
      <c r="X779" s="81">
        <v>25</v>
      </c>
      <c r="Y779" s="81">
        <v>25</v>
      </c>
      <c r="Z779" s="81">
        <v>25</v>
      </c>
      <c r="AA779" s="81">
        <v>25</v>
      </c>
      <c r="AB779" s="81">
        <v>25</v>
      </c>
      <c r="AC779" s="81">
        <v>25</v>
      </c>
      <c r="AD779" s="81">
        <v>25</v>
      </c>
      <c r="AE779" s="81">
        <v>0</v>
      </c>
      <c r="AF779" s="81">
        <v>0</v>
      </c>
    </row>
    <row r="780" spans="1:32" hidden="1" x14ac:dyDescent="0.25">
      <c r="A780" s="477">
        <v>37127.574305555558</v>
      </c>
      <c r="B780" s="456">
        <v>37146</v>
      </c>
      <c r="C780" s="456">
        <v>37135</v>
      </c>
      <c r="D780" s="456">
        <v>37164</v>
      </c>
      <c r="E780" s="81" t="s">
        <v>397</v>
      </c>
      <c r="F780" s="81">
        <v>726400</v>
      </c>
      <c r="G780" s="81">
        <v>1</v>
      </c>
      <c r="H780" s="81">
        <v>3760362</v>
      </c>
      <c r="I780" s="81">
        <v>0</v>
      </c>
      <c r="J780" s="81">
        <v>0</v>
      </c>
      <c r="K780" s="81">
        <v>0</v>
      </c>
      <c r="L780" s="81">
        <v>0</v>
      </c>
      <c r="M780" s="81">
        <v>0</v>
      </c>
      <c r="N780" s="81">
        <v>0</v>
      </c>
      <c r="O780" s="81">
        <v>50</v>
      </c>
      <c r="P780" s="81">
        <v>50</v>
      </c>
      <c r="Q780" s="81">
        <v>50</v>
      </c>
      <c r="R780" s="81">
        <v>50</v>
      </c>
      <c r="S780" s="81">
        <v>50</v>
      </c>
      <c r="T780" s="81">
        <v>50</v>
      </c>
      <c r="U780" s="81">
        <v>50</v>
      </c>
      <c r="V780" s="81">
        <v>50</v>
      </c>
      <c r="W780" s="81">
        <v>50</v>
      </c>
      <c r="X780" s="81">
        <v>50</v>
      </c>
      <c r="Y780" s="81">
        <v>50</v>
      </c>
      <c r="Z780" s="81">
        <v>50</v>
      </c>
      <c r="AA780" s="81">
        <v>50</v>
      </c>
      <c r="AB780" s="81">
        <v>50</v>
      </c>
      <c r="AC780" s="81">
        <v>50</v>
      </c>
      <c r="AD780" s="81">
        <v>50</v>
      </c>
      <c r="AE780" s="81">
        <v>0</v>
      </c>
      <c r="AF780" s="81">
        <v>0</v>
      </c>
    </row>
    <row r="781" spans="1:32" hidden="1" x14ac:dyDescent="0.25">
      <c r="A781" s="477">
        <v>37127.57916666667</v>
      </c>
      <c r="B781" s="456">
        <v>37146</v>
      </c>
      <c r="C781" s="456">
        <v>37135</v>
      </c>
      <c r="D781" s="456">
        <v>37164</v>
      </c>
      <c r="E781" s="81" t="s">
        <v>397</v>
      </c>
      <c r="F781" s="81">
        <v>726447</v>
      </c>
      <c r="G781" s="81">
        <v>1</v>
      </c>
      <c r="H781" s="81">
        <v>3760681</v>
      </c>
      <c r="I781" s="81">
        <v>0</v>
      </c>
      <c r="J781" s="81">
        <v>0</v>
      </c>
      <c r="K781" s="81">
        <v>0</v>
      </c>
      <c r="L781" s="81">
        <v>0</v>
      </c>
      <c r="M781" s="81">
        <v>0</v>
      </c>
      <c r="N781" s="81">
        <v>0</v>
      </c>
      <c r="O781" s="81">
        <v>50</v>
      </c>
      <c r="P781" s="81">
        <v>50</v>
      </c>
      <c r="Q781" s="81">
        <v>50</v>
      </c>
      <c r="R781" s="81">
        <v>50</v>
      </c>
      <c r="S781" s="81">
        <v>50</v>
      </c>
      <c r="T781" s="81">
        <v>50</v>
      </c>
      <c r="U781" s="81">
        <v>50</v>
      </c>
      <c r="V781" s="81">
        <v>50</v>
      </c>
      <c r="W781" s="81">
        <v>50</v>
      </c>
      <c r="X781" s="81">
        <v>50</v>
      </c>
      <c r="Y781" s="81">
        <v>50</v>
      </c>
      <c r="Z781" s="81">
        <v>50</v>
      </c>
      <c r="AA781" s="81">
        <v>50</v>
      </c>
      <c r="AB781" s="81">
        <v>50</v>
      </c>
      <c r="AC781" s="81">
        <v>50</v>
      </c>
      <c r="AD781" s="81">
        <v>50</v>
      </c>
      <c r="AE781" s="81">
        <v>0</v>
      </c>
      <c r="AF781" s="81">
        <v>0</v>
      </c>
    </row>
    <row r="782" spans="1:32" hidden="1" x14ac:dyDescent="0.25">
      <c r="A782" s="477">
        <v>37127.57916666667</v>
      </c>
      <c r="B782" s="456">
        <v>37146</v>
      </c>
      <c r="C782" s="456">
        <v>37135</v>
      </c>
      <c r="D782" s="456">
        <v>37164</v>
      </c>
      <c r="E782" s="81" t="s">
        <v>397</v>
      </c>
      <c r="F782" s="81">
        <v>726450</v>
      </c>
      <c r="G782" s="81">
        <v>1</v>
      </c>
      <c r="H782" s="81">
        <v>3760689</v>
      </c>
      <c r="I782" s="81">
        <v>0</v>
      </c>
      <c r="J782" s="81">
        <v>0</v>
      </c>
      <c r="K782" s="81">
        <v>0</v>
      </c>
      <c r="L782" s="81">
        <v>0</v>
      </c>
      <c r="M782" s="81">
        <v>0</v>
      </c>
      <c r="N782" s="81">
        <v>0</v>
      </c>
      <c r="O782" s="81">
        <v>50</v>
      </c>
      <c r="P782" s="81">
        <v>50</v>
      </c>
      <c r="Q782" s="81">
        <v>50</v>
      </c>
      <c r="R782" s="81">
        <v>50</v>
      </c>
      <c r="S782" s="81">
        <v>50</v>
      </c>
      <c r="T782" s="81">
        <v>50</v>
      </c>
      <c r="U782" s="81">
        <v>50</v>
      </c>
      <c r="V782" s="81">
        <v>50</v>
      </c>
      <c r="W782" s="81">
        <v>50</v>
      </c>
      <c r="X782" s="81">
        <v>50</v>
      </c>
      <c r="Y782" s="81">
        <v>50</v>
      </c>
      <c r="Z782" s="81">
        <v>50</v>
      </c>
      <c r="AA782" s="81">
        <v>50</v>
      </c>
      <c r="AB782" s="81">
        <v>50</v>
      </c>
      <c r="AC782" s="81">
        <v>50</v>
      </c>
      <c r="AD782" s="81">
        <v>50</v>
      </c>
      <c r="AE782" s="81">
        <v>0</v>
      </c>
      <c r="AF782" s="81">
        <v>0</v>
      </c>
    </row>
    <row r="783" spans="1:32" hidden="1" x14ac:dyDescent="0.25">
      <c r="A783" s="477">
        <v>37127.579861111109</v>
      </c>
      <c r="B783" s="456">
        <v>37146</v>
      </c>
      <c r="C783" s="456">
        <v>37135</v>
      </c>
      <c r="D783" s="456">
        <v>37164</v>
      </c>
      <c r="E783" s="81" t="s">
        <v>397</v>
      </c>
      <c r="F783" s="81">
        <v>726483</v>
      </c>
      <c r="G783" s="81">
        <v>1</v>
      </c>
      <c r="H783" s="81">
        <v>3760734</v>
      </c>
      <c r="I783" s="81">
        <v>0</v>
      </c>
      <c r="J783" s="81">
        <v>0</v>
      </c>
      <c r="K783" s="81">
        <v>0</v>
      </c>
      <c r="L783" s="81">
        <v>0</v>
      </c>
      <c r="M783" s="81">
        <v>0</v>
      </c>
      <c r="N783" s="81">
        <v>0</v>
      </c>
      <c r="O783" s="81">
        <v>50</v>
      </c>
      <c r="P783" s="81">
        <v>50</v>
      </c>
      <c r="Q783" s="81">
        <v>50</v>
      </c>
      <c r="R783" s="81">
        <v>50</v>
      </c>
      <c r="S783" s="81">
        <v>50</v>
      </c>
      <c r="T783" s="81">
        <v>50</v>
      </c>
      <c r="U783" s="81">
        <v>50</v>
      </c>
      <c r="V783" s="81">
        <v>50</v>
      </c>
      <c r="W783" s="81">
        <v>50</v>
      </c>
      <c r="X783" s="81">
        <v>50</v>
      </c>
      <c r="Y783" s="81">
        <v>50</v>
      </c>
      <c r="Z783" s="81">
        <v>50</v>
      </c>
      <c r="AA783" s="81">
        <v>50</v>
      </c>
      <c r="AB783" s="81">
        <v>50</v>
      </c>
      <c r="AC783" s="81">
        <v>50</v>
      </c>
      <c r="AD783" s="81">
        <v>50</v>
      </c>
      <c r="AE783" s="81">
        <v>0</v>
      </c>
      <c r="AF783" s="81">
        <v>0</v>
      </c>
    </row>
    <row r="784" spans="1:32" hidden="1" x14ac:dyDescent="0.25">
      <c r="A784" s="477">
        <v>37117.395138888889</v>
      </c>
      <c r="B784" s="456">
        <v>37146</v>
      </c>
      <c r="C784" s="456">
        <v>37135</v>
      </c>
      <c r="D784" s="456">
        <v>37164</v>
      </c>
      <c r="E784" s="81" t="s">
        <v>397</v>
      </c>
      <c r="F784" s="81">
        <v>729009</v>
      </c>
      <c r="G784" s="81">
        <v>1</v>
      </c>
      <c r="H784" s="81">
        <v>3766446</v>
      </c>
      <c r="I784" s="81">
        <v>0</v>
      </c>
      <c r="J784" s="81">
        <v>0</v>
      </c>
      <c r="K784" s="81">
        <v>0</v>
      </c>
      <c r="L784" s="81">
        <v>0</v>
      </c>
      <c r="M784" s="81">
        <v>0</v>
      </c>
      <c r="N784" s="81">
        <v>0</v>
      </c>
      <c r="O784" s="81">
        <v>-25</v>
      </c>
      <c r="P784" s="81">
        <v>-25</v>
      </c>
      <c r="Q784" s="81">
        <v>-25</v>
      </c>
      <c r="R784" s="81">
        <v>-25</v>
      </c>
      <c r="S784" s="81">
        <v>-25</v>
      </c>
      <c r="T784" s="81">
        <v>-25</v>
      </c>
      <c r="U784" s="81">
        <v>-25</v>
      </c>
      <c r="V784" s="81">
        <v>-25</v>
      </c>
      <c r="W784" s="81">
        <v>-25</v>
      </c>
      <c r="X784" s="81">
        <v>-25</v>
      </c>
      <c r="Y784" s="81">
        <v>-25</v>
      </c>
      <c r="Z784" s="81">
        <v>-25</v>
      </c>
      <c r="AA784" s="81">
        <v>-25</v>
      </c>
      <c r="AB784" s="81">
        <v>-25</v>
      </c>
      <c r="AC784" s="81">
        <v>-25</v>
      </c>
      <c r="AD784" s="81">
        <v>-25</v>
      </c>
      <c r="AE784" s="81">
        <v>0</v>
      </c>
      <c r="AF784" s="81">
        <v>0</v>
      </c>
    </row>
    <row r="785" spans="1:32" hidden="1" x14ac:dyDescent="0.25">
      <c r="A785" s="477">
        <v>37117.449305555558</v>
      </c>
      <c r="B785" s="456">
        <v>37146</v>
      </c>
      <c r="C785" s="456">
        <v>37135</v>
      </c>
      <c r="D785" s="456">
        <v>37164</v>
      </c>
      <c r="E785" s="81" t="s">
        <v>397</v>
      </c>
      <c r="F785" s="81">
        <v>729344</v>
      </c>
      <c r="G785" s="81">
        <v>1</v>
      </c>
      <c r="H785" s="81">
        <v>3767894</v>
      </c>
      <c r="I785" s="81">
        <v>0</v>
      </c>
      <c r="J785" s="81">
        <v>0</v>
      </c>
      <c r="K785" s="81">
        <v>0</v>
      </c>
      <c r="L785" s="81">
        <v>0</v>
      </c>
      <c r="M785" s="81">
        <v>0</v>
      </c>
      <c r="N785" s="81">
        <v>0</v>
      </c>
      <c r="O785" s="81">
        <v>-50</v>
      </c>
      <c r="P785" s="81">
        <v>-50</v>
      </c>
      <c r="Q785" s="81">
        <v>-50</v>
      </c>
      <c r="R785" s="81">
        <v>-50</v>
      </c>
      <c r="S785" s="81">
        <v>-50</v>
      </c>
      <c r="T785" s="81">
        <v>-50</v>
      </c>
      <c r="U785" s="81">
        <v>-50</v>
      </c>
      <c r="V785" s="81">
        <v>-50</v>
      </c>
      <c r="W785" s="81">
        <v>-50</v>
      </c>
      <c r="X785" s="81">
        <v>-50</v>
      </c>
      <c r="Y785" s="81">
        <v>-50</v>
      </c>
      <c r="Z785" s="81">
        <v>-50</v>
      </c>
      <c r="AA785" s="81">
        <v>-50</v>
      </c>
      <c r="AB785" s="81">
        <v>-50</v>
      </c>
      <c r="AC785" s="81">
        <v>-50</v>
      </c>
      <c r="AD785" s="81">
        <v>-50</v>
      </c>
      <c r="AE785" s="81">
        <v>0</v>
      </c>
      <c r="AF785" s="81">
        <v>0</v>
      </c>
    </row>
    <row r="786" spans="1:32" x14ac:dyDescent="0.25">
      <c r="A786" s="477">
        <v>37117.386805555558</v>
      </c>
      <c r="B786" s="456">
        <v>37146</v>
      </c>
      <c r="C786" s="456">
        <v>37135</v>
      </c>
      <c r="D786" s="456">
        <v>37164</v>
      </c>
      <c r="E786" s="81" t="s">
        <v>397</v>
      </c>
      <c r="F786" s="81">
        <v>730305</v>
      </c>
      <c r="G786" s="81">
        <v>1</v>
      </c>
      <c r="H786" s="81">
        <v>3769729</v>
      </c>
      <c r="I786" s="81">
        <v>0</v>
      </c>
      <c r="J786" s="81">
        <v>0</v>
      </c>
      <c r="K786" s="81">
        <v>0</v>
      </c>
      <c r="L786" s="81">
        <v>0</v>
      </c>
      <c r="M786" s="81">
        <v>0</v>
      </c>
      <c r="N786" s="81">
        <v>0</v>
      </c>
      <c r="O786" s="81">
        <v>-25</v>
      </c>
      <c r="P786" s="81">
        <v>-25</v>
      </c>
      <c r="Q786" s="81">
        <v>-25</v>
      </c>
      <c r="R786" s="81">
        <v>-25</v>
      </c>
      <c r="S786" s="81">
        <v>-25</v>
      </c>
      <c r="T786" s="81">
        <v>-25</v>
      </c>
      <c r="U786" s="81">
        <v>-25</v>
      </c>
      <c r="V786" s="81">
        <v>-25</v>
      </c>
      <c r="W786" s="81">
        <v>-25</v>
      </c>
      <c r="X786" s="81">
        <v>-25</v>
      </c>
      <c r="Y786" s="81">
        <v>-25</v>
      </c>
      <c r="Z786" s="81">
        <v>-25</v>
      </c>
      <c r="AA786" s="81">
        <v>-25</v>
      </c>
      <c r="AB786" s="81">
        <v>-25</v>
      </c>
      <c r="AC786" s="81">
        <v>-25</v>
      </c>
      <c r="AD786" s="81">
        <v>-25</v>
      </c>
      <c r="AE786" s="81">
        <v>0</v>
      </c>
      <c r="AF786" s="81">
        <v>0</v>
      </c>
    </row>
    <row r="787" spans="1:32" hidden="1" x14ac:dyDescent="0.25">
      <c r="A787" s="477">
        <v>37117.386805555558</v>
      </c>
      <c r="B787" s="456">
        <v>37146</v>
      </c>
      <c r="C787" s="456">
        <v>37135</v>
      </c>
      <c r="D787" s="456">
        <v>37164</v>
      </c>
      <c r="E787" s="81" t="s">
        <v>397</v>
      </c>
      <c r="F787" s="81">
        <v>730307</v>
      </c>
      <c r="G787" s="81">
        <v>1</v>
      </c>
      <c r="H787" s="81">
        <v>3769731</v>
      </c>
      <c r="I787" s="81">
        <v>0</v>
      </c>
      <c r="J787" s="81">
        <v>0</v>
      </c>
      <c r="K787" s="81">
        <v>0</v>
      </c>
      <c r="L787" s="81">
        <v>0</v>
      </c>
      <c r="M787" s="81">
        <v>0</v>
      </c>
      <c r="N787" s="81">
        <v>0</v>
      </c>
      <c r="O787" s="81">
        <v>-25</v>
      </c>
      <c r="P787" s="81">
        <v>-25</v>
      </c>
      <c r="Q787" s="81">
        <v>-25</v>
      </c>
      <c r="R787" s="81">
        <v>-25</v>
      </c>
      <c r="S787" s="81">
        <v>-25</v>
      </c>
      <c r="T787" s="81">
        <v>-25</v>
      </c>
      <c r="U787" s="81">
        <v>-25</v>
      </c>
      <c r="V787" s="81">
        <v>-25</v>
      </c>
      <c r="W787" s="81">
        <v>-25</v>
      </c>
      <c r="X787" s="81">
        <v>-25</v>
      </c>
      <c r="Y787" s="81">
        <v>-25</v>
      </c>
      <c r="Z787" s="81">
        <v>-25</v>
      </c>
      <c r="AA787" s="81">
        <v>-25</v>
      </c>
      <c r="AB787" s="81">
        <v>-25</v>
      </c>
      <c r="AC787" s="81">
        <v>-25</v>
      </c>
      <c r="AD787" s="81">
        <v>-25</v>
      </c>
      <c r="AE787" s="81">
        <v>0</v>
      </c>
      <c r="AF787" s="81">
        <v>0</v>
      </c>
    </row>
    <row r="788" spans="1:32" hidden="1" x14ac:dyDescent="0.25">
      <c r="A788" s="477">
        <v>37117.386805555558</v>
      </c>
      <c r="B788" s="456">
        <v>37146</v>
      </c>
      <c r="C788" s="456">
        <v>37135</v>
      </c>
      <c r="D788" s="456">
        <v>37164</v>
      </c>
      <c r="E788" s="81" t="s">
        <v>397</v>
      </c>
      <c r="F788" s="81">
        <v>730309</v>
      </c>
      <c r="G788" s="81">
        <v>1</v>
      </c>
      <c r="H788" s="81">
        <v>3769733</v>
      </c>
      <c r="I788" s="81">
        <v>0</v>
      </c>
      <c r="J788" s="81">
        <v>0</v>
      </c>
      <c r="K788" s="81">
        <v>0</v>
      </c>
      <c r="L788" s="81">
        <v>0</v>
      </c>
      <c r="M788" s="81">
        <v>0</v>
      </c>
      <c r="N788" s="81">
        <v>0</v>
      </c>
      <c r="O788" s="81">
        <v>-25</v>
      </c>
      <c r="P788" s="81">
        <v>-25</v>
      </c>
      <c r="Q788" s="81">
        <v>-25</v>
      </c>
      <c r="R788" s="81">
        <v>-25</v>
      </c>
      <c r="S788" s="81">
        <v>-25</v>
      </c>
      <c r="T788" s="81">
        <v>-25</v>
      </c>
      <c r="U788" s="81">
        <v>-25</v>
      </c>
      <c r="V788" s="81">
        <v>-25</v>
      </c>
      <c r="W788" s="81">
        <v>-25</v>
      </c>
      <c r="X788" s="81">
        <v>-25</v>
      </c>
      <c r="Y788" s="81">
        <v>-25</v>
      </c>
      <c r="Z788" s="81">
        <v>-25</v>
      </c>
      <c r="AA788" s="81">
        <v>-25</v>
      </c>
      <c r="AB788" s="81">
        <v>-25</v>
      </c>
      <c r="AC788" s="81">
        <v>-25</v>
      </c>
      <c r="AD788" s="81">
        <v>-25</v>
      </c>
      <c r="AE788" s="81">
        <v>0</v>
      </c>
      <c r="AF788" s="81">
        <v>0</v>
      </c>
    </row>
    <row r="789" spans="1:32" x14ac:dyDescent="0.25">
      <c r="A789" s="477">
        <v>36654.525000000001</v>
      </c>
      <c r="B789" s="456">
        <v>37146</v>
      </c>
      <c r="C789" s="456">
        <v>37073</v>
      </c>
      <c r="D789" s="456">
        <v>37164</v>
      </c>
      <c r="E789" s="81" t="s">
        <v>397</v>
      </c>
      <c r="F789" s="81">
        <v>334442</v>
      </c>
      <c r="G789" s="81">
        <v>1</v>
      </c>
      <c r="H789" s="81">
        <v>1996864</v>
      </c>
      <c r="I789" s="81">
        <v>0</v>
      </c>
      <c r="J789" s="81">
        <v>0</v>
      </c>
      <c r="K789" s="81">
        <v>0</v>
      </c>
      <c r="L789" s="81">
        <v>0</v>
      </c>
      <c r="M789" s="81">
        <v>0</v>
      </c>
      <c r="N789" s="81">
        <v>0</v>
      </c>
      <c r="O789" s="81">
        <v>-25</v>
      </c>
      <c r="P789" s="81">
        <v>-25</v>
      </c>
      <c r="Q789" s="81">
        <v>-25</v>
      </c>
      <c r="R789" s="81">
        <v>-25</v>
      </c>
      <c r="S789" s="81">
        <v>-25</v>
      </c>
      <c r="T789" s="81">
        <v>-25</v>
      </c>
      <c r="U789" s="81">
        <v>-25</v>
      </c>
      <c r="V789" s="81">
        <v>-25</v>
      </c>
      <c r="W789" s="81">
        <v>-25</v>
      </c>
      <c r="X789" s="81">
        <v>-25</v>
      </c>
      <c r="Y789" s="81">
        <v>-25</v>
      </c>
      <c r="Z789" s="81">
        <v>-25</v>
      </c>
      <c r="AA789" s="81">
        <v>-25</v>
      </c>
      <c r="AB789" s="81">
        <v>-25</v>
      </c>
      <c r="AC789" s="81">
        <v>-25</v>
      </c>
      <c r="AD789" s="81">
        <v>-25</v>
      </c>
      <c r="AE789" s="81">
        <v>0</v>
      </c>
      <c r="AF789" s="81">
        <v>0</v>
      </c>
    </row>
    <row r="790" spans="1:32" hidden="1" x14ac:dyDescent="0.25">
      <c r="A790" s="477">
        <v>36679.465277777781</v>
      </c>
      <c r="B790" s="456">
        <v>37146</v>
      </c>
      <c r="C790" s="456">
        <v>37073</v>
      </c>
      <c r="D790" s="456">
        <v>37164</v>
      </c>
      <c r="E790" s="81" t="s">
        <v>397</v>
      </c>
      <c r="F790" s="81">
        <v>343812</v>
      </c>
      <c r="G790" s="81">
        <v>1</v>
      </c>
      <c r="H790" s="81">
        <v>2021521</v>
      </c>
      <c r="I790" s="81">
        <v>0</v>
      </c>
      <c r="J790" s="81">
        <v>0</v>
      </c>
      <c r="K790" s="81">
        <v>0</v>
      </c>
      <c r="L790" s="81">
        <v>0</v>
      </c>
      <c r="M790" s="81">
        <v>0</v>
      </c>
      <c r="N790" s="81">
        <v>0</v>
      </c>
      <c r="O790" s="81">
        <v>50</v>
      </c>
      <c r="P790" s="81">
        <v>50</v>
      </c>
      <c r="Q790" s="81">
        <v>50</v>
      </c>
      <c r="R790" s="81">
        <v>50</v>
      </c>
      <c r="S790" s="81">
        <v>50</v>
      </c>
      <c r="T790" s="81">
        <v>50</v>
      </c>
      <c r="U790" s="81">
        <v>50</v>
      </c>
      <c r="V790" s="81">
        <v>50</v>
      </c>
      <c r="W790" s="81">
        <v>50</v>
      </c>
      <c r="X790" s="81">
        <v>50</v>
      </c>
      <c r="Y790" s="81">
        <v>50</v>
      </c>
      <c r="Z790" s="81">
        <v>50</v>
      </c>
      <c r="AA790" s="81">
        <v>50</v>
      </c>
      <c r="AB790" s="81">
        <v>50</v>
      </c>
      <c r="AC790" s="81">
        <v>50</v>
      </c>
      <c r="AD790" s="81">
        <v>50</v>
      </c>
      <c r="AE790" s="81">
        <v>0</v>
      </c>
      <c r="AF790" s="81">
        <v>0</v>
      </c>
    </row>
    <row r="791" spans="1:32" hidden="1" x14ac:dyDescent="0.25">
      <c r="A791" s="477">
        <v>36936.552777777775</v>
      </c>
      <c r="B791" s="456">
        <v>37146</v>
      </c>
      <c r="C791" s="456">
        <v>37073</v>
      </c>
      <c r="D791" s="456">
        <v>37164</v>
      </c>
      <c r="E791" s="81" t="s">
        <v>397</v>
      </c>
      <c r="F791" s="81">
        <v>518958</v>
      </c>
      <c r="G791" s="81">
        <v>1</v>
      </c>
      <c r="H791" s="81">
        <v>2690275</v>
      </c>
      <c r="I791" s="81">
        <v>0</v>
      </c>
      <c r="J791" s="81">
        <v>0</v>
      </c>
      <c r="K791" s="81">
        <v>0</v>
      </c>
      <c r="L791" s="81">
        <v>0</v>
      </c>
      <c r="M791" s="81">
        <v>0</v>
      </c>
      <c r="N791" s="81">
        <v>0</v>
      </c>
      <c r="O791" s="81">
        <v>-25</v>
      </c>
      <c r="P791" s="81">
        <v>-25</v>
      </c>
      <c r="Q791" s="81">
        <v>-25</v>
      </c>
      <c r="R791" s="81">
        <v>-25</v>
      </c>
      <c r="S791" s="81">
        <v>-25</v>
      </c>
      <c r="T791" s="81">
        <v>-25</v>
      </c>
      <c r="U791" s="81">
        <v>-25</v>
      </c>
      <c r="V791" s="81">
        <v>-25</v>
      </c>
      <c r="W791" s="81">
        <v>-25</v>
      </c>
      <c r="X791" s="81">
        <v>-25</v>
      </c>
      <c r="Y791" s="81">
        <v>-25</v>
      </c>
      <c r="Z791" s="81">
        <v>-25</v>
      </c>
      <c r="AA791" s="81">
        <v>-25</v>
      </c>
      <c r="AB791" s="81">
        <v>-25</v>
      </c>
      <c r="AC791" s="81">
        <v>-25</v>
      </c>
      <c r="AD791" s="81">
        <v>-25</v>
      </c>
      <c r="AE791" s="81">
        <v>0</v>
      </c>
      <c r="AF791" s="81">
        <v>0</v>
      </c>
    </row>
    <row r="792" spans="1:32" hidden="1" x14ac:dyDescent="0.25">
      <c r="A792" s="477">
        <v>36949.43472222222</v>
      </c>
      <c r="B792" s="456">
        <v>37146</v>
      </c>
      <c r="C792" s="456">
        <v>37073</v>
      </c>
      <c r="D792" s="456">
        <v>37164</v>
      </c>
      <c r="E792" s="81" t="s">
        <v>397</v>
      </c>
      <c r="F792" s="81">
        <v>531749</v>
      </c>
      <c r="G792" s="81">
        <v>1</v>
      </c>
      <c r="H792" s="81">
        <v>2728385</v>
      </c>
      <c r="I792" s="81">
        <v>0</v>
      </c>
      <c r="J792" s="81">
        <v>0</v>
      </c>
      <c r="K792" s="81">
        <v>0</v>
      </c>
      <c r="L792" s="81">
        <v>0</v>
      </c>
      <c r="M792" s="81">
        <v>0</v>
      </c>
      <c r="N792" s="81">
        <v>0</v>
      </c>
      <c r="O792" s="81">
        <v>-25</v>
      </c>
      <c r="P792" s="81">
        <v>-25</v>
      </c>
      <c r="Q792" s="81">
        <v>-25</v>
      </c>
      <c r="R792" s="81">
        <v>-25</v>
      </c>
      <c r="S792" s="81">
        <v>-25</v>
      </c>
      <c r="T792" s="81">
        <v>-25</v>
      </c>
      <c r="U792" s="81">
        <v>-25</v>
      </c>
      <c r="V792" s="81">
        <v>-25</v>
      </c>
      <c r="W792" s="81">
        <v>-25</v>
      </c>
      <c r="X792" s="81">
        <v>-25</v>
      </c>
      <c r="Y792" s="81">
        <v>-25</v>
      </c>
      <c r="Z792" s="81">
        <v>-25</v>
      </c>
      <c r="AA792" s="81">
        <v>-25</v>
      </c>
      <c r="AB792" s="81">
        <v>-25</v>
      </c>
      <c r="AC792" s="81">
        <v>-25</v>
      </c>
      <c r="AD792" s="81">
        <v>-25</v>
      </c>
      <c r="AE792" s="81">
        <v>0</v>
      </c>
      <c r="AF792" s="81">
        <v>0</v>
      </c>
    </row>
    <row r="793" spans="1:32" hidden="1" x14ac:dyDescent="0.25">
      <c r="A793" s="477">
        <v>36959.699999999997</v>
      </c>
      <c r="B793" s="456">
        <v>37146</v>
      </c>
      <c r="C793" s="456">
        <v>37073</v>
      </c>
      <c r="D793" s="456">
        <v>37164</v>
      </c>
      <c r="E793" s="81" t="s">
        <v>397</v>
      </c>
      <c r="F793" s="81">
        <v>540335</v>
      </c>
      <c r="G793" s="81">
        <v>1</v>
      </c>
      <c r="H793" s="81">
        <v>2754185</v>
      </c>
      <c r="I793" s="81">
        <v>0</v>
      </c>
      <c r="J793" s="81">
        <v>0</v>
      </c>
      <c r="K793" s="81">
        <v>0</v>
      </c>
      <c r="L793" s="81">
        <v>0</v>
      </c>
      <c r="M793" s="81">
        <v>0</v>
      </c>
      <c r="N793" s="81">
        <v>0</v>
      </c>
      <c r="O793" s="81">
        <v>25</v>
      </c>
      <c r="P793" s="81">
        <v>25</v>
      </c>
      <c r="Q793" s="81">
        <v>25</v>
      </c>
      <c r="R793" s="81">
        <v>25</v>
      </c>
      <c r="S793" s="81">
        <v>25</v>
      </c>
      <c r="T793" s="81">
        <v>25</v>
      </c>
      <c r="U793" s="81">
        <v>25</v>
      </c>
      <c r="V793" s="81">
        <v>25</v>
      </c>
      <c r="W793" s="81">
        <v>25</v>
      </c>
      <c r="X793" s="81">
        <v>25</v>
      </c>
      <c r="Y793" s="81">
        <v>25</v>
      </c>
      <c r="Z793" s="81">
        <v>25</v>
      </c>
      <c r="AA793" s="81">
        <v>25</v>
      </c>
      <c r="AB793" s="81">
        <v>25</v>
      </c>
      <c r="AC793" s="81">
        <v>25</v>
      </c>
      <c r="AD793" s="81">
        <v>25</v>
      </c>
      <c r="AE793" s="81">
        <v>0</v>
      </c>
      <c r="AF793" s="81">
        <v>0</v>
      </c>
    </row>
    <row r="794" spans="1:32" hidden="1" x14ac:dyDescent="0.25">
      <c r="A794" s="477">
        <v>36965.69027777778</v>
      </c>
      <c r="B794" s="456">
        <v>37146</v>
      </c>
      <c r="C794" s="456">
        <v>37073</v>
      </c>
      <c r="D794" s="456">
        <v>37164</v>
      </c>
      <c r="E794" s="81" t="s">
        <v>397</v>
      </c>
      <c r="F794" s="81">
        <v>542837</v>
      </c>
      <c r="G794" s="81">
        <v>1</v>
      </c>
      <c r="H794" s="81">
        <v>2763427</v>
      </c>
      <c r="I794" s="81">
        <v>0</v>
      </c>
      <c r="J794" s="81">
        <v>0</v>
      </c>
      <c r="K794" s="81">
        <v>0</v>
      </c>
      <c r="L794" s="81">
        <v>0</v>
      </c>
      <c r="M794" s="81">
        <v>0</v>
      </c>
      <c r="N794" s="81">
        <v>0</v>
      </c>
      <c r="O794" s="81">
        <v>50</v>
      </c>
      <c r="P794" s="81">
        <v>50</v>
      </c>
      <c r="Q794" s="81">
        <v>50</v>
      </c>
      <c r="R794" s="81">
        <v>50</v>
      </c>
      <c r="S794" s="81">
        <v>50</v>
      </c>
      <c r="T794" s="81">
        <v>50</v>
      </c>
      <c r="U794" s="81">
        <v>50</v>
      </c>
      <c r="V794" s="81">
        <v>50</v>
      </c>
      <c r="W794" s="81">
        <v>50</v>
      </c>
      <c r="X794" s="81">
        <v>50</v>
      </c>
      <c r="Y794" s="81">
        <v>50</v>
      </c>
      <c r="Z794" s="81">
        <v>50</v>
      </c>
      <c r="AA794" s="81">
        <v>50</v>
      </c>
      <c r="AB794" s="81">
        <v>50</v>
      </c>
      <c r="AC794" s="81">
        <v>50</v>
      </c>
      <c r="AD794" s="81">
        <v>50</v>
      </c>
      <c r="AE794" s="81">
        <v>0</v>
      </c>
      <c r="AF794" s="81">
        <v>0</v>
      </c>
    </row>
    <row r="795" spans="1:32" hidden="1" x14ac:dyDescent="0.25">
      <c r="A795" s="477">
        <v>37004.44027777778</v>
      </c>
      <c r="B795" s="456">
        <v>37146</v>
      </c>
      <c r="C795" s="456">
        <v>37073</v>
      </c>
      <c r="D795" s="456">
        <v>37164</v>
      </c>
      <c r="E795" s="81" t="s">
        <v>397</v>
      </c>
      <c r="F795" s="81">
        <v>578864</v>
      </c>
      <c r="G795" s="81">
        <v>1</v>
      </c>
      <c r="H795" s="81">
        <v>3080274</v>
      </c>
      <c r="I795" s="81">
        <v>0</v>
      </c>
      <c r="J795" s="81">
        <v>0</v>
      </c>
      <c r="K795" s="81">
        <v>0</v>
      </c>
      <c r="L795" s="81">
        <v>0</v>
      </c>
      <c r="M795" s="81">
        <v>0</v>
      </c>
      <c r="N795" s="81">
        <v>0</v>
      </c>
      <c r="O795" s="81">
        <v>25</v>
      </c>
      <c r="P795" s="81">
        <v>25</v>
      </c>
      <c r="Q795" s="81">
        <v>25</v>
      </c>
      <c r="R795" s="81">
        <v>25</v>
      </c>
      <c r="S795" s="81">
        <v>25</v>
      </c>
      <c r="T795" s="81">
        <v>25</v>
      </c>
      <c r="U795" s="81">
        <v>25</v>
      </c>
      <c r="V795" s="81">
        <v>25</v>
      </c>
      <c r="W795" s="81">
        <v>25</v>
      </c>
      <c r="X795" s="81">
        <v>25</v>
      </c>
      <c r="Y795" s="81">
        <v>25</v>
      </c>
      <c r="Z795" s="81">
        <v>25</v>
      </c>
      <c r="AA795" s="81">
        <v>25</v>
      </c>
      <c r="AB795" s="81">
        <v>25</v>
      </c>
      <c r="AC795" s="81">
        <v>25</v>
      </c>
      <c r="AD795" s="81">
        <v>25</v>
      </c>
      <c r="AE795" s="81">
        <v>0</v>
      </c>
      <c r="AF795" s="81">
        <v>0</v>
      </c>
    </row>
    <row r="796" spans="1:32" hidden="1" x14ac:dyDescent="0.25">
      <c r="A796" s="477">
        <v>37012.373611111114</v>
      </c>
      <c r="B796" s="456">
        <v>37146</v>
      </c>
      <c r="C796" s="456">
        <v>37073</v>
      </c>
      <c r="D796" s="456">
        <v>37164</v>
      </c>
      <c r="E796" s="81" t="s">
        <v>397</v>
      </c>
      <c r="F796" s="81">
        <v>591891</v>
      </c>
      <c r="G796" s="81">
        <v>1</v>
      </c>
      <c r="H796" s="81">
        <v>3125435</v>
      </c>
      <c r="I796" s="81">
        <v>0</v>
      </c>
      <c r="J796" s="81">
        <v>0</v>
      </c>
      <c r="K796" s="81">
        <v>0</v>
      </c>
      <c r="L796" s="81">
        <v>0</v>
      </c>
      <c r="M796" s="81">
        <v>0</v>
      </c>
      <c r="N796" s="81">
        <v>0</v>
      </c>
      <c r="O796" s="81">
        <v>25</v>
      </c>
      <c r="P796" s="81">
        <v>25</v>
      </c>
      <c r="Q796" s="81">
        <v>25</v>
      </c>
      <c r="R796" s="81">
        <v>25</v>
      </c>
      <c r="S796" s="81">
        <v>25</v>
      </c>
      <c r="T796" s="81">
        <v>25</v>
      </c>
      <c r="U796" s="81">
        <v>25</v>
      </c>
      <c r="V796" s="81">
        <v>25</v>
      </c>
      <c r="W796" s="81">
        <v>25</v>
      </c>
      <c r="X796" s="81">
        <v>25</v>
      </c>
      <c r="Y796" s="81">
        <v>25</v>
      </c>
      <c r="Z796" s="81">
        <v>25</v>
      </c>
      <c r="AA796" s="81">
        <v>25</v>
      </c>
      <c r="AB796" s="81">
        <v>25</v>
      </c>
      <c r="AC796" s="81">
        <v>25</v>
      </c>
      <c r="AD796" s="81">
        <v>25</v>
      </c>
      <c r="AE796" s="81">
        <v>0</v>
      </c>
      <c r="AF796" s="81">
        <v>0</v>
      </c>
    </row>
    <row r="797" spans="1:32" hidden="1" x14ac:dyDescent="0.25">
      <c r="A797" s="477">
        <v>37048.373611111114</v>
      </c>
      <c r="B797" s="456">
        <v>37146</v>
      </c>
      <c r="C797" s="456">
        <v>37135</v>
      </c>
      <c r="D797" s="456">
        <v>37164</v>
      </c>
      <c r="E797" s="81" t="s">
        <v>397</v>
      </c>
      <c r="F797" s="81">
        <v>634638</v>
      </c>
      <c r="G797" s="81">
        <v>1</v>
      </c>
      <c r="H797" s="81">
        <v>3432662</v>
      </c>
      <c r="I797" s="81">
        <v>0</v>
      </c>
      <c r="J797" s="81">
        <v>0</v>
      </c>
      <c r="K797" s="81">
        <v>0</v>
      </c>
      <c r="L797" s="81">
        <v>0</v>
      </c>
      <c r="M797" s="81">
        <v>0</v>
      </c>
      <c r="N797" s="81">
        <v>0</v>
      </c>
      <c r="O797" s="81">
        <v>-25</v>
      </c>
      <c r="P797" s="81">
        <v>-25</v>
      </c>
      <c r="Q797" s="81">
        <v>-25</v>
      </c>
      <c r="R797" s="81">
        <v>-25</v>
      </c>
      <c r="S797" s="81">
        <v>-25</v>
      </c>
      <c r="T797" s="81">
        <v>-25</v>
      </c>
      <c r="U797" s="81">
        <v>-25</v>
      </c>
      <c r="V797" s="81">
        <v>-25</v>
      </c>
      <c r="W797" s="81">
        <v>-25</v>
      </c>
      <c r="X797" s="81">
        <v>-25</v>
      </c>
      <c r="Y797" s="81">
        <v>-25</v>
      </c>
      <c r="Z797" s="81">
        <v>-25</v>
      </c>
      <c r="AA797" s="81">
        <v>-25</v>
      </c>
      <c r="AB797" s="81">
        <v>-25</v>
      </c>
      <c r="AC797" s="81">
        <v>-25</v>
      </c>
      <c r="AD797" s="81">
        <v>-25</v>
      </c>
      <c r="AE797" s="81">
        <v>0</v>
      </c>
      <c r="AF797" s="81">
        <v>0</v>
      </c>
    </row>
    <row r="798" spans="1:32" hidden="1" x14ac:dyDescent="0.25">
      <c r="A798" s="477">
        <v>37063.625</v>
      </c>
      <c r="B798" s="456">
        <v>37146</v>
      </c>
      <c r="C798" s="456">
        <v>37135</v>
      </c>
      <c r="D798" s="456">
        <v>37164</v>
      </c>
      <c r="E798" s="81" t="s">
        <v>397</v>
      </c>
      <c r="F798" s="81">
        <v>647699</v>
      </c>
      <c r="G798" s="81">
        <v>1</v>
      </c>
      <c r="H798" s="81">
        <v>3463877</v>
      </c>
      <c r="I798" s="81">
        <v>0</v>
      </c>
      <c r="J798" s="81">
        <v>0</v>
      </c>
      <c r="K798" s="81">
        <v>0</v>
      </c>
      <c r="L798" s="81">
        <v>0</v>
      </c>
      <c r="M798" s="81">
        <v>0</v>
      </c>
      <c r="N798" s="81">
        <v>0</v>
      </c>
      <c r="O798" s="81">
        <v>25</v>
      </c>
      <c r="P798" s="81">
        <v>25</v>
      </c>
      <c r="Q798" s="81">
        <v>25</v>
      </c>
      <c r="R798" s="81">
        <v>25</v>
      </c>
      <c r="S798" s="81">
        <v>25</v>
      </c>
      <c r="T798" s="81">
        <v>25</v>
      </c>
      <c r="U798" s="81">
        <v>25</v>
      </c>
      <c r="V798" s="81">
        <v>25</v>
      </c>
      <c r="W798" s="81">
        <v>25</v>
      </c>
      <c r="X798" s="81">
        <v>25</v>
      </c>
      <c r="Y798" s="81">
        <v>25</v>
      </c>
      <c r="Z798" s="81">
        <v>25</v>
      </c>
      <c r="AA798" s="81">
        <v>25</v>
      </c>
      <c r="AB798" s="81">
        <v>25</v>
      </c>
      <c r="AC798" s="81">
        <v>25</v>
      </c>
      <c r="AD798" s="81">
        <v>25</v>
      </c>
      <c r="AE798" s="81">
        <v>0</v>
      </c>
      <c r="AF798" s="81">
        <v>0</v>
      </c>
    </row>
    <row r="799" spans="1:32" hidden="1" x14ac:dyDescent="0.25">
      <c r="A799" s="477">
        <v>37062.716666666667</v>
      </c>
      <c r="B799" s="456">
        <v>37146</v>
      </c>
      <c r="C799" s="456">
        <v>37135</v>
      </c>
      <c r="D799" s="456">
        <v>37164</v>
      </c>
      <c r="E799" s="81" t="s">
        <v>397</v>
      </c>
      <c r="F799" s="81">
        <v>651296</v>
      </c>
      <c r="G799" s="81">
        <v>1</v>
      </c>
      <c r="H799" s="81">
        <v>3471823</v>
      </c>
      <c r="I799" s="81">
        <v>0</v>
      </c>
      <c r="J799" s="81">
        <v>0</v>
      </c>
      <c r="K799" s="81">
        <v>0</v>
      </c>
      <c r="L799" s="81">
        <v>0</v>
      </c>
      <c r="M799" s="81">
        <v>0</v>
      </c>
      <c r="N799" s="81">
        <v>0</v>
      </c>
      <c r="O799" s="81">
        <v>25</v>
      </c>
      <c r="P799" s="81">
        <v>25</v>
      </c>
      <c r="Q799" s="81">
        <v>25</v>
      </c>
      <c r="R799" s="81">
        <v>25</v>
      </c>
      <c r="S799" s="81">
        <v>25</v>
      </c>
      <c r="T799" s="81">
        <v>25</v>
      </c>
      <c r="U799" s="81">
        <v>25</v>
      </c>
      <c r="V799" s="81">
        <v>25</v>
      </c>
      <c r="W799" s="81">
        <v>25</v>
      </c>
      <c r="X799" s="81">
        <v>25</v>
      </c>
      <c r="Y799" s="81">
        <v>25</v>
      </c>
      <c r="Z799" s="81">
        <v>25</v>
      </c>
      <c r="AA799" s="81">
        <v>25</v>
      </c>
      <c r="AB799" s="81">
        <v>25</v>
      </c>
      <c r="AC799" s="81">
        <v>25</v>
      </c>
      <c r="AD799" s="81">
        <v>25</v>
      </c>
      <c r="AE799" s="81">
        <v>0</v>
      </c>
      <c r="AF799" s="81">
        <v>0</v>
      </c>
    </row>
    <row r="800" spans="1:32" hidden="1" x14ac:dyDescent="0.25">
      <c r="A800" s="477">
        <v>37111.445833333331</v>
      </c>
      <c r="B800" s="456">
        <v>37146</v>
      </c>
      <c r="C800" s="456">
        <v>37135</v>
      </c>
      <c r="D800" s="456">
        <v>37164</v>
      </c>
      <c r="E800" s="81" t="s">
        <v>397</v>
      </c>
      <c r="F800" s="81">
        <v>710796</v>
      </c>
      <c r="G800" s="81">
        <v>1</v>
      </c>
      <c r="H800" s="81">
        <v>3712132</v>
      </c>
      <c r="I800" s="81">
        <v>0</v>
      </c>
      <c r="J800" s="81">
        <v>0</v>
      </c>
      <c r="K800" s="81">
        <v>0</v>
      </c>
      <c r="L800" s="81">
        <v>0</v>
      </c>
      <c r="M800" s="81">
        <v>0</v>
      </c>
      <c r="N800" s="81">
        <v>0</v>
      </c>
      <c r="O800" s="81">
        <v>25</v>
      </c>
      <c r="P800" s="81">
        <v>25</v>
      </c>
      <c r="Q800" s="81">
        <v>25</v>
      </c>
      <c r="R800" s="81">
        <v>25</v>
      </c>
      <c r="S800" s="81">
        <v>25</v>
      </c>
      <c r="T800" s="81">
        <v>25</v>
      </c>
      <c r="U800" s="81">
        <v>25</v>
      </c>
      <c r="V800" s="81">
        <v>25</v>
      </c>
      <c r="W800" s="81">
        <v>25</v>
      </c>
      <c r="X800" s="81">
        <v>25</v>
      </c>
      <c r="Y800" s="81">
        <v>25</v>
      </c>
      <c r="Z800" s="81">
        <v>25</v>
      </c>
      <c r="AA800" s="81">
        <v>25</v>
      </c>
      <c r="AB800" s="81">
        <v>25</v>
      </c>
      <c r="AC800" s="81">
        <v>25</v>
      </c>
      <c r="AD800" s="81">
        <v>25</v>
      </c>
      <c r="AE800" s="81">
        <v>0</v>
      </c>
      <c r="AF800" s="81">
        <v>0</v>
      </c>
    </row>
    <row r="801" spans="1:32" hidden="1" x14ac:dyDescent="0.25">
      <c r="A801" s="477">
        <v>37111.447222222225</v>
      </c>
      <c r="B801" s="456">
        <v>37146</v>
      </c>
      <c r="C801" s="456">
        <v>37135</v>
      </c>
      <c r="D801" s="456">
        <v>37164</v>
      </c>
      <c r="E801" s="81" t="s">
        <v>397</v>
      </c>
      <c r="F801" s="81">
        <v>710822</v>
      </c>
      <c r="G801" s="81">
        <v>1</v>
      </c>
      <c r="H801" s="81">
        <v>3712920</v>
      </c>
      <c r="I801" s="81">
        <v>0</v>
      </c>
      <c r="J801" s="81">
        <v>0</v>
      </c>
      <c r="K801" s="81">
        <v>0</v>
      </c>
      <c r="L801" s="81">
        <v>0</v>
      </c>
      <c r="M801" s="81">
        <v>0</v>
      </c>
      <c r="N801" s="81">
        <v>0</v>
      </c>
      <c r="O801" s="81">
        <v>25</v>
      </c>
      <c r="P801" s="81">
        <v>25</v>
      </c>
      <c r="Q801" s="81">
        <v>25</v>
      </c>
      <c r="R801" s="81">
        <v>25</v>
      </c>
      <c r="S801" s="81">
        <v>25</v>
      </c>
      <c r="T801" s="81">
        <v>25</v>
      </c>
      <c r="U801" s="81">
        <v>25</v>
      </c>
      <c r="V801" s="81">
        <v>25</v>
      </c>
      <c r="W801" s="81">
        <v>25</v>
      </c>
      <c r="X801" s="81">
        <v>25</v>
      </c>
      <c r="Y801" s="81">
        <v>25</v>
      </c>
      <c r="Z801" s="81">
        <v>25</v>
      </c>
      <c r="AA801" s="81">
        <v>25</v>
      </c>
      <c r="AB801" s="81">
        <v>25</v>
      </c>
      <c r="AC801" s="81">
        <v>25</v>
      </c>
      <c r="AD801" s="81">
        <v>25</v>
      </c>
      <c r="AE801" s="81">
        <v>0</v>
      </c>
      <c r="AF801" s="81">
        <v>0</v>
      </c>
    </row>
    <row r="802" spans="1:32" hidden="1" x14ac:dyDescent="0.25">
      <c r="A802" s="477">
        <v>36696.460416666669</v>
      </c>
      <c r="B802" s="456">
        <v>37146</v>
      </c>
      <c r="C802" s="456">
        <v>36983</v>
      </c>
      <c r="D802" s="456">
        <v>37191</v>
      </c>
      <c r="E802" s="81" t="s">
        <v>397</v>
      </c>
      <c r="F802" s="81">
        <v>350581</v>
      </c>
      <c r="G802" s="81">
        <v>1</v>
      </c>
      <c r="H802" s="81">
        <v>2080398</v>
      </c>
      <c r="I802" s="81">
        <v>0</v>
      </c>
      <c r="J802" s="81">
        <v>0</v>
      </c>
      <c r="K802" s="81">
        <v>0</v>
      </c>
      <c r="L802" s="81">
        <v>0</v>
      </c>
      <c r="M802" s="81">
        <v>0</v>
      </c>
      <c r="N802" s="81">
        <v>0</v>
      </c>
      <c r="O802" s="81">
        <v>25</v>
      </c>
      <c r="P802" s="81">
        <v>25</v>
      </c>
      <c r="Q802" s="81">
        <v>25</v>
      </c>
      <c r="R802" s="81">
        <v>25</v>
      </c>
      <c r="S802" s="81">
        <v>25</v>
      </c>
      <c r="T802" s="81">
        <v>25</v>
      </c>
      <c r="U802" s="81">
        <v>25</v>
      </c>
      <c r="V802" s="81">
        <v>25</v>
      </c>
      <c r="W802" s="81">
        <v>25</v>
      </c>
      <c r="X802" s="81">
        <v>25</v>
      </c>
      <c r="Y802" s="81">
        <v>25</v>
      </c>
      <c r="Z802" s="81">
        <v>25</v>
      </c>
      <c r="AA802" s="81">
        <v>25</v>
      </c>
      <c r="AB802" s="81">
        <v>25</v>
      </c>
      <c r="AC802" s="81">
        <v>25</v>
      </c>
      <c r="AD802" s="81">
        <v>25</v>
      </c>
      <c r="AE802" s="81">
        <v>0</v>
      </c>
      <c r="AF802" s="81">
        <v>0</v>
      </c>
    </row>
    <row r="803" spans="1:32" hidden="1" x14ac:dyDescent="0.25">
      <c r="A803" s="477">
        <v>36696.4375</v>
      </c>
      <c r="B803" s="456">
        <v>37146</v>
      </c>
      <c r="C803" s="456">
        <v>36983</v>
      </c>
      <c r="D803" s="456">
        <v>37191</v>
      </c>
      <c r="E803" s="81" t="s">
        <v>397</v>
      </c>
      <c r="F803" s="81">
        <v>350772</v>
      </c>
      <c r="G803" s="81">
        <v>1</v>
      </c>
      <c r="H803" s="81">
        <v>2081054</v>
      </c>
      <c r="I803" s="81">
        <v>0</v>
      </c>
      <c r="J803" s="81">
        <v>0</v>
      </c>
      <c r="K803" s="81">
        <v>0</v>
      </c>
      <c r="L803" s="81">
        <v>0</v>
      </c>
      <c r="M803" s="81">
        <v>0</v>
      </c>
      <c r="N803" s="81">
        <v>0</v>
      </c>
      <c r="O803" s="81">
        <v>25</v>
      </c>
      <c r="P803" s="81">
        <v>25</v>
      </c>
      <c r="Q803" s="81">
        <v>25</v>
      </c>
      <c r="R803" s="81">
        <v>25</v>
      </c>
      <c r="S803" s="81">
        <v>25</v>
      </c>
      <c r="T803" s="81">
        <v>25</v>
      </c>
      <c r="U803" s="81">
        <v>25</v>
      </c>
      <c r="V803" s="81">
        <v>25</v>
      </c>
      <c r="W803" s="81">
        <v>25</v>
      </c>
      <c r="X803" s="81">
        <v>25</v>
      </c>
      <c r="Y803" s="81">
        <v>25</v>
      </c>
      <c r="Z803" s="81">
        <v>25</v>
      </c>
      <c r="AA803" s="81">
        <v>25</v>
      </c>
      <c r="AB803" s="81">
        <v>25</v>
      </c>
      <c r="AC803" s="81">
        <v>25</v>
      </c>
      <c r="AD803" s="81">
        <v>25</v>
      </c>
      <c r="AE803" s="81">
        <v>0</v>
      </c>
      <c r="AF803" s="81">
        <v>0</v>
      </c>
    </row>
    <row r="804" spans="1:32" hidden="1" x14ac:dyDescent="0.25">
      <c r="A804" s="477">
        <v>37141.546527777777</v>
      </c>
      <c r="B804" s="456">
        <v>37146</v>
      </c>
      <c r="C804" s="456">
        <v>37137</v>
      </c>
      <c r="D804" s="456">
        <v>37164</v>
      </c>
      <c r="E804" s="81" t="s">
        <v>397</v>
      </c>
      <c r="F804" s="81">
        <v>757281</v>
      </c>
      <c r="G804" s="81">
        <v>1</v>
      </c>
      <c r="H804" s="81">
        <v>4037413</v>
      </c>
      <c r="I804" s="81">
        <v>25</v>
      </c>
      <c r="J804" s="81">
        <v>25</v>
      </c>
      <c r="K804" s="81">
        <v>25</v>
      </c>
      <c r="L804" s="81">
        <v>25</v>
      </c>
      <c r="M804" s="81">
        <v>25</v>
      </c>
      <c r="N804" s="81">
        <v>25</v>
      </c>
      <c r="O804" s="81">
        <v>0</v>
      </c>
      <c r="P804" s="81">
        <v>0</v>
      </c>
      <c r="Q804" s="81">
        <v>0</v>
      </c>
      <c r="R804" s="81">
        <v>0</v>
      </c>
      <c r="S804" s="81">
        <v>0</v>
      </c>
      <c r="T804" s="81">
        <v>0</v>
      </c>
      <c r="U804" s="81">
        <v>0</v>
      </c>
      <c r="V804" s="81">
        <v>0</v>
      </c>
      <c r="W804" s="81">
        <v>0</v>
      </c>
      <c r="X804" s="81">
        <v>0</v>
      </c>
      <c r="Y804" s="81">
        <v>0</v>
      </c>
      <c r="Z804" s="81">
        <v>0</v>
      </c>
      <c r="AA804" s="81">
        <v>0</v>
      </c>
      <c r="AB804" s="81">
        <v>0</v>
      </c>
      <c r="AC804" s="81">
        <v>0</v>
      </c>
      <c r="AD804" s="81">
        <v>0</v>
      </c>
      <c r="AE804" s="81">
        <v>0</v>
      </c>
      <c r="AF804" s="81">
        <v>0</v>
      </c>
    </row>
    <row r="805" spans="1:32" hidden="1" x14ac:dyDescent="0.25">
      <c r="A805" s="477">
        <v>37141.546527777777</v>
      </c>
      <c r="B805" s="456">
        <v>37146</v>
      </c>
      <c r="C805" s="456">
        <v>37137</v>
      </c>
      <c r="D805" s="456">
        <v>37164</v>
      </c>
      <c r="E805" s="81" t="s">
        <v>397</v>
      </c>
      <c r="F805" s="81">
        <v>757281</v>
      </c>
      <c r="G805" s="81">
        <v>1</v>
      </c>
      <c r="H805" s="81">
        <v>4037415</v>
      </c>
      <c r="I805" s="81">
        <v>0</v>
      </c>
      <c r="J805" s="81">
        <v>0</v>
      </c>
      <c r="K805" s="81">
        <v>0</v>
      </c>
      <c r="L805" s="81">
        <v>0</v>
      </c>
      <c r="M805" s="81">
        <v>0</v>
      </c>
      <c r="N805" s="81">
        <v>0</v>
      </c>
      <c r="O805" s="81">
        <v>0</v>
      </c>
      <c r="P805" s="81">
        <v>0</v>
      </c>
      <c r="Q805" s="81">
        <v>0</v>
      </c>
      <c r="R805" s="81">
        <v>0</v>
      </c>
      <c r="S805" s="81">
        <v>0</v>
      </c>
      <c r="T805" s="81">
        <v>0</v>
      </c>
      <c r="U805" s="81">
        <v>0</v>
      </c>
      <c r="V805" s="81">
        <v>0</v>
      </c>
      <c r="W805" s="81">
        <v>0</v>
      </c>
      <c r="X805" s="81">
        <v>0</v>
      </c>
      <c r="Y805" s="81">
        <v>0</v>
      </c>
      <c r="Z805" s="81">
        <v>0</v>
      </c>
      <c r="AA805" s="81">
        <v>0</v>
      </c>
      <c r="AB805" s="81">
        <v>0</v>
      </c>
      <c r="AC805" s="81">
        <v>0</v>
      </c>
      <c r="AD805" s="81">
        <v>0</v>
      </c>
      <c r="AE805" s="81">
        <v>25</v>
      </c>
      <c r="AF805" s="81">
        <v>25</v>
      </c>
    </row>
    <row r="806" spans="1:32" hidden="1" x14ac:dyDescent="0.25">
      <c r="A806" s="477">
        <v>37141.543055555558</v>
      </c>
      <c r="B806" s="456">
        <v>37146</v>
      </c>
      <c r="C806" s="456">
        <v>37138</v>
      </c>
      <c r="D806" s="456">
        <v>37164</v>
      </c>
      <c r="E806" s="81" t="s">
        <v>397</v>
      </c>
      <c r="F806" s="81">
        <v>757057</v>
      </c>
      <c r="G806" s="81">
        <v>1</v>
      </c>
      <c r="H806" s="81">
        <v>4009722</v>
      </c>
      <c r="I806" s="81">
        <v>0</v>
      </c>
      <c r="J806" s="81">
        <v>0</v>
      </c>
      <c r="K806" s="81">
        <v>0</v>
      </c>
      <c r="L806" s="81">
        <v>0</v>
      </c>
      <c r="M806" s="81">
        <v>0</v>
      </c>
      <c r="N806" s="81">
        <v>0</v>
      </c>
      <c r="O806" s="81">
        <v>25</v>
      </c>
      <c r="P806" s="81">
        <v>25</v>
      </c>
      <c r="Q806" s="81">
        <v>25</v>
      </c>
      <c r="R806" s="81">
        <v>25</v>
      </c>
      <c r="S806" s="81">
        <v>25</v>
      </c>
      <c r="T806" s="81">
        <v>25</v>
      </c>
      <c r="U806" s="81">
        <v>25</v>
      </c>
      <c r="V806" s="81">
        <v>25</v>
      </c>
      <c r="W806" s="81">
        <v>25</v>
      </c>
      <c r="X806" s="81">
        <v>25</v>
      </c>
      <c r="Y806" s="81">
        <v>25</v>
      </c>
      <c r="Z806" s="81">
        <v>25</v>
      </c>
      <c r="AA806" s="81">
        <v>25</v>
      </c>
      <c r="AB806" s="81">
        <v>25</v>
      </c>
      <c r="AC806" s="81">
        <v>25</v>
      </c>
      <c r="AD806" s="81">
        <v>25</v>
      </c>
      <c r="AE806" s="81">
        <v>0</v>
      </c>
      <c r="AF806" s="81">
        <v>0</v>
      </c>
    </row>
    <row r="807" spans="1:32" hidden="1" x14ac:dyDescent="0.25">
      <c r="A807" s="477">
        <v>37141.542361111111</v>
      </c>
      <c r="B807" s="456">
        <v>37146</v>
      </c>
      <c r="C807" s="456">
        <v>37138</v>
      </c>
      <c r="D807" s="456">
        <v>37164</v>
      </c>
      <c r="E807" s="81" t="s">
        <v>397</v>
      </c>
      <c r="F807" s="81">
        <v>757278</v>
      </c>
      <c r="G807" s="81">
        <v>1</v>
      </c>
      <c r="H807" s="81">
        <v>4036617</v>
      </c>
      <c r="I807" s="81">
        <v>0</v>
      </c>
      <c r="J807" s="81">
        <v>0</v>
      </c>
      <c r="K807" s="81">
        <v>0</v>
      </c>
      <c r="L807" s="81">
        <v>0</v>
      </c>
      <c r="M807" s="81">
        <v>0</v>
      </c>
      <c r="N807" s="81">
        <v>0</v>
      </c>
      <c r="O807" s="81">
        <v>25</v>
      </c>
      <c r="P807" s="81">
        <v>25</v>
      </c>
      <c r="Q807" s="81">
        <v>25</v>
      </c>
      <c r="R807" s="81">
        <v>25</v>
      </c>
      <c r="S807" s="81">
        <v>25</v>
      </c>
      <c r="T807" s="81">
        <v>25</v>
      </c>
      <c r="U807" s="81">
        <v>25</v>
      </c>
      <c r="V807" s="81">
        <v>25</v>
      </c>
      <c r="W807" s="81">
        <v>25</v>
      </c>
      <c r="X807" s="81">
        <v>25</v>
      </c>
      <c r="Y807" s="81">
        <v>25</v>
      </c>
      <c r="Z807" s="81">
        <v>25</v>
      </c>
      <c r="AA807" s="81">
        <v>25</v>
      </c>
      <c r="AB807" s="81">
        <v>25</v>
      </c>
      <c r="AC807" s="81">
        <v>25</v>
      </c>
      <c r="AD807" s="81">
        <v>25</v>
      </c>
      <c r="AE807" s="81">
        <v>0</v>
      </c>
      <c r="AF807" s="81">
        <v>0</v>
      </c>
    </row>
    <row r="808" spans="1:32" hidden="1" x14ac:dyDescent="0.25">
      <c r="A808" s="477">
        <v>37134.400000000001</v>
      </c>
      <c r="B808" s="456">
        <v>37146</v>
      </c>
      <c r="C808" s="456">
        <v>37139</v>
      </c>
      <c r="D808" s="456">
        <v>37164</v>
      </c>
      <c r="E808" s="81" t="s">
        <v>397</v>
      </c>
      <c r="F808" s="81">
        <v>758605</v>
      </c>
      <c r="G808" s="81">
        <v>1</v>
      </c>
      <c r="H808" s="81">
        <v>4073516</v>
      </c>
      <c r="I808" s="81">
        <v>-25</v>
      </c>
      <c r="J808" s="81">
        <v>-25</v>
      </c>
      <c r="K808" s="81">
        <v>-25</v>
      </c>
      <c r="L808" s="81">
        <v>-25</v>
      </c>
      <c r="M808" s="81">
        <v>-25</v>
      </c>
      <c r="N808" s="81">
        <v>-25</v>
      </c>
      <c r="O808" s="81">
        <v>0</v>
      </c>
      <c r="P808" s="81">
        <v>0</v>
      </c>
      <c r="Q808" s="81">
        <v>0</v>
      </c>
      <c r="R808" s="81">
        <v>0</v>
      </c>
      <c r="S808" s="81">
        <v>0</v>
      </c>
      <c r="T808" s="81">
        <v>0</v>
      </c>
      <c r="U808" s="81">
        <v>0</v>
      </c>
      <c r="V808" s="81">
        <v>0</v>
      </c>
      <c r="W808" s="81">
        <v>0</v>
      </c>
      <c r="X808" s="81">
        <v>0</v>
      </c>
      <c r="Y808" s="81">
        <v>0</v>
      </c>
      <c r="Z808" s="81">
        <v>0</v>
      </c>
      <c r="AA808" s="81">
        <v>0</v>
      </c>
      <c r="AB808" s="81">
        <v>0</v>
      </c>
      <c r="AC808" s="81">
        <v>0</v>
      </c>
      <c r="AD808" s="81">
        <v>0</v>
      </c>
      <c r="AE808" s="81">
        <v>0</v>
      </c>
      <c r="AF808" s="81">
        <v>0</v>
      </c>
    </row>
    <row r="809" spans="1:32" hidden="1" x14ac:dyDescent="0.25">
      <c r="A809" s="477">
        <v>37134.400000000001</v>
      </c>
      <c r="B809" s="456">
        <v>37146</v>
      </c>
      <c r="C809" s="456">
        <v>37139</v>
      </c>
      <c r="D809" s="456">
        <v>37164</v>
      </c>
      <c r="E809" s="81" t="s">
        <v>397</v>
      </c>
      <c r="F809" s="81">
        <v>758605</v>
      </c>
      <c r="G809" s="81">
        <v>1</v>
      </c>
      <c r="H809" s="81">
        <v>4073518</v>
      </c>
      <c r="I809" s="81">
        <v>0</v>
      </c>
      <c r="J809" s="81">
        <v>0</v>
      </c>
      <c r="K809" s="81">
        <v>0</v>
      </c>
      <c r="L809" s="81">
        <v>0</v>
      </c>
      <c r="M809" s="81">
        <v>0</v>
      </c>
      <c r="N809" s="81">
        <v>0</v>
      </c>
      <c r="O809" s="81">
        <v>0</v>
      </c>
      <c r="P809" s="81">
        <v>0</v>
      </c>
      <c r="Q809" s="81">
        <v>0</v>
      </c>
      <c r="R809" s="81">
        <v>0</v>
      </c>
      <c r="S809" s="81">
        <v>0</v>
      </c>
      <c r="T809" s="81">
        <v>0</v>
      </c>
      <c r="U809" s="81">
        <v>0</v>
      </c>
      <c r="V809" s="81">
        <v>0</v>
      </c>
      <c r="W809" s="81">
        <v>0</v>
      </c>
      <c r="X809" s="81">
        <v>0</v>
      </c>
      <c r="Y809" s="81">
        <v>0</v>
      </c>
      <c r="Z809" s="81">
        <v>0</v>
      </c>
      <c r="AA809" s="81">
        <v>0</v>
      </c>
      <c r="AB809" s="81">
        <v>0</v>
      </c>
      <c r="AC809" s="81">
        <v>0</v>
      </c>
      <c r="AD809" s="81">
        <v>0</v>
      </c>
      <c r="AE809" s="81">
        <v>-25</v>
      </c>
      <c r="AF809" s="81">
        <v>-25</v>
      </c>
    </row>
    <row r="810" spans="1:32" hidden="1" x14ac:dyDescent="0.25">
      <c r="A810" s="477">
        <v>37139.376388888886</v>
      </c>
      <c r="B810" s="456">
        <v>37146</v>
      </c>
      <c r="C810" s="456">
        <v>37141</v>
      </c>
      <c r="D810" s="456">
        <v>37164</v>
      </c>
      <c r="E810" s="81" t="s">
        <v>397</v>
      </c>
      <c r="F810" s="81">
        <v>762476</v>
      </c>
      <c r="G810" s="81">
        <v>1</v>
      </c>
      <c r="H810" s="81">
        <v>4115361</v>
      </c>
      <c r="I810" s="81">
        <v>0</v>
      </c>
      <c r="J810" s="81">
        <v>0</v>
      </c>
      <c r="K810" s="81">
        <v>0</v>
      </c>
      <c r="L810" s="81">
        <v>0</v>
      </c>
      <c r="M810" s="81">
        <v>0</v>
      </c>
      <c r="N810" s="81">
        <v>0</v>
      </c>
      <c r="O810" s="81">
        <v>0</v>
      </c>
      <c r="P810" s="81">
        <v>0</v>
      </c>
      <c r="Q810" s="81">
        <v>0</v>
      </c>
      <c r="R810" s="81">
        <v>0</v>
      </c>
      <c r="S810" s="81">
        <v>0</v>
      </c>
      <c r="T810" s="81">
        <v>0</v>
      </c>
      <c r="U810" s="81">
        <v>0</v>
      </c>
      <c r="V810" s="81">
        <v>0</v>
      </c>
      <c r="W810" s="81">
        <v>0</v>
      </c>
      <c r="X810" s="81">
        <v>0</v>
      </c>
      <c r="Y810" s="81">
        <v>0</v>
      </c>
      <c r="Z810" s="81">
        <v>0</v>
      </c>
      <c r="AA810" s="81">
        <v>0</v>
      </c>
      <c r="AB810" s="81">
        <v>0</v>
      </c>
      <c r="AC810" s="81">
        <v>0</v>
      </c>
      <c r="AD810" s="81">
        <v>0</v>
      </c>
      <c r="AE810" s="81">
        <v>-25</v>
      </c>
      <c r="AF810" s="81">
        <v>-25</v>
      </c>
    </row>
    <row r="811" spans="1:32" hidden="1" x14ac:dyDescent="0.25">
      <c r="A811" s="477">
        <v>37139.379166666666</v>
      </c>
      <c r="B811" s="456">
        <v>37146</v>
      </c>
      <c r="C811" s="456">
        <v>37141</v>
      </c>
      <c r="D811" s="456">
        <v>37164</v>
      </c>
      <c r="E811" s="81" t="s">
        <v>397</v>
      </c>
      <c r="F811" s="81">
        <v>762482</v>
      </c>
      <c r="G811" s="81">
        <v>1</v>
      </c>
      <c r="H811" s="81">
        <v>4115371</v>
      </c>
      <c r="I811" s="81">
        <v>0</v>
      </c>
      <c r="J811" s="81">
        <v>0</v>
      </c>
      <c r="K811" s="81">
        <v>0</v>
      </c>
      <c r="L811" s="81">
        <v>0</v>
      </c>
      <c r="M811" s="81">
        <v>0</v>
      </c>
      <c r="N811" s="81">
        <v>0</v>
      </c>
      <c r="O811" s="81">
        <v>0</v>
      </c>
      <c r="P811" s="81">
        <v>0</v>
      </c>
      <c r="Q811" s="81">
        <v>0</v>
      </c>
      <c r="R811" s="81">
        <v>0</v>
      </c>
      <c r="S811" s="81">
        <v>0</v>
      </c>
      <c r="T811" s="81">
        <v>0</v>
      </c>
      <c r="U811" s="81">
        <v>0</v>
      </c>
      <c r="V811" s="81">
        <v>0</v>
      </c>
      <c r="W811" s="81">
        <v>0</v>
      </c>
      <c r="X811" s="81">
        <v>0</v>
      </c>
      <c r="Y811" s="81">
        <v>0</v>
      </c>
      <c r="Z811" s="81">
        <v>0</v>
      </c>
      <c r="AA811" s="81">
        <v>0</v>
      </c>
      <c r="AB811" s="81">
        <v>0</v>
      </c>
      <c r="AC811" s="81">
        <v>0</v>
      </c>
      <c r="AD811" s="81">
        <v>0</v>
      </c>
      <c r="AE811" s="81">
        <v>-25</v>
      </c>
      <c r="AF811" s="81">
        <v>-25</v>
      </c>
    </row>
    <row r="812" spans="1:32" hidden="1" x14ac:dyDescent="0.25">
      <c r="A812" s="477">
        <v>37139.383333333331</v>
      </c>
      <c r="B812" s="456">
        <v>37146</v>
      </c>
      <c r="C812" s="456">
        <v>37141</v>
      </c>
      <c r="D812" s="456">
        <v>37164</v>
      </c>
      <c r="E812" s="81" t="s">
        <v>397</v>
      </c>
      <c r="F812" s="81">
        <v>762496</v>
      </c>
      <c r="G812" s="81">
        <v>1</v>
      </c>
      <c r="H812" s="81">
        <v>4115404</v>
      </c>
      <c r="I812" s="81">
        <v>0</v>
      </c>
      <c r="J812" s="81">
        <v>0</v>
      </c>
      <c r="K812" s="81">
        <v>0</v>
      </c>
      <c r="L812" s="81">
        <v>0</v>
      </c>
      <c r="M812" s="81">
        <v>0</v>
      </c>
      <c r="N812" s="81">
        <v>0</v>
      </c>
      <c r="O812" s="81">
        <v>0</v>
      </c>
      <c r="P812" s="81">
        <v>0</v>
      </c>
      <c r="Q812" s="81">
        <v>0</v>
      </c>
      <c r="R812" s="81">
        <v>0</v>
      </c>
      <c r="S812" s="81">
        <v>0</v>
      </c>
      <c r="T812" s="81">
        <v>0</v>
      </c>
      <c r="U812" s="81">
        <v>0</v>
      </c>
      <c r="V812" s="81">
        <v>0</v>
      </c>
      <c r="W812" s="81">
        <v>0</v>
      </c>
      <c r="X812" s="81">
        <v>0</v>
      </c>
      <c r="Y812" s="81">
        <v>0</v>
      </c>
      <c r="Z812" s="81">
        <v>0</v>
      </c>
      <c r="AA812" s="81">
        <v>0</v>
      </c>
      <c r="AB812" s="81">
        <v>0</v>
      </c>
      <c r="AC812" s="81">
        <v>0</v>
      </c>
      <c r="AD812" s="81">
        <v>0</v>
      </c>
      <c r="AE812" s="81">
        <v>-25</v>
      </c>
      <c r="AF812" s="81">
        <v>-25</v>
      </c>
    </row>
    <row r="813" spans="1:32" hidden="1" x14ac:dyDescent="0.25">
      <c r="A813" s="477">
        <v>37093.697222222225</v>
      </c>
      <c r="B813" s="456">
        <v>37146</v>
      </c>
      <c r="C813" s="456">
        <v>37135</v>
      </c>
      <c r="D813" s="456">
        <v>37164</v>
      </c>
      <c r="E813" s="81" t="s">
        <v>397</v>
      </c>
      <c r="F813" s="81">
        <v>686878</v>
      </c>
      <c r="G813" s="81">
        <v>1</v>
      </c>
      <c r="H813" s="81">
        <v>3592388</v>
      </c>
      <c r="I813" s="81">
        <v>0</v>
      </c>
      <c r="J813" s="81">
        <v>0</v>
      </c>
      <c r="K813" s="81">
        <v>0</v>
      </c>
      <c r="L813" s="81">
        <v>0</v>
      </c>
      <c r="M813" s="81">
        <v>0</v>
      </c>
      <c r="N813" s="81">
        <v>0</v>
      </c>
      <c r="O813" s="81">
        <v>25</v>
      </c>
      <c r="P813" s="81">
        <v>25</v>
      </c>
      <c r="Q813" s="81">
        <v>25</v>
      </c>
      <c r="R813" s="81">
        <v>25</v>
      </c>
      <c r="S813" s="81">
        <v>25</v>
      </c>
      <c r="T813" s="81">
        <v>25</v>
      </c>
      <c r="U813" s="81">
        <v>25</v>
      </c>
      <c r="V813" s="81">
        <v>25</v>
      </c>
      <c r="W813" s="81">
        <v>25</v>
      </c>
      <c r="X813" s="81">
        <v>25</v>
      </c>
      <c r="Y813" s="81">
        <v>25</v>
      </c>
      <c r="Z813" s="81">
        <v>25</v>
      </c>
      <c r="AA813" s="81">
        <v>25</v>
      </c>
      <c r="AB813" s="81">
        <v>25</v>
      </c>
      <c r="AC813" s="81">
        <v>25</v>
      </c>
      <c r="AD813" s="81">
        <v>25</v>
      </c>
      <c r="AE813" s="81">
        <v>0</v>
      </c>
      <c r="AF813" s="81">
        <v>0</v>
      </c>
    </row>
    <row r="814" spans="1:32" hidden="1" x14ac:dyDescent="0.25">
      <c r="A814" s="477">
        <v>37141.620138888888</v>
      </c>
      <c r="B814" s="456">
        <v>37146</v>
      </c>
      <c r="C814" s="456">
        <v>37135</v>
      </c>
      <c r="D814" s="456">
        <v>37164</v>
      </c>
      <c r="E814" s="81" t="s">
        <v>397</v>
      </c>
      <c r="F814" s="81">
        <v>754377</v>
      </c>
      <c r="G814" s="81">
        <v>1</v>
      </c>
      <c r="H814" s="81">
        <v>3885527</v>
      </c>
      <c r="I814" s="81">
        <v>0</v>
      </c>
      <c r="J814" s="81">
        <v>0</v>
      </c>
      <c r="K814" s="81">
        <v>0</v>
      </c>
      <c r="L814" s="81">
        <v>0</v>
      </c>
      <c r="M814" s="81">
        <v>0</v>
      </c>
      <c r="N814" s="81">
        <v>0</v>
      </c>
      <c r="O814" s="81">
        <v>25</v>
      </c>
      <c r="P814" s="81">
        <v>25</v>
      </c>
      <c r="Q814" s="81">
        <v>25</v>
      </c>
      <c r="R814" s="81">
        <v>25</v>
      </c>
      <c r="S814" s="81">
        <v>25</v>
      </c>
      <c r="T814" s="81">
        <v>25</v>
      </c>
      <c r="U814" s="81">
        <v>25</v>
      </c>
      <c r="V814" s="81">
        <v>25</v>
      </c>
      <c r="W814" s="81">
        <v>25</v>
      </c>
      <c r="X814" s="81">
        <v>25</v>
      </c>
      <c r="Y814" s="81">
        <v>25</v>
      </c>
      <c r="Z814" s="81">
        <v>25</v>
      </c>
      <c r="AA814" s="81">
        <v>25</v>
      </c>
      <c r="AB814" s="81">
        <v>25</v>
      </c>
      <c r="AC814" s="81">
        <v>25</v>
      </c>
      <c r="AD814" s="81">
        <v>25</v>
      </c>
      <c r="AE814" s="81">
        <v>0</v>
      </c>
      <c r="AF814" s="81">
        <v>0</v>
      </c>
    </row>
    <row r="815" spans="1:32" hidden="1" x14ac:dyDescent="0.25">
      <c r="A815" s="477">
        <v>37056.725694444445</v>
      </c>
      <c r="B815" s="456">
        <v>37146</v>
      </c>
      <c r="C815" s="456">
        <v>37135</v>
      </c>
      <c r="D815" s="456">
        <v>37164</v>
      </c>
      <c r="E815" s="81" t="s">
        <v>397</v>
      </c>
      <c r="F815" s="81">
        <v>643384</v>
      </c>
      <c r="G815" s="81">
        <v>1</v>
      </c>
      <c r="H815" s="81">
        <v>3451517</v>
      </c>
      <c r="I815" s="81">
        <v>0</v>
      </c>
      <c r="J815" s="81">
        <v>0</v>
      </c>
      <c r="K815" s="81">
        <v>0</v>
      </c>
      <c r="L815" s="81">
        <v>0</v>
      </c>
      <c r="M815" s="81">
        <v>0</v>
      </c>
      <c r="N815" s="81">
        <v>0</v>
      </c>
      <c r="O815" s="81">
        <v>0</v>
      </c>
      <c r="P815" s="81">
        <v>0</v>
      </c>
      <c r="Q815" s="81">
        <v>0</v>
      </c>
      <c r="R815" s="81">
        <v>0</v>
      </c>
      <c r="S815" s="81">
        <v>0</v>
      </c>
      <c r="T815" s="81">
        <v>0</v>
      </c>
      <c r="U815" s="81">
        <v>0</v>
      </c>
      <c r="V815" s="81">
        <v>0</v>
      </c>
      <c r="W815" s="81">
        <v>0</v>
      </c>
      <c r="X815" s="81">
        <v>0</v>
      </c>
      <c r="Y815" s="81">
        <v>0</v>
      </c>
      <c r="Z815" s="81">
        <v>0</v>
      </c>
      <c r="AA815" s="81">
        <v>0</v>
      </c>
      <c r="AB815" s="81">
        <v>0</v>
      </c>
      <c r="AC815" s="81">
        <v>0</v>
      </c>
      <c r="AD815" s="81">
        <v>0</v>
      </c>
      <c r="AE815" s="81">
        <v>25</v>
      </c>
      <c r="AF815" s="81">
        <v>25</v>
      </c>
    </row>
    <row r="816" spans="1:32" hidden="1" x14ac:dyDescent="0.25">
      <c r="A816" s="477">
        <v>37063.624305555553</v>
      </c>
      <c r="B816" s="456">
        <v>37146</v>
      </c>
      <c r="C816" s="456">
        <v>37135</v>
      </c>
      <c r="D816" s="456">
        <v>37164</v>
      </c>
      <c r="E816" s="81" t="s">
        <v>397</v>
      </c>
      <c r="F816" s="81">
        <v>647861</v>
      </c>
      <c r="G816" s="81">
        <v>1</v>
      </c>
      <c r="H816" s="81">
        <v>3464095</v>
      </c>
      <c r="I816" s="81">
        <v>0</v>
      </c>
      <c r="J816" s="81">
        <v>0</v>
      </c>
      <c r="K816" s="81">
        <v>0</v>
      </c>
      <c r="L816" s="81">
        <v>0</v>
      </c>
      <c r="M816" s="81">
        <v>0</v>
      </c>
      <c r="N816" s="81">
        <v>0</v>
      </c>
      <c r="O816" s="81">
        <v>0</v>
      </c>
      <c r="P816" s="81">
        <v>0</v>
      </c>
      <c r="Q816" s="81">
        <v>0</v>
      </c>
      <c r="R816" s="81">
        <v>0</v>
      </c>
      <c r="S816" s="81">
        <v>0</v>
      </c>
      <c r="T816" s="81">
        <v>0</v>
      </c>
      <c r="U816" s="81">
        <v>0</v>
      </c>
      <c r="V816" s="81">
        <v>0</v>
      </c>
      <c r="W816" s="81">
        <v>0</v>
      </c>
      <c r="X816" s="81">
        <v>0</v>
      </c>
      <c r="Y816" s="81">
        <v>0</v>
      </c>
      <c r="Z816" s="81">
        <v>0</v>
      </c>
      <c r="AA816" s="81">
        <v>0</v>
      </c>
      <c r="AB816" s="81">
        <v>0</v>
      </c>
      <c r="AC816" s="81">
        <v>0</v>
      </c>
      <c r="AD816" s="81">
        <v>0</v>
      </c>
      <c r="AE816" s="81">
        <v>25</v>
      </c>
      <c r="AF816" s="81">
        <v>25</v>
      </c>
    </row>
    <row r="817" spans="1:32" hidden="1" x14ac:dyDescent="0.25">
      <c r="A817" s="477">
        <v>37099.427777777775</v>
      </c>
      <c r="B817" s="456">
        <v>37146</v>
      </c>
      <c r="C817" s="456">
        <v>37135</v>
      </c>
      <c r="D817" s="456">
        <v>37164</v>
      </c>
      <c r="E817" s="81" t="s">
        <v>397</v>
      </c>
      <c r="F817" s="81">
        <v>648354</v>
      </c>
      <c r="G817" s="81">
        <v>1</v>
      </c>
      <c r="H817" s="81">
        <v>3465380</v>
      </c>
      <c r="I817" s="81">
        <v>0</v>
      </c>
      <c r="J817" s="81">
        <v>0</v>
      </c>
      <c r="K817" s="81">
        <v>0</v>
      </c>
      <c r="L817" s="81">
        <v>0</v>
      </c>
      <c r="M817" s="81">
        <v>0</v>
      </c>
      <c r="N817" s="81">
        <v>0</v>
      </c>
      <c r="O817" s="81">
        <v>0</v>
      </c>
      <c r="P817" s="81">
        <v>0</v>
      </c>
      <c r="Q817" s="81">
        <v>0</v>
      </c>
      <c r="R817" s="81">
        <v>0</v>
      </c>
      <c r="S817" s="81">
        <v>0</v>
      </c>
      <c r="T817" s="81">
        <v>0</v>
      </c>
      <c r="U817" s="81">
        <v>0</v>
      </c>
      <c r="V817" s="81">
        <v>0</v>
      </c>
      <c r="W817" s="81">
        <v>0</v>
      </c>
      <c r="X817" s="81">
        <v>0</v>
      </c>
      <c r="Y817" s="81">
        <v>0</v>
      </c>
      <c r="Z817" s="81">
        <v>0</v>
      </c>
      <c r="AA817" s="81">
        <v>0</v>
      </c>
      <c r="AB817" s="81">
        <v>0</v>
      </c>
      <c r="AC817" s="81">
        <v>0</v>
      </c>
      <c r="AD817" s="81">
        <v>0</v>
      </c>
      <c r="AE817" s="81">
        <v>100</v>
      </c>
      <c r="AF817" s="81">
        <v>100</v>
      </c>
    </row>
    <row r="818" spans="1:32" x14ac:dyDescent="0.25">
      <c r="A818" s="477">
        <v>37090.652083333334</v>
      </c>
      <c r="B818" s="456">
        <v>37146</v>
      </c>
      <c r="C818" s="456">
        <v>37135</v>
      </c>
      <c r="D818" s="456">
        <v>37164</v>
      </c>
      <c r="E818" s="81" t="s">
        <v>397</v>
      </c>
      <c r="F818" s="81">
        <v>657596</v>
      </c>
      <c r="G818" s="81">
        <v>1</v>
      </c>
      <c r="H818" s="81">
        <v>3490988</v>
      </c>
      <c r="I818" s="81">
        <v>0</v>
      </c>
      <c r="J818" s="81">
        <v>0</v>
      </c>
      <c r="K818" s="81">
        <v>0</v>
      </c>
      <c r="L818" s="81">
        <v>0</v>
      </c>
      <c r="M818" s="81">
        <v>0</v>
      </c>
      <c r="N818" s="81">
        <v>0</v>
      </c>
      <c r="O818" s="81">
        <v>0</v>
      </c>
      <c r="P818" s="81">
        <v>0</v>
      </c>
      <c r="Q818" s="81">
        <v>0</v>
      </c>
      <c r="R818" s="81">
        <v>0</v>
      </c>
      <c r="S818" s="81">
        <v>0</v>
      </c>
      <c r="T818" s="81">
        <v>0</v>
      </c>
      <c r="U818" s="81">
        <v>0</v>
      </c>
      <c r="V818" s="81">
        <v>0</v>
      </c>
      <c r="W818" s="81">
        <v>0</v>
      </c>
      <c r="X818" s="81">
        <v>0</v>
      </c>
      <c r="Y818" s="81">
        <v>0</v>
      </c>
      <c r="Z818" s="81">
        <v>0</v>
      </c>
      <c r="AA818" s="81">
        <v>0</v>
      </c>
      <c r="AB818" s="81">
        <v>0</v>
      </c>
      <c r="AC818" s="81">
        <v>0</v>
      </c>
      <c r="AD818" s="81">
        <v>0</v>
      </c>
      <c r="AE818" s="81">
        <v>25</v>
      </c>
      <c r="AF818" s="81">
        <v>25</v>
      </c>
    </row>
    <row r="819" spans="1:32" hidden="1" x14ac:dyDescent="0.25">
      <c r="A819" s="477">
        <v>37119.594444444447</v>
      </c>
      <c r="B819" s="456">
        <v>37146</v>
      </c>
      <c r="C819" s="456">
        <v>37135</v>
      </c>
      <c r="D819" s="456">
        <v>37164</v>
      </c>
      <c r="E819" s="81" t="s">
        <v>397</v>
      </c>
      <c r="F819" s="81">
        <v>719101</v>
      </c>
      <c r="G819" s="81">
        <v>1</v>
      </c>
      <c r="H819" s="81">
        <v>3738061</v>
      </c>
      <c r="I819" s="81">
        <v>0</v>
      </c>
      <c r="J819" s="81">
        <v>0</v>
      </c>
      <c r="K819" s="81">
        <v>0</v>
      </c>
      <c r="L819" s="81">
        <v>0</v>
      </c>
      <c r="M819" s="81">
        <v>0</v>
      </c>
      <c r="N819" s="81">
        <v>0</v>
      </c>
      <c r="O819" s="81">
        <v>25</v>
      </c>
      <c r="P819" s="81">
        <v>25</v>
      </c>
      <c r="Q819" s="81">
        <v>25</v>
      </c>
      <c r="R819" s="81">
        <v>25</v>
      </c>
      <c r="S819" s="81">
        <v>25</v>
      </c>
      <c r="T819" s="81">
        <v>25</v>
      </c>
      <c r="U819" s="81">
        <v>25</v>
      </c>
      <c r="V819" s="81">
        <v>25</v>
      </c>
      <c r="W819" s="81">
        <v>25</v>
      </c>
      <c r="X819" s="81">
        <v>25</v>
      </c>
      <c r="Y819" s="81">
        <v>25</v>
      </c>
      <c r="Z819" s="81">
        <v>25</v>
      </c>
      <c r="AA819" s="81">
        <v>25</v>
      </c>
      <c r="AB819" s="81">
        <v>25</v>
      </c>
      <c r="AC819" s="81">
        <v>25</v>
      </c>
      <c r="AD819" s="81">
        <v>25</v>
      </c>
      <c r="AE819" s="81">
        <v>0</v>
      </c>
      <c r="AF819" s="81">
        <v>0</v>
      </c>
    </row>
    <row r="820" spans="1:32" hidden="1" x14ac:dyDescent="0.25">
      <c r="A820" s="477">
        <v>37119.589583333334</v>
      </c>
      <c r="B820" s="456">
        <v>37146</v>
      </c>
      <c r="C820" s="456">
        <v>37135</v>
      </c>
      <c r="D820" s="456">
        <v>37164</v>
      </c>
      <c r="E820" s="81" t="s">
        <v>397</v>
      </c>
      <c r="F820" s="81">
        <v>719245</v>
      </c>
      <c r="G820" s="81">
        <v>1</v>
      </c>
      <c r="H820" s="81">
        <v>3738274</v>
      </c>
      <c r="I820" s="81">
        <v>0</v>
      </c>
      <c r="J820" s="81">
        <v>0</v>
      </c>
      <c r="K820" s="81">
        <v>0</v>
      </c>
      <c r="L820" s="81">
        <v>0</v>
      </c>
      <c r="M820" s="81">
        <v>0</v>
      </c>
      <c r="N820" s="81">
        <v>0</v>
      </c>
      <c r="O820" s="81">
        <v>25</v>
      </c>
      <c r="P820" s="81">
        <v>25</v>
      </c>
      <c r="Q820" s="81">
        <v>25</v>
      </c>
      <c r="R820" s="81">
        <v>25</v>
      </c>
      <c r="S820" s="81">
        <v>25</v>
      </c>
      <c r="T820" s="81">
        <v>25</v>
      </c>
      <c r="U820" s="81">
        <v>25</v>
      </c>
      <c r="V820" s="81">
        <v>25</v>
      </c>
      <c r="W820" s="81">
        <v>25</v>
      </c>
      <c r="X820" s="81">
        <v>25</v>
      </c>
      <c r="Y820" s="81">
        <v>25</v>
      </c>
      <c r="Z820" s="81">
        <v>25</v>
      </c>
      <c r="AA820" s="81">
        <v>25</v>
      </c>
      <c r="AB820" s="81">
        <v>25</v>
      </c>
      <c r="AC820" s="81">
        <v>25</v>
      </c>
      <c r="AD820" s="81">
        <v>25</v>
      </c>
      <c r="AE820" s="81">
        <v>0</v>
      </c>
      <c r="AF820" s="81">
        <v>0</v>
      </c>
    </row>
    <row r="821" spans="1:32" hidden="1" x14ac:dyDescent="0.25">
      <c r="A821" s="477">
        <v>37119.594444444447</v>
      </c>
      <c r="B821" s="456">
        <v>37146</v>
      </c>
      <c r="C821" s="456">
        <v>37135</v>
      </c>
      <c r="D821" s="456">
        <v>37164</v>
      </c>
      <c r="E821" s="81" t="s">
        <v>397</v>
      </c>
      <c r="F821" s="81">
        <v>719351</v>
      </c>
      <c r="G821" s="81">
        <v>1</v>
      </c>
      <c r="H821" s="81">
        <v>3738474</v>
      </c>
      <c r="I821" s="81">
        <v>0</v>
      </c>
      <c r="J821" s="81">
        <v>0</v>
      </c>
      <c r="K821" s="81">
        <v>0</v>
      </c>
      <c r="L821" s="81">
        <v>0</v>
      </c>
      <c r="M821" s="81">
        <v>0</v>
      </c>
      <c r="N821" s="81">
        <v>0</v>
      </c>
      <c r="O821" s="81">
        <v>25</v>
      </c>
      <c r="P821" s="81">
        <v>25</v>
      </c>
      <c r="Q821" s="81">
        <v>25</v>
      </c>
      <c r="R821" s="81">
        <v>25</v>
      </c>
      <c r="S821" s="81">
        <v>25</v>
      </c>
      <c r="T821" s="81">
        <v>25</v>
      </c>
      <c r="U821" s="81">
        <v>25</v>
      </c>
      <c r="V821" s="81">
        <v>25</v>
      </c>
      <c r="W821" s="81">
        <v>25</v>
      </c>
      <c r="X821" s="81">
        <v>25</v>
      </c>
      <c r="Y821" s="81">
        <v>25</v>
      </c>
      <c r="Z821" s="81">
        <v>25</v>
      </c>
      <c r="AA821" s="81">
        <v>25</v>
      </c>
      <c r="AB821" s="81">
        <v>25</v>
      </c>
      <c r="AC821" s="81">
        <v>25</v>
      </c>
      <c r="AD821" s="81">
        <v>25</v>
      </c>
      <c r="AE821" s="81">
        <v>0</v>
      </c>
      <c r="AF821" s="81">
        <v>0</v>
      </c>
    </row>
    <row r="822" spans="1:32" hidden="1" x14ac:dyDescent="0.25">
      <c r="A822" s="477">
        <v>37127.579861111109</v>
      </c>
      <c r="B822" s="456">
        <v>37146</v>
      </c>
      <c r="C822" s="456">
        <v>37135</v>
      </c>
      <c r="D822" s="456">
        <v>37164</v>
      </c>
      <c r="E822" s="81" t="s">
        <v>397</v>
      </c>
      <c r="F822" s="81">
        <v>726534</v>
      </c>
      <c r="G822" s="81">
        <v>1</v>
      </c>
      <c r="H822" s="81">
        <v>3760821</v>
      </c>
      <c r="I822" s="81">
        <v>0</v>
      </c>
      <c r="J822" s="81">
        <v>0</v>
      </c>
      <c r="K822" s="81">
        <v>0</v>
      </c>
      <c r="L822" s="81">
        <v>0</v>
      </c>
      <c r="M822" s="81">
        <v>0</v>
      </c>
      <c r="N822" s="81">
        <v>0</v>
      </c>
      <c r="O822" s="81">
        <v>50</v>
      </c>
      <c r="P822" s="81">
        <v>50</v>
      </c>
      <c r="Q822" s="81">
        <v>50</v>
      </c>
      <c r="R822" s="81">
        <v>50</v>
      </c>
      <c r="S822" s="81">
        <v>50</v>
      </c>
      <c r="T822" s="81">
        <v>50</v>
      </c>
      <c r="U822" s="81">
        <v>50</v>
      </c>
      <c r="V822" s="81">
        <v>50</v>
      </c>
      <c r="W822" s="81">
        <v>50</v>
      </c>
      <c r="X822" s="81">
        <v>50</v>
      </c>
      <c r="Y822" s="81">
        <v>50</v>
      </c>
      <c r="Z822" s="81">
        <v>50</v>
      </c>
      <c r="AA822" s="81">
        <v>50</v>
      </c>
      <c r="AB822" s="81">
        <v>50</v>
      </c>
      <c r="AC822" s="81">
        <v>50</v>
      </c>
      <c r="AD822" s="81">
        <v>50</v>
      </c>
      <c r="AE822" s="81">
        <v>0</v>
      </c>
      <c r="AF822" s="81">
        <v>0</v>
      </c>
    </row>
    <row r="823" spans="1:32" hidden="1" x14ac:dyDescent="0.25">
      <c r="A823" s="477">
        <v>37116.402777777781</v>
      </c>
      <c r="B823" s="456">
        <v>37146</v>
      </c>
      <c r="C823" s="456">
        <v>37135</v>
      </c>
      <c r="D823" s="456">
        <v>37164</v>
      </c>
      <c r="E823" s="81" t="s">
        <v>397</v>
      </c>
      <c r="F823" s="81">
        <v>728533</v>
      </c>
      <c r="G823" s="81">
        <v>1</v>
      </c>
      <c r="H823" s="81">
        <v>3765287</v>
      </c>
      <c r="I823" s="81">
        <v>0</v>
      </c>
      <c r="J823" s="81">
        <v>0</v>
      </c>
      <c r="K823" s="81">
        <v>0</v>
      </c>
      <c r="L823" s="81">
        <v>0</v>
      </c>
      <c r="M823" s="81">
        <v>0</v>
      </c>
      <c r="N823" s="81">
        <v>0</v>
      </c>
      <c r="O823" s="81">
        <v>-25</v>
      </c>
      <c r="P823" s="81">
        <v>-25</v>
      </c>
      <c r="Q823" s="81">
        <v>-25</v>
      </c>
      <c r="R823" s="81">
        <v>-25</v>
      </c>
      <c r="S823" s="81">
        <v>-25</v>
      </c>
      <c r="T823" s="81">
        <v>-25</v>
      </c>
      <c r="U823" s="81">
        <v>-25</v>
      </c>
      <c r="V823" s="81">
        <v>-25</v>
      </c>
      <c r="W823" s="81">
        <v>-25</v>
      </c>
      <c r="X823" s="81">
        <v>-25</v>
      </c>
      <c r="Y823" s="81">
        <v>-25</v>
      </c>
      <c r="Z823" s="81">
        <v>-25</v>
      </c>
      <c r="AA823" s="81">
        <v>-25</v>
      </c>
      <c r="AB823" s="81">
        <v>-25</v>
      </c>
      <c r="AC823" s="81">
        <v>-25</v>
      </c>
      <c r="AD823" s="81">
        <v>-25</v>
      </c>
      <c r="AE823" s="81">
        <v>0</v>
      </c>
      <c r="AF823" s="81">
        <v>0</v>
      </c>
    </row>
    <row r="824" spans="1:32" hidden="1" x14ac:dyDescent="0.25">
      <c r="A824" s="477">
        <v>37116.407638888886</v>
      </c>
      <c r="B824" s="456">
        <v>37146</v>
      </c>
      <c r="C824" s="456">
        <v>37135</v>
      </c>
      <c r="D824" s="456">
        <v>37164</v>
      </c>
      <c r="E824" s="81" t="s">
        <v>397</v>
      </c>
      <c r="F824" s="81">
        <v>728575</v>
      </c>
      <c r="G824" s="81">
        <v>1</v>
      </c>
      <c r="H824" s="81">
        <v>3765387</v>
      </c>
      <c r="I824" s="81">
        <v>0</v>
      </c>
      <c r="J824" s="81">
        <v>0</v>
      </c>
      <c r="K824" s="81">
        <v>0</v>
      </c>
      <c r="L824" s="81">
        <v>0</v>
      </c>
      <c r="M824" s="81">
        <v>0</v>
      </c>
      <c r="N824" s="81">
        <v>0</v>
      </c>
      <c r="O824" s="81">
        <v>-25</v>
      </c>
      <c r="P824" s="81">
        <v>-25</v>
      </c>
      <c r="Q824" s="81">
        <v>-25</v>
      </c>
      <c r="R824" s="81">
        <v>-25</v>
      </c>
      <c r="S824" s="81">
        <v>-25</v>
      </c>
      <c r="T824" s="81">
        <v>-25</v>
      </c>
      <c r="U824" s="81">
        <v>-25</v>
      </c>
      <c r="V824" s="81">
        <v>-25</v>
      </c>
      <c r="W824" s="81">
        <v>-25</v>
      </c>
      <c r="X824" s="81">
        <v>-25</v>
      </c>
      <c r="Y824" s="81">
        <v>-25</v>
      </c>
      <c r="Z824" s="81">
        <v>-25</v>
      </c>
      <c r="AA824" s="81">
        <v>-25</v>
      </c>
      <c r="AB824" s="81">
        <v>-25</v>
      </c>
      <c r="AC824" s="81">
        <v>-25</v>
      </c>
      <c r="AD824" s="81">
        <v>-25</v>
      </c>
      <c r="AE824" s="81">
        <v>0</v>
      </c>
      <c r="AF824" s="81">
        <v>0</v>
      </c>
    </row>
    <row r="825" spans="1:32" hidden="1" x14ac:dyDescent="0.25">
      <c r="A825" s="477">
        <v>37116.410416666666</v>
      </c>
      <c r="B825" s="456">
        <v>37146</v>
      </c>
      <c r="C825" s="456">
        <v>37135</v>
      </c>
      <c r="D825" s="456">
        <v>37164</v>
      </c>
      <c r="E825" s="81" t="s">
        <v>397</v>
      </c>
      <c r="F825" s="81">
        <v>728583</v>
      </c>
      <c r="G825" s="81">
        <v>1</v>
      </c>
      <c r="H825" s="81">
        <v>3765411</v>
      </c>
      <c r="I825" s="81">
        <v>0</v>
      </c>
      <c r="J825" s="81">
        <v>0</v>
      </c>
      <c r="K825" s="81">
        <v>0</v>
      </c>
      <c r="L825" s="81">
        <v>0</v>
      </c>
      <c r="M825" s="81">
        <v>0</v>
      </c>
      <c r="N825" s="81">
        <v>0</v>
      </c>
      <c r="O825" s="81">
        <v>-25</v>
      </c>
      <c r="P825" s="81">
        <v>-25</v>
      </c>
      <c r="Q825" s="81">
        <v>-25</v>
      </c>
      <c r="R825" s="81">
        <v>-25</v>
      </c>
      <c r="S825" s="81">
        <v>-25</v>
      </c>
      <c r="T825" s="81">
        <v>-25</v>
      </c>
      <c r="U825" s="81">
        <v>-25</v>
      </c>
      <c r="V825" s="81">
        <v>-25</v>
      </c>
      <c r="W825" s="81">
        <v>-25</v>
      </c>
      <c r="X825" s="81">
        <v>-25</v>
      </c>
      <c r="Y825" s="81">
        <v>-25</v>
      </c>
      <c r="Z825" s="81">
        <v>-25</v>
      </c>
      <c r="AA825" s="81">
        <v>-25</v>
      </c>
      <c r="AB825" s="81">
        <v>-25</v>
      </c>
      <c r="AC825" s="81">
        <v>-25</v>
      </c>
      <c r="AD825" s="81">
        <v>-25</v>
      </c>
      <c r="AE825" s="81">
        <v>0</v>
      </c>
      <c r="AF825" s="81">
        <v>0</v>
      </c>
    </row>
    <row r="826" spans="1:32" hidden="1" x14ac:dyDescent="0.25">
      <c r="A826" s="477">
        <v>37116.46597222222</v>
      </c>
      <c r="B826" s="456">
        <v>37146</v>
      </c>
      <c r="C826" s="456">
        <v>37135</v>
      </c>
      <c r="D826" s="456">
        <v>37164</v>
      </c>
      <c r="E826" s="81" t="s">
        <v>397</v>
      </c>
      <c r="F826" s="81">
        <v>728739</v>
      </c>
      <c r="G826" s="81">
        <v>1</v>
      </c>
      <c r="H826" s="81">
        <v>3765991</v>
      </c>
      <c r="I826" s="81">
        <v>0</v>
      </c>
      <c r="J826" s="81">
        <v>0</v>
      </c>
      <c r="K826" s="81">
        <v>0</v>
      </c>
      <c r="L826" s="81">
        <v>0</v>
      </c>
      <c r="M826" s="81">
        <v>0</v>
      </c>
      <c r="N826" s="81">
        <v>0</v>
      </c>
      <c r="O826" s="81">
        <v>-25</v>
      </c>
      <c r="P826" s="81">
        <v>-25</v>
      </c>
      <c r="Q826" s="81">
        <v>-25</v>
      </c>
      <c r="R826" s="81">
        <v>-25</v>
      </c>
      <c r="S826" s="81">
        <v>-25</v>
      </c>
      <c r="T826" s="81">
        <v>-25</v>
      </c>
      <c r="U826" s="81">
        <v>-25</v>
      </c>
      <c r="V826" s="81">
        <v>-25</v>
      </c>
      <c r="W826" s="81">
        <v>-25</v>
      </c>
      <c r="X826" s="81">
        <v>-25</v>
      </c>
      <c r="Y826" s="81">
        <v>-25</v>
      </c>
      <c r="Z826" s="81">
        <v>-25</v>
      </c>
      <c r="AA826" s="81">
        <v>-25</v>
      </c>
      <c r="AB826" s="81">
        <v>-25</v>
      </c>
      <c r="AC826" s="81">
        <v>-25</v>
      </c>
      <c r="AD826" s="81">
        <v>-25</v>
      </c>
      <c r="AE826" s="81">
        <v>0</v>
      </c>
      <c r="AF826" s="81">
        <v>0</v>
      </c>
    </row>
    <row r="827" spans="1:32" hidden="1" x14ac:dyDescent="0.25">
      <c r="A827" s="477">
        <v>37117.450694444444</v>
      </c>
      <c r="B827" s="456">
        <v>37146</v>
      </c>
      <c r="C827" s="456">
        <v>37135</v>
      </c>
      <c r="D827" s="456">
        <v>37164</v>
      </c>
      <c r="E827" s="81" t="s">
        <v>397</v>
      </c>
      <c r="F827" s="81">
        <v>728985</v>
      </c>
      <c r="G827" s="81">
        <v>1</v>
      </c>
      <c r="H827" s="81">
        <v>3766379</v>
      </c>
      <c r="I827" s="81">
        <v>0</v>
      </c>
      <c r="J827" s="81">
        <v>0</v>
      </c>
      <c r="K827" s="81">
        <v>0</v>
      </c>
      <c r="L827" s="81">
        <v>0</v>
      </c>
      <c r="M827" s="81">
        <v>0</v>
      </c>
      <c r="N827" s="81">
        <v>0</v>
      </c>
      <c r="O827" s="81">
        <v>-25</v>
      </c>
      <c r="P827" s="81">
        <v>-25</v>
      </c>
      <c r="Q827" s="81">
        <v>-25</v>
      </c>
      <c r="R827" s="81">
        <v>-25</v>
      </c>
      <c r="S827" s="81">
        <v>-25</v>
      </c>
      <c r="T827" s="81">
        <v>-25</v>
      </c>
      <c r="U827" s="81">
        <v>-25</v>
      </c>
      <c r="V827" s="81">
        <v>-25</v>
      </c>
      <c r="W827" s="81">
        <v>-25</v>
      </c>
      <c r="X827" s="81">
        <v>-25</v>
      </c>
      <c r="Y827" s="81">
        <v>-25</v>
      </c>
      <c r="Z827" s="81">
        <v>-25</v>
      </c>
      <c r="AA827" s="81">
        <v>-25</v>
      </c>
      <c r="AB827" s="81">
        <v>-25</v>
      </c>
      <c r="AC827" s="81">
        <v>-25</v>
      </c>
      <c r="AD827" s="81">
        <v>-25</v>
      </c>
      <c r="AE827" s="81">
        <v>0</v>
      </c>
      <c r="AF827" s="81">
        <v>0</v>
      </c>
    </row>
    <row r="828" spans="1:32" hidden="1" x14ac:dyDescent="0.25">
      <c r="A828" s="477">
        <v>37118.600694444445</v>
      </c>
      <c r="B828" s="456">
        <v>37146</v>
      </c>
      <c r="C828" s="456">
        <v>37135</v>
      </c>
      <c r="D828" s="456">
        <v>37164</v>
      </c>
      <c r="E828" s="81" t="s">
        <v>397</v>
      </c>
      <c r="F828" s="81">
        <v>733216</v>
      </c>
      <c r="G828" s="81">
        <v>1</v>
      </c>
      <c r="H828" s="81">
        <v>3822748</v>
      </c>
      <c r="I828" s="81">
        <v>0</v>
      </c>
      <c r="J828" s="81">
        <v>0</v>
      </c>
      <c r="K828" s="81">
        <v>0</v>
      </c>
      <c r="L828" s="81">
        <v>0</v>
      </c>
      <c r="M828" s="81">
        <v>0</v>
      </c>
      <c r="N828" s="81">
        <v>0</v>
      </c>
      <c r="O828" s="81">
        <v>-25</v>
      </c>
      <c r="P828" s="81">
        <v>-25</v>
      </c>
      <c r="Q828" s="81">
        <v>-25</v>
      </c>
      <c r="R828" s="81">
        <v>-25</v>
      </c>
      <c r="S828" s="81">
        <v>-25</v>
      </c>
      <c r="T828" s="81">
        <v>-25</v>
      </c>
      <c r="U828" s="81">
        <v>-25</v>
      </c>
      <c r="V828" s="81">
        <v>-25</v>
      </c>
      <c r="W828" s="81">
        <v>-25</v>
      </c>
      <c r="X828" s="81">
        <v>-25</v>
      </c>
      <c r="Y828" s="81">
        <v>-25</v>
      </c>
      <c r="Z828" s="81">
        <v>-25</v>
      </c>
      <c r="AA828" s="81">
        <v>-25</v>
      </c>
      <c r="AB828" s="81">
        <v>-25</v>
      </c>
      <c r="AC828" s="81">
        <v>-25</v>
      </c>
      <c r="AD828" s="81">
        <v>-25</v>
      </c>
      <c r="AE828" s="81">
        <v>0</v>
      </c>
      <c r="AF828" s="81">
        <v>0</v>
      </c>
    </row>
    <row r="829" spans="1:32" hidden="1" x14ac:dyDescent="0.25">
      <c r="A829" s="477">
        <v>37124.431944444441</v>
      </c>
      <c r="B829" s="456">
        <v>37146</v>
      </c>
      <c r="C829" s="456">
        <v>37135</v>
      </c>
      <c r="D829" s="456">
        <v>37164</v>
      </c>
      <c r="E829" s="81" t="s">
        <v>397</v>
      </c>
      <c r="F829" s="81">
        <v>741528</v>
      </c>
      <c r="G829" s="81">
        <v>1</v>
      </c>
      <c r="H829" s="81">
        <v>3842075</v>
      </c>
      <c r="I829" s="81">
        <v>0</v>
      </c>
      <c r="J829" s="81">
        <v>0</v>
      </c>
      <c r="K829" s="81">
        <v>0</v>
      </c>
      <c r="L829" s="81">
        <v>0</v>
      </c>
      <c r="M829" s="81">
        <v>0</v>
      </c>
      <c r="N829" s="81">
        <v>0</v>
      </c>
      <c r="O829" s="81">
        <v>-25</v>
      </c>
      <c r="P829" s="81">
        <v>-25</v>
      </c>
      <c r="Q829" s="81">
        <v>-25</v>
      </c>
      <c r="R829" s="81">
        <v>-25</v>
      </c>
      <c r="S829" s="81">
        <v>-25</v>
      </c>
      <c r="T829" s="81">
        <v>-25</v>
      </c>
      <c r="U829" s="81">
        <v>-25</v>
      </c>
      <c r="V829" s="81">
        <v>-25</v>
      </c>
      <c r="W829" s="81">
        <v>-25</v>
      </c>
      <c r="X829" s="81">
        <v>-25</v>
      </c>
      <c r="Y829" s="81">
        <v>-25</v>
      </c>
      <c r="Z829" s="81">
        <v>-25</v>
      </c>
      <c r="AA829" s="81">
        <v>-25</v>
      </c>
      <c r="AB829" s="81">
        <v>-25</v>
      </c>
      <c r="AC829" s="81">
        <v>-25</v>
      </c>
      <c r="AD829" s="81">
        <v>-25</v>
      </c>
      <c r="AE829" s="81">
        <v>0</v>
      </c>
      <c r="AF829" s="81">
        <v>0</v>
      </c>
    </row>
    <row r="830" spans="1:32" hidden="1" x14ac:dyDescent="0.25">
      <c r="A830" s="477">
        <v>36767.525694444441</v>
      </c>
      <c r="B830" s="456">
        <v>37146</v>
      </c>
      <c r="C830" s="456">
        <v>37073</v>
      </c>
      <c r="D830" s="456">
        <v>37164</v>
      </c>
      <c r="E830" s="81" t="s">
        <v>397</v>
      </c>
      <c r="F830" s="81">
        <v>395291</v>
      </c>
      <c r="G830" s="81">
        <v>1</v>
      </c>
      <c r="H830" s="81">
        <v>2214176</v>
      </c>
      <c r="I830" s="81">
        <v>0</v>
      </c>
      <c r="J830" s="81">
        <v>0</v>
      </c>
      <c r="K830" s="81">
        <v>0</v>
      </c>
      <c r="L830" s="81">
        <v>0</v>
      </c>
      <c r="M830" s="81">
        <v>0</v>
      </c>
      <c r="N830" s="81">
        <v>0</v>
      </c>
      <c r="O830" s="81">
        <v>25</v>
      </c>
      <c r="P830" s="81">
        <v>25</v>
      </c>
      <c r="Q830" s="81">
        <v>25</v>
      </c>
      <c r="R830" s="81">
        <v>25</v>
      </c>
      <c r="S830" s="81">
        <v>25</v>
      </c>
      <c r="T830" s="81">
        <v>25</v>
      </c>
      <c r="U830" s="81">
        <v>25</v>
      </c>
      <c r="V830" s="81">
        <v>25</v>
      </c>
      <c r="W830" s="81">
        <v>25</v>
      </c>
      <c r="X830" s="81">
        <v>25</v>
      </c>
      <c r="Y830" s="81">
        <v>25</v>
      </c>
      <c r="Z830" s="81">
        <v>25</v>
      </c>
      <c r="AA830" s="81">
        <v>25</v>
      </c>
      <c r="AB830" s="81">
        <v>25</v>
      </c>
      <c r="AC830" s="81">
        <v>25</v>
      </c>
      <c r="AD830" s="81">
        <v>25</v>
      </c>
      <c r="AE830" s="81">
        <v>0</v>
      </c>
      <c r="AF830" s="81">
        <v>0</v>
      </c>
    </row>
    <row r="831" spans="1:32" hidden="1" x14ac:dyDescent="0.25">
      <c r="A831" s="477">
        <v>36867.459027777775</v>
      </c>
      <c r="B831" s="456">
        <v>37146</v>
      </c>
      <c r="C831" s="456">
        <v>37073</v>
      </c>
      <c r="D831" s="456">
        <v>37164</v>
      </c>
      <c r="E831" s="81" t="s">
        <v>397</v>
      </c>
      <c r="F831" s="81">
        <v>470870</v>
      </c>
      <c r="G831" s="81">
        <v>1</v>
      </c>
      <c r="H831" s="81">
        <v>2468983</v>
      </c>
      <c r="I831" s="81">
        <v>0</v>
      </c>
      <c r="J831" s="81">
        <v>0</v>
      </c>
      <c r="K831" s="81">
        <v>0</v>
      </c>
      <c r="L831" s="81">
        <v>0</v>
      </c>
      <c r="M831" s="81">
        <v>0</v>
      </c>
      <c r="N831" s="81">
        <v>0</v>
      </c>
      <c r="O831" s="81">
        <v>25</v>
      </c>
      <c r="P831" s="81">
        <v>25</v>
      </c>
      <c r="Q831" s="81">
        <v>25</v>
      </c>
      <c r="R831" s="81">
        <v>25</v>
      </c>
      <c r="S831" s="81">
        <v>25</v>
      </c>
      <c r="T831" s="81">
        <v>25</v>
      </c>
      <c r="U831" s="81">
        <v>25</v>
      </c>
      <c r="V831" s="81">
        <v>25</v>
      </c>
      <c r="W831" s="81">
        <v>25</v>
      </c>
      <c r="X831" s="81">
        <v>25</v>
      </c>
      <c r="Y831" s="81">
        <v>25</v>
      </c>
      <c r="Z831" s="81">
        <v>25</v>
      </c>
      <c r="AA831" s="81">
        <v>25</v>
      </c>
      <c r="AB831" s="81">
        <v>25</v>
      </c>
      <c r="AC831" s="81">
        <v>25</v>
      </c>
      <c r="AD831" s="81">
        <v>25</v>
      </c>
      <c r="AE831" s="81">
        <v>0</v>
      </c>
      <c r="AF831" s="81">
        <v>0</v>
      </c>
    </row>
    <row r="832" spans="1:32" hidden="1" x14ac:dyDescent="0.25">
      <c r="A832" s="477">
        <v>36871.607638888891</v>
      </c>
      <c r="B832" s="456">
        <v>37146</v>
      </c>
      <c r="C832" s="456">
        <v>37073</v>
      </c>
      <c r="D832" s="456">
        <v>37164</v>
      </c>
      <c r="E832" s="81" t="s">
        <v>397</v>
      </c>
      <c r="F832" s="81">
        <v>470877</v>
      </c>
      <c r="G832" s="81">
        <v>1</v>
      </c>
      <c r="H832" s="81">
        <v>2468990</v>
      </c>
      <c r="I832" s="81">
        <v>0</v>
      </c>
      <c r="J832" s="81">
        <v>0</v>
      </c>
      <c r="K832" s="81">
        <v>0</v>
      </c>
      <c r="L832" s="81">
        <v>0</v>
      </c>
      <c r="M832" s="81">
        <v>0</v>
      </c>
      <c r="N832" s="81">
        <v>0</v>
      </c>
      <c r="O832" s="81">
        <v>25</v>
      </c>
      <c r="P832" s="81">
        <v>25</v>
      </c>
      <c r="Q832" s="81">
        <v>25</v>
      </c>
      <c r="R832" s="81">
        <v>25</v>
      </c>
      <c r="S832" s="81">
        <v>25</v>
      </c>
      <c r="T832" s="81">
        <v>25</v>
      </c>
      <c r="U832" s="81">
        <v>25</v>
      </c>
      <c r="V832" s="81">
        <v>25</v>
      </c>
      <c r="W832" s="81">
        <v>25</v>
      </c>
      <c r="X832" s="81">
        <v>25</v>
      </c>
      <c r="Y832" s="81">
        <v>25</v>
      </c>
      <c r="Z832" s="81">
        <v>25</v>
      </c>
      <c r="AA832" s="81">
        <v>25</v>
      </c>
      <c r="AB832" s="81">
        <v>25</v>
      </c>
      <c r="AC832" s="81">
        <v>25</v>
      </c>
      <c r="AD832" s="81">
        <v>25</v>
      </c>
      <c r="AE832" s="81">
        <v>0</v>
      </c>
      <c r="AF832" s="81">
        <v>0</v>
      </c>
    </row>
    <row r="833" spans="1:32" hidden="1" x14ac:dyDescent="0.25">
      <c r="A833" s="477">
        <v>36909.613194444442</v>
      </c>
      <c r="B833" s="456">
        <v>37146</v>
      </c>
      <c r="C833" s="456">
        <v>37073</v>
      </c>
      <c r="D833" s="456">
        <v>37164</v>
      </c>
      <c r="E833" s="81" t="s">
        <v>397</v>
      </c>
      <c r="F833" s="81">
        <v>499082</v>
      </c>
      <c r="G833" s="81">
        <v>1</v>
      </c>
      <c r="H833" s="81">
        <v>2575532</v>
      </c>
      <c r="I833" s="81">
        <v>0</v>
      </c>
      <c r="J833" s="81">
        <v>0</v>
      </c>
      <c r="K833" s="81">
        <v>0</v>
      </c>
      <c r="L833" s="81">
        <v>0</v>
      </c>
      <c r="M833" s="81">
        <v>0</v>
      </c>
      <c r="N833" s="81">
        <v>0</v>
      </c>
      <c r="O833" s="81">
        <v>-50</v>
      </c>
      <c r="P833" s="81">
        <v>-50</v>
      </c>
      <c r="Q833" s="81">
        <v>-50</v>
      </c>
      <c r="R833" s="81">
        <v>-50</v>
      </c>
      <c r="S833" s="81">
        <v>-50</v>
      </c>
      <c r="T833" s="81">
        <v>-50</v>
      </c>
      <c r="U833" s="81">
        <v>-50</v>
      </c>
      <c r="V833" s="81">
        <v>-50</v>
      </c>
      <c r="W833" s="81">
        <v>-50</v>
      </c>
      <c r="X833" s="81">
        <v>-50</v>
      </c>
      <c r="Y833" s="81">
        <v>-50</v>
      </c>
      <c r="Z833" s="81">
        <v>-50</v>
      </c>
      <c r="AA833" s="81">
        <v>-50</v>
      </c>
      <c r="AB833" s="81">
        <v>-50</v>
      </c>
      <c r="AC833" s="81">
        <v>-50</v>
      </c>
      <c r="AD833" s="81">
        <v>-50</v>
      </c>
      <c r="AE833" s="81">
        <v>0</v>
      </c>
      <c r="AF833" s="81">
        <v>0</v>
      </c>
    </row>
    <row r="834" spans="1:32" x14ac:dyDescent="0.25">
      <c r="A834" s="477">
        <v>36962.445138888892</v>
      </c>
      <c r="B834" s="456">
        <v>37146</v>
      </c>
      <c r="C834" s="456">
        <v>37073</v>
      </c>
      <c r="D834" s="456">
        <v>37164</v>
      </c>
      <c r="E834" s="81" t="s">
        <v>397</v>
      </c>
      <c r="F834" s="81">
        <v>540076</v>
      </c>
      <c r="G834" s="81">
        <v>1</v>
      </c>
      <c r="H834" s="81">
        <v>2753472</v>
      </c>
      <c r="I834" s="81">
        <v>0</v>
      </c>
      <c r="J834" s="81">
        <v>0</v>
      </c>
      <c r="K834" s="81">
        <v>0</v>
      </c>
      <c r="L834" s="81">
        <v>0</v>
      </c>
      <c r="M834" s="81">
        <v>0</v>
      </c>
      <c r="N834" s="81">
        <v>0</v>
      </c>
      <c r="O834" s="81">
        <v>25</v>
      </c>
      <c r="P834" s="81">
        <v>25</v>
      </c>
      <c r="Q834" s="81">
        <v>25</v>
      </c>
      <c r="R834" s="81">
        <v>25</v>
      </c>
      <c r="S834" s="81">
        <v>25</v>
      </c>
      <c r="T834" s="81">
        <v>25</v>
      </c>
      <c r="U834" s="81">
        <v>25</v>
      </c>
      <c r="V834" s="81">
        <v>25</v>
      </c>
      <c r="W834" s="81">
        <v>25</v>
      </c>
      <c r="X834" s="81">
        <v>25</v>
      </c>
      <c r="Y834" s="81">
        <v>25</v>
      </c>
      <c r="Z834" s="81">
        <v>25</v>
      </c>
      <c r="AA834" s="81">
        <v>25</v>
      </c>
      <c r="AB834" s="81">
        <v>25</v>
      </c>
      <c r="AC834" s="81">
        <v>25</v>
      </c>
      <c r="AD834" s="81">
        <v>25</v>
      </c>
      <c r="AE834" s="81">
        <v>0</v>
      </c>
      <c r="AF834" s="81">
        <v>0</v>
      </c>
    </row>
    <row r="835" spans="1:32" hidden="1" x14ac:dyDescent="0.25">
      <c r="A835" s="477">
        <v>36973.348611111112</v>
      </c>
      <c r="B835" s="456">
        <v>37146</v>
      </c>
      <c r="C835" s="456">
        <v>37073</v>
      </c>
      <c r="D835" s="456">
        <v>37164</v>
      </c>
      <c r="E835" s="81" t="s">
        <v>397</v>
      </c>
      <c r="F835" s="81">
        <v>558617</v>
      </c>
      <c r="G835" s="81">
        <v>1</v>
      </c>
      <c r="H835" s="81">
        <v>2925343</v>
      </c>
      <c r="I835" s="81">
        <v>0</v>
      </c>
      <c r="J835" s="81">
        <v>0</v>
      </c>
      <c r="K835" s="81">
        <v>0</v>
      </c>
      <c r="L835" s="81">
        <v>0</v>
      </c>
      <c r="M835" s="81">
        <v>0</v>
      </c>
      <c r="N835" s="81">
        <v>0</v>
      </c>
      <c r="O835" s="81">
        <v>-25</v>
      </c>
      <c r="P835" s="81">
        <v>-25</v>
      </c>
      <c r="Q835" s="81">
        <v>-25</v>
      </c>
      <c r="R835" s="81">
        <v>-25</v>
      </c>
      <c r="S835" s="81">
        <v>-25</v>
      </c>
      <c r="T835" s="81">
        <v>-25</v>
      </c>
      <c r="U835" s="81">
        <v>-25</v>
      </c>
      <c r="V835" s="81">
        <v>-25</v>
      </c>
      <c r="W835" s="81">
        <v>-25</v>
      </c>
      <c r="X835" s="81">
        <v>-25</v>
      </c>
      <c r="Y835" s="81">
        <v>-25</v>
      </c>
      <c r="Z835" s="81">
        <v>-25</v>
      </c>
      <c r="AA835" s="81">
        <v>-25</v>
      </c>
      <c r="AB835" s="81">
        <v>-25</v>
      </c>
      <c r="AC835" s="81">
        <v>-25</v>
      </c>
      <c r="AD835" s="81">
        <v>-25</v>
      </c>
      <c r="AE835" s="81">
        <v>0</v>
      </c>
      <c r="AF835" s="81">
        <v>0</v>
      </c>
    </row>
    <row r="836" spans="1:32" hidden="1" x14ac:dyDescent="0.25">
      <c r="A836" s="477">
        <v>36990.51458333333</v>
      </c>
      <c r="B836" s="456">
        <v>37146</v>
      </c>
      <c r="C836" s="456">
        <v>37073</v>
      </c>
      <c r="D836" s="456">
        <v>37164</v>
      </c>
      <c r="E836" s="81" t="s">
        <v>397</v>
      </c>
      <c r="F836" s="81">
        <v>568988</v>
      </c>
      <c r="G836" s="81">
        <v>1</v>
      </c>
      <c r="H836" s="81">
        <v>3052183</v>
      </c>
      <c r="I836" s="81">
        <v>0</v>
      </c>
      <c r="J836" s="81">
        <v>0</v>
      </c>
      <c r="K836" s="81">
        <v>0</v>
      </c>
      <c r="L836" s="81">
        <v>0</v>
      </c>
      <c r="M836" s="81">
        <v>0</v>
      </c>
      <c r="N836" s="81">
        <v>0</v>
      </c>
      <c r="O836" s="81">
        <v>25</v>
      </c>
      <c r="P836" s="81">
        <v>25</v>
      </c>
      <c r="Q836" s="81">
        <v>25</v>
      </c>
      <c r="R836" s="81">
        <v>25</v>
      </c>
      <c r="S836" s="81">
        <v>25</v>
      </c>
      <c r="T836" s="81">
        <v>25</v>
      </c>
      <c r="U836" s="81">
        <v>25</v>
      </c>
      <c r="V836" s="81">
        <v>25</v>
      </c>
      <c r="W836" s="81">
        <v>25</v>
      </c>
      <c r="X836" s="81">
        <v>25</v>
      </c>
      <c r="Y836" s="81">
        <v>25</v>
      </c>
      <c r="Z836" s="81">
        <v>25</v>
      </c>
      <c r="AA836" s="81">
        <v>25</v>
      </c>
      <c r="AB836" s="81">
        <v>25</v>
      </c>
      <c r="AC836" s="81">
        <v>25</v>
      </c>
      <c r="AD836" s="81">
        <v>25</v>
      </c>
      <c r="AE836" s="81">
        <v>0</v>
      </c>
      <c r="AF836" s="81">
        <v>0</v>
      </c>
    </row>
    <row r="837" spans="1:32" hidden="1" x14ac:dyDescent="0.25">
      <c r="A837" s="477">
        <v>36997.547222222223</v>
      </c>
      <c r="B837" s="456">
        <v>37146</v>
      </c>
      <c r="C837" s="456">
        <v>37073</v>
      </c>
      <c r="D837" s="456">
        <v>37164</v>
      </c>
      <c r="E837" s="81" t="s">
        <v>397</v>
      </c>
      <c r="F837" s="81">
        <v>577752</v>
      </c>
      <c r="G837" s="81">
        <v>1</v>
      </c>
      <c r="H837" s="81">
        <v>3076351</v>
      </c>
      <c r="I837" s="81">
        <v>0</v>
      </c>
      <c r="J837" s="81">
        <v>0</v>
      </c>
      <c r="K837" s="81">
        <v>0</v>
      </c>
      <c r="L837" s="81">
        <v>0</v>
      </c>
      <c r="M837" s="81">
        <v>0</v>
      </c>
      <c r="N837" s="81">
        <v>0</v>
      </c>
      <c r="O837" s="81">
        <v>0</v>
      </c>
      <c r="P837" s="81">
        <v>0</v>
      </c>
      <c r="Q837" s="81">
        <v>0</v>
      </c>
      <c r="R837" s="81">
        <v>0</v>
      </c>
      <c r="S837" s="81">
        <v>0</v>
      </c>
      <c r="T837" s="81">
        <v>0</v>
      </c>
      <c r="U837" s="81">
        <v>0</v>
      </c>
      <c r="V837" s="81">
        <v>0</v>
      </c>
      <c r="W837" s="81">
        <v>0</v>
      </c>
      <c r="X837" s="81">
        <v>0</v>
      </c>
      <c r="Y837" s="81">
        <v>0</v>
      </c>
      <c r="Z837" s="81">
        <v>0</v>
      </c>
      <c r="AA837" s="81">
        <v>0</v>
      </c>
      <c r="AB837" s="81">
        <v>0</v>
      </c>
      <c r="AC837" s="81">
        <v>0</v>
      </c>
      <c r="AD837" s="81">
        <v>0</v>
      </c>
      <c r="AE837" s="81">
        <v>25</v>
      </c>
      <c r="AF837" s="81">
        <v>25</v>
      </c>
    </row>
    <row r="838" spans="1:32" hidden="1" x14ac:dyDescent="0.25">
      <c r="A838" s="477">
        <v>37029.381249999999</v>
      </c>
      <c r="B838" s="456">
        <v>37146</v>
      </c>
      <c r="C838" s="456">
        <v>37073</v>
      </c>
      <c r="D838" s="456">
        <v>37164</v>
      </c>
      <c r="E838" s="81" t="s">
        <v>397</v>
      </c>
      <c r="F838" s="81">
        <v>597247</v>
      </c>
      <c r="G838" s="81">
        <v>1</v>
      </c>
      <c r="H838" s="81">
        <v>3234917</v>
      </c>
      <c r="I838" s="81">
        <v>0</v>
      </c>
      <c r="J838" s="81">
        <v>0</v>
      </c>
      <c r="K838" s="81">
        <v>0</v>
      </c>
      <c r="L838" s="81">
        <v>0</v>
      </c>
      <c r="M838" s="81">
        <v>0</v>
      </c>
      <c r="N838" s="81">
        <v>0</v>
      </c>
      <c r="O838" s="81">
        <v>0</v>
      </c>
      <c r="P838" s="81">
        <v>0</v>
      </c>
      <c r="Q838" s="81">
        <v>0</v>
      </c>
      <c r="R838" s="81">
        <v>0</v>
      </c>
      <c r="S838" s="81">
        <v>0</v>
      </c>
      <c r="T838" s="81">
        <v>0</v>
      </c>
      <c r="U838" s="81">
        <v>0</v>
      </c>
      <c r="V838" s="81">
        <v>0</v>
      </c>
      <c r="W838" s="81">
        <v>0</v>
      </c>
      <c r="X838" s="81">
        <v>0</v>
      </c>
      <c r="Y838" s="81">
        <v>0</v>
      </c>
      <c r="Z838" s="81">
        <v>0</v>
      </c>
      <c r="AA838" s="81">
        <v>0</v>
      </c>
      <c r="AB838" s="81">
        <v>0</v>
      </c>
      <c r="AC838" s="81">
        <v>0</v>
      </c>
      <c r="AD838" s="81">
        <v>0</v>
      </c>
      <c r="AE838" s="81">
        <v>25</v>
      </c>
      <c r="AF838" s="81">
        <v>25</v>
      </c>
    </row>
    <row r="839" spans="1:32" hidden="1" x14ac:dyDescent="0.25">
      <c r="A839" s="477">
        <v>37056.725694444445</v>
      </c>
      <c r="B839" s="456">
        <v>37146</v>
      </c>
      <c r="C839" s="456">
        <v>37135</v>
      </c>
      <c r="D839" s="456">
        <v>37164</v>
      </c>
      <c r="E839" s="81" t="s">
        <v>397</v>
      </c>
      <c r="F839" s="81">
        <v>643384</v>
      </c>
      <c r="G839" s="81">
        <v>1</v>
      </c>
      <c r="H839" s="81">
        <v>3451516</v>
      </c>
      <c r="I839" s="81">
        <v>25</v>
      </c>
      <c r="J839" s="81">
        <v>25</v>
      </c>
      <c r="K839" s="81">
        <v>25</v>
      </c>
      <c r="L839" s="81">
        <v>25</v>
      </c>
      <c r="M839" s="81">
        <v>25</v>
      </c>
      <c r="N839" s="81">
        <v>25</v>
      </c>
      <c r="O839" s="81">
        <v>0</v>
      </c>
      <c r="P839" s="81">
        <v>0</v>
      </c>
      <c r="Q839" s="81">
        <v>0</v>
      </c>
      <c r="R839" s="81">
        <v>0</v>
      </c>
      <c r="S839" s="81">
        <v>0</v>
      </c>
      <c r="T839" s="81">
        <v>0</v>
      </c>
      <c r="U839" s="81">
        <v>0</v>
      </c>
      <c r="V839" s="81">
        <v>0</v>
      </c>
      <c r="W839" s="81">
        <v>0</v>
      </c>
      <c r="X839" s="81">
        <v>0</v>
      </c>
      <c r="Y839" s="81">
        <v>0</v>
      </c>
      <c r="Z839" s="81">
        <v>0</v>
      </c>
      <c r="AA839" s="81">
        <v>0</v>
      </c>
      <c r="AB839" s="81">
        <v>0</v>
      </c>
      <c r="AC839" s="81">
        <v>0</v>
      </c>
      <c r="AD839" s="81">
        <v>0</v>
      </c>
      <c r="AE839" s="81">
        <v>0</v>
      </c>
      <c r="AF839" s="81">
        <v>0</v>
      </c>
    </row>
    <row r="840" spans="1:32" hidden="1" x14ac:dyDescent="0.25">
      <c r="A840" s="477">
        <v>37063.624305555553</v>
      </c>
      <c r="B840" s="456">
        <v>37146</v>
      </c>
      <c r="C840" s="456">
        <v>37135</v>
      </c>
      <c r="D840" s="456">
        <v>37164</v>
      </c>
      <c r="E840" s="81" t="s">
        <v>397</v>
      </c>
      <c r="F840" s="81">
        <v>647861</v>
      </c>
      <c r="G840" s="81">
        <v>1</v>
      </c>
      <c r="H840" s="81">
        <v>3464094</v>
      </c>
      <c r="I840" s="81">
        <v>25</v>
      </c>
      <c r="J840" s="81">
        <v>25</v>
      </c>
      <c r="K840" s="81">
        <v>25</v>
      </c>
      <c r="L840" s="81">
        <v>25</v>
      </c>
      <c r="M840" s="81">
        <v>25</v>
      </c>
      <c r="N840" s="81">
        <v>25</v>
      </c>
      <c r="O840" s="81">
        <v>0</v>
      </c>
      <c r="P840" s="81">
        <v>0</v>
      </c>
      <c r="Q840" s="81">
        <v>0</v>
      </c>
      <c r="R840" s="81">
        <v>0</v>
      </c>
      <c r="S840" s="81">
        <v>0</v>
      </c>
      <c r="T840" s="81">
        <v>0</v>
      </c>
      <c r="U840" s="81">
        <v>0</v>
      </c>
      <c r="V840" s="81">
        <v>0</v>
      </c>
      <c r="W840" s="81">
        <v>0</v>
      </c>
      <c r="X840" s="81">
        <v>0</v>
      </c>
      <c r="Y840" s="81">
        <v>0</v>
      </c>
      <c r="Z840" s="81">
        <v>0</v>
      </c>
      <c r="AA840" s="81">
        <v>0</v>
      </c>
      <c r="AB840" s="81">
        <v>0</v>
      </c>
      <c r="AC840" s="81">
        <v>0</v>
      </c>
      <c r="AD840" s="81">
        <v>0</v>
      </c>
      <c r="AE840" s="81">
        <v>0</v>
      </c>
      <c r="AF840" s="81">
        <v>0</v>
      </c>
    </row>
    <row r="841" spans="1:32" hidden="1" x14ac:dyDescent="0.25">
      <c r="A841" s="477">
        <v>37099.427777777775</v>
      </c>
      <c r="B841" s="456">
        <v>37146</v>
      </c>
      <c r="C841" s="456">
        <v>37135</v>
      </c>
      <c r="D841" s="456">
        <v>37164</v>
      </c>
      <c r="E841" s="81" t="s">
        <v>397</v>
      </c>
      <c r="F841" s="81">
        <v>648354</v>
      </c>
      <c r="G841" s="81">
        <v>1</v>
      </c>
      <c r="H841" s="81">
        <v>3465379</v>
      </c>
      <c r="I841" s="81">
        <v>100</v>
      </c>
      <c r="J841" s="81">
        <v>100</v>
      </c>
      <c r="K841" s="81">
        <v>100</v>
      </c>
      <c r="L841" s="81">
        <v>100</v>
      </c>
      <c r="M841" s="81">
        <v>100</v>
      </c>
      <c r="N841" s="81">
        <v>100</v>
      </c>
      <c r="O841" s="81">
        <v>0</v>
      </c>
      <c r="P841" s="81">
        <v>0</v>
      </c>
      <c r="Q841" s="81">
        <v>0</v>
      </c>
      <c r="R841" s="81">
        <v>0</v>
      </c>
      <c r="S841" s="81">
        <v>0</v>
      </c>
      <c r="T841" s="81">
        <v>0</v>
      </c>
      <c r="U841" s="81">
        <v>0</v>
      </c>
      <c r="V841" s="81">
        <v>0</v>
      </c>
      <c r="W841" s="81">
        <v>0</v>
      </c>
      <c r="X841" s="81">
        <v>0</v>
      </c>
      <c r="Y841" s="81">
        <v>0</v>
      </c>
      <c r="Z841" s="81">
        <v>0</v>
      </c>
      <c r="AA841" s="81">
        <v>0</v>
      </c>
      <c r="AB841" s="81">
        <v>0</v>
      </c>
      <c r="AC841" s="81">
        <v>0</v>
      </c>
      <c r="AD841" s="81">
        <v>0</v>
      </c>
      <c r="AE841" s="81">
        <v>0</v>
      </c>
      <c r="AF841" s="81">
        <v>0</v>
      </c>
    </row>
    <row r="842" spans="1:32" hidden="1" x14ac:dyDescent="0.25">
      <c r="A842" s="477">
        <v>37090.652083333334</v>
      </c>
      <c r="B842" s="456">
        <v>37146</v>
      </c>
      <c r="C842" s="456">
        <v>37135</v>
      </c>
      <c r="D842" s="456">
        <v>37164</v>
      </c>
      <c r="E842" s="81" t="s">
        <v>397</v>
      </c>
      <c r="F842" s="81">
        <v>657596</v>
      </c>
      <c r="G842" s="81">
        <v>1</v>
      </c>
      <c r="H842" s="81">
        <v>3490987</v>
      </c>
      <c r="I842" s="81">
        <v>25</v>
      </c>
      <c r="J842" s="81">
        <v>25</v>
      </c>
      <c r="K842" s="81">
        <v>25</v>
      </c>
      <c r="L842" s="81">
        <v>25</v>
      </c>
      <c r="M842" s="81">
        <v>25</v>
      </c>
      <c r="N842" s="81">
        <v>25</v>
      </c>
      <c r="O842" s="81">
        <v>0</v>
      </c>
      <c r="P842" s="81">
        <v>0</v>
      </c>
      <c r="Q842" s="81">
        <v>0</v>
      </c>
      <c r="R842" s="81">
        <v>0</v>
      </c>
      <c r="S842" s="81">
        <v>0</v>
      </c>
      <c r="T842" s="81">
        <v>0</v>
      </c>
      <c r="U842" s="81">
        <v>0</v>
      </c>
      <c r="V842" s="81">
        <v>0</v>
      </c>
      <c r="W842" s="81">
        <v>0</v>
      </c>
      <c r="X842" s="81">
        <v>0</v>
      </c>
      <c r="Y842" s="81">
        <v>0</v>
      </c>
      <c r="Z842" s="81">
        <v>0</v>
      </c>
      <c r="AA842" s="81">
        <v>0</v>
      </c>
      <c r="AB842" s="81">
        <v>0</v>
      </c>
      <c r="AC842" s="81">
        <v>0</v>
      </c>
      <c r="AD842" s="81">
        <v>0</v>
      </c>
      <c r="AE842" s="81">
        <v>0</v>
      </c>
      <c r="AF842" s="81">
        <v>0</v>
      </c>
    </row>
    <row r="843" spans="1:32" hidden="1" x14ac:dyDescent="0.25">
      <c r="A843" s="477">
        <v>37132.700694444444</v>
      </c>
      <c r="B843" s="456">
        <v>37146</v>
      </c>
      <c r="C843" s="456">
        <v>37135</v>
      </c>
      <c r="D843" s="456">
        <v>37164</v>
      </c>
      <c r="E843" s="81" t="s">
        <v>397</v>
      </c>
      <c r="F843" s="81">
        <v>735855</v>
      </c>
      <c r="G843" s="81">
        <v>1</v>
      </c>
      <c r="H843" s="81">
        <v>3828181</v>
      </c>
      <c r="I843" s="81">
        <v>50</v>
      </c>
      <c r="J843" s="81">
        <v>50</v>
      </c>
      <c r="K843" s="81">
        <v>50</v>
      </c>
      <c r="L843" s="81">
        <v>50</v>
      </c>
      <c r="M843" s="81">
        <v>50</v>
      </c>
      <c r="N843" s="81">
        <v>50</v>
      </c>
      <c r="O843" s="81">
        <v>0</v>
      </c>
      <c r="P843" s="81">
        <v>0</v>
      </c>
      <c r="Q843" s="81">
        <v>0</v>
      </c>
      <c r="R843" s="81">
        <v>0</v>
      </c>
      <c r="S843" s="81">
        <v>0</v>
      </c>
      <c r="T843" s="81">
        <v>0</v>
      </c>
      <c r="U843" s="81">
        <v>0</v>
      </c>
      <c r="V843" s="81">
        <v>0</v>
      </c>
      <c r="W843" s="81">
        <v>0</v>
      </c>
      <c r="X843" s="81">
        <v>0</v>
      </c>
      <c r="Y843" s="81">
        <v>0</v>
      </c>
      <c r="Z843" s="81">
        <v>0</v>
      </c>
      <c r="AA843" s="81">
        <v>0</v>
      </c>
      <c r="AB843" s="81">
        <v>0</v>
      </c>
      <c r="AC843" s="81">
        <v>0</v>
      </c>
      <c r="AD843" s="81">
        <v>0</v>
      </c>
      <c r="AE843" s="81">
        <v>0</v>
      </c>
      <c r="AF843" s="81">
        <v>0</v>
      </c>
    </row>
    <row r="844" spans="1:32" hidden="1" x14ac:dyDescent="0.25">
      <c r="A844" s="477">
        <v>37132.381944444445</v>
      </c>
      <c r="B844" s="456">
        <v>37146</v>
      </c>
      <c r="C844" s="456">
        <v>37135</v>
      </c>
      <c r="D844" s="456">
        <v>37164</v>
      </c>
      <c r="E844" s="81" t="s">
        <v>397</v>
      </c>
      <c r="F844" s="81">
        <v>736882</v>
      </c>
      <c r="G844" s="81">
        <v>1</v>
      </c>
      <c r="H844" s="81">
        <v>3831234</v>
      </c>
      <c r="I844" s="81">
        <v>50</v>
      </c>
      <c r="J844" s="81">
        <v>50</v>
      </c>
      <c r="K844" s="81">
        <v>50</v>
      </c>
      <c r="L844" s="81">
        <v>50</v>
      </c>
      <c r="M844" s="81">
        <v>50</v>
      </c>
      <c r="N844" s="81">
        <v>50</v>
      </c>
      <c r="O844" s="81">
        <v>0</v>
      </c>
      <c r="P844" s="81">
        <v>0</v>
      </c>
      <c r="Q844" s="81">
        <v>0</v>
      </c>
      <c r="R844" s="81">
        <v>0</v>
      </c>
      <c r="S844" s="81">
        <v>0</v>
      </c>
      <c r="T844" s="81">
        <v>0</v>
      </c>
      <c r="U844" s="81">
        <v>0</v>
      </c>
      <c r="V844" s="81">
        <v>0</v>
      </c>
      <c r="W844" s="81">
        <v>0</v>
      </c>
      <c r="X844" s="81">
        <v>0</v>
      </c>
      <c r="Y844" s="81">
        <v>0</v>
      </c>
      <c r="Z844" s="81">
        <v>0</v>
      </c>
      <c r="AA844" s="81">
        <v>0</v>
      </c>
      <c r="AB844" s="81">
        <v>0</v>
      </c>
      <c r="AC844" s="81">
        <v>0</v>
      </c>
      <c r="AD844" s="81">
        <v>0</v>
      </c>
      <c r="AE844" s="81">
        <v>0</v>
      </c>
      <c r="AF844" s="81">
        <v>0</v>
      </c>
    </row>
    <row r="845" spans="1:32" hidden="1" x14ac:dyDescent="0.25">
      <c r="A845" s="477">
        <v>37041.34375</v>
      </c>
      <c r="B845" s="456">
        <v>37146</v>
      </c>
      <c r="C845" s="456">
        <v>37135</v>
      </c>
      <c r="D845" s="456">
        <v>37164</v>
      </c>
      <c r="E845" s="81" t="s">
        <v>397</v>
      </c>
      <c r="F845" s="81">
        <v>625859</v>
      </c>
      <c r="G845" s="81">
        <v>1</v>
      </c>
      <c r="H845" s="81">
        <v>3399892</v>
      </c>
      <c r="I845" s="81">
        <v>0</v>
      </c>
      <c r="J845" s="81">
        <v>0</v>
      </c>
      <c r="K845" s="81">
        <v>0</v>
      </c>
      <c r="L845" s="81">
        <v>0</v>
      </c>
      <c r="M845" s="81">
        <v>0</v>
      </c>
      <c r="N845" s="81">
        <v>0</v>
      </c>
      <c r="O845" s="81">
        <v>-25</v>
      </c>
      <c r="P845" s="81">
        <v>-25</v>
      </c>
      <c r="Q845" s="81">
        <v>-25</v>
      </c>
      <c r="R845" s="81">
        <v>-25</v>
      </c>
      <c r="S845" s="81">
        <v>-25</v>
      </c>
      <c r="T845" s="81">
        <v>-25</v>
      </c>
      <c r="U845" s="81">
        <v>-25</v>
      </c>
      <c r="V845" s="81">
        <v>-25</v>
      </c>
      <c r="W845" s="81">
        <v>-25</v>
      </c>
      <c r="X845" s="81">
        <v>-25</v>
      </c>
      <c r="Y845" s="81">
        <v>-25</v>
      </c>
      <c r="Z845" s="81">
        <v>-25</v>
      </c>
      <c r="AA845" s="81">
        <v>-25</v>
      </c>
      <c r="AB845" s="81">
        <v>-25</v>
      </c>
      <c r="AC845" s="81">
        <v>-25</v>
      </c>
      <c r="AD845" s="81">
        <v>-25</v>
      </c>
      <c r="AE845" s="81">
        <v>0</v>
      </c>
      <c r="AF845" s="81">
        <v>0</v>
      </c>
    </row>
    <row r="846" spans="1:32" hidden="1" x14ac:dyDescent="0.25">
      <c r="A846" s="477">
        <v>37068.586111111108</v>
      </c>
      <c r="B846" s="456">
        <v>37146</v>
      </c>
      <c r="C846" s="456">
        <v>37135</v>
      </c>
      <c r="D846" s="456">
        <v>37164</v>
      </c>
      <c r="E846" s="81" t="s">
        <v>397</v>
      </c>
      <c r="F846" s="81">
        <v>655496</v>
      </c>
      <c r="G846" s="81">
        <v>1</v>
      </c>
      <c r="H846" s="81">
        <v>3482588</v>
      </c>
      <c r="I846" s="81">
        <v>0</v>
      </c>
      <c r="J846" s="81">
        <v>0</v>
      </c>
      <c r="K846" s="81">
        <v>0</v>
      </c>
      <c r="L846" s="81">
        <v>0</v>
      </c>
      <c r="M846" s="81">
        <v>0</v>
      </c>
      <c r="N846" s="81">
        <v>0</v>
      </c>
      <c r="O846" s="81">
        <v>25</v>
      </c>
      <c r="P846" s="81">
        <v>25</v>
      </c>
      <c r="Q846" s="81">
        <v>25</v>
      </c>
      <c r="R846" s="81">
        <v>25</v>
      </c>
      <c r="S846" s="81">
        <v>25</v>
      </c>
      <c r="T846" s="81">
        <v>25</v>
      </c>
      <c r="U846" s="81">
        <v>25</v>
      </c>
      <c r="V846" s="81">
        <v>25</v>
      </c>
      <c r="W846" s="81">
        <v>25</v>
      </c>
      <c r="X846" s="81">
        <v>25</v>
      </c>
      <c r="Y846" s="81">
        <v>25</v>
      </c>
      <c r="Z846" s="81">
        <v>25</v>
      </c>
      <c r="AA846" s="81">
        <v>25</v>
      </c>
      <c r="AB846" s="81">
        <v>25</v>
      </c>
      <c r="AC846" s="81">
        <v>25</v>
      </c>
      <c r="AD846" s="81">
        <v>25</v>
      </c>
      <c r="AE846" s="81">
        <v>0</v>
      </c>
      <c r="AF846" s="81">
        <v>0</v>
      </c>
    </row>
    <row r="847" spans="1:32" hidden="1" x14ac:dyDescent="0.25">
      <c r="A847" s="477">
        <v>37075.453472222223</v>
      </c>
      <c r="B847" s="456">
        <v>37146</v>
      </c>
      <c r="C847" s="456">
        <v>37135</v>
      </c>
      <c r="D847" s="456">
        <v>37164</v>
      </c>
      <c r="E847" s="81" t="s">
        <v>397</v>
      </c>
      <c r="F847" s="81">
        <v>663232</v>
      </c>
      <c r="G847" s="81">
        <v>1</v>
      </c>
      <c r="H847" s="81">
        <v>3514144</v>
      </c>
      <c r="I847" s="81">
        <v>0</v>
      </c>
      <c r="J847" s="81">
        <v>0</v>
      </c>
      <c r="K847" s="81">
        <v>0</v>
      </c>
      <c r="L847" s="81">
        <v>0</v>
      </c>
      <c r="M847" s="81">
        <v>0</v>
      </c>
      <c r="N847" s="81">
        <v>0</v>
      </c>
      <c r="O847" s="81">
        <v>25</v>
      </c>
      <c r="P847" s="81">
        <v>25</v>
      </c>
      <c r="Q847" s="81">
        <v>25</v>
      </c>
      <c r="R847" s="81">
        <v>25</v>
      </c>
      <c r="S847" s="81">
        <v>25</v>
      </c>
      <c r="T847" s="81">
        <v>25</v>
      </c>
      <c r="U847" s="81">
        <v>25</v>
      </c>
      <c r="V847" s="81">
        <v>25</v>
      </c>
      <c r="W847" s="81">
        <v>25</v>
      </c>
      <c r="X847" s="81">
        <v>25</v>
      </c>
      <c r="Y847" s="81">
        <v>25</v>
      </c>
      <c r="Z847" s="81">
        <v>25</v>
      </c>
      <c r="AA847" s="81">
        <v>25</v>
      </c>
      <c r="AB847" s="81">
        <v>25</v>
      </c>
      <c r="AC847" s="81">
        <v>25</v>
      </c>
      <c r="AD847" s="81">
        <v>25</v>
      </c>
      <c r="AE847" s="81">
        <v>0</v>
      </c>
      <c r="AF847" s="81">
        <v>0</v>
      </c>
    </row>
    <row r="848" spans="1:32" hidden="1" x14ac:dyDescent="0.25">
      <c r="A848" s="477">
        <v>37097.576388888891</v>
      </c>
      <c r="B848" s="456">
        <v>37146</v>
      </c>
      <c r="C848" s="456">
        <v>37135</v>
      </c>
      <c r="D848" s="456">
        <v>37164</v>
      </c>
      <c r="E848" s="81" t="s">
        <v>397</v>
      </c>
      <c r="F848" s="81">
        <v>669263</v>
      </c>
      <c r="G848" s="81">
        <v>1</v>
      </c>
      <c r="H848" s="81">
        <v>3531481</v>
      </c>
      <c r="I848" s="81">
        <v>0</v>
      </c>
      <c r="J848" s="81">
        <v>0</v>
      </c>
      <c r="K848" s="81">
        <v>0</v>
      </c>
      <c r="L848" s="81">
        <v>0</v>
      </c>
      <c r="M848" s="81">
        <v>0</v>
      </c>
      <c r="N848" s="81">
        <v>0</v>
      </c>
      <c r="O848" s="81">
        <v>25</v>
      </c>
      <c r="P848" s="81">
        <v>25</v>
      </c>
      <c r="Q848" s="81">
        <v>25</v>
      </c>
      <c r="R848" s="81">
        <v>25</v>
      </c>
      <c r="S848" s="81">
        <v>25</v>
      </c>
      <c r="T848" s="81">
        <v>25</v>
      </c>
      <c r="U848" s="81">
        <v>25</v>
      </c>
      <c r="V848" s="81">
        <v>25</v>
      </c>
      <c r="W848" s="81">
        <v>25</v>
      </c>
      <c r="X848" s="81">
        <v>25</v>
      </c>
      <c r="Y848" s="81">
        <v>25</v>
      </c>
      <c r="Z848" s="81">
        <v>25</v>
      </c>
      <c r="AA848" s="81">
        <v>25</v>
      </c>
      <c r="AB848" s="81">
        <v>25</v>
      </c>
      <c r="AC848" s="81">
        <v>25</v>
      </c>
      <c r="AD848" s="81">
        <v>25</v>
      </c>
      <c r="AE848" s="81">
        <v>0</v>
      </c>
      <c r="AF848" s="81">
        <v>0</v>
      </c>
    </row>
    <row r="849" spans="1:32" hidden="1" x14ac:dyDescent="0.25">
      <c r="A849" s="477">
        <v>37092.350694444445</v>
      </c>
      <c r="B849" s="456">
        <v>37146</v>
      </c>
      <c r="C849" s="456">
        <v>37135</v>
      </c>
      <c r="D849" s="456">
        <v>37164</v>
      </c>
      <c r="E849" s="81" t="s">
        <v>397</v>
      </c>
      <c r="F849" s="81">
        <v>695438</v>
      </c>
      <c r="G849" s="81">
        <v>1</v>
      </c>
      <c r="H849" s="81">
        <v>3616623</v>
      </c>
      <c r="I849" s="81">
        <v>0</v>
      </c>
      <c r="J849" s="81">
        <v>0</v>
      </c>
      <c r="K849" s="81">
        <v>0</v>
      </c>
      <c r="L849" s="81">
        <v>0</v>
      </c>
      <c r="M849" s="81">
        <v>0</v>
      </c>
      <c r="N849" s="81">
        <v>0</v>
      </c>
      <c r="O849" s="81">
        <v>-25</v>
      </c>
      <c r="P849" s="81">
        <v>-25</v>
      </c>
      <c r="Q849" s="81">
        <v>-25</v>
      </c>
      <c r="R849" s="81">
        <v>-25</v>
      </c>
      <c r="S849" s="81">
        <v>-25</v>
      </c>
      <c r="T849" s="81">
        <v>-25</v>
      </c>
      <c r="U849" s="81">
        <v>-25</v>
      </c>
      <c r="V849" s="81">
        <v>-25</v>
      </c>
      <c r="W849" s="81">
        <v>-25</v>
      </c>
      <c r="X849" s="81">
        <v>-25</v>
      </c>
      <c r="Y849" s="81">
        <v>-25</v>
      </c>
      <c r="Z849" s="81">
        <v>-25</v>
      </c>
      <c r="AA849" s="81">
        <v>-25</v>
      </c>
      <c r="AB849" s="81">
        <v>-25</v>
      </c>
      <c r="AC849" s="81">
        <v>-25</v>
      </c>
      <c r="AD849" s="81">
        <v>-25</v>
      </c>
      <c r="AE849" s="81">
        <v>0</v>
      </c>
      <c r="AF849" s="81">
        <v>0</v>
      </c>
    </row>
    <row r="850" spans="1:32" hidden="1" x14ac:dyDescent="0.25">
      <c r="A850" s="477">
        <v>37105.373611111114</v>
      </c>
      <c r="B850" s="456">
        <v>37146</v>
      </c>
      <c r="C850" s="456">
        <v>37135</v>
      </c>
      <c r="D850" s="456">
        <v>37164</v>
      </c>
      <c r="E850" s="81" t="s">
        <v>397</v>
      </c>
      <c r="F850" s="81">
        <v>697360</v>
      </c>
      <c r="G850" s="81">
        <v>1</v>
      </c>
      <c r="H850" s="81">
        <v>3622538</v>
      </c>
      <c r="I850" s="81">
        <v>0</v>
      </c>
      <c r="J850" s="81">
        <v>0</v>
      </c>
      <c r="K850" s="81">
        <v>0</v>
      </c>
      <c r="L850" s="81">
        <v>0</v>
      </c>
      <c r="M850" s="81">
        <v>0</v>
      </c>
      <c r="N850" s="81">
        <v>0</v>
      </c>
      <c r="O850" s="81">
        <v>25</v>
      </c>
      <c r="P850" s="81">
        <v>25</v>
      </c>
      <c r="Q850" s="81">
        <v>25</v>
      </c>
      <c r="R850" s="81">
        <v>25</v>
      </c>
      <c r="S850" s="81">
        <v>25</v>
      </c>
      <c r="T850" s="81">
        <v>25</v>
      </c>
      <c r="U850" s="81">
        <v>25</v>
      </c>
      <c r="V850" s="81">
        <v>25</v>
      </c>
      <c r="W850" s="81">
        <v>25</v>
      </c>
      <c r="X850" s="81">
        <v>25</v>
      </c>
      <c r="Y850" s="81">
        <v>25</v>
      </c>
      <c r="Z850" s="81">
        <v>25</v>
      </c>
      <c r="AA850" s="81">
        <v>25</v>
      </c>
      <c r="AB850" s="81">
        <v>25</v>
      </c>
      <c r="AC850" s="81">
        <v>25</v>
      </c>
      <c r="AD850" s="81">
        <v>25</v>
      </c>
      <c r="AE850" s="81">
        <v>0</v>
      </c>
      <c r="AF850" s="81">
        <v>0</v>
      </c>
    </row>
    <row r="851" spans="1:32" hidden="1" x14ac:dyDescent="0.25">
      <c r="A851" s="477">
        <v>36871.59097222222</v>
      </c>
      <c r="B851" s="456">
        <v>37146</v>
      </c>
      <c r="C851" s="456">
        <v>37073</v>
      </c>
      <c r="D851" s="456">
        <v>37164</v>
      </c>
      <c r="E851" s="81" t="s">
        <v>583</v>
      </c>
      <c r="F851" s="81">
        <v>426874</v>
      </c>
      <c r="G851" s="81">
        <v>1</v>
      </c>
      <c r="H851" s="81">
        <v>2323203</v>
      </c>
      <c r="I851" s="81">
        <v>0</v>
      </c>
      <c r="J851" s="81">
        <v>0</v>
      </c>
      <c r="K851" s="81">
        <v>0</v>
      </c>
      <c r="L851" s="81">
        <v>0</v>
      </c>
      <c r="M851" s="81">
        <v>0</v>
      </c>
      <c r="N851" s="81">
        <v>0</v>
      </c>
      <c r="O851" s="81">
        <v>-25</v>
      </c>
      <c r="P851" s="81">
        <v>-25</v>
      </c>
      <c r="Q851" s="81">
        <v>-25</v>
      </c>
      <c r="R851" s="81">
        <v>-25</v>
      </c>
      <c r="S851" s="81">
        <v>-25</v>
      </c>
      <c r="T851" s="81">
        <v>-25</v>
      </c>
      <c r="U851" s="81">
        <v>-25</v>
      </c>
      <c r="V851" s="81">
        <v>-25</v>
      </c>
      <c r="W851" s="81">
        <v>-25</v>
      </c>
      <c r="X851" s="81">
        <v>-25</v>
      </c>
      <c r="Y851" s="81">
        <v>-25</v>
      </c>
      <c r="Z851" s="81">
        <v>-25</v>
      </c>
      <c r="AA851" s="81">
        <v>-25</v>
      </c>
      <c r="AB851" s="81">
        <v>-25</v>
      </c>
      <c r="AC851" s="81">
        <v>-25</v>
      </c>
      <c r="AD851" s="81">
        <v>-25</v>
      </c>
      <c r="AE851" s="81">
        <v>0</v>
      </c>
      <c r="AF851" s="81">
        <v>0</v>
      </c>
    </row>
    <row r="852" spans="1:32" hidden="1" x14ac:dyDescent="0.25">
      <c r="A852" s="477">
        <v>37133.476388888892</v>
      </c>
      <c r="B852" s="456">
        <v>37146</v>
      </c>
      <c r="C852" s="456">
        <v>37138</v>
      </c>
      <c r="D852" s="456">
        <v>37164</v>
      </c>
      <c r="E852" s="81" t="s">
        <v>583</v>
      </c>
      <c r="F852" s="81">
        <v>756786</v>
      </c>
      <c r="G852" s="81">
        <v>1</v>
      </c>
      <c r="H852" s="81">
        <v>3969190</v>
      </c>
      <c r="I852" s="81">
        <v>0</v>
      </c>
      <c r="J852" s="81">
        <v>0</v>
      </c>
      <c r="K852" s="81">
        <v>0</v>
      </c>
      <c r="L852" s="81">
        <v>0</v>
      </c>
      <c r="M852" s="81">
        <v>0</v>
      </c>
      <c r="N852" s="81">
        <v>0</v>
      </c>
      <c r="O852" s="81">
        <v>25</v>
      </c>
      <c r="P852" s="81">
        <v>25</v>
      </c>
      <c r="Q852" s="81">
        <v>25</v>
      </c>
      <c r="R852" s="81">
        <v>25</v>
      </c>
      <c r="S852" s="81">
        <v>25</v>
      </c>
      <c r="T852" s="81">
        <v>25</v>
      </c>
      <c r="U852" s="81">
        <v>25</v>
      </c>
      <c r="V852" s="81">
        <v>25</v>
      </c>
      <c r="W852" s="81">
        <v>25</v>
      </c>
      <c r="X852" s="81">
        <v>25</v>
      </c>
      <c r="Y852" s="81">
        <v>25</v>
      </c>
      <c r="Z852" s="81">
        <v>25</v>
      </c>
      <c r="AA852" s="81">
        <v>25</v>
      </c>
      <c r="AB852" s="81">
        <v>25</v>
      </c>
      <c r="AC852" s="81">
        <v>25</v>
      </c>
      <c r="AD852" s="81">
        <v>25</v>
      </c>
      <c r="AE852" s="81">
        <v>0</v>
      </c>
      <c r="AF852" s="81">
        <v>0</v>
      </c>
    </row>
    <row r="853" spans="1:32" hidden="1" x14ac:dyDescent="0.25">
      <c r="A853" s="477">
        <v>37138.690972222219</v>
      </c>
      <c r="B853" s="456">
        <v>37146</v>
      </c>
      <c r="C853" s="456">
        <v>37138</v>
      </c>
      <c r="D853" s="456">
        <v>37164</v>
      </c>
      <c r="E853" s="81" t="s">
        <v>583</v>
      </c>
      <c r="F853" s="81">
        <v>757501</v>
      </c>
      <c r="G853" s="81">
        <v>1</v>
      </c>
      <c r="H853" s="81">
        <v>4046447</v>
      </c>
      <c r="I853" s="81">
        <v>0</v>
      </c>
      <c r="J853" s="81">
        <v>0</v>
      </c>
      <c r="K853" s="81">
        <v>0</v>
      </c>
      <c r="L853" s="81">
        <v>0</v>
      </c>
      <c r="M853" s="81">
        <v>0</v>
      </c>
      <c r="N853" s="81">
        <v>0</v>
      </c>
      <c r="O853" s="81">
        <v>-25</v>
      </c>
      <c r="P853" s="81">
        <v>-25</v>
      </c>
      <c r="Q853" s="81">
        <v>-25</v>
      </c>
      <c r="R853" s="81">
        <v>-25</v>
      </c>
      <c r="S853" s="81">
        <v>-25</v>
      </c>
      <c r="T853" s="81">
        <v>-25</v>
      </c>
      <c r="U853" s="81">
        <v>-25</v>
      </c>
      <c r="V853" s="81">
        <v>-25</v>
      </c>
      <c r="W853" s="81">
        <v>-25</v>
      </c>
      <c r="X853" s="81">
        <v>-25</v>
      </c>
      <c r="Y853" s="81">
        <v>-25</v>
      </c>
      <c r="Z853" s="81">
        <v>-25</v>
      </c>
      <c r="AA853" s="81">
        <v>-25</v>
      </c>
      <c r="AB853" s="81">
        <v>-25</v>
      </c>
      <c r="AC853" s="81">
        <v>-25</v>
      </c>
      <c r="AD853" s="81">
        <v>-25</v>
      </c>
      <c r="AE853" s="81">
        <v>0</v>
      </c>
      <c r="AF853" s="81">
        <v>0</v>
      </c>
    </row>
    <row r="854" spans="1:32" hidden="1" x14ac:dyDescent="0.25">
      <c r="A854" s="477">
        <v>37134.411111111112</v>
      </c>
      <c r="B854" s="456">
        <v>37146</v>
      </c>
      <c r="C854" s="456">
        <v>37139</v>
      </c>
      <c r="D854" s="456">
        <v>37164</v>
      </c>
      <c r="E854" s="81" t="s">
        <v>583</v>
      </c>
      <c r="F854" s="81">
        <v>758677</v>
      </c>
      <c r="G854" s="81">
        <v>1</v>
      </c>
      <c r="H854" s="81">
        <v>4074368</v>
      </c>
      <c r="I854" s="81">
        <v>0</v>
      </c>
      <c r="J854" s="81">
        <v>0</v>
      </c>
      <c r="K854" s="81">
        <v>0</v>
      </c>
      <c r="L854" s="81">
        <v>0</v>
      </c>
      <c r="M854" s="81">
        <v>0</v>
      </c>
      <c r="N854" s="81">
        <v>0</v>
      </c>
      <c r="O854" s="81">
        <v>-25</v>
      </c>
      <c r="P854" s="81">
        <v>-25</v>
      </c>
      <c r="Q854" s="81">
        <v>-25</v>
      </c>
      <c r="R854" s="81">
        <v>-25</v>
      </c>
      <c r="S854" s="81">
        <v>-25</v>
      </c>
      <c r="T854" s="81">
        <v>-25</v>
      </c>
      <c r="U854" s="81">
        <v>-25</v>
      </c>
      <c r="V854" s="81">
        <v>-25</v>
      </c>
      <c r="W854" s="81">
        <v>-25</v>
      </c>
      <c r="X854" s="81">
        <v>-25</v>
      </c>
      <c r="Y854" s="81">
        <v>-25</v>
      </c>
      <c r="Z854" s="81">
        <v>-25</v>
      </c>
      <c r="AA854" s="81">
        <v>-25</v>
      </c>
      <c r="AB854" s="81">
        <v>-25</v>
      </c>
      <c r="AC854" s="81">
        <v>-25</v>
      </c>
      <c r="AD854" s="81">
        <v>-25</v>
      </c>
      <c r="AE854" s="81">
        <v>0</v>
      </c>
      <c r="AF854" s="81">
        <v>0</v>
      </c>
    </row>
    <row r="855" spans="1:32" hidden="1" x14ac:dyDescent="0.25">
      <c r="A855" s="477">
        <v>37134.576388888891</v>
      </c>
      <c r="B855" s="456">
        <v>37146</v>
      </c>
      <c r="C855" s="456">
        <v>37139</v>
      </c>
      <c r="D855" s="456">
        <v>37164</v>
      </c>
      <c r="E855" s="81" t="s">
        <v>583</v>
      </c>
      <c r="F855" s="81">
        <v>759397</v>
      </c>
      <c r="G855" s="81">
        <v>1</v>
      </c>
      <c r="H855" s="81">
        <v>4097728</v>
      </c>
      <c r="I855" s="81">
        <v>0</v>
      </c>
      <c r="J855" s="81">
        <v>0</v>
      </c>
      <c r="K855" s="81">
        <v>0</v>
      </c>
      <c r="L855" s="81">
        <v>0</v>
      </c>
      <c r="M855" s="81">
        <v>0</v>
      </c>
      <c r="N855" s="81">
        <v>0</v>
      </c>
      <c r="O855" s="81">
        <v>-25</v>
      </c>
      <c r="P855" s="81">
        <v>-25</v>
      </c>
      <c r="Q855" s="81">
        <v>-25</v>
      </c>
      <c r="R855" s="81">
        <v>-25</v>
      </c>
      <c r="S855" s="81">
        <v>-25</v>
      </c>
      <c r="T855" s="81">
        <v>-25</v>
      </c>
      <c r="U855" s="81">
        <v>-25</v>
      </c>
      <c r="V855" s="81">
        <v>-25</v>
      </c>
      <c r="W855" s="81">
        <v>-25</v>
      </c>
      <c r="X855" s="81">
        <v>-25</v>
      </c>
      <c r="Y855" s="81">
        <v>-25</v>
      </c>
      <c r="Z855" s="81">
        <v>-25</v>
      </c>
      <c r="AA855" s="81">
        <v>-25</v>
      </c>
      <c r="AB855" s="81">
        <v>-25</v>
      </c>
      <c r="AC855" s="81">
        <v>-25</v>
      </c>
      <c r="AD855" s="81">
        <v>-25</v>
      </c>
      <c r="AE855" s="81">
        <v>0</v>
      </c>
      <c r="AF855" s="81">
        <v>0</v>
      </c>
    </row>
    <row r="856" spans="1:32" hidden="1" x14ac:dyDescent="0.25">
      <c r="A856" s="477">
        <v>37126.631944444445</v>
      </c>
      <c r="B856" s="456">
        <v>37146</v>
      </c>
      <c r="C856" s="456">
        <v>37135</v>
      </c>
      <c r="D856" s="456">
        <v>37164</v>
      </c>
      <c r="E856" s="81" t="s">
        <v>583</v>
      </c>
      <c r="F856" s="81">
        <v>746560</v>
      </c>
      <c r="G856" s="81">
        <v>1</v>
      </c>
      <c r="H856" s="81">
        <v>3856438</v>
      </c>
      <c r="I856" s="81">
        <v>0</v>
      </c>
      <c r="J856" s="81">
        <v>0</v>
      </c>
      <c r="K856" s="81">
        <v>0</v>
      </c>
      <c r="L856" s="81">
        <v>0</v>
      </c>
      <c r="M856" s="81">
        <v>0</v>
      </c>
      <c r="N856" s="81">
        <v>0</v>
      </c>
      <c r="O856" s="81">
        <v>0</v>
      </c>
      <c r="P856" s="81">
        <v>0</v>
      </c>
      <c r="Q856" s="81">
        <v>0</v>
      </c>
      <c r="R856" s="81">
        <v>0</v>
      </c>
      <c r="S856" s="81">
        <v>0</v>
      </c>
      <c r="T856" s="81">
        <v>0</v>
      </c>
      <c r="U856" s="81">
        <v>0</v>
      </c>
      <c r="V856" s="81">
        <v>0</v>
      </c>
      <c r="W856" s="81">
        <v>0</v>
      </c>
      <c r="X856" s="81">
        <v>0</v>
      </c>
      <c r="Y856" s="81">
        <v>0</v>
      </c>
      <c r="Z856" s="81">
        <v>0</v>
      </c>
      <c r="AA856" s="81">
        <v>0</v>
      </c>
      <c r="AB856" s="81">
        <v>0</v>
      </c>
      <c r="AC856" s="81">
        <v>0</v>
      </c>
      <c r="AD856" s="81">
        <v>0</v>
      </c>
      <c r="AE856" s="81">
        <v>25</v>
      </c>
      <c r="AF856" s="81">
        <v>25</v>
      </c>
    </row>
    <row r="857" spans="1:32" hidden="1" x14ac:dyDescent="0.25">
      <c r="A857" s="477">
        <v>37132.36041666667</v>
      </c>
      <c r="B857" s="456">
        <v>37146</v>
      </c>
      <c r="C857" s="456">
        <v>37135</v>
      </c>
      <c r="D857" s="456">
        <v>37164</v>
      </c>
      <c r="E857" s="81" t="s">
        <v>583</v>
      </c>
      <c r="F857" s="81">
        <v>753610</v>
      </c>
      <c r="G857" s="81">
        <v>1</v>
      </c>
      <c r="H857" s="81">
        <v>3883459</v>
      </c>
      <c r="I857" s="81">
        <v>0</v>
      </c>
      <c r="J857" s="81">
        <v>0</v>
      </c>
      <c r="K857" s="81">
        <v>0</v>
      </c>
      <c r="L857" s="81">
        <v>0</v>
      </c>
      <c r="M857" s="81">
        <v>0</v>
      </c>
      <c r="N857" s="81">
        <v>0</v>
      </c>
      <c r="O857" s="81">
        <v>-25</v>
      </c>
      <c r="P857" s="81">
        <v>-25</v>
      </c>
      <c r="Q857" s="81">
        <v>-25</v>
      </c>
      <c r="R857" s="81">
        <v>-25</v>
      </c>
      <c r="S857" s="81">
        <v>-25</v>
      </c>
      <c r="T857" s="81">
        <v>-25</v>
      </c>
      <c r="U857" s="81">
        <v>-25</v>
      </c>
      <c r="V857" s="81">
        <v>-25</v>
      </c>
      <c r="W857" s="81">
        <v>-25</v>
      </c>
      <c r="X857" s="81">
        <v>-25</v>
      </c>
      <c r="Y857" s="81">
        <v>-25</v>
      </c>
      <c r="Z857" s="81">
        <v>-25</v>
      </c>
      <c r="AA857" s="81">
        <v>-25</v>
      </c>
      <c r="AB857" s="81">
        <v>-25</v>
      </c>
      <c r="AC857" s="81">
        <v>-25</v>
      </c>
      <c r="AD857" s="81">
        <v>-25</v>
      </c>
      <c r="AE857" s="81">
        <v>0</v>
      </c>
      <c r="AF857" s="81">
        <v>0</v>
      </c>
    </row>
    <row r="858" spans="1:32" hidden="1" x14ac:dyDescent="0.25">
      <c r="A858" s="477">
        <v>37132.515277777777</v>
      </c>
      <c r="B858" s="456">
        <v>37146</v>
      </c>
      <c r="C858" s="456">
        <v>37135</v>
      </c>
      <c r="D858" s="456">
        <v>37164</v>
      </c>
      <c r="E858" s="81" t="s">
        <v>583</v>
      </c>
      <c r="F858" s="81">
        <v>754286</v>
      </c>
      <c r="G858" s="81">
        <v>1</v>
      </c>
      <c r="H858" s="81">
        <v>3885339</v>
      </c>
      <c r="I858" s="81">
        <v>0</v>
      </c>
      <c r="J858" s="81">
        <v>0</v>
      </c>
      <c r="K858" s="81">
        <v>0</v>
      </c>
      <c r="L858" s="81">
        <v>0</v>
      </c>
      <c r="M858" s="81">
        <v>0</v>
      </c>
      <c r="N858" s="81">
        <v>0</v>
      </c>
      <c r="O858" s="81">
        <v>25</v>
      </c>
      <c r="P858" s="81">
        <v>25</v>
      </c>
      <c r="Q858" s="81">
        <v>25</v>
      </c>
      <c r="R858" s="81">
        <v>25</v>
      </c>
      <c r="S858" s="81">
        <v>25</v>
      </c>
      <c r="T858" s="81">
        <v>25</v>
      </c>
      <c r="U858" s="81">
        <v>25</v>
      </c>
      <c r="V858" s="81">
        <v>25</v>
      </c>
      <c r="W858" s="81">
        <v>25</v>
      </c>
      <c r="X858" s="81">
        <v>25</v>
      </c>
      <c r="Y858" s="81">
        <v>25</v>
      </c>
      <c r="Z858" s="81">
        <v>25</v>
      </c>
      <c r="AA858" s="81">
        <v>25</v>
      </c>
      <c r="AB858" s="81">
        <v>25</v>
      </c>
      <c r="AC858" s="81">
        <v>25</v>
      </c>
      <c r="AD858" s="81">
        <v>25</v>
      </c>
      <c r="AE858" s="81">
        <v>0</v>
      </c>
      <c r="AF858" s="81">
        <v>0</v>
      </c>
    </row>
    <row r="859" spans="1:32" hidden="1" x14ac:dyDescent="0.25">
      <c r="A859" s="477">
        <v>37106.393750000003</v>
      </c>
      <c r="B859" s="456">
        <v>37146</v>
      </c>
      <c r="C859" s="456">
        <v>37135</v>
      </c>
      <c r="D859" s="456">
        <v>37164</v>
      </c>
      <c r="E859" s="81" t="s">
        <v>583</v>
      </c>
      <c r="F859" s="81">
        <v>717262</v>
      </c>
      <c r="G859" s="81">
        <v>1</v>
      </c>
      <c r="H859" s="81">
        <v>3733276</v>
      </c>
      <c r="I859" s="81">
        <v>0</v>
      </c>
      <c r="J859" s="81">
        <v>0</v>
      </c>
      <c r="K859" s="81">
        <v>0</v>
      </c>
      <c r="L859" s="81">
        <v>0</v>
      </c>
      <c r="M859" s="81">
        <v>0</v>
      </c>
      <c r="N859" s="81">
        <v>0</v>
      </c>
      <c r="O859" s="81">
        <v>25</v>
      </c>
      <c r="P859" s="81">
        <v>25</v>
      </c>
      <c r="Q859" s="81">
        <v>25</v>
      </c>
      <c r="R859" s="81">
        <v>25</v>
      </c>
      <c r="S859" s="81">
        <v>25</v>
      </c>
      <c r="T859" s="81">
        <v>25</v>
      </c>
      <c r="U859" s="81">
        <v>25</v>
      </c>
      <c r="V859" s="81">
        <v>25</v>
      </c>
      <c r="W859" s="81">
        <v>25</v>
      </c>
      <c r="X859" s="81">
        <v>25</v>
      </c>
      <c r="Y859" s="81">
        <v>25</v>
      </c>
      <c r="Z859" s="81">
        <v>25</v>
      </c>
      <c r="AA859" s="81">
        <v>25</v>
      </c>
      <c r="AB859" s="81">
        <v>25</v>
      </c>
      <c r="AC859" s="81">
        <v>25</v>
      </c>
      <c r="AD859" s="81">
        <v>25</v>
      </c>
      <c r="AE859" s="81">
        <v>0</v>
      </c>
      <c r="AF859" s="81">
        <v>0</v>
      </c>
    </row>
    <row r="860" spans="1:32" hidden="1" x14ac:dyDescent="0.25">
      <c r="A860" s="477">
        <v>37126.351388888892</v>
      </c>
      <c r="B860" s="456">
        <v>37146</v>
      </c>
      <c r="C860" s="456">
        <v>37135</v>
      </c>
      <c r="D860" s="456">
        <v>37164</v>
      </c>
      <c r="E860" s="81" t="s">
        <v>583</v>
      </c>
      <c r="F860" s="81">
        <v>745410</v>
      </c>
      <c r="G860" s="81">
        <v>1</v>
      </c>
      <c r="H860" s="81">
        <v>3853833</v>
      </c>
      <c r="I860" s="81">
        <v>0</v>
      </c>
      <c r="J860" s="81">
        <v>0</v>
      </c>
      <c r="K860" s="81">
        <v>0</v>
      </c>
      <c r="L860" s="81">
        <v>0</v>
      </c>
      <c r="M860" s="81">
        <v>0</v>
      </c>
      <c r="N860" s="81">
        <v>0</v>
      </c>
      <c r="O860" s="81">
        <v>25</v>
      </c>
      <c r="P860" s="81">
        <v>25</v>
      </c>
      <c r="Q860" s="81">
        <v>25</v>
      </c>
      <c r="R860" s="81">
        <v>25</v>
      </c>
      <c r="S860" s="81">
        <v>25</v>
      </c>
      <c r="T860" s="81">
        <v>25</v>
      </c>
      <c r="U860" s="81">
        <v>25</v>
      </c>
      <c r="V860" s="81">
        <v>25</v>
      </c>
      <c r="W860" s="81">
        <v>25</v>
      </c>
      <c r="X860" s="81">
        <v>25</v>
      </c>
      <c r="Y860" s="81">
        <v>25</v>
      </c>
      <c r="Z860" s="81">
        <v>25</v>
      </c>
      <c r="AA860" s="81">
        <v>25</v>
      </c>
      <c r="AB860" s="81">
        <v>25</v>
      </c>
      <c r="AC860" s="81">
        <v>25</v>
      </c>
      <c r="AD860" s="81">
        <v>25</v>
      </c>
      <c r="AE860" s="81">
        <v>0</v>
      </c>
      <c r="AF860" s="81">
        <v>0</v>
      </c>
    </row>
    <row r="861" spans="1:32" hidden="1" x14ac:dyDescent="0.25">
      <c r="A861" s="477">
        <v>37126.397916666669</v>
      </c>
      <c r="B861" s="456">
        <v>37146</v>
      </c>
      <c r="C861" s="456">
        <v>37135</v>
      </c>
      <c r="D861" s="456">
        <v>37164</v>
      </c>
      <c r="E861" s="81" t="s">
        <v>583</v>
      </c>
      <c r="F861" s="81">
        <v>745684</v>
      </c>
      <c r="G861" s="81">
        <v>1</v>
      </c>
      <c r="H861" s="81">
        <v>3854329</v>
      </c>
      <c r="I861" s="81">
        <v>0</v>
      </c>
      <c r="J861" s="81">
        <v>0</v>
      </c>
      <c r="K861" s="81">
        <v>0</v>
      </c>
      <c r="L861" s="81">
        <v>0</v>
      </c>
      <c r="M861" s="81">
        <v>0</v>
      </c>
      <c r="N861" s="81">
        <v>0</v>
      </c>
      <c r="O861" s="81">
        <v>25</v>
      </c>
      <c r="P861" s="81">
        <v>25</v>
      </c>
      <c r="Q861" s="81">
        <v>25</v>
      </c>
      <c r="R861" s="81">
        <v>25</v>
      </c>
      <c r="S861" s="81">
        <v>25</v>
      </c>
      <c r="T861" s="81">
        <v>25</v>
      </c>
      <c r="U861" s="81">
        <v>25</v>
      </c>
      <c r="V861" s="81">
        <v>25</v>
      </c>
      <c r="W861" s="81">
        <v>25</v>
      </c>
      <c r="X861" s="81">
        <v>25</v>
      </c>
      <c r="Y861" s="81">
        <v>25</v>
      </c>
      <c r="Z861" s="81">
        <v>25</v>
      </c>
      <c r="AA861" s="81">
        <v>25</v>
      </c>
      <c r="AB861" s="81">
        <v>25</v>
      </c>
      <c r="AC861" s="81">
        <v>25</v>
      </c>
      <c r="AD861" s="81">
        <v>25</v>
      </c>
      <c r="AE861" s="81">
        <v>0</v>
      </c>
      <c r="AF861" s="81">
        <v>0</v>
      </c>
    </row>
    <row r="862" spans="1:32" hidden="1" x14ac:dyDescent="0.25">
      <c r="A862" s="477">
        <v>37126.400000000001</v>
      </c>
      <c r="B862" s="456">
        <v>37146</v>
      </c>
      <c r="C862" s="456">
        <v>37135</v>
      </c>
      <c r="D862" s="456">
        <v>37164</v>
      </c>
      <c r="E862" s="81" t="s">
        <v>583</v>
      </c>
      <c r="F862" s="81">
        <v>745708</v>
      </c>
      <c r="G862" s="81">
        <v>1</v>
      </c>
      <c r="H862" s="81">
        <v>3854370</v>
      </c>
      <c r="I862" s="81">
        <v>0</v>
      </c>
      <c r="J862" s="81">
        <v>0</v>
      </c>
      <c r="K862" s="81">
        <v>0</v>
      </c>
      <c r="L862" s="81">
        <v>0</v>
      </c>
      <c r="M862" s="81">
        <v>0</v>
      </c>
      <c r="N862" s="81">
        <v>0</v>
      </c>
      <c r="O862" s="81">
        <v>-25</v>
      </c>
      <c r="P862" s="81">
        <v>-25</v>
      </c>
      <c r="Q862" s="81">
        <v>-25</v>
      </c>
      <c r="R862" s="81">
        <v>-25</v>
      </c>
      <c r="S862" s="81">
        <v>-25</v>
      </c>
      <c r="T862" s="81">
        <v>-25</v>
      </c>
      <c r="U862" s="81">
        <v>-25</v>
      </c>
      <c r="V862" s="81">
        <v>-25</v>
      </c>
      <c r="W862" s="81">
        <v>-25</v>
      </c>
      <c r="X862" s="81">
        <v>-25</v>
      </c>
      <c r="Y862" s="81">
        <v>-25</v>
      </c>
      <c r="Z862" s="81">
        <v>-25</v>
      </c>
      <c r="AA862" s="81">
        <v>-25</v>
      </c>
      <c r="AB862" s="81">
        <v>-25</v>
      </c>
      <c r="AC862" s="81">
        <v>-25</v>
      </c>
      <c r="AD862" s="81">
        <v>-25</v>
      </c>
      <c r="AE862" s="81">
        <v>0</v>
      </c>
      <c r="AF862" s="81">
        <v>0</v>
      </c>
    </row>
    <row r="863" spans="1:32" hidden="1" x14ac:dyDescent="0.25">
      <c r="A863" s="477">
        <v>37126.402083333334</v>
      </c>
      <c r="B863" s="456">
        <v>37146</v>
      </c>
      <c r="C863" s="456">
        <v>37135</v>
      </c>
      <c r="D863" s="456">
        <v>37164</v>
      </c>
      <c r="E863" s="81" t="s">
        <v>583</v>
      </c>
      <c r="F863" s="81">
        <v>745719</v>
      </c>
      <c r="G863" s="81">
        <v>1</v>
      </c>
      <c r="H863" s="81">
        <v>3854392</v>
      </c>
      <c r="I863" s="81">
        <v>0</v>
      </c>
      <c r="J863" s="81">
        <v>0</v>
      </c>
      <c r="K863" s="81">
        <v>0</v>
      </c>
      <c r="L863" s="81">
        <v>0</v>
      </c>
      <c r="M863" s="81">
        <v>0</v>
      </c>
      <c r="N863" s="81">
        <v>0</v>
      </c>
      <c r="O863" s="81">
        <v>-25</v>
      </c>
      <c r="P863" s="81">
        <v>-25</v>
      </c>
      <c r="Q863" s="81">
        <v>-25</v>
      </c>
      <c r="R863" s="81">
        <v>-25</v>
      </c>
      <c r="S863" s="81">
        <v>-25</v>
      </c>
      <c r="T863" s="81">
        <v>-25</v>
      </c>
      <c r="U863" s="81">
        <v>-25</v>
      </c>
      <c r="V863" s="81">
        <v>-25</v>
      </c>
      <c r="W863" s="81">
        <v>-25</v>
      </c>
      <c r="X863" s="81">
        <v>-25</v>
      </c>
      <c r="Y863" s="81">
        <v>-25</v>
      </c>
      <c r="Z863" s="81">
        <v>-25</v>
      </c>
      <c r="AA863" s="81">
        <v>-25</v>
      </c>
      <c r="AB863" s="81">
        <v>-25</v>
      </c>
      <c r="AC863" s="81">
        <v>-25</v>
      </c>
      <c r="AD863" s="81">
        <v>-25</v>
      </c>
      <c r="AE863" s="81">
        <v>0</v>
      </c>
      <c r="AF863" s="81">
        <v>0</v>
      </c>
    </row>
    <row r="864" spans="1:32" hidden="1" x14ac:dyDescent="0.25">
      <c r="A864" s="477">
        <v>36871.59097222222</v>
      </c>
      <c r="B864" s="456">
        <v>37146</v>
      </c>
      <c r="C864" s="456">
        <v>37073</v>
      </c>
      <c r="D864" s="456">
        <v>37164</v>
      </c>
      <c r="E864" s="81" t="s">
        <v>583</v>
      </c>
      <c r="F864" s="81">
        <v>417053</v>
      </c>
      <c r="G864" s="81">
        <v>1</v>
      </c>
      <c r="H864" s="81">
        <v>2289114</v>
      </c>
      <c r="I864" s="81">
        <v>0</v>
      </c>
      <c r="J864" s="81">
        <v>0</v>
      </c>
      <c r="K864" s="81">
        <v>0</v>
      </c>
      <c r="L864" s="81">
        <v>0</v>
      </c>
      <c r="M864" s="81">
        <v>0</v>
      </c>
      <c r="N864" s="81">
        <v>0</v>
      </c>
      <c r="O864" s="81">
        <v>25</v>
      </c>
      <c r="P864" s="81">
        <v>25</v>
      </c>
      <c r="Q864" s="81">
        <v>25</v>
      </c>
      <c r="R864" s="81">
        <v>25</v>
      </c>
      <c r="S864" s="81">
        <v>25</v>
      </c>
      <c r="T864" s="81">
        <v>25</v>
      </c>
      <c r="U864" s="81">
        <v>25</v>
      </c>
      <c r="V864" s="81">
        <v>25</v>
      </c>
      <c r="W864" s="81">
        <v>25</v>
      </c>
      <c r="X864" s="81">
        <v>25</v>
      </c>
      <c r="Y864" s="81">
        <v>25</v>
      </c>
      <c r="Z864" s="81">
        <v>25</v>
      </c>
      <c r="AA864" s="81">
        <v>25</v>
      </c>
      <c r="AB864" s="81">
        <v>25</v>
      </c>
      <c r="AC864" s="81">
        <v>25</v>
      </c>
      <c r="AD864" s="81">
        <v>25</v>
      </c>
      <c r="AE864" s="81">
        <v>0</v>
      </c>
      <c r="AF864" s="81">
        <v>0</v>
      </c>
    </row>
    <row r="865" spans="1:32" hidden="1" x14ac:dyDescent="0.25">
      <c r="A865" s="477">
        <v>36871.59097222222</v>
      </c>
      <c r="B865" s="456">
        <v>37146</v>
      </c>
      <c r="C865" s="456">
        <v>37073</v>
      </c>
      <c r="D865" s="456">
        <v>37164</v>
      </c>
      <c r="E865" s="81" t="s">
        <v>583</v>
      </c>
      <c r="F865" s="81">
        <v>449929</v>
      </c>
      <c r="G865" s="81">
        <v>1</v>
      </c>
      <c r="H865" s="81">
        <v>2396821</v>
      </c>
      <c r="I865" s="81">
        <v>0</v>
      </c>
      <c r="J865" s="81">
        <v>0</v>
      </c>
      <c r="K865" s="81">
        <v>0</v>
      </c>
      <c r="L865" s="81">
        <v>0</v>
      </c>
      <c r="M865" s="81">
        <v>0</v>
      </c>
      <c r="N865" s="81">
        <v>0</v>
      </c>
      <c r="O865" s="81">
        <v>-50</v>
      </c>
      <c r="P865" s="81">
        <v>-50</v>
      </c>
      <c r="Q865" s="81">
        <v>-50</v>
      </c>
      <c r="R865" s="81">
        <v>-50</v>
      </c>
      <c r="S865" s="81">
        <v>-50</v>
      </c>
      <c r="T865" s="81">
        <v>-50</v>
      </c>
      <c r="U865" s="81">
        <v>-50</v>
      </c>
      <c r="V865" s="81">
        <v>-50</v>
      </c>
      <c r="W865" s="81">
        <v>-50</v>
      </c>
      <c r="X865" s="81">
        <v>-50</v>
      </c>
      <c r="Y865" s="81">
        <v>-50</v>
      </c>
      <c r="Z865" s="81">
        <v>-50</v>
      </c>
      <c r="AA865" s="81">
        <v>-50</v>
      </c>
      <c r="AB865" s="81">
        <v>-50</v>
      </c>
      <c r="AC865" s="81">
        <v>-50</v>
      </c>
      <c r="AD865" s="81">
        <v>-50</v>
      </c>
      <c r="AE865" s="81">
        <v>0</v>
      </c>
      <c r="AF865" s="81">
        <v>0</v>
      </c>
    </row>
    <row r="866" spans="1:32" hidden="1" x14ac:dyDescent="0.25">
      <c r="A866" s="477">
        <v>36901.629861111112</v>
      </c>
      <c r="B866" s="456">
        <v>37146</v>
      </c>
      <c r="C866" s="456">
        <v>37073</v>
      </c>
      <c r="D866" s="456">
        <v>37164</v>
      </c>
      <c r="E866" s="81" t="s">
        <v>583</v>
      </c>
      <c r="F866" s="81">
        <v>493019</v>
      </c>
      <c r="G866" s="81">
        <v>1</v>
      </c>
      <c r="H866" s="81">
        <v>2557892</v>
      </c>
      <c r="I866" s="81">
        <v>0</v>
      </c>
      <c r="J866" s="81">
        <v>0</v>
      </c>
      <c r="K866" s="81">
        <v>0</v>
      </c>
      <c r="L866" s="81">
        <v>0</v>
      </c>
      <c r="M866" s="81">
        <v>0</v>
      </c>
      <c r="N866" s="81">
        <v>0</v>
      </c>
      <c r="O866" s="81">
        <v>-50</v>
      </c>
      <c r="P866" s="81">
        <v>-50</v>
      </c>
      <c r="Q866" s="81">
        <v>-50</v>
      </c>
      <c r="R866" s="81">
        <v>-50</v>
      </c>
      <c r="S866" s="81">
        <v>-50</v>
      </c>
      <c r="T866" s="81">
        <v>-50</v>
      </c>
      <c r="U866" s="81">
        <v>-50</v>
      </c>
      <c r="V866" s="81">
        <v>-50</v>
      </c>
      <c r="W866" s="81">
        <v>-50</v>
      </c>
      <c r="X866" s="81">
        <v>-50</v>
      </c>
      <c r="Y866" s="81">
        <v>-50</v>
      </c>
      <c r="Z866" s="81">
        <v>-50</v>
      </c>
      <c r="AA866" s="81">
        <v>-50</v>
      </c>
      <c r="AB866" s="81">
        <v>-50</v>
      </c>
      <c r="AC866" s="81">
        <v>-50</v>
      </c>
      <c r="AD866" s="81">
        <v>-50</v>
      </c>
      <c r="AE866" s="81">
        <v>0</v>
      </c>
      <c r="AF866" s="81">
        <v>0</v>
      </c>
    </row>
    <row r="867" spans="1:32" hidden="1" x14ac:dyDescent="0.25">
      <c r="A867" s="477">
        <v>36951.424305555556</v>
      </c>
      <c r="B867" s="456">
        <v>37146</v>
      </c>
      <c r="C867" s="456">
        <v>37073</v>
      </c>
      <c r="D867" s="456">
        <v>37164</v>
      </c>
      <c r="E867" s="81" t="s">
        <v>583</v>
      </c>
      <c r="F867" s="81">
        <v>535213</v>
      </c>
      <c r="G867" s="81">
        <v>1</v>
      </c>
      <c r="H867" s="81">
        <v>2737591</v>
      </c>
      <c r="I867" s="81">
        <v>0</v>
      </c>
      <c r="J867" s="81">
        <v>0</v>
      </c>
      <c r="K867" s="81">
        <v>0</v>
      </c>
      <c r="L867" s="81">
        <v>0</v>
      </c>
      <c r="M867" s="81">
        <v>0</v>
      </c>
      <c r="N867" s="81">
        <v>0</v>
      </c>
      <c r="O867" s="81">
        <v>-25</v>
      </c>
      <c r="P867" s="81">
        <v>-25</v>
      </c>
      <c r="Q867" s="81">
        <v>-25</v>
      </c>
      <c r="R867" s="81">
        <v>-25</v>
      </c>
      <c r="S867" s="81">
        <v>-25</v>
      </c>
      <c r="T867" s="81">
        <v>-25</v>
      </c>
      <c r="U867" s="81">
        <v>-25</v>
      </c>
      <c r="V867" s="81">
        <v>-25</v>
      </c>
      <c r="W867" s="81">
        <v>-25</v>
      </c>
      <c r="X867" s="81">
        <v>-25</v>
      </c>
      <c r="Y867" s="81">
        <v>-25</v>
      </c>
      <c r="Z867" s="81">
        <v>-25</v>
      </c>
      <c r="AA867" s="81">
        <v>-25</v>
      </c>
      <c r="AB867" s="81">
        <v>-25</v>
      </c>
      <c r="AC867" s="81">
        <v>-25</v>
      </c>
      <c r="AD867" s="81">
        <v>-25</v>
      </c>
      <c r="AE867" s="81">
        <v>0</v>
      </c>
      <c r="AF867" s="81">
        <v>0</v>
      </c>
    </row>
    <row r="868" spans="1:32" hidden="1" x14ac:dyDescent="0.25">
      <c r="A868" s="477">
        <v>36956.699305555558</v>
      </c>
      <c r="B868" s="456">
        <v>37146</v>
      </c>
      <c r="C868" s="456">
        <v>37073</v>
      </c>
      <c r="D868" s="456">
        <v>37164</v>
      </c>
      <c r="E868" s="81" t="s">
        <v>583</v>
      </c>
      <c r="F868" s="81">
        <v>539228</v>
      </c>
      <c r="G868" s="81">
        <v>1</v>
      </c>
      <c r="H868" s="81">
        <v>2751314</v>
      </c>
      <c r="I868" s="81">
        <v>0</v>
      </c>
      <c r="J868" s="81">
        <v>0</v>
      </c>
      <c r="K868" s="81">
        <v>0</v>
      </c>
      <c r="L868" s="81">
        <v>0</v>
      </c>
      <c r="M868" s="81">
        <v>0</v>
      </c>
      <c r="N868" s="81">
        <v>0</v>
      </c>
      <c r="O868" s="81">
        <v>25</v>
      </c>
      <c r="P868" s="81">
        <v>25</v>
      </c>
      <c r="Q868" s="81">
        <v>25</v>
      </c>
      <c r="R868" s="81">
        <v>25</v>
      </c>
      <c r="S868" s="81">
        <v>25</v>
      </c>
      <c r="T868" s="81">
        <v>25</v>
      </c>
      <c r="U868" s="81">
        <v>25</v>
      </c>
      <c r="V868" s="81">
        <v>25</v>
      </c>
      <c r="W868" s="81">
        <v>25</v>
      </c>
      <c r="X868" s="81">
        <v>25</v>
      </c>
      <c r="Y868" s="81">
        <v>25</v>
      </c>
      <c r="Z868" s="81">
        <v>25</v>
      </c>
      <c r="AA868" s="81">
        <v>25</v>
      </c>
      <c r="AB868" s="81">
        <v>25</v>
      </c>
      <c r="AC868" s="81">
        <v>25</v>
      </c>
      <c r="AD868" s="81">
        <v>25</v>
      </c>
      <c r="AE868" s="81">
        <v>0</v>
      </c>
      <c r="AF868" s="81">
        <v>0</v>
      </c>
    </row>
    <row r="869" spans="1:32" hidden="1" x14ac:dyDescent="0.25">
      <c r="A869" s="477">
        <v>36957.583333333336</v>
      </c>
      <c r="B869" s="456">
        <v>37146</v>
      </c>
      <c r="C869" s="456">
        <v>37073</v>
      </c>
      <c r="D869" s="456">
        <v>37164</v>
      </c>
      <c r="E869" s="81" t="s">
        <v>583</v>
      </c>
      <c r="F869" s="81">
        <v>539232</v>
      </c>
      <c r="G869" s="81">
        <v>1</v>
      </c>
      <c r="H869" s="81">
        <v>2751318</v>
      </c>
      <c r="I869" s="81">
        <v>0</v>
      </c>
      <c r="J869" s="81">
        <v>0</v>
      </c>
      <c r="K869" s="81">
        <v>0</v>
      </c>
      <c r="L869" s="81">
        <v>0</v>
      </c>
      <c r="M869" s="81">
        <v>0</v>
      </c>
      <c r="N869" s="81">
        <v>0</v>
      </c>
      <c r="O869" s="81">
        <v>25</v>
      </c>
      <c r="P869" s="81">
        <v>25</v>
      </c>
      <c r="Q869" s="81">
        <v>25</v>
      </c>
      <c r="R869" s="81">
        <v>25</v>
      </c>
      <c r="S869" s="81">
        <v>25</v>
      </c>
      <c r="T869" s="81">
        <v>25</v>
      </c>
      <c r="U869" s="81">
        <v>25</v>
      </c>
      <c r="V869" s="81">
        <v>25</v>
      </c>
      <c r="W869" s="81">
        <v>25</v>
      </c>
      <c r="X869" s="81">
        <v>25</v>
      </c>
      <c r="Y869" s="81">
        <v>25</v>
      </c>
      <c r="Z869" s="81">
        <v>25</v>
      </c>
      <c r="AA869" s="81">
        <v>25</v>
      </c>
      <c r="AB869" s="81">
        <v>25</v>
      </c>
      <c r="AC869" s="81">
        <v>25</v>
      </c>
      <c r="AD869" s="81">
        <v>25</v>
      </c>
      <c r="AE869" s="81">
        <v>0</v>
      </c>
      <c r="AF869" s="81">
        <v>0</v>
      </c>
    </row>
    <row r="870" spans="1:32" hidden="1" x14ac:dyDescent="0.25">
      <c r="A870" s="477">
        <v>37126.631944444445</v>
      </c>
      <c r="B870" s="456">
        <v>37146</v>
      </c>
      <c r="C870" s="456">
        <v>37135</v>
      </c>
      <c r="D870" s="456">
        <v>37164</v>
      </c>
      <c r="E870" s="81" t="s">
        <v>583</v>
      </c>
      <c r="F870" s="81">
        <v>746560</v>
      </c>
      <c r="G870" s="81">
        <v>1</v>
      </c>
      <c r="H870" s="81">
        <v>3856437</v>
      </c>
      <c r="I870" s="81">
        <v>25</v>
      </c>
      <c r="J870" s="81">
        <v>25</v>
      </c>
      <c r="K870" s="81">
        <v>25</v>
      </c>
      <c r="L870" s="81">
        <v>25</v>
      </c>
      <c r="M870" s="81">
        <v>25</v>
      </c>
      <c r="N870" s="81">
        <v>25</v>
      </c>
      <c r="O870" s="81">
        <v>0</v>
      </c>
      <c r="P870" s="81">
        <v>0</v>
      </c>
      <c r="Q870" s="81">
        <v>0</v>
      </c>
      <c r="R870" s="81">
        <v>0</v>
      </c>
      <c r="S870" s="81">
        <v>0</v>
      </c>
      <c r="T870" s="81">
        <v>0</v>
      </c>
      <c r="U870" s="81">
        <v>0</v>
      </c>
      <c r="V870" s="81">
        <v>0</v>
      </c>
      <c r="W870" s="81">
        <v>0</v>
      </c>
      <c r="X870" s="81">
        <v>0</v>
      </c>
      <c r="Y870" s="81">
        <v>0</v>
      </c>
      <c r="Z870" s="81">
        <v>0</v>
      </c>
      <c r="AA870" s="81">
        <v>0</v>
      </c>
      <c r="AB870" s="81">
        <v>0</v>
      </c>
      <c r="AC870" s="81">
        <v>0</v>
      </c>
      <c r="AD870" s="81">
        <v>0</v>
      </c>
      <c r="AE870" s="81">
        <v>0</v>
      </c>
      <c r="AF870" s="81">
        <v>0</v>
      </c>
    </row>
    <row r="871" spans="1:32" hidden="1" x14ac:dyDescent="0.25">
      <c r="A871" s="477">
        <v>37035.433333333334</v>
      </c>
      <c r="B871" s="456">
        <v>37146</v>
      </c>
      <c r="C871" s="456">
        <v>37135</v>
      </c>
      <c r="D871" s="456">
        <v>37164</v>
      </c>
      <c r="E871" s="81" t="s">
        <v>583</v>
      </c>
      <c r="F871" s="81">
        <v>621588</v>
      </c>
      <c r="G871" s="81">
        <v>1</v>
      </c>
      <c r="H871" s="81">
        <v>3386222</v>
      </c>
      <c r="I871" s="81">
        <v>0</v>
      </c>
      <c r="J871" s="81">
        <v>0</v>
      </c>
      <c r="K871" s="81">
        <v>0</v>
      </c>
      <c r="L871" s="81">
        <v>0</v>
      </c>
      <c r="M871" s="81">
        <v>0</v>
      </c>
      <c r="N871" s="81">
        <v>0</v>
      </c>
      <c r="O871" s="81">
        <v>-25</v>
      </c>
      <c r="P871" s="81">
        <v>-25</v>
      </c>
      <c r="Q871" s="81">
        <v>-25</v>
      </c>
      <c r="R871" s="81">
        <v>-25</v>
      </c>
      <c r="S871" s="81">
        <v>-25</v>
      </c>
      <c r="T871" s="81">
        <v>-25</v>
      </c>
      <c r="U871" s="81">
        <v>-25</v>
      </c>
      <c r="V871" s="81">
        <v>-25</v>
      </c>
      <c r="W871" s="81">
        <v>-25</v>
      </c>
      <c r="X871" s="81">
        <v>-25</v>
      </c>
      <c r="Y871" s="81">
        <v>-25</v>
      </c>
      <c r="Z871" s="81">
        <v>-25</v>
      </c>
      <c r="AA871" s="81">
        <v>-25</v>
      </c>
      <c r="AB871" s="81">
        <v>-25</v>
      </c>
      <c r="AC871" s="81">
        <v>-25</v>
      </c>
      <c r="AD871" s="81">
        <v>-25</v>
      </c>
      <c r="AE871" s="81">
        <v>0</v>
      </c>
      <c r="AF871" s="81">
        <v>0</v>
      </c>
    </row>
    <row r="872" spans="1:32" hidden="1" x14ac:dyDescent="0.25">
      <c r="A872" s="477">
        <v>37041.584722222222</v>
      </c>
      <c r="B872" s="456">
        <v>37146</v>
      </c>
      <c r="C872" s="456">
        <v>37135</v>
      </c>
      <c r="D872" s="456">
        <v>37164</v>
      </c>
      <c r="E872" s="81" t="s">
        <v>583</v>
      </c>
      <c r="F872" s="81">
        <v>626783</v>
      </c>
      <c r="G872" s="81">
        <v>1</v>
      </c>
      <c r="H872" s="81">
        <v>3402898</v>
      </c>
      <c r="I872" s="81">
        <v>0</v>
      </c>
      <c r="J872" s="81">
        <v>0</v>
      </c>
      <c r="K872" s="81">
        <v>0</v>
      </c>
      <c r="L872" s="81">
        <v>0</v>
      </c>
      <c r="M872" s="81">
        <v>0</v>
      </c>
      <c r="N872" s="81">
        <v>0</v>
      </c>
      <c r="O872" s="81">
        <v>-25</v>
      </c>
      <c r="P872" s="81">
        <v>-25</v>
      </c>
      <c r="Q872" s="81">
        <v>-25</v>
      </c>
      <c r="R872" s="81">
        <v>-25</v>
      </c>
      <c r="S872" s="81">
        <v>-25</v>
      </c>
      <c r="T872" s="81">
        <v>-25</v>
      </c>
      <c r="U872" s="81">
        <v>-25</v>
      </c>
      <c r="V872" s="81">
        <v>-25</v>
      </c>
      <c r="W872" s="81">
        <v>-25</v>
      </c>
      <c r="X872" s="81">
        <v>-25</v>
      </c>
      <c r="Y872" s="81">
        <v>-25</v>
      </c>
      <c r="Z872" s="81">
        <v>-25</v>
      </c>
      <c r="AA872" s="81">
        <v>-25</v>
      </c>
      <c r="AB872" s="81">
        <v>-25</v>
      </c>
      <c r="AC872" s="81">
        <v>-25</v>
      </c>
      <c r="AD872" s="81">
        <v>-25</v>
      </c>
      <c r="AE872" s="81">
        <v>0</v>
      </c>
      <c r="AF872" s="81">
        <v>0</v>
      </c>
    </row>
    <row r="873" spans="1:32" hidden="1" x14ac:dyDescent="0.25">
      <c r="A873" s="477">
        <v>36903.458333333336</v>
      </c>
      <c r="B873" s="456">
        <v>37146</v>
      </c>
      <c r="C873" s="456">
        <v>36983</v>
      </c>
      <c r="D873" s="456">
        <v>37191</v>
      </c>
      <c r="E873" s="81" t="s">
        <v>583</v>
      </c>
      <c r="F873" s="81">
        <v>495467</v>
      </c>
      <c r="G873" s="81">
        <v>1</v>
      </c>
      <c r="H873" s="81">
        <v>2565929</v>
      </c>
      <c r="I873" s="81">
        <v>-25</v>
      </c>
      <c r="J873" s="81">
        <v>-25</v>
      </c>
      <c r="K873" s="81">
        <v>-25</v>
      </c>
      <c r="L873" s="81">
        <v>-25</v>
      </c>
      <c r="M873" s="81">
        <v>-25</v>
      </c>
      <c r="N873" s="81">
        <v>-25</v>
      </c>
      <c r="O873" s="81">
        <v>-25</v>
      </c>
      <c r="P873" s="81">
        <v>-25</v>
      </c>
      <c r="Q873" s="81">
        <v>-25</v>
      </c>
      <c r="R873" s="81">
        <v>-25</v>
      </c>
      <c r="S873" s="81">
        <v>-25</v>
      </c>
      <c r="T873" s="81">
        <v>-25</v>
      </c>
      <c r="U873" s="81">
        <v>-25</v>
      </c>
      <c r="V873" s="81">
        <v>-25</v>
      </c>
      <c r="W873" s="81">
        <v>-25</v>
      </c>
      <c r="X873" s="81">
        <v>-25</v>
      </c>
      <c r="Y873" s="81">
        <v>-25</v>
      </c>
      <c r="Z873" s="81">
        <v>-25</v>
      </c>
      <c r="AA873" s="81">
        <v>-25</v>
      </c>
      <c r="AB873" s="81">
        <v>-25</v>
      </c>
      <c r="AC873" s="81">
        <v>-25</v>
      </c>
      <c r="AD873" s="81">
        <v>-25</v>
      </c>
      <c r="AE873" s="81">
        <v>-25</v>
      </c>
      <c r="AF873" s="81">
        <v>-25</v>
      </c>
    </row>
    <row r="874" spans="1:32" hidden="1" x14ac:dyDescent="0.25">
      <c r="A874" s="477">
        <v>37138.518055555556</v>
      </c>
      <c r="B874" s="456">
        <v>37146</v>
      </c>
      <c r="C874" s="456">
        <v>37140</v>
      </c>
      <c r="D874" s="456">
        <v>37164</v>
      </c>
      <c r="E874" s="81" t="s">
        <v>583</v>
      </c>
      <c r="F874" s="81">
        <v>761153</v>
      </c>
      <c r="G874" s="81">
        <v>1</v>
      </c>
      <c r="H874" s="81">
        <v>4111202</v>
      </c>
      <c r="I874" s="81">
        <v>0</v>
      </c>
      <c r="J874" s="81">
        <v>0</v>
      </c>
      <c r="K874" s="81">
        <v>0</v>
      </c>
      <c r="L874" s="81">
        <v>0</v>
      </c>
      <c r="M874" s="81">
        <v>0</v>
      </c>
      <c r="N874" s="81">
        <v>0</v>
      </c>
      <c r="O874" s="81">
        <v>25</v>
      </c>
      <c r="P874" s="81">
        <v>25</v>
      </c>
      <c r="Q874" s="81">
        <v>25</v>
      </c>
      <c r="R874" s="81">
        <v>25</v>
      </c>
      <c r="S874" s="81">
        <v>25</v>
      </c>
      <c r="T874" s="81">
        <v>25</v>
      </c>
      <c r="U874" s="81">
        <v>25</v>
      </c>
      <c r="V874" s="81">
        <v>25</v>
      </c>
      <c r="W874" s="81">
        <v>25</v>
      </c>
      <c r="X874" s="81">
        <v>25</v>
      </c>
      <c r="Y874" s="81">
        <v>25</v>
      </c>
      <c r="Z874" s="81">
        <v>25</v>
      </c>
      <c r="AA874" s="81">
        <v>25</v>
      </c>
      <c r="AB874" s="81">
        <v>25</v>
      </c>
      <c r="AC874" s="81">
        <v>25</v>
      </c>
      <c r="AD874" s="81">
        <v>25</v>
      </c>
      <c r="AE874" s="81">
        <v>0</v>
      </c>
      <c r="AF874" s="81">
        <v>0</v>
      </c>
    </row>
    <row r="875" spans="1:32" hidden="1" x14ac:dyDescent="0.25">
      <c r="A875" s="477">
        <v>37138.661805555559</v>
      </c>
      <c r="B875" s="456">
        <v>37146</v>
      </c>
      <c r="C875" s="456">
        <v>37140</v>
      </c>
      <c r="D875" s="456">
        <v>37164</v>
      </c>
      <c r="E875" s="81" t="s">
        <v>583</v>
      </c>
      <c r="F875" s="81">
        <v>761611</v>
      </c>
      <c r="G875" s="81">
        <v>1</v>
      </c>
      <c r="H875" s="81">
        <v>4113222</v>
      </c>
      <c r="I875" s="81">
        <v>0</v>
      </c>
      <c r="J875" s="81">
        <v>0</v>
      </c>
      <c r="K875" s="81">
        <v>0</v>
      </c>
      <c r="L875" s="81">
        <v>0</v>
      </c>
      <c r="M875" s="81">
        <v>0</v>
      </c>
      <c r="N875" s="81">
        <v>0</v>
      </c>
      <c r="O875" s="81">
        <v>25</v>
      </c>
      <c r="P875" s="81">
        <v>25</v>
      </c>
      <c r="Q875" s="81">
        <v>25</v>
      </c>
      <c r="R875" s="81">
        <v>25</v>
      </c>
      <c r="S875" s="81">
        <v>25</v>
      </c>
      <c r="T875" s="81">
        <v>25</v>
      </c>
      <c r="U875" s="81">
        <v>25</v>
      </c>
      <c r="V875" s="81">
        <v>25</v>
      </c>
      <c r="W875" s="81">
        <v>25</v>
      </c>
      <c r="X875" s="81">
        <v>25</v>
      </c>
      <c r="Y875" s="81">
        <v>25</v>
      </c>
      <c r="Z875" s="81">
        <v>25</v>
      </c>
      <c r="AA875" s="81">
        <v>25</v>
      </c>
      <c r="AB875" s="81">
        <v>25</v>
      </c>
      <c r="AC875" s="81">
        <v>25</v>
      </c>
      <c r="AD875" s="81">
        <v>25</v>
      </c>
      <c r="AE875" s="81">
        <v>0</v>
      </c>
      <c r="AF875" s="81">
        <v>0</v>
      </c>
    </row>
    <row r="876" spans="1:32" hidden="1" x14ac:dyDescent="0.25">
      <c r="A876" s="477">
        <v>37139.384027777778</v>
      </c>
      <c r="B876" s="456">
        <v>37146</v>
      </c>
      <c r="C876" s="456">
        <v>37141</v>
      </c>
      <c r="D876" s="456">
        <v>37164</v>
      </c>
      <c r="E876" s="81" t="s">
        <v>583</v>
      </c>
      <c r="F876" s="81">
        <v>762505</v>
      </c>
      <c r="G876" s="81">
        <v>1</v>
      </c>
      <c r="H876" s="81">
        <v>4115424</v>
      </c>
      <c r="I876" s="81">
        <v>0</v>
      </c>
      <c r="J876" s="81">
        <v>0</v>
      </c>
      <c r="K876" s="81">
        <v>0</v>
      </c>
      <c r="L876" s="81">
        <v>0</v>
      </c>
      <c r="M876" s="81">
        <v>0</v>
      </c>
      <c r="N876" s="81">
        <v>0</v>
      </c>
      <c r="O876" s="81">
        <v>-25</v>
      </c>
      <c r="P876" s="81">
        <v>-25</v>
      </c>
      <c r="Q876" s="81">
        <v>-25</v>
      </c>
      <c r="R876" s="81">
        <v>-25</v>
      </c>
      <c r="S876" s="81">
        <v>-25</v>
      </c>
      <c r="T876" s="81">
        <v>-25</v>
      </c>
      <c r="U876" s="81">
        <v>-25</v>
      </c>
      <c r="V876" s="81">
        <v>-25</v>
      </c>
      <c r="W876" s="81">
        <v>-25</v>
      </c>
      <c r="X876" s="81">
        <v>-25</v>
      </c>
      <c r="Y876" s="81">
        <v>-25</v>
      </c>
      <c r="Z876" s="81">
        <v>-25</v>
      </c>
      <c r="AA876" s="81">
        <v>-25</v>
      </c>
      <c r="AB876" s="81">
        <v>-25</v>
      </c>
      <c r="AC876" s="81">
        <v>-25</v>
      </c>
      <c r="AD876" s="81">
        <v>-25</v>
      </c>
      <c r="AE876" s="81">
        <v>0</v>
      </c>
      <c r="AF876" s="81">
        <v>0</v>
      </c>
    </row>
    <row r="877" spans="1:32" hidden="1" x14ac:dyDescent="0.25">
      <c r="A877" s="477">
        <v>37139.449305555558</v>
      </c>
      <c r="B877" s="456">
        <v>37146</v>
      </c>
      <c r="C877" s="456">
        <v>37141</v>
      </c>
      <c r="D877" s="456">
        <v>37164</v>
      </c>
      <c r="E877" s="81" t="s">
        <v>583</v>
      </c>
      <c r="F877" s="81">
        <v>762753</v>
      </c>
      <c r="G877" s="81">
        <v>1</v>
      </c>
      <c r="H877" s="81">
        <v>4116020</v>
      </c>
      <c r="I877" s="81">
        <v>0</v>
      </c>
      <c r="J877" s="81">
        <v>0</v>
      </c>
      <c r="K877" s="81">
        <v>0</v>
      </c>
      <c r="L877" s="81">
        <v>0</v>
      </c>
      <c r="M877" s="81">
        <v>0</v>
      </c>
      <c r="N877" s="81">
        <v>0</v>
      </c>
      <c r="O877" s="81">
        <v>-25</v>
      </c>
      <c r="P877" s="81">
        <v>-25</v>
      </c>
      <c r="Q877" s="81">
        <v>-25</v>
      </c>
      <c r="R877" s="81">
        <v>-25</v>
      </c>
      <c r="S877" s="81">
        <v>-25</v>
      </c>
      <c r="T877" s="81">
        <v>-25</v>
      </c>
      <c r="U877" s="81">
        <v>-25</v>
      </c>
      <c r="V877" s="81">
        <v>-25</v>
      </c>
      <c r="W877" s="81">
        <v>-25</v>
      </c>
      <c r="X877" s="81">
        <v>-25</v>
      </c>
      <c r="Y877" s="81">
        <v>-25</v>
      </c>
      <c r="Z877" s="81">
        <v>-25</v>
      </c>
      <c r="AA877" s="81">
        <v>-25</v>
      </c>
      <c r="AB877" s="81">
        <v>-25</v>
      </c>
      <c r="AC877" s="81">
        <v>-25</v>
      </c>
      <c r="AD877" s="81">
        <v>-25</v>
      </c>
      <c r="AE877" s="81">
        <v>0</v>
      </c>
      <c r="AF877" s="81">
        <v>0</v>
      </c>
    </row>
    <row r="878" spans="1:32" hidden="1" x14ac:dyDescent="0.25">
      <c r="A878" s="477">
        <v>37141.496527777781</v>
      </c>
      <c r="B878" s="456">
        <v>37146</v>
      </c>
      <c r="C878" s="456">
        <v>37145</v>
      </c>
      <c r="D878" s="456">
        <v>37164</v>
      </c>
      <c r="E878" s="81" t="s">
        <v>583</v>
      </c>
      <c r="F878" s="81">
        <v>767026</v>
      </c>
      <c r="G878" s="81">
        <v>1</v>
      </c>
      <c r="H878" s="81">
        <v>4131266</v>
      </c>
      <c r="I878" s="81">
        <v>0</v>
      </c>
      <c r="J878" s="81">
        <v>0</v>
      </c>
      <c r="K878" s="81">
        <v>0</v>
      </c>
      <c r="L878" s="81">
        <v>0</v>
      </c>
      <c r="M878" s="81">
        <v>0</v>
      </c>
      <c r="N878" s="81">
        <v>0</v>
      </c>
      <c r="O878" s="81">
        <v>-25</v>
      </c>
      <c r="P878" s="81">
        <v>-25</v>
      </c>
      <c r="Q878" s="81">
        <v>-25</v>
      </c>
      <c r="R878" s="81">
        <v>-25</v>
      </c>
      <c r="S878" s="81">
        <v>-25</v>
      </c>
      <c r="T878" s="81">
        <v>-25</v>
      </c>
      <c r="U878" s="81">
        <v>-25</v>
      </c>
      <c r="V878" s="81">
        <v>-25</v>
      </c>
      <c r="W878" s="81">
        <v>-25</v>
      </c>
      <c r="X878" s="81">
        <v>-25</v>
      </c>
      <c r="Y878" s="81">
        <v>-25</v>
      </c>
      <c r="Z878" s="81">
        <v>-25</v>
      </c>
      <c r="AA878" s="81">
        <v>-25</v>
      </c>
      <c r="AB878" s="81">
        <v>-25</v>
      </c>
      <c r="AC878" s="81">
        <v>-25</v>
      </c>
      <c r="AD878" s="81">
        <v>-25</v>
      </c>
      <c r="AE878" s="81">
        <v>0</v>
      </c>
      <c r="AF878" s="81">
        <v>0</v>
      </c>
    </row>
    <row r="879" spans="1:32" hidden="1" x14ac:dyDescent="0.25">
      <c r="A879" s="477">
        <v>36998.440972222219</v>
      </c>
      <c r="B879" s="456">
        <v>37146</v>
      </c>
      <c r="C879" s="456">
        <v>37043</v>
      </c>
      <c r="D879" s="456">
        <v>37164</v>
      </c>
      <c r="E879" s="81" t="s">
        <v>583</v>
      </c>
      <c r="F879" s="81">
        <v>567422</v>
      </c>
      <c r="G879" s="81">
        <v>1</v>
      </c>
      <c r="H879" s="81">
        <v>3045449</v>
      </c>
      <c r="I879" s="81">
        <v>0</v>
      </c>
      <c r="J879" s="81">
        <v>0</v>
      </c>
      <c r="K879" s="81">
        <v>0</v>
      </c>
      <c r="L879" s="81">
        <v>0</v>
      </c>
      <c r="M879" s="81">
        <v>0</v>
      </c>
      <c r="N879" s="81">
        <v>0</v>
      </c>
      <c r="O879" s="81">
        <v>-25</v>
      </c>
      <c r="P879" s="81">
        <v>-25</v>
      </c>
      <c r="Q879" s="81">
        <v>-25</v>
      </c>
      <c r="R879" s="81">
        <v>-25</v>
      </c>
      <c r="S879" s="81">
        <v>-25</v>
      </c>
      <c r="T879" s="81">
        <v>-25</v>
      </c>
      <c r="U879" s="81">
        <v>-25</v>
      </c>
      <c r="V879" s="81">
        <v>-25</v>
      </c>
      <c r="W879" s="81">
        <v>-25</v>
      </c>
      <c r="X879" s="81">
        <v>-25</v>
      </c>
      <c r="Y879" s="81">
        <v>-25</v>
      </c>
      <c r="Z879" s="81">
        <v>-25</v>
      </c>
      <c r="AA879" s="81">
        <v>-25</v>
      </c>
      <c r="AB879" s="81">
        <v>-25</v>
      </c>
      <c r="AC879" s="81">
        <v>-25</v>
      </c>
      <c r="AD879" s="81">
        <v>-25</v>
      </c>
      <c r="AE879" s="81">
        <v>0</v>
      </c>
      <c r="AF879" s="81">
        <v>0</v>
      </c>
    </row>
    <row r="880" spans="1:32" hidden="1" x14ac:dyDescent="0.25">
      <c r="A880" s="477">
        <v>37127.345833333333</v>
      </c>
      <c r="B880" s="456">
        <v>37146</v>
      </c>
      <c r="C880" s="456">
        <v>37135</v>
      </c>
      <c r="D880" s="456">
        <v>37164</v>
      </c>
      <c r="E880" s="81" t="s">
        <v>583</v>
      </c>
      <c r="F880" s="81">
        <v>747331</v>
      </c>
      <c r="G880" s="81">
        <v>1</v>
      </c>
      <c r="H880" s="81">
        <v>3858585</v>
      </c>
      <c r="I880" s="81">
        <v>0</v>
      </c>
      <c r="J880" s="81">
        <v>0</v>
      </c>
      <c r="K880" s="81">
        <v>0</v>
      </c>
      <c r="L880" s="81">
        <v>0</v>
      </c>
      <c r="M880" s="81">
        <v>0</v>
      </c>
      <c r="N880" s="81">
        <v>0</v>
      </c>
      <c r="O880" s="81">
        <v>25</v>
      </c>
      <c r="P880" s="81">
        <v>25</v>
      </c>
      <c r="Q880" s="81">
        <v>25</v>
      </c>
      <c r="R880" s="81">
        <v>25</v>
      </c>
      <c r="S880" s="81">
        <v>25</v>
      </c>
      <c r="T880" s="81">
        <v>25</v>
      </c>
      <c r="U880" s="81">
        <v>25</v>
      </c>
      <c r="V880" s="81">
        <v>25</v>
      </c>
      <c r="W880" s="81">
        <v>25</v>
      </c>
      <c r="X880" s="81">
        <v>25</v>
      </c>
      <c r="Y880" s="81">
        <v>25</v>
      </c>
      <c r="Z880" s="81">
        <v>25</v>
      </c>
      <c r="AA880" s="81">
        <v>25</v>
      </c>
      <c r="AB880" s="81">
        <v>25</v>
      </c>
      <c r="AC880" s="81">
        <v>25</v>
      </c>
      <c r="AD880" s="81">
        <v>25</v>
      </c>
      <c r="AE880" s="81">
        <v>0</v>
      </c>
      <c r="AF880" s="81">
        <v>0</v>
      </c>
    </row>
    <row r="881" spans="1:32" hidden="1" x14ac:dyDescent="0.25">
      <c r="A881" s="477">
        <v>37127.369444444441</v>
      </c>
      <c r="B881" s="456">
        <v>37146</v>
      </c>
      <c r="C881" s="456">
        <v>37135</v>
      </c>
      <c r="D881" s="456">
        <v>37164</v>
      </c>
      <c r="E881" s="81" t="s">
        <v>583</v>
      </c>
      <c r="F881" s="81">
        <v>747482</v>
      </c>
      <c r="G881" s="81">
        <v>1</v>
      </c>
      <c r="H881" s="81">
        <v>3859141</v>
      </c>
      <c r="I881" s="81">
        <v>0</v>
      </c>
      <c r="J881" s="81">
        <v>0</v>
      </c>
      <c r="K881" s="81">
        <v>0</v>
      </c>
      <c r="L881" s="81">
        <v>0</v>
      </c>
      <c r="M881" s="81">
        <v>0</v>
      </c>
      <c r="N881" s="81">
        <v>0</v>
      </c>
      <c r="O881" s="81">
        <v>25</v>
      </c>
      <c r="P881" s="81">
        <v>25</v>
      </c>
      <c r="Q881" s="81">
        <v>25</v>
      </c>
      <c r="R881" s="81">
        <v>25</v>
      </c>
      <c r="S881" s="81">
        <v>25</v>
      </c>
      <c r="T881" s="81">
        <v>25</v>
      </c>
      <c r="U881" s="81">
        <v>25</v>
      </c>
      <c r="V881" s="81">
        <v>25</v>
      </c>
      <c r="W881" s="81">
        <v>25</v>
      </c>
      <c r="X881" s="81">
        <v>25</v>
      </c>
      <c r="Y881" s="81">
        <v>25</v>
      </c>
      <c r="Z881" s="81">
        <v>25</v>
      </c>
      <c r="AA881" s="81">
        <v>25</v>
      </c>
      <c r="AB881" s="81">
        <v>25</v>
      </c>
      <c r="AC881" s="81">
        <v>25</v>
      </c>
      <c r="AD881" s="81">
        <v>25</v>
      </c>
      <c r="AE881" s="81">
        <v>0</v>
      </c>
      <c r="AF881" s="81">
        <v>0</v>
      </c>
    </row>
    <row r="882" spans="1:32" hidden="1" x14ac:dyDescent="0.25">
      <c r="A882" s="477">
        <v>37130.527083333334</v>
      </c>
      <c r="B882" s="456">
        <v>37146</v>
      </c>
      <c r="C882" s="456">
        <v>37135</v>
      </c>
      <c r="D882" s="456">
        <v>37164</v>
      </c>
      <c r="E882" s="81" t="s">
        <v>583</v>
      </c>
      <c r="F882" s="81">
        <v>750027</v>
      </c>
      <c r="G882" s="81">
        <v>1</v>
      </c>
      <c r="H882" s="81">
        <v>3864898</v>
      </c>
      <c r="I882" s="81">
        <v>0</v>
      </c>
      <c r="J882" s="81">
        <v>0</v>
      </c>
      <c r="K882" s="81">
        <v>0</v>
      </c>
      <c r="L882" s="81">
        <v>0</v>
      </c>
      <c r="M882" s="81">
        <v>0</v>
      </c>
      <c r="N882" s="81">
        <v>0</v>
      </c>
      <c r="O882" s="81">
        <v>25</v>
      </c>
      <c r="P882" s="81">
        <v>25</v>
      </c>
      <c r="Q882" s="81">
        <v>25</v>
      </c>
      <c r="R882" s="81">
        <v>25</v>
      </c>
      <c r="S882" s="81">
        <v>25</v>
      </c>
      <c r="T882" s="81">
        <v>25</v>
      </c>
      <c r="U882" s="81">
        <v>25</v>
      </c>
      <c r="V882" s="81">
        <v>25</v>
      </c>
      <c r="W882" s="81">
        <v>25</v>
      </c>
      <c r="X882" s="81">
        <v>25</v>
      </c>
      <c r="Y882" s="81">
        <v>25</v>
      </c>
      <c r="Z882" s="81">
        <v>25</v>
      </c>
      <c r="AA882" s="81">
        <v>25</v>
      </c>
      <c r="AB882" s="81">
        <v>25</v>
      </c>
      <c r="AC882" s="81">
        <v>25</v>
      </c>
      <c r="AD882" s="81">
        <v>25</v>
      </c>
      <c r="AE882" s="81">
        <v>0</v>
      </c>
      <c r="AF882" s="81">
        <v>0</v>
      </c>
    </row>
    <row r="883" spans="1:32" hidden="1" x14ac:dyDescent="0.25">
      <c r="A883" s="477">
        <v>37132.597222222219</v>
      </c>
      <c r="B883" s="456">
        <v>37146</v>
      </c>
      <c r="C883" s="456">
        <v>37135</v>
      </c>
      <c r="D883" s="456">
        <v>37164</v>
      </c>
      <c r="E883" s="81" t="s">
        <v>583</v>
      </c>
      <c r="F883" s="81">
        <v>754740</v>
      </c>
      <c r="G883" s="81">
        <v>1</v>
      </c>
      <c r="H883" s="81">
        <v>3886829</v>
      </c>
      <c r="I883" s="81">
        <v>0</v>
      </c>
      <c r="J883" s="81">
        <v>0</v>
      </c>
      <c r="K883" s="81">
        <v>0</v>
      </c>
      <c r="L883" s="81">
        <v>0</v>
      </c>
      <c r="M883" s="81">
        <v>0</v>
      </c>
      <c r="N883" s="81">
        <v>0</v>
      </c>
      <c r="O883" s="81">
        <v>-25</v>
      </c>
      <c r="P883" s="81">
        <v>-25</v>
      </c>
      <c r="Q883" s="81">
        <v>-25</v>
      </c>
      <c r="R883" s="81">
        <v>-25</v>
      </c>
      <c r="S883" s="81">
        <v>-25</v>
      </c>
      <c r="T883" s="81">
        <v>-25</v>
      </c>
      <c r="U883" s="81">
        <v>-25</v>
      </c>
      <c r="V883" s="81">
        <v>-25</v>
      </c>
      <c r="W883" s="81">
        <v>-25</v>
      </c>
      <c r="X883" s="81">
        <v>-25</v>
      </c>
      <c r="Y883" s="81">
        <v>-25</v>
      </c>
      <c r="Z883" s="81">
        <v>-25</v>
      </c>
      <c r="AA883" s="81">
        <v>-25</v>
      </c>
      <c r="AB883" s="81">
        <v>-25</v>
      </c>
      <c r="AC883" s="81">
        <v>-25</v>
      </c>
      <c r="AD883" s="81">
        <v>-25</v>
      </c>
      <c r="AE883" s="81">
        <v>0</v>
      </c>
      <c r="AF883" s="81">
        <v>0</v>
      </c>
    </row>
    <row r="884" spans="1:32" hidden="1" x14ac:dyDescent="0.25">
      <c r="A884" s="477">
        <v>37103.413888888892</v>
      </c>
      <c r="B884" s="456">
        <v>37146</v>
      </c>
      <c r="C884" s="456">
        <v>37135</v>
      </c>
      <c r="D884" s="456">
        <v>37164</v>
      </c>
      <c r="E884" s="81" t="s">
        <v>583</v>
      </c>
      <c r="F884" s="81">
        <v>711077</v>
      </c>
      <c r="G884" s="81">
        <v>1</v>
      </c>
      <c r="H884" s="81">
        <v>3713680</v>
      </c>
      <c r="I884" s="81">
        <v>0</v>
      </c>
      <c r="J884" s="81">
        <v>0</v>
      </c>
      <c r="K884" s="81">
        <v>0</v>
      </c>
      <c r="L884" s="81">
        <v>0</v>
      </c>
      <c r="M884" s="81">
        <v>0</v>
      </c>
      <c r="N884" s="81">
        <v>0</v>
      </c>
      <c r="O884" s="81">
        <v>0</v>
      </c>
      <c r="P884" s="81">
        <v>0</v>
      </c>
      <c r="Q884" s="81">
        <v>0</v>
      </c>
      <c r="R884" s="81">
        <v>0</v>
      </c>
      <c r="S884" s="81">
        <v>0</v>
      </c>
      <c r="T884" s="81">
        <v>0</v>
      </c>
      <c r="U884" s="81">
        <v>0</v>
      </c>
      <c r="V884" s="81">
        <v>0</v>
      </c>
      <c r="W884" s="81">
        <v>0</v>
      </c>
      <c r="X884" s="81">
        <v>0</v>
      </c>
      <c r="Y884" s="81">
        <v>0</v>
      </c>
      <c r="Z884" s="81">
        <v>0</v>
      </c>
      <c r="AA884" s="81">
        <v>0</v>
      </c>
      <c r="AB884" s="81">
        <v>0</v>
      </c>
      <c r="AC884" s="81">
        <v>0</v>
      </c>
      <c r="AD884" s="81">
        <v>0</v>
      </c>
      <c r="AE884" s="81">
        <v>-25</v>
      </c>
      <c r="AF884" s="81">
        <v>-25</v>
      </c>
    </row>
    <row r="885" spans="1:32" hidden="1" x14ac:dyDescent="0.25">
      <c r="A885" s="477">
        <v>37117.365972222222</v>
      </c>
      <c r="B885" s="456">
        <v>37146</v>
      </c>
      <c r="C885" s="456">
        <v>37135</v>
      </c>
      <c r="D885" s="456">
        <v>37164</v>
      </c>
      <c r="E885" s="81" t="s">
        <v>583</v>
      </c>
      <c r="F885" s="81">
        <v>730214</v>
      </c>
      <c r="G885" s="81">
        <v>1</v>
      </c>
      <c r="H885" s="81">
        <v>3769581</v>
      </c>
      <c r="I885" s="81">
        <v>0</v>
      </c>
      <c r="J885" s="81">
        <v>0</v>
      </c>
      <c r="K885" s="81">
        <v>0</v>
      </c>
      <c r="L885" s="81">
        <v>0</v>
      </c>
      <c r="M885" s="81">
        <v>0</v>
      </c>
      <c r="N885" s="81">
        <v>0</v>
      </c>
      <c r="O885" s="81">
        <v>-25</v>
      </c>
      <c r="P885" s="81">
        <v>-25</v>
      </c>
      <c r="Q885" s="81">
        <v>-25</v>
      </c>
      <c r="R885" s="81">
        <v>-25</v>
      </c>
      <c r="S885" s="81">
        <v>-25</v>
      </c>
      <c r="T885" s="81">
        <v>-25</v>
      </c>
      <c r="U885" s="81">
        <v>-25</v>
      </c>
      <c r="V885" s="81">
        <v>-25</v>
      </c>
      <c r="W885" s="81">
        <v>-25</v>
      </c>
      <c r="X885" s="81">
        <v>-25</v>
      </c>
      <c r="Y885" s="81">
        <v>-25</v>
      </c>
      <c r="Z885" s="81">
        <v>-25</v>
      </c>
      <c r="AA885" s="81">
        <v>-25</v>
      </c>
      <c r="AB885" s="81">
        <v>-25</v>
      </c>
      <c r="AC885" s="81">
        <v>-25</v>
      </c>
      <c r="AD885" s="81">
        <v>-25</v>
      </c>
      <c r="AE885" s="81">
        <v>0</v>
      </c>
      <c r="AF885" s="81">
        <v>0</v>
      </c>
    </row>
    <row r="886" spans="1:32" hidden="1" x14ac:dyDescent="0.25">
      <c r="A886" s="477">
        <v>37117.366666666669</v>
      </c>
      <c r="B886" s="456">
        <v>37146</v>
      </c>
      <c r="C886" s="456">
        <v>37135</v>
      </c>
      <c r="D886" s="456">
        <v>37164</v>
      </c>
      <c r="E886" s="81" t="s">
        <v>583</v>
      </c>
      <c r="F886" s="81">
        <v>730217</v>
      </c>
      <c r="G886" s="81">
        <v>1</v>
      </c>
      <c r="H886" s="81">
        <v>3769584</v>
      </c>
      <c r="I886" s="81">
        <v>0</v>
      </c>
      <c r="J886" s="81">
        <v>0</v>
      </c>
      <c r="K886" s="81">
        <v>0</v>
      </c>
      <c r="L886" s="81">
        <v>0</v>
      </c>
      <c r="M886" s="81">
        <v>0</v>
      </c>
      <c r="N886" s="81">
        <v>0</v>
      </c>
      <c r="O886" s="81">
        <v>-25</v>
      </c>
      <c r="P886" s="81">
        <v>-25</v>
      </c>
      <c r="Q886" s="81">
        <v>-25</v>
      </c>
      <c r="R886" s="81">
        <v>-25</v>
      </c>
      <c r="S886" s="81">
        <v>-25</v>
      </c>
      <c r="T886" s="81">
        <v>-25</v>
      </c>
      <c r="U886" s="81">
        <v>-25</v>
      </c>
      <c r="V886" s="81">
        <v>-25</v>
      </c>
      <c r="W886" s="81">
        <v>-25</v>
      </c>
      <c r="X886" s="81">
        <v>-25</v>
      </c>
      <c r="Y886" s="81">
        <v>-25</v>
      </c>
      <c r="Z886" s="81">
        <v>-25</v>
      </c>
      <c r="AA886" s="81">
        <v>-25</v>
      </c>
      <c r="AB886" s="81">
        <v>-25</v>
      </c>
      <c r="AC886" s="81">
        <v>-25</v>
      </c>
      <c r="AD886" s="81">
        <v>-25</v>
      </c>
      <c r="AE886" s="81">
        <v>0</v>
      </c>
      <c r="AF886" s="81">
        <v>0</v>
      </c>
    </row>
    <row r="887" spans="1:32" hidden="1" x14ac:dyDescent="0.25">
      <c r="A887" s="477">
        <v>37117.428472222222</v>
      </c>
      <c r="B887" s="456">
        <v>37146</v>
      </c>
      <c r="C887" s="456">
        <v>37135</v>
      </c>
      <c r="D887" s="456">
        <v>37164</v>
      </c>
      <c r="E887" s="81" t="s">
        <v>583</v>
      </c>
      <c r="F887" s="81">
        <v>730538</v>
      </c>
      <c r="G887" s="81">
        <v>1</v>
      </c>
      <c r="H887" s="81">
        <v>3771190</v>
      </c>
      <c r="I887" s="81">
        <v>0</v>
      </c>
      <c r="J887" s="81">
        <v>0</v>
      </c>
      <c r="K887" s="81">
        <v>0</v>
      </c>
      <c r="L887" s="81">
        <v>0</v>
      </c>
      <c r="M887" s="81">
        <v>0</v>
      </c>
      <c r="N887" s="81">
        <v>0</v>
      </c>
      <c r="O887" s="81">
        <v>25</v>
      </c>
      <c r="P887" s="81">
        <v>25</v>
      </c>
      <c r="Q887" s="81">
        <v>25</v>
      </c>
      <c r="R887" s="81">
        <v>25</v>
      </c>
      <c r="S887" s="81">
        <v>25</v>
      </c>
      <c r="T887" s="81">
        <v>25</v>
      </c>
      <c r="U887" s="81">
        <v>25</v>
      </c>
      <c r="V887" s="81">
        <v>25</v>
      </c>
      <c r="W887" s="81">
        <v>25</v>
      </c>
      <c r="X887" s="81">
        <v>25</v>
      </c>
      <c r="Y887" s="81">
        <v>25</v>
      </c>
      <c r="Z887" s="81">
        <v>25</v>
      </c>
      <c r="AA887" s="81">
        <v>25</v>
      </c>
      <c r="AB887" s="81">
        <v>25</v>
      </c>
      <c r="AC887" s="81">
        <v>25</v>
      </c>
      <c r="AD887" s="81">
        <v>25</v>
      </c>
      <c r="AE887" s="81">
        <v>0</v>
      </c>
      <c r="AF887" s="81">
        <v>0</v>
      </c>
    </row>
    <row r="888" spans="1:32" hidden="1" x14ac:dyDescent="0.25">
      <c r="A888" s="477">
        <v>37117.509722222225</v>
      </c>
      <c r="B888" s="456">
        <v>37146</v>
      </c>
      <c r="C888" s="456">
        <v>37135</v>
      </c>
      <c r="D888" s="456">
        <v>37164</v>
      </c>
      <c r="E888" s="81" t="s">
        <v>583</v>
      </c>
      <c r="F888" s="81">
        <v>730797</v>
      </c>
      <c r="G888" s="81">
        <v>1</v>
      </c>
      <c r="H888" s="81">
        <v>3771736</v>
      </c>
      <c r="I888" s="81">
        <v>0</v>
      </c>
      <c r="J888" s="81">
        <v>0</v>
      </c>
      <c r="K888" s="81">
        <v>0</v>
      </c>
      <c r="L888" s="81">
        <v>0</v>
      </c>
      <c r="M888" s="81">
        <v>0</v>
      </c>
      <c r="N888" s="81">
        <v>0</v>
      </c>
      <c r="O888" s="81">
        <v>25</v>
      </c>
      <c r="P888" s="81">
        <v>25</v>
      </c>
      <c r="Q888" s="81">
        <v>25</v>
      </c>
      <c r="R888" s="81">
        <v>25</v>
      </c>
      <c r="S888" s="81">
        <v>25</v>
      </c>
      <c r="T888" s="81">
        <v>25</v>
      </c>
      <c r="U888" s="81">
        <v>25</v>
      </c>
      <c r="V888" s="81">
        <v>25</v>
      </c>
      <c r="W888" s="81">
        <v>25</v>
      </c>
      <c r="X888" s="81">
        <v>25</v>
      </c>
      <c r="Y888" s="81">
        <v>25</v>
      </c>
      <c r="Z888" s="81">
        <v>25</v>
      </c>
      <c r="AA888" s="81">
        <v>25</v>
      </c>
      <c r="AB888" s="81">
        <v>25</v>
      </c>
      <c r="AC888" s="81">
        <v>25</v>
      </c>
      <c r="AD888" s="81">
        <v>25</v>
      </c>
      <c r="AE888" s="81">
        <v>0</v>
      </c>
      <c r="AF888" s="81">
        <v>0</v>
      </c>
    </row>
    <row r="889" spans="1:32" hidden="1" x14ac:dyDescent="0.25">
      <c r="A889" s="477">
        <v>36871.59097222222</v>
      </c>
      <c r="B889" s="456">
        <v>37146</v>
      </c>
      <c r="C889" s="456">
        <v>37073</v>
      </c>
      <c r="D889" s="456">
        <v>37164</v>
      </c>
      <c r="E889" s="81" t="s">
        <v>583</v>
      </c>
      <c r="F889" s="81">
        <v>427604</v>
      </c>
      <c r="G889" s="81">
        <v>1</v>
      </c>
      <c r="H889" s="81">
        <v>2325136</v>
      </c>
      <c r="I889" s="81">
        <v>0</v>
      </c>
      <c r="J889" s="81">
        <v>0</v>
      </c>
      <c r="K889" s="81">
        <v>0</v>
      </c>
      <c r="L889" s="81">
        <v>0</v>
      </c>
      <c r="M889" s="81">
        <v>0</v>
      </c>
      <c r="N889" s="81">
        <v>0</v>
      </c>
      <c r="O889" s="81">
        <v>-25</v>
      </c>
      <c r="P889" s="81">
        <v>-25</v>
      </c>
      <c r="Q889" s="81">
        <v>-25</v>
      </c>
      <c r="R889" s="81">
        <v>-25</v>
      </c>
      <c r="S889" s="81">
        <v>-25</v>
      </c>
      <c r="T889" s="81">
        <v>-25</v>
      </c>
      <c r="U889" s="81">
        <v>-25</v>
      </c>
      <c r="V889" s="81">
        <v>-25</v>
      </c>
      <c r="W889" s="81">
        <v>-25</v>
      </c>
      <c r="X889" s="81">
        <v>-25</v>
      </c>
      <c r="Y889" s="81">
        <v>-25</v>
      </c>
      <c r="Z889" s="81">
        <v>-25</v>
      </c>
      <c r="AA889" s="81">
        <v>-25</v>
      </c>
      <c r="AB889" s="81">
        <v>-25</v>
      </c>
      <c r="AC889" s="81">
        <v>-25</v>
      </c>
      <c r="AD889" s="81">
        <v>-25</v>
      </c>
      <c r="AE889" s="81">
        <v>0</v>
      </c>
      <c r="AF889" s="81">
        <v>0</v>
      </c>
    </row>
    <row r="890" spans="1:32" hidden="1" x14ac:dyDescent="0.25">
      <c r="A890" s="477">
        <v>36871.59097222222</v>
      </c>
      <c r="B890" s="456">
        <v>37146</v>
      </c>
      <c r="C890" s="456">
        <v>37073</v>
      </c>
      <c r="D890" s="456">
        <v>37164</v>
      </c>
      <c r="E890" s="81" t="s">
        <v>583</v>
      </c>
      <c r="F890" s="81">
        <v>443316</v>
      </c>
      <c r="G890" s="81">
        <v>1</v>
      </c>
      <c r="H890" s="81">
        <v>2377121</v>
      </c>
      <c r="I890" s="81">
        <v>0</v>
      </c>
      <c r="J890" s="81">
        <v>0</v>
      </c>
      <c r="K890" s="81">
        <v>0</v>
      </c>
      <c r="L890" s="81">
        <v>0</v>
      </c>
      <c r="M890" s="81">
        <v>0</v>
      </c>
      <c r="N890" s="81">
        <v>0</v>
      </c>
      <c r="O890" s="81">
        <v>50</v>
      </c>
      <c r="P890" s="81">
        <v>50</v>
      </c>
      <c r="Q890" s="81">
        <v>50</v>
      </c>
      <c r="R890" s="81">
        <v>50</v>
      </c>
      <c r="S890" s="81">
        <v>50</v>
      </c>
      <c r="T890" s="81">
        <v>50</v>
      </c>
      <c r="U890" s="81">
        <v>50</v>
      </c>
      <c r="V890" s="81">
        <v>50</v>
      </c>
      <c r="W890" s="81">
        <v>50</v>
      </c>
      <c r="X890" s="81">
        <v>50</v>
      </c>
      <c r="Y890" s="81">
        <v>50</v>
      </c>
      <c r="Z890" s="81">
        <v>50</v>
      </c>
      <c r="AA890" s="81">
        <v>50</v>
      </c>
      <c r="AB890" s="81">
        <v>50</v>
      </c>
      <c r="AC890" s="81">
        <v>50</v>
      </c>
      <c r="AD890" s="81">
        <v>50</v>
      </c>
      <c r="AE890" s="81">
        <v>0</v>
      </c>
      <c r="AF890" s="81">
        <v>0</v>
      </c>
    </row>
    <row r="891" spans="1:32" hidden="1" x14ac:dyDescent="0.25">
      <c r="A891" s="477">
        <v>36971.5</v>
      </c>
      <c r="B891" s="456">
        <v>37146</v>
      </c>
      <c r="C891" s="456">
        <v>37073</v>
      </c>
      <c r="D891" s="456">
        <v>37164</v>
      </c>
      <c r="E891" s="81" t="s">
        <v>583</v>
      </c>
      <c r="F891" s="81">
        <v>556510</v>
      </c>
      <c r="G891" s="81">
        <v>1</v>
      </c>
      <c r="H891" s="81">
        <v>2910252</v>
      </c>
      <c r="I891" s="81">
        <v>0</v>
      </c>
      <c r="J891" s="81">
        <v>0</v>
      </c>
      <c r="K891" s="81">
        <v>0</v>
      </c>
      <c r="L891" s="81">
        <v>0</v>
      </c>
      <c r="M891" s="81">
        <v>0</v>
      </c>
      <c r="N891" s="81">
        <v>0</v>
      </c>
      <c r="O891" s="81">
        <v>-25</v>
      </c>
      <c r="P891" s="81">
        <v>-25</v>
      </c>
      <c r="Q891" s="81">
        <v>-25</v>
      </c>
      <c r="R891" s="81">
        <v>-25</v>
      </c>
      <c r="S891" s="81">
        <v>-25</v>
      </c>
      <c r="T891" s="81">
        <v>-25</v>
      </c>
      <c r="U891" s="81">
        <v>-25</v>
      </c>
      <c r="V891" s="81">
        <v>-25</v>
      </c>
      <c r="W891" s="81">
        <v>-25</v>
      </c>
      <c r="X891" s="81">
        <v>-25</v>
      </c>
      <c r="Y891" s="81">
        <v>-25</v>
      </c>
      <c r="Z891" s="81">
        <v>-25</v>
      </c>
      <c r="AA891" s="81">
        <v>-25</v>
      </c>
      <c r="AB891" s="81">
        <v>-25</v>
      </c>
      <c r="AC891" s="81">
        <v>-25</v>
      </c>
      <c r="AD891" s="81">
        <v>-25</v>
      </c>
      <c r="AE891" s="81">
        <v>0</v>
      </c>
      <c r="AF891" s="81">
        <v>0</v>
      </c>
    </row>
    <row r="892" spans="1:32" hidden="1" x14ac:dyDescent="0.25">
      <c r="A892" s="477">
        <v>37006.438888888886</v>
      </c>
      <c r="B892" s="456">
        <v>37146</v>
      </c>
      <c r="C892" s="456">
        <v>37073</v>
      </c>
      <c r="D892" s="456">
        <v>37164</v>
      </c>
      <c r="E892" s="81" t="s">
        <v>583</v>
      </c>
      <c r="F892" s="81">
        <v>592173</v>
      </c>
      <c r="G892" s="81">
        <v>1</v>
      </c>
      <c r="H892" s="81">
        <v>3125952</v>
      </c>
      <c r="I892" s="81">
        <v>0</v>
      </c>
      <c r="J892" s="81">
        <v>0</v>
      </c>
      <c r="K892" s="81">
        <v>0</v>
      </c>
      <c r="L892" s="81">
        <v>0</v>
      </c>
      <c r="M892" s="81">
        <v>0</v>
      </c>
      <c r="N892" s="81">
        <v>0</v>
      </c>
      <c r="O892" s="81">
        <v>-25</v>
      </c>
      <c r="P892" s="81">
        <v>-25</v>
      </c>
      <c r="Q892" s="81">
        <v>-25</v>
      </c>
      <c r="R892" s="81">
        <v>-25</v>
      </c>
      <c r="S892" s="81">
        <v>-25</v>
      </c>
      <c r="T892" s="81">
        <v>-25</v>
      </c>
      <c r="U892" s="81">
        <v>-25</v>
      </c>
      <c r="V892" s="81">
        <v>-25</v>
      </c>
      <c r="W892" s="81">
        <v>-25</v>
      </c>
      <c r="X892" s="81">
        <v>-25</v>
      </c>
      <c r="Y892" s="81">
        <v>-25</v>
      </c>
      <c r="Z892" s="81">
        <v>-25</v>
      </c>
      <c r="AA892" s="81">
        <v>-25</v>
      </c>
      <c r="AB892" s="81">
        <v>-25</v>
      </c>
      <c r="AC892" s="81">
        <v>-25</v>
      </c>
      <c r="AD892" s="81">
        <v>-25</v>
      </c>
      <c r="AE892" s="81">
        <v>0</v>
      </c>
      <c r="AF892" s="81">
        <v>0</v>
      </c>
    </row>
    <row r="893" spans="1:32" hidden="1" x14ac:dyDescent="0.25">
      <c r="A893" s="477">
        <v>37103.413888888892</v>
      </c>
      <c r="B893" s="456">
        <v>37146</v>
      </c>
      <c r="C893" s="456">
        <v>37135</v>
      </c>
      <c r="D893" s="456">
        <v>37164</v>
      </c>
      <c r="E893" s="81" t="s">
        <v>583</v>
      </c>
      <c r="F893" s="81">
        <v>711077</v>
      </c>
      <c r="G893" s="81">
        <v>1</v>
      </c>
      <c r="H893" s="81">
        <v>3713679</v>
      </c>
      <c r="I893" s="81">
        <v>-25</v>
      </c>
      <c r="J893" s="81">
        <v>-25</v>
      </c>
      <c r="K893" s="81">
        <v>-25</v>
      </c>
      <c r="L893" s="81">
        <v>-25</v>
      </c>
      <c r="M893" s="81">
        <v>-25</v>
      </c>
      <c r="N893" s="81">
        <v>-25</v>
      </c>
      <c r="O893" s="81">
        <v>0</v>
      </c>
      <c r="P893" s="81">
        <v>0</v>
      </c>
      <c r="Q893" s="81">
        <v>0</v>
      </c>
      <c r="R893" s="81">
        <v>0</v>
      </c>
      <c r="S893" s="81">
        <v>0</v>
      </c>
      <c r="T893" s="81">
        <v>0</v>
      </c>
      <c r="U893" s="81">
        <v>0</v>
      </c>
      <c r="V893" s="81">
        <v>0</v>
      </c>
      <c r="W893" s="81">
        <v>0</v>
      </c>
      <c r="X893" s="81">
        <v>0</v>
      </c>
      <c r="Y893" s="81">
        <v>0</v>
      </c>
      <c r="Z893" s="81">
        <v>0</v>
      </c>
      <c r="AA893" s="81">
        <v>0</v>
      </c>
      <c r="AB893" s="81">
        <v>0</v>
      </c>
      <c r="AC893" s="81">
        <v>0</v>
      </c>
      <c r="AD893" s="81">
        <v>0</v>
      </c>
      <c r="AE893" s="81">
        <v>0</v>
      </c>
      <c r="AF893" s="81">
        <v>0</v>
      </c>
    </row>
    <row r="894" spans="1:32" hidden="1" x14ac:dyDescent="0.25">
      <c r="A894" s="477">
        <v>37061.340277777781</v>
      </c>
      <c r="B894" s="456">
        <v>37146</v>
      </c>
      <c r="C894" s="456">
        <v>37135</v>
      </c>
      <c r="D894" s="456">
        <v>37164</v>
      </c>
      <c r="E894" s="81" t="s">
        <v>583</v>
      </c>
      <c r="F894" s="81">
        <v>653119</v>
      </c>
      <c r="G894" s="81">
        <v>1</v>
      </c>
      <c r="H894" s="81">
        <v>3477530</v>
      </c>
      <c r="I894" s="81">
        <v>0</v>
      </c>
      <c r="J894" s="81">
        <v>0</v>
      </c>
      <c r="K894" s="81">
        <v>0</v>
      </c>
      <c r="L894" s="81">
        <v>0</v>
      </c>
      <c r="M894" s="81">
        <v>0</v>
      </c>
      <c r="N894" s="81">
        <v>0</v>
      </c>
      <c r="O894" s="81">
        <v>-25</v>
      </c>
      <c r="P894" s="81">
        <v>-25</v>
      </c>
      <c r="Q894" s="81">
        <v>-25</v>
      </c>
      <c r="R894" s="81">
        <v>-25</v>
      </c>
      <c r="S894" s="81">
        <v>-25</v>
      </c>
      <c r="T894" s="81">
        <v>-25</v>
      </c>
      <c r="U894" s="81">
        <v>-25</v>
      </c>
      <c r="V894" s="81">
        <v>-25</v>
      </c>
      <c r="W894" s="81">
        <v>-25</v>
      </c>
      <c r="X894" s="81">
        <v>-25</v>
      </c>
      <c r="Y894" s="81">
        <v>-25</v>
      </c>
      <c r="Z894" s="81">
        <v>-25</v>
      </c>
      <c r="AA894" s="81">
        <v>-25</v>
      </c>
      <c r="AB894" s="81">
        <v>-25</v>
      </c>
      <c r="AC894" s="81">
        <v>-25</v>
      </c>
      <c r="AD894" s="81">
        <v>-25</v>
      </c>
      <c r="AE894" s="81">
        <v>0</v>
      </c>
      <c r="AF894" s="81">
        <v>0</v>
      </c>
    </row>
    <row r="895" spans="1:32" hidden="1" x14ac:dyDescent="0.25">
      <c r="A895" s="477">
        <v>37061.343055555553</v>
      </c>
      <c r="B895" s="456">
        <v>37146</v>
      </c>
      <c r="C895" s="456">
        <v>37135</v>
      </c>
      <c r="D895" s="456">
        <v>37164</v>
      </c>
      <c r="E895" s="81" t="s">
        <v>583</v>
      </c>
      <c r="F895" s="81">
        <v>653182</v>
      </c>
      <c r="G895" s="81">
        <v>1</v>
      </c>
      <c r="H895" s="81">
        <v>3477625</v>
      </c>
      <c r="I895" s="81">
        <v>0</v>
      </c>
      <c r="J895" s="81">
        <v>0</v>
      </c>
      <c r="K895" s="81">
        <v>0</v>
      </c>
      <c r="L895" s="81">
        <v>0</v>
      </c>
      <c r="M895" s="81">
        <v>0</v>
      </c>
      <c r="N895" s="81">
        <v>0</v>
      </c>
      <c r="O895" s="81">
        <v>-25</v>
      </c>
      <c r="P895" s="81">
        <v>-25</v>
      </c>
      <c r="Q895" s="81">
        <v>-25</v>
      </c>
      <c r="R895" s="81">
        <v>-25</v>
      </c>
      <c r="S895" s="81">
        <v>-25</v>
      </c>
      <c r="T895" s="81">
        <v>-25</v>
      </c>
      <c r="U895" s="81">
        <v>-25</v>
      </c>
      <c r="V895" s="81">
        <v>-25</v>
      </c>
      <c r="W895" s="81">
        <v>-25</v>
      </c>
      <c r="X895" s="81">
        <v>-25</v>
      </c>
      <c r="Y895" s="81">
        <v>-25</v>
      </c>
      <c r="Z895" s="81">
        <v>-25</v>
      </c>
      <c r="AA895" s="81">
        <v>-25</v>
      </c>
      <c r="AB895" s="81">
        <v>-25</v>
      </c>
      <c r="AC895" s="81">
        <v>-25</v>
      </c>
      <c r="AD895" s="81">
        <v>-25</v>
      </c>
      <c r="AE895" s="81">
        <v>0</v>
      </c>
      <c r="AF895" s="81">
        <v>0</v>
      </c>
    </row>
    <row r="896" spans="1:32" hidden="1" x14ac:dyDescent="0.25">
      <c r="A896" s="477">
        <v>37128.554861111108</v>
      </c>
      <c r="B896" s="456">
        <v>37146</v>
      </c>
      <c r="C896" s="456">
        <v>36983</v>
      </c>
      <c r="D896" s="456">
        <v>37191</v>
      </c>
      <c r="E896" s="81" t="s">
        <v>614</v>
      </c>
      <c r="F896" s="81">
        <v>493996</v>
      </c>
      <c r="G896" s="81">
        <v>1</v>
      </c>
      <c r="H896" s="81">
        <v>2561365</v>
      </c>
      <c r="I896" s="81">
        <v>-25</v>
      </c>
      <c r="J896" s="81">
        <v>-25</v>
      </c>
      <c r="K896" s="81">
        <v>-25</v>
      </c>
      <c r="L896" s="81">
        <v>-25</v>
      </c>
      <c r="M896" s="81">
        <v>-25</v>
      </c>
      <c r="N896" s="81">
        <v>-25</v>
      </c>
      <c r="O896" s="81">
        <v>-25</v>
      </c>
      <c r="P896" s="81">
        <v>-25</v>
      </c>
      <c r="Q896" s="81">
        <v>-25</v>
      </c>
      <c r="R896" s="81">
        <v>-25</v>
      </c>
      <c r="S896" s="81">
        <v>-25</v>
      </c>
      <c r="T896" s="81">
        <v>-25</v>
      </c>
      <c r="U896" s="81">
        <v>-25</v>
      </c>
      <c r="V896" s="81">
        <v>-25</v>
      </c>
      <c r="W896" s="81">
        <v>-25</v>
      </c>
      <c r="X896" s="81">
        <v>-25</v>
      </c>
      <c r="Y896" s="81">
        <v>-25</v>
      </c>
      <c r="Z896" s="81">
        <v>-25</v>
      </c>
      <c r="AA896" s="81">
        <v>-25</v>
      </c>
      <c r="AB896" s="81">
        <v>-25</v>
      </c>
      <c r="AC896" s="81">
        <v>-25</v>
      </c>
      <c r="AD896" s="81">
        <v>-25</v>
      </c>
      <c r="AE896" s="81">
        <v>-25</v>
      </c>
      <c r="AF896" s="81">
        <v>-25</v>
      </c>
    </row>
    <row r="897" spans="1:32" hidden="1" x14ac:dyDescent="0.25">
      <c r="A897" s="477">
        <v>37128.554861111108</v>
      </c>
      <c r="B897" s="456">
        <v>37146</v>
      </c>
      <c r="C897" s="456">
        <v>36983</v>
      </c>
      <c r="D897" s="456">
        <v>37191</v>
      </c>
      <c r="E897" s="81" t="s">
        <v>614</v>
      </c>
      <c r="F897" s="81">
        <v>496414</v>
      </c>
      <c r="G897" s="81">
        <v>1</v>
      </c>
      <c r="H897" s="81">
        <v>2568574</v>
      </c>
      <c r="I897" s="81">
        <v>-25</v>
      </c>
      <c r="J897" s="81">
        <v>-25</v>
      </c>
      <c r="K897" s="81">
        <v>-25</v>
      </c>
      <c r="L897" s="81">
        <v>-25</v>
      </c>
      <c r="M897" s="81">
        <v>-25</v>
      </c>
      <c r="N897" s="81">
        <v>-25</v>
      </c>
      <c r="O897" s="81">
        <v>-25</v>
      </c>
      <c r="P897" s="81">
        <v>-25</v>
      </c>
      <c r="Q897" s="81">
        <v>-25</v>
      </c>
      <c r="R897" s="81">
        <v>-25</v>
      </c>
      <c r="S897" s="81">
        <v>-25</v>
      </c>
      <c r="T897" s="81">
        <v>-25</v>
      </c>
      <c r="U897" s="81">
        <v>-25</v>
      </c>
      <c r="V897" s="81">
        <v>-25</v>
      </c>
      <c r="W897" s="81">
        <v>-25</v>
      </c>
      <c r="X897" s="81">
        <v>-25</v>
      </c>
      <c r="Y897" s="81">
        <v>-25</v>
      </c>
      <c r="Z897" s="81">
        <v>-25</v>
      </c>
      <c r="AA897" s="81">
        <v>-25</v>
      </c>
      <c r="AB897" s="81">
        <v>-25</v>
      </c>
      <c r="AC897" s="81">
        <v>-25</v>
      </c>
      <c r="AD897" s="81">
        <v>-25</v>
      </c>
      <c r="AE897" s="81">
        <v>-25</v>
      </c>
      <c r="AF897" s="81">
        <v>-25</v>
      </c>
    </row>
    <row r="898" spans="1:32" hidden="1" x14ac:dyDescent="0.25">
      <c r="A898" s="477">
        <v>37128.554861111108</v>
      </c>
      <c r="B898" s="456">
        <v>37146</v>
      </c>
      <c r="C898" s="456">
        <v>37073</v>
      </c>
      <c r="D898" s="456">
        <v>37164</v>
      </c>
      <c r="E898" s="81" t="s">
        <v>614</v>
      </c>
      <c r="F898" s="81">
        <v>517867</v>
      </c>
      <c r="G898" s="81">
        <v>1</v>
      </c>
      <c r="H898" s="81">
        <v>2664733</v>
      </c>
      <c r="I898" s="81">
        <v>0</v>
      </c>
      <c r="J898" s="81">
        <v>0</v>
      </c>
      <c r="K898" s="81">
        <v>0</v>
      </c>
      <c r="L898" s="81">
        <v>0</v>
      </c>
      <c r="M898" s="81">
        <v>0</v>
      </c>
      <c r="N898" s="81">
        <v>0</v>
      </c>
      <c r="O898" s="81">
        <v>-25</v>
      </c>
      <c r="P898" s="81">
        <v>-25</v>
      </c>
      <c r="Q898" s="81">
        <v>-25</v>
      </c>
      <c r="R898" s="81">
        <v>-25</v>
      </c>
      <c r="S898" s="81">
        <v>-25</v>
      </c>
      <c r="T898" s="81">
        <v>-25</v>
      </c>
      <c r="U898" s="81">
        <v>-25</v>
      </c>
      <c r="V898" s="81">
        <v>-25</v>
      </c>
      <c r="W898" s="81">
        <v>-25</v>
      </c>
      <c r="X898" s="81">
        <v>-25</v>
      </c>
      <c r="Y898" s="81">
        <v>-25</v>
      </c>
      <c r="Z898" s="81">
        <v>-25</v>
      </c>
      <c r="AA898" s="81">
        <v>-25</v>
      </c>
      <c r="AB898" s="81">
        <v>-25</v>
      </c>
      <c r="AC898" s="81">
        <v>-25</v>
      </c>
      <c r="AD898" s="81">
        <v>-25</v>
      </c>
      <c r="AE898" s="81">
        <v>0</v>
      </c>
      <c r="AF898" s="81">
        <v>0</v>
      </c>
    </row>
    <row r="899" spans="1:32" hidden="1" x14ac:dyDescent="0.25">
      <c r="A899" s="477">
        <v>37128.554861111108</v>
      </c>
      <c r="B899" s="456">
        <v>37146</v>
      </c>
      <c r="C899" s="456">
        <v>37073</v>
      </c>
      <c r="D899" s="456">
        <v>37164</v>
      </c>
      <c r="E899" s="81" t="s">
        <v>614</v>
      </c>
      <c r="F899" s="81">
        <v>607847</v>
      </c>
      <c r="G899" s="81">
        <v>1</v>
      </c>
      <c r="H899" s="81">
        <v>3280305</v>
      </c>
      <c r="I899" s="81">
        <v>0</v>
      </c>
      <c r="J899" s="81">
        <v>0</v>
      </c>
      <c r="K899" s="81">
        <v>0</v>
      </c>
      <c r="L899" s="81">
        <v>0</v>
      </c>
      <c r="M899" s="81">
        <v>0</v>
      </c>
      <c r="N899" s="81">
        <v>0</v>
      </c>
      <c r="O899" s="81">
        <v>-50</v>
      </c>
      <c r="P899" s="81">
        <v>-50</v>
      </c>
      <c r="Q899" s="81">
        <v>-50</v>
      </c>
      <c r="R899" s="81">
        <v>-50</v>
      </c>
      <c r="S899" s="81">
        <v>-50</v>
      </c>
      <c r="T899" s="81">
        <v>-50</v>
      </c>
      <c r="U899" s="81">
        <v>-50</v>
      </c>
      <c r="V899" s="81">
        <v>-50</v>
      </c>
      <c r="W899" s="81">
        <v>-50</v>
      </c>
      <c r="X899" s="81">
        <v>-50</v>
      </c>
      <c r="Y899" s="81">
        <v>-50</v>
      </c>
      <c r="Z899" s="81">
        <v>-50</v>
      </c>
      <c r="AA899" s="81">
        <v>-50</v>
      </c>
      <c r="AB899" s="81">
        <v>-50</v>
      </c>
      <c r="AC899" s="81">
        <v>-50</v>
      </c>
      <c r="AD899" s="81">
        <v>-50</v>
      </c>
      <c r="AE899" s="81">
        <v>0</v>
      </c>
      <c r="AF899" s="81">
        <v>0</v>
      </c>
    </row>
    <row r="900" spans="1:32" hidden="1" x14ac:dyDescent="0.25">
      <c r="A900" s="477">
        <v>37128.554861111108</v>
      </c>
      <c r="B900" s="456">
        <v>37146</v>
      </c>
      <c r="C900" s="456">
        <v>37073</v>
      </c>
      <c r="D900" s="456">
        <v>37164</v>
      </c>
      <c r="E900" s="81" t="s">
        <v>614</v>
      </c>
      <c r="F900" s="81">
        <v>518960</v>
      </c>
      <c r="G900" s="81">
        <v>1</v>
      </c>
      <c r="H900" s="81">
        <v>2690278</v>
      </c>
      <c r="I900" s="81">
        <v>0</v>
      </c>
      <c r="J900" s="81">
        <v>0</v>
      </c>
      <c r="K900" s="81">
        <v>0</v>
      </c>
      <c r="L900" s="81">
        <v>0</v>
      </c>
      <c r="M900" s="81">
        <v>0</v>
      </c>
      <c r="N900" s="81">
        <v>0</v>
      </c>
      <c r="O900" s="81">
        <v>0</v>
      </c>
      <c r="P900" s="81">
        <v>0</v>
      </c>
      <c r="Q900" s="81">
        <v>0</v>
      </c>
      <c r="R900" s="81">
        <v>0</v>
      </c>
      <c r="S900" s="81">
        <v>0</v>
      </c>
      <c r="T900" s="81">
        <v>0</v>
      </c>
      <c r="U900" s="81">
        <v>0</v>
      </c>
      <c r="V900" s="81">
        <v>0</v>
      </c>
      <c r="W900" s="81">
        <v>0</v>
      </c>
      <c r="X900" s="81">
        <v>0</v>
      </c>
      <c r="Y900" s="81">
        <v>0</v>
      </c>
      <c r="Z900" s="81">
        <v>0</v>
      </c>
      <c r="AA900" s="81">
        <v>0</v>
      </c>
      <c r="AB900" s="81">
        <v>0</v>
      </c>
      <c r="AC900" s="81">
        <v>0</v>
      </c>
      <c r="AD900" s="81">
        <v>0</v>
      </c>
      <c r="AE900" s="81">
        <v>-50</v>
      </c>
      <c r="AF900" s="81">
        <v>-50</v>
      </c>
    </row>
    <row r="901" spans="1:32" hidden="1" x14ac:dyDescent="0.25">
      <c r="A901" s="477">
        <v>37099.455555555556</v>
      </c>
      <c r="B901" s="456">
        <v>37146</v>
      </c>
      <c r="C901" s="456">
        <v>37135</v>
      </c>
      <c r="D901" s="456">
        <v>37164</v>
      </c>
      <c r="E901" s="81" t="s">
        <v>614</v>
      </c>
      <c r="F901" s="81">
        <v>705467</v>
      </c>
      <c r="G901" s="81">
        <v>1</v>
      </c>
      <c r="H901" s="81">
        <v>3645903</v>
      </c>
      <c r="I901" s="81">
        <v>0</v>
      </c>
      <c r="J901" s="81">
        <v>0</v>
      </c>
      <c r="K901" s="81">
        <v>0</v>
      </c>
      <c r="L901" s="81">
        <v>0</v>
      </c>
      <c r="M901" s="81">
        <v>0</v>
      </c>
      <c r="N901" s="81">
        <v>0</v>
      </c>
      <c r="O901" s="81">
        <v>-50</v>
      </c>
      <c r="P901" s="81">
        <v>-50</v>
      </c>
      <c r="Q901" s="81">
        <v>-50</v>
      </c>
      <c r="R901" s="81">
        <v>-50</v>
      </c>
      <c r="S901" s="81">
        <v>-50</v>
      </c>
      <c r="T901" s="81">
        <v>-50</v>
      </c>
      <c r="U901" s="81">
        <v>-50</v>
      </c>
      <c r="V901" s="81">
        <v>-50</v>
      </c>
      <c r="W901" s="81">
        <v>-50</v>
      </c>
      <c r="X901" s="81">
        <v>-50</v>
      </c>
      <c r="Y901" s="81">
        <v>-50</v>
      </c>
      <c r="Z901" s="81">
        <v>-50</v>
      </c>
      <c r="AA901" s="81">
        <v>-50</v>
      </c>
      <c r="AB901" s="81">
        <v>-50</v>
      </c>
      <c r="AC901" s="81">
        <v>-50</v>
      </c>
      <c r="AD901" s="81">
        <v>-50</v>
      </c>
      <c r="AE901" s="81">
        <v>0</v>
      </c>
      <c r="AF901" s="81">
        <v>0</v>
      </c>
    </row>
    <row r="902" spans="1:32" hidden="1" x14ac:dyDescent="0.25">
      <c r="A902" s="477">
        <v>37128.554861111108</v>
      </c>
      <c r="B902" s="456">
        <v>37146</v>
      </c>
      <c r="C902" s="456">
        <v>37073</v>
      </c>
      <c r="D902" s="456">
        <v>37164</v>
      </c>
      <c r="E902" s="81" t="s">
        <v>614</v>
      </c>
      <c r="F902" s="81">
        <v>518960</v>
      </c>
      <c r="G902" s="81">
        <v>1</v>
      </c>
      <c r="H902" s="81">
        <v>2690277</v>
      </c>
      <c r="I902" s="81">
        <v>-50</v>
      </c>
      <c r="J902" s="81">
        <v>-50</v>
      </c>
      <c r="K902" s="81">
        <v>-50</v>
      </c>
      <c r="L902" s="81">
        <v>-50</v>
      </c>
      <c r="M902" s="81">
        <v>-50</v>
      </c>
      <c r="N902" s="81">
        <v>-50</v>
      </c>
      <c r="O902" s="81">
        <v>0</v>
      </c>
      <c r="P902" s="81">
        <v>0</v>
      </c>
      <c r="Q902" s="81">
        <v>0</v>
      </c>
      <c r="R902" s="81">
        <v>0</v>
      </c>
      <c r="S902" s="81">
        <v>0</v>
      </c>
      <c r="T902" s="81">
        <v>0</v>
      </c>
      <c r="U902" s="81">
        <v>0</v>
      </c>
      <c r="V902" s="81">
        <v>0</v>
      </c>
      <c r="W902" s="81">
        <v>0</v>
      </c>
      <c r="X902" s="81">
        <v>0</v>
      </c>
      <c r="Y902" s="81">
        <v>0</v>
      </c>
      <c r="Z902" s="81">
        <v>0</v>
      </c>
      <c r="AA902" s="81">
        <v>0</v>
      </c>
      <c r="AB902" s="81">
        <v>0</v>
      </c>
      <c r="AC902" s="81">
        <v>0</v>
      </c>
      <c r="AD902" s="81">
        <v>0</v>
      </c>
      <c r="AE902" s="81">
        <v>0</v>
      </c>
      <c r="AF902" s="81">
        <v>0</v>
      </c>
    </row>
    <row r="903" spans="1:32" hidden="1" x14ac:dyDescent="0.25">
      <c r="A903" s="477">
        <v>37139.568055555559</v>
      </c>
      <c r="B903" s="456">
        <v>37146</v>
      </c>
      <c r="C903" s="456">
        <v>37141</v>
      </c>
      <c r="D903" s="456">
        <v>37164</v>
      </c>
      <c r="E903" s="81" t="s">
        <v>595</v>
      </c>
      <c r="F903" s="81">
        <v>763227</v>
      </c>
      <c r="G903" s="81">
        <v>1</v>
      </c>
      <c r="H903" s="81">
        <v>4118800</v>
      </c>
      <c r="I903" s="81">
        <v>0</v>
      </c>
      <c r="J903" s="81">
        <v>0</v>
      </c>
      <c r="K903" s="81">
        <v>0</v>
      </c>
      <c r="L903" s="81">
        <v>0</v>
      </c>
      <c r="M903" s="81">
        <v>0</v>
      </c>
      <c r="N903" s="81">
        <v>0</v>
      </c>
      <c r="O903" s="81">
        <v>25</v>
      </c>
      <c r="P903" s="81">
        <v>25</v>
      </c>
      <c r="Q903" s="81">
        <v>25</v>
      </c>
      <c r="R903" s="81">
        <v>25</v>
      </c>
      <c r="S903" s="81">
        <v>25</v>
      </c>
      <c r="T903" s="81">
        <v>25</v>
      </c>
      <c r="U903" s="81">
        <v>25</v>
      </c>
      <c r="V903" s="81">
        <v>25</v>
      </c>
      <c r="W903" s="81">
        <v>25</v>
      </c>
      <c r="X903" s="81">
        <v>25</v>
      </c>
      <c r="Y903" s="81">
        <v>25</v>
      </c>
      <c r="Z903" s="81">
        <v>25</v>
      </c>
      <c r="AA903" s="81">
        <v>25</v>
      </c>
      <c r="AB903" s="81">
        <v>25</v>
      </c>
      <c r="AC903" s="81">
        <v>25</v>
      </c>
      <c r="AD903" s="81">
        <v>25</v>
      </c>
      <c r="AE903" s="81">
        <v>0</v>
      </c>
      <c r="AF903" s="81">
        <v>0</v>
      </c>
    </row>
    <row r="904" spans="1:32" hidden="1" x14ac:dyDescent="0.25">
      <c r="A904" s="477">
        <v>36955.697916666664</v>
      </c>
      <c r="B904" s="456">
        <v>37146</v>
      </c>
      <c r="C904" s="456">
        <v>37073</v>
      </c>
      <c r="D904" s="456">
        <v>37164</v>
      </c>
      <c r="E904" s="81" t="s">
        <v>595</v>
      </c>
      <c r="F904" s="81">
        <v>536687</v>
      </c>
      <c r="G904" s="81">
        <v>1</v>
      </c>
      <c r="H904" s="81">
        <v>2741572</v>
      </c>
      <c r="I904" s="81">
        <v>0</v>
      </c>
      <c r="J904" s="81">
        <v>0</v>
      </c>
      <c r="K904" s="81">
        <v>0</v>
      </c>
      <c r="L904" s="81">
        <v>0</v>
      </c>
      <c r="M904" s="81">
        <v>0</v>
      </c>
      <c r="N904" s="81">
        <v>0</v>
      </c>
      <c r="O904" s="81">
        <v>25</v>
      </c>
      <c r="P904" s="81">
        <v>25</v>
      </c>
      <c r="Q904" s="81">
        <v>25</v>
      </c>
      <c r="R904" s="81">
        <v>25</v>
      </c>
      <c r="S904" s="81">
        <v>25</v>
      </c>
      <c r="T904" s="81">
        <v>25</v>
      </c>
      <c r="U904" s="81">
        <v>25</v>
      </c>
      <c r="V904" s="81">
        <v>25</v>
      </c>
      <c r="W904" s="81">
        <v>25</v>
      </c>
      <c r="X904" s="81">
        <v>25</v>
      </c>
      <c r="Y904" s="81">
        <v>25</v>
      </c>
      <c r="Z904" s="81">
        <v>25</v>
      </c>
      <c r="AA904" s="81">
        <v>25</v>
      </c>
      <c r="AB904" s="81">
        <v>25</v>
      </c>
      <c r="AC904" s="81">
        <v>25</v>
      </c>
      <c r="AD904" s="81">
        <v>25</v>
      </c>
      <c r="AE904" s="81">
        <v>0</v>
      </c>
      <c r="AF904" s="81">
        <v>0</v>
      </c>
    </row>
    <row r="905" spans="1:32" hidden="1" x14ac:dyDescent="0.25">
      <c r="A905" s="477">
        <v>37138.668749999997</v>
      </c>
      <c r="B905" s="456">
        <v>37146</v>
      </c>
      <c r="C905" s="456">
        <v>37140</v>
      </c>
      <c r="D905" s="456">
        <v>37164</v>
      </c>
      <c r="E905" s="81" t="s">
        <v>595</v>
      </c>
      <c r="F905" s="81">
        <v>761622</v>
      </c>
      <c r="G905" s="81">
        <v>1</v>
      </c>
      <c r="H905" s="81">
        <v>4113244</v>
      </c>
      <c r="I905" s="81">
        <v>0</v>
      </c>
      <c r="J905" s="81">
        <v>0</v>
      </c>
      <c r="K905" s="81">
        <v>0</v>
      </c>
      <c r="L905" s="81">
        <v>0</v>
      </c>
      <c r="M905" s="81">
        <v>0</v>
      </c>
      <c r="N905" s="81">
        <v>0</v>
      </c>
      <c r="O905" s="81">
        <v>25</v>
      </c>
      <c r="P905" s="81">
        <v>25</v>
      </c>
      <c r="Q905" s="81">
        <v>25</v>
      </c>
      <c r="R905" s="81">
        <v>25</v>
      </c>
      <c r="S905" s="81">
        <v>25</v>
      </c>
      <c r="T905" s="81">
        <v>25</v>
      </c>
      <c r="U905" s="81">
        <v>25</v>
      </c>
      <c r="V905" s="81">
        <v>25</v>
      </c>
      <c r="W905" s="81">
        <v>25</v>
      </c>
      <c r="X905" s="81">
        <v>25</v>
      </c>
      <c r="Y905" s="81">
        <v>25</v>
      </c>
      <c r="Z905" s="81">
        <v>25</v>
      </c>
      <c r="AA905" s="81">
        <v>25</v>
      </c>
      <c r="AB905" s="81">
        <v>25</v>
      </c>
      <c r="AC905" s="81">
        <v>25</v>
      </c>
      <c r="AD905" s="81">
        <v>25</v>
      </c>
      <c r="AE905" s="81">
        <v>0</v>
      </c>
      <c r="AF905" s="81">
        <v>0</v>
      </c>
    </row>
    <row r="906" spans="1:32" hidden="1" x14ac:dyDescent="0.25">
      <c r="A906" s="477">
        <v>37139.379861111112</v>
      </c>
      <c r="B906" s="456">
        <v>37146</v>
      </c>
      <c r="C906" s="456">
        <v>37141</v>
      </c>
      <c r="D906" s="456">
        <v>37164</v>
      </c>
      <c r="E906" s="81" t="s">
        <v>595</v>
      </c>
      <c r="F906" s="81">
        <v>762483</v>
      </c>
      <c r="G906" s="81">
        <v>1</v>
      </c>
      <c r="H906" s="81">
        <v>4115375</v>
      </c>
      <c r="I906" s="81">
        <v>0</v>
      </c>
      <c r="J906" s="81">
        <v>0</v>
      </c>
      <c r="K906" s="81">
        <v>0</v>
      </c>
      <c r="L906" s="81">
        <v>0</v>
      </c>
      <c r="M906" s="81">
        <v>0</v>
      </c>
      <c r="N906" s="81">
        <v>0</v>
      </c>
      <c r="O906" s="81">
        <v>25</v>
      </c>
      <c r="P906" s="81">
        <v>25</v>
      </c>
      <c r="Q906" s="81">
        <v>25</v>
      </c>
      <c r="R906" s="81">
        <v>25</v>
      </c>
      <c r="S906" s="81">
        <v>25</v>
      </c>
      <c r="T906" s="81">
        <v>25</v>
      </c>
      <c r="U906" s="81">
        <v>25</v>
      </c>
      <c r="V906" s="81">
        <v>25</v>
      </c>
      <c r="W906" s="81">
        <v>25</v>
      </c>
      <c r="X906" s="81">
        <v>25</v>
      </c>
      <c r="Y906" s="81">
        <v>25</v>
      </c>
      <c r="Z906" s="81">
        <v>25</v>
      </c>
      <c r="AA906" s="81">
        <v>25</v>
      </c>
      <c r="AB906" s="81">
        <v>25</v>
      </c>
      <c r="AC906" s="81">
        <v>25</v>
      </c>
      <c r="AD906" s="81">
        <v>25</v>
      </c>
      <c r="AE906" s="81">
        <v>0</v>
      </c>
      <c r="AF906" s="81">
        <v>0</v>
      </c>
    </row>
    <row r="907" spans="1:32" hidden="1" x14ac:dyDescent="0.25">
      <c r="A907" s="477">
        <v>37130.457638888889</v>
      </c>
      <c r="B907" s="456">
        <v>37146</v>
      </c>
      <c r="C907" s="456">
        <v>37135</v>
      </c>
      <c r="D907" s="456">
        <v>37164</v>
      </c>
      <c r="E907" s="81" t="s">
        <v>595</v>
      </c>
      <c r="F907" s="81">
        <v>749839</v>
      </c>
      <c r="G907" s="81">
        <v>1</v>
      </c>
      <c r="H907" s="81">
        <v>3864492</v>
      </c>
      <c r="I907" s="81">
        <v>0</v>
      </c>
      <c r="J907" s="81">
        <v>0</v>
      </c>
      <c r="K907" s="81">
        <v>0</v>
      </c>
      <c r="L907" s="81">
        <v>0</v>
      </c>
      <c r="M907" s="81">
        <v>0</v>
      </c>
      <c r="N907" s="81">
        <v>0</v>
      </c>
      <c r="O907" s="81">
        <v>25</v>
      </c>
      <c r="P907" s="81">
        <v>25</v>
      </c>
      <c r="Q907" s="81">
        <v>25</v>
      </c>
      <c r="R907" s="81">
        <v>25</v>
      </c>
      <c r="S907" s="81">
        <v>25</v>
      </c>
      <c r="T907" s="81">
        <v>25</v>
      </c>
      <c r="U907" s="81">
        <v>25</v>
      </c>
      <c r="V907" s="81">
        <v>25</v>
      </c>
      <c r="W907" s="81">
        <v>25</v>
      </c>
      <c r="X907" s="81">
        <v>25</v>
      </c>
      <c r="Y907" s="81">
        <v>25</v>
      </c>
      <c r="Z907" s="81">
        <v>25</v>
      </c>
      <c r="AA907" s="81">
        <v>25</v>
      </c>
      <c r="AB907" s="81">
        <v>25</v>
      </c>
      <c r="AC907" s="81">
        <v>25</v>
      </c>
      <c r="AD907" s="81">
        <v>25</v>
      </c>
      <c r="AE907" s="81">
        <v>0</v>
      </c>
      <c r="AF907" s="81">
        <v>0</v>
      </c>
    </row>
    <row r="908" spans="1:32" hidden="1" x14ac:dyDescent="0.25">
      <c r="A908" s="477">
        <v>36990.586111111108</v>
      </c>
      <c r="B908" s="456">
        <v>37146</v>
      </c>
      <c r="C908" s="456">
        <v>37073</v>
      </c>
      <c r="D908" s="456">
        <v>37164</v>
      </c>
      <c r="E908" s="81" t="s">
        <v>595</v>
      </c>
      <c r="F908" s="81">
        <v>568948</v>
      </c>
      <c r="G908" s="81">
        <v>1</v>
      </c>
      <c r="H908" s="81">
        <v>3052105</v>
      </c>
      <c r="I908" s="81">
        <v>25</v>
      </c>
      <c r="J908" s="81">
        <v>25</v>
      </c>
      <c r="K908" s="81">
        <v>25</v>
      </c>
      <c r="L908" s="81">
        <v>25</v>
      </c>
      <c r="M908" s="81">
        <v>25</v>
      </c>
      <c r="N908" s="81">
        <v>25</v>
      </c>
      <c r="O908" s="81">
        <v>0</v>
      </c>
      <c r="P908" s="81">
        <v>0</v>
      </c>
      <c r="Q908" s="81">
        <v>0</v>
      </c>
      <c r="R908" s="81">
        <v>0</v>
      </c>
      <c r="S908" s="81">
        <v>0</v>
      </c>
      <c r="T908" s="81">
        <v>0</v>
      </c>
      <c r="U908" s="81">
        <v>0</v>
      </c>
      <c r="V908" s="81">
        <v>0</v>
      </c>
      <c r="W908" s="81">
        <v>0</v>
      </c>
      <c r="X908" s="81">
        <v>0</v>
      </c>
      <c r="Y908" s="81">
        <v>0</v>
      </c>
      <c r="Z908" s="81">
        <v>0</v>
      </c>
      <c r="AA908" s="81">
        <v>0</v>
      </c>
      <c r="AB908" s="81">
        <v>0</v>
      </c>
      <c r="AC908" s="81">
        <v>0</v>
      </c>
      <c r="AD908" s="81">
        <v>0</v>
      </c>
      <c r="AE908" s="81">
        <v>0</v>
      </c>
      <c r="AF908" s="81">
        <v>0</v>
      </c>
    </row>
    <row r="909" spans="1:32" hidden="1" x14ac:dyDescent="0.25">
      <c r="A909" s="477">
        <v>37096.339583333334</v>
      </c>
      <c r="B909" s="456">
        <v>37146</v>
      </c>
      <c r="C909" s="456">
        <v>37135</v>
      </c>
      <c r="D909" s="456">
        <v>37164</v>
      </c>
      <c r="E909" s="81" t="s">
        <v>595</v>
      </c>
      <c r="F909" s="81">
        <v>699132</v>
      </c>
      <c r="G909" s="81">
        <v>1</v>
      </c>
      <c r="H909" s="81">
        <v>3627392</v>
      </c>
      <c r="I909" s="81">
        <v>0</v>
      </c>
      <c r="J909" s="81">
        <v>0</v>
      </c>
      <c r="K909" s="81">
        <v>0</v>
      </c>
      <c r="L909" s="81">
        <v>0</v>
      </c>
      <c r="M909" s="81">
        <v>0</v>
      </c>
      <c r="N909" s="81">
        <v>0</v>
      </c>
      <c r="O909" s="81">
        <v>0</v>
      </c>
      <c r="P909" s="81">
        <v>0</v>
      </c>
      <c r="Q909" s="81">
        <v>0</v>
      </c>
      <c r="R909" s="81">
        <v>0</v>
      </c>
      <c r="S909" s="81">
        <v>0</v>
      </c>
      <c r="T909" s="81">
        <v>0</v>
      </c>
      <c r="U909" s="81">
        <v>0</v>
      </c>
      <c r="V909" s="81">
        <v>0</v>
      </c>
      <c r="W909" s="81">
        <v>0</v>
      </c>
      <c r="X909" s="81">
        <v>0</v>
      </c>
      <c r="Y909" s="81">
        <v>0</v>
      </c>
      <c r="Z909" s="81">
        <v>0</v>
      </c>
      <c r="AA909" s="81">
        <v>0</v>
      </c>
      <c r="AB909" s="81">
        <v>0</v>
      </c>
      <c r="AC909" s="81">
        <v>0</v>
      </c>
      <c r="AD909" s="81">
        <v>0</v>
      </c>
      <c r="AE909" s="81">
        <v>25</v>
      </c>
      <c r="AF909" s="81">
        <v>25</v>
      </c>
    </row>
    <row r="910" spans="1:32" hidden="1" x14ac:dyDescent="0.25">
      <c r="A910" s="477">
        <v>36990.586111111108</v>
      </c>
      <c r="B910" s="456">
        <v>37146</v>
      </c>
      <c r="C910" s="456">
        <v>37073</v>
      </c>
      <c r="D910" s="456">
        <v>37164</v>
      </c>
      <c r="E910" s="81" t="s">
        <v>595</v>
      </c>
      <c r="F910" s="81">
        <v>568948</v>
      </c>
      <c r="G910" s="81">
        <v>1</v>
      </c>
      <c r="H910" s="81">
        <v>3052106</v>
      </c>
      <c r="I910" s="81">
        <v>0</v>
      </c>
      <c r="J910" s="81">
        <v>0</v>
      </c>
      <c r="K910" s="81">
        <v>0</v>
      </c>
      <c r="L910" s="81">
        <v>0</v>
      </c>
      <c r="M910" s="81">
        <v>0</v>
      </c>
      <c r="N910" s="81">
        <v>0</v>
      </c>
      <c r="O910" s="81">
        <v>0</v>
      </c>
      <c r="P910" s="81">
        <v>0</v>
      </c>
      <c r="Q910" s="81">
        <v>0</v>
      </c>
      <c r="R910" s="81">
        <v>0</v>
      </c>
      <c r="S910" s="81">
        <v>0</v>
      </c>
      <c r="T910" s="81">
        <v>0</v>
      </c>
      <c r="U910" s="81">
        <v>0</v>
      </c>
      <c r="V910" s="81">
        <v>0</v>
      </c>
      <c r="W910" s="81">
        <v>0</v>
      </c>
      <c r="X910" s="81">
        <v>0</v>
      </c>
      <c r="Y910" s="81">
        <v>0</v>
      </c>
      <c r="Z910" s="81">
        <v>0</v>
      </c>
      <c r="AA910" s="81">
        <v>0</v>
      </c>
      <c r="AB910" s="81">
        <v>0</v>
      </c>
      <c r="AC910" s="81">
        <v>0</v>
      </c>
      <c r="AD910" s="81">
        <v>0</v>
      </c>
      <c r="AE910" s="81">
        <v>25</v>
      </c>
      <c r="AF910" s="81">
        <v>25</v>
      </c>
    </row>
    <row r="911" spans="1:32" x14ac:dyDescent="0.25">
      <c r="A911" s="477">
        <v>37096.339583333334</v>
      </c>
      <c r="B911" s="456">
        <v>37146</v>
      </c>
      <c r="C911" s="456">
        <v>37135</v>
      </c>
      <c r="D911" s="456">
        <v>37164</v>
      </c>
      <c r="E911" s="81" t="s">
        <v>595</v>
      </c>
      <c r="F911" s="81">
        <v>699132</v>
      </c>
      <c r="G911" s="81">
        <v>1</v>
      </c>
      <c r="H911" s="81">
        <v>3627391</v>
      </c>
      <c r="I911" s="81">
        <v>25</v>
      </c>
      <c r="J911" s="81">
        <v>25</v>
      </c>
      <c r="K911" s="81">
        <v>25</v>
      </c>
      <c r="L911" s="81">
        <v>25</v>
      </c>
      <c r="M911" s="81">
        <v>25</v>
      </c>
      <c r="N911" s="81">
        <v>25</v>
      </c>
      <c r="O911" s="81">
        <v>0</v>
      </c>
      <c r="P911" s="81">
        <v>0</v>
      </c>
      <c r="Q911" s="81">
        <v>0</v>
      </c>
      <c r="R911" s="81">
        <v>0</v>
      </c>
      <c r="S911" s="81">
        <v>0</v>
      </c>
      <c r="T911" s="81">
        <v>0</v>
      </c>
      <c r="U911" s="81">
        <v>0</v>
      </c>
      <c r="V911" s="81">
        <v>0</v>
      </c>
      <c r="W911" s="81">
        <v>0</v>
      </c>
      <c r="X911" s="81">
        <v>0</v>
      </c>
      <c r="Y911" s="81">
        <v>0</v>
      </c>
      <c r="Z911" s="81">
        <v>0</v>
      </c>
      <c r="AA911" s="81">
        <v>0</v>
      </c>
      <c r="AB911" s="81">
        <v>0</v>
      </c>
      <c r="AC911" s="81">
        <v>0</v>
      </c>
      <c r="AD911" s="81">
        <v>0</v>
      </c>
      <c r="AE911" s="81">
        <v>0</v>
      </c>
      <c r="AF911" s="81">
        <v>0</v>
      </c>
    </row>
    <row r="912" spans="1:32" x14ac:dyDescent="0.25">
      <c r="A912" s="477">
        <v>37014.409722222219</v>
      </c>
      <c r="B912" s="456">
        <v>37146</v>
      </c>
      <c r="C912" s="456">
        <v>37135</v>
      </c>
      <c r="D912" s="456">
        <v>37164</v>
      </c>
      <c r="E912" s="81" t="s">
        <v>595</v>
      </c>
      <c r="F912" s="81">
        <v>601254</v>
      </c>
      <c r="G912" s="81">
        <v>1</v>
      </c>
      <c r="H912" s="81">
        <v>3244108</v>
      </c>
      <c r="I912" s="81">
        <v>0</v>
      </c>
      <c r="J912" s="81">
        <v>0</v>
      </c>
      <c r="K912" s="81">
        <v>0</v>
      </c>
      <c r="L912" s="81">
        <v>0</v>
      </c>
      <c r="M912" s="81">
        <v>0</v>
      </c>
      <c r="N912" s="81">
        <v>0</v>
      </c>
      <c r="O912" s="81">
        <v>-25</v>
      </c>
      <c r="P912" s="81">
        <v>-25</v>
      </c>
      <c r="Q912" s="81">
        <v>-25</v>
      </c>
      <c r="R912" s="81">
        <v>-25</v>
      </c>
      <c r="S912" s="81">
        <v>-25</v>
      </c>
      <c r="T912" s="81">
        <v>-25</v>
      </c>
      <c r="U912" s="81">
        <v>-25</v>
      </c>
      <c r="V912" s="81">
        <v>-25</v>
      </c>
      <c r="W912" s="81">
        <v>-25</v>
      </c>
      <c r="X912" s="81">
        <v>-25</v>
      </c>
      <c r="Y912" s="81">
        <v>-25</v>
      </c>
      <c r="Z912" s="81">
        <v>-25</v>
      </c>
      <c r="AA912" s="81">
        <v>-25</v>
      </c>
      <c r="AB912" s="81">
        <v>-25</v>
      </c>
      <c r="AC912" s="81">
        <v>-25</v>
      </c>
      <c r="AD912" s="81">
        <v>-25</v>
      </c>
      <c r="AE912" s="81">
        <v>0</v>
      </c>
      <c r="AF912" s="81">
        <v>0</v>
      </c>
    </row>
    <row r="913" spans="1:32" x14ac:dyDescent="0.25">
      <c r="A913" s="477">
        <v>36822.408333333333</v>
      </c>
      <c r="B913" s="456">
        <v>37146</v>
      </c>
      <c r="C913" s="456">
        <v>37073</v>
      </c>
      <c r="D913" s="456">
        <v>37164</v>
      </c>
      <c r="E913" s="81" t="s">
        <v>596</v>
      </c>
      <c r="F913" s="81">
        <v>440442</v>
      </c>
      <c r="G913" s="81">
        <v>1</v>
      </c>
      <c r="H913" s="81">
        <v>2363007</v>
      </c>
      <c r="I913" s="81">
        <v>0</v>
      </c>
      <c r="J913" s="81">
        <v>0</v>
      </c>
      <c r="K913" s="81">
        <v>0</v>
      </c>
      <c r="L913" s="81">
        <v>0</v>
      </c>
      <c r="M913" s="81">
        <v>0</v>
      </c>
      <c r="N913" s="81">
        <v>0</v>
      </c>
      <c r="O913" s="81">
        <v>-25</v>
      </c>
      <c r="P913" s="81">
        <v>-25</v>
      </c>
      <c r="Q913" s="81">
        <v>-25</v>
      </c>
      <c r="R913" s="81">
        <v>-25</v>
      </c>
      <c r="S913" s="81">
        <v>-25</v>
      </c>
      <c r="T913" s="81">
        <v>-25</v>
      </c>
      <c r="U913" s="81">
        <v>-25</v>
      </c>
      <c r="V913" s="81">
        <v>-25</v>
      </c>
      <c r="W913" s="81">
        <v>-25</v>
      </c>
      <c r="X913" s="81">
        <v>-25</v>
      </c>
      <c r="Y913" s="81">
        <v>-25</v>
      </c>
      <c r="Z913" s="81">
        <v>-25</v>
      </c>
      <c r="AA913" s="81">
        <v>-25</v>
      </c>
      <c r="AB913" s="81">
        <v>-25</v>
      </c>
      <c r="AC913" s="81">
        <v>-25</v>
      </c>
      <c r="AD913" s="81">
        <v>-25</v>
      </c>
      <c r="AE913" s="81">
        <v>0</v>
      </c>
      <c r="AF913" s="81">
        <v>0</v>
      </c>
    </row>
    <row r="914" spans="1:32" x14ac:dyDescent="0.25">
      <c r="A914" s="477">
        <v>36706.443055555559</v>
      </c>
      <c r="B914" s="456">
        <v>37146</v>
      </c>
      <c r="C914" s="456">
        <v>36983</v>
      </c>
      <c r="D914" s="456">
        <v>37191</v>
      </c>
      <c r="E914" s="81" t="s">
        <v>596</v>
      </c>
      <c r="F914" s="81">
        <v>360915</v>
      </c>
      <c r="G914" s="81">
        <v>1</v>
      </c>
      <c r="H914" s="81">
        <v>2110517</v>
      </c>
      <c r="I914" s="81">
        <v>0</v>
      </c>
      <c r="J914" s="81">
        <v>0</v>
      </c>
      <c r="K914" s="81">
        <v>0</v>
      </c>
      <c r="L914" s="81">
        <v>0</v>
      </c>
      <c r="M914" s="81">
        <v>0</v>
      </c>
      <c r="N914" s="81">
        <v>0</v>
      </c>
      <c r="O914" s="81">
        <v>-50</v>
      </c>
      <c r="P914" s="81">
        <v>-50</v>
      </c>
      <c r="Q914" s="81">
        <v>-50</v>
      </c>
      <c r="R914" s="81">
        <v>-50</v>
      </c>
      <c r="S914" s="81">
        <v>-50</v>
      </c>
      <c r="T914" s="81">
        <v>-50</v>
      </c>
      <c r="U914" s="81">
        <v>-50</v>
      </c>
      <c r="V914" s="81">
        <v>-50</v>
      </c>
      <c r="W914" s="81">
        <v>-50</v>
      </c>
      <c r="X914" s="81">
        <v>-50</v>
      </c>
      <c r="Y914" s="81">
        <v>-50</v>
      </c>
      <c r="Z914" s="81">
        <v>-50</v>
      </c>
      <c r="AA914" s="81">
        <v>-50</v>
      </c>
      <c r="AB914" s="81">
        <v>-50</v>
      </c>
      <c r="AC914" s="81">
        <v>-50</v>
      </c>
      <c r="AD914" s="81">
        <v>-50</v>
      </c>
      <c r="AE914" s="81">
        <v>0</v>
      </c>
      <c r="AF914" s="81">
        <v>0</v>
      </c>
    </row>
    <row r="915" spans="1:32" x14ac:dyDescent="0.25">
      <c r="A915" s="477">
        <v>36832.452777777777</v>
      </c>
      <c r="B915" s="456">
        <v>37146</v>
      </c>
      <c r="C915" s="456">
        <v>37073</v>
      </c>
      <c r="D915" s="456">
        <v>37164</v>
      </c>
      <c r="E915" s="81" t="s">
        <v>596</v>
      </c>
      <c r="F915" s="81">
        <v>449589</v>
      </c>
      <c r="G915" s="81">
        <v>1</v>
      </c>
      <c r="H915" s="81">
        <v>2396125</v>
      </c>
      <c r="I915" s="81">
        <v>0</v>
      </c>
      <c r="J915" s="81">
        <v>0</v>
      </c>
      <c r="K915" s="81">
        <v>0</v>
      </c>
      <c r="L915" s="81">
        <v>0</v>
      </c>
      <c r="M915" s="81">
        <v>0</v>
      </c>
      <c r="N915" s="81">
        <v>0</v>
      </c>
      <c r="O915" s="81">
        <v>25</v>
      </c>
      <c r="P915" s="81">
        <v>25</v>
      </c>
      <c r="Q915" s="81">
        <v>25</v>
      </c>
      <c r="R915" s="81">
        <v>25</v>
      </c>
      <c r="S915" s="81">
        <v>25</v>
      </c>
      <c r="T915" s="81">
        <v>25</v>
      </c>
      <c r="U915" s="81">
        <v>25</v>
      </c>
      <c r="V915" s="81">
        <v>25</v>
      </c>
      <c r="W915" s="81">
        <v>25</v>
      </c>
      <c r="X915" s="81">
        <v>25</v>
      </c>
      <c r="Y915" s="81">
        <v>25</v>
      </c>
      <c r="Z915" s="81">
        <v>25</v>
      </c>
      <c r="AA915" s="81">
        <v>25</v>
      </c>
      <c r="AB915" s="81">
        <v>25</v>
      </c>
      <c r="AC915" s="81">
        <v>25</v>
      </c>
      <c r="AD915" s="81">
        <v>25</v>
      </c>
      <c r="AE915" s="81">
        <v>0</v>
      </c>
      <c r="AF915" s="81">
        <v>0</v>
      </c>
    </row>
    <row r="916" spans="1:32" x14ac:dyDescent="0.25">
      <c r="A916" s="477">
        <v>36910.588194444441</v>
      </c>
      <c r="B916" s="456">
        <v>37146</v>
      </c>
      <c r="C916" s="456">
        <v>37073</v>
      </c>
      <c r="D916" s="456">
        <v>37164</v>
      </c>
      <c r="E916" s="81" t="s">
        <v>596</v>
      </c>
      <c r="F916" s="81">
        <v>500059</v>
      </c>
      <c r="G916" s="81">
        <v>1</v>
      </c>
      <c r="H916" s="81">
        <v>2577878</v>
      </c>
      <c r="I916" s="81">
        <v>0</v>
      </c>
      <c r="J916" s="81">
        <v>0</v>
      </c>
      <c r="K916" s="81">
        <v>0</v>
      </c>
      <c r="L916" s="81">
        <v>0</v>
      </c>
      <c r="M916" s="81">
        <v>0</v>
      </c>
      <c r="N916" s="81">
        <v>0</v>
      </c>
      <c r="O916" s="81">
        <v>-25</v>
      </c>
      <c r="P916" s="81">
        <v>-25</v>
      </c>
      <c r="Q916" s="81">
        <v>-25</v>
      </c>
      <c r="R916" s="81">
        <v>-25</v>
      </c>
      <c r="S916" s="81">
        <v>-25</v>
      </c>
      <c r="T916" s="81">
        <v>-25</v>
      </c>
      <c r="U916" s="81">
        <v>-25</v>
      </c>
      <c r="V916" s="81">
        <v>-25</v>
      </c>
      <c r="W916" s="81">
        <v>-25</v>
      </c>
      <c r="X916" s="81">
        <v>-25</v>
      </c>
      <c r="Y916" s="81">
        <v>-25</v>
      </c>
      <c r="Z916" s="81">
        <v>-25</v>
      </c>
      <c r="AA916" s="81">
        <v>-25</v>
      </c>
      <c r="AB916" s="81">
        <v>-25</v>
      </c>
      <c r="AC916" s="81">
        <v>-25</v>
      </c>
      <c r="AD916" s="81">
        <v>-25</v>
      </c>
      <c r="AE916" s="81">
        <v>0</v>
      </c>
      <c r="AF916" s="81">
        <v>0</v>
      </c>
    </row>
    <row r="917" spans="1:32" hidden="1" x14ac:dyDescent="0.25">
      <c r="A917" s="477">
        <v>36978.40625</v>
      </c>
      <c r="B917" s="456">
        <v>37146</v>
      </c>
      <c r="C917" s="456">
        <v>37073</v>
      </c>
      <c r="D917" s="456">
        <v>37164</v>
      </c>
      <c r="E917" s="81" t="s">
        <v>596</v>
      </c>
      <c r="F917" s="81">
        <v>563277</v>
      </c>
      <c r="G917" s="81">
        <v>1</v>
      </c>
      <c r="H917" s="81">
        <v>2981562</v>
      </c>
      <c r="I917" s="81">
        <v>0</v>
      </c>
      <c r="J917" s="81">
        <v>0</v>
      </c>
      <c r="K917" s="81">
        <v>0</v>
      </c>
      <c r="L917" s="81">
        <v>0</v>
      </c>
      <c r="M917" s="81">
        <v>0</v>
      </c>
      <c r="N917" s="81">
        <v>0</v>
      </c>
      <c r="O917" s="81">
        <v>-25</v>
      </c>
      <c r="P917" s="81">
        <v>-25</v>
      </c>
      <c r="Q917" s="81">
        <v>-25</v>
      </c>
      <c r="R917" s="81">
        <v>-25</v>
      </c>
      <c r="S917" s="81">
        <v>-25</v>
      </c>
      <c r="T917" s="81">
        <v>-25</v>
      </c>
      <c r="U917" s="81">
        <v>-25</v>
      </c>
      <c r="V917" s="81">
        <v>-25</v>
      </c>
      <c r="W917" s="81">
        <v>-25</v>
      </c>
      <c r="X917" s="81">
        <v>-25</v>
      </c>
      <c r="Y917" s="81">
        <v>-25</v>
      </c>
      <c r="Z917" s="81">
        <v>-25</v>
      </c>
      <c r="AA917" s="81">
        <v>-25</v>
      </c>
      <c r="AB917" s="81">
        <v>-25</v>
      </c>
      <c r="AC917" s="81">
        <v>-25</v>
      </c>
      <c r="AD917" s="81">
        <v>-25</v>
      </c>
      <c r="AE917" s="81">
        <v>0</v>
      </c>
      <c r="AF917" s="81">
        <v>0</v>
      </c>
    </row>
    <row r="918" spans="1:32" hidden="1" x14ac:dyDescent="0.25">
      <c r="A918" s="477">
        <v>37131.397222222222</v>
      </c>
      <c r="B918" s="456">
        <v>37146</v>
      </c>
      <c r="C918" s="456">
        <v>37135</v>
      </c>
      <c r="D918" s="456">
        <v>37164</v>
      </c>
      <c r="E918" s="81" t="s">
        <v>584</v>
      </c>
      <c r="F918" s="81">
        <v>751631</v>
      </c>
      <c r="G918" s="81">
        <v>1</v>
      </c>
      <c r="H918" s="81">
        <v>3868363</v>
      </c>
      <c r="I918" s="81">
        <v>0</v>
      </c>
      <c r="J918" s="81">
        <v>0</v>
      </c>
      <c r="K918" s="81">
        <v>0</v>
      </c>
      <c r="L918" s="81">
        <v>0</v>
      </c>
      <c r="M918" s="81">
        <v>0</v>
      </c>
      <c r="N918" s="81">
        <v>0</v>
      </c>
      <c r="O918" s="81">
        <v>-25</v>
      </c>
      <c r="P918" s="81">
        <v>-25</v>
      </c>
      <c r="Q918" s="81">
        <v>-25</v>
      </c>
      <c r="R918" s="81">
        <v>-25</v>
      </c>
      <c r="S918" s="81">
        <v>-25</v>
      </c>
      <c r="T918" s="81">
        <v>-25</v>
      </c>
      <c r="U918" s="81">
        <v>-25</v>
      </c>
      <c r="V918" s="81">
        <v>-25</v>
      </c>
      <c r="W918" s="81">
        <v>-25</v>
      </c>
      <c r="X918" s="81">
        <v>-25</v>
      </c>
      <c r="Y918" s="81">
        <v>-25</v>
      </c>
      <c r="Z918" s="81">
        <v>-25</v>
      </c>
      <c r="AA918" s="81">
        <v>-25</v>
      </c>
      <c r="AB918" s="81">
        <v>-25</v>
      </c>
      <c r="AC918" s="81">
        <v>-25</v>
      </c>
      <c r="AD918" s="81">
        <v>-25</v>
      </c>
      <c r="AE918" s="81">
        <v>0</v>
      </c>
      <c r="AF918" s="81">
        <v>0</v>
      </c>
    </row>
    <row r="919" spans="1:32" hidden="1" x14ac:dyDescent="0.25">
      <c r="A919" s="477">
        <v>36903.456250000003</v>
      </c>
      <c r="B919" s="456">
        <v>37146</v>
      </c>
      <c r="C919" s="456">
        <v>37073</v>
      </c>
      <c r="D919" s="456">
        <v>37164</v>
      </c>
      <c r="E919" s="81" t="s">
        <v>584</v>
      </c>
      <c r="F919" s="81">
        <v>495510</v>
      </c>
      <c r="G919" s="81">
        <v>1</v>
      </c>
      <c r="H919" s="81">
        <v>2566178</v>
      </c>
      <c r="I919" s="81">
        <v>0</v>
      </c>
      <c r="J919" s="81">
        <v>0</v>
      </c>
      <c r="K919" s="81">
        <v>0</v>
      </c>
      <c r="L919" s="81">
        <v>0</v>
      </c>
      <c r="M919" s="81">
        <v>0</v>
      </c>
      <c r="N919" s="81">
        <v>0</v>
      </c>
      <c r="O919" s="81">
        <v>0</v>
      </c>
      <c r="P919" s="81">
        <v>0</v>
      </c>
      <c r="Q919" s="81">
        <v>0</v>
      </c>
      <c r="R919" s="81">
        <v>0</v>
      </c>
      <c r="S919" s="81">
        <v>0</v>
      </c>
      <c r="T919" s="81">
        <v>0</v>
      </c>
      <c r="U919" s="81">
        <v>0</v>
      </c>
      <c r="V919" s="81">
        <v>0</v>
      </c>
      <c r="W919" s="81">
        <v>0</v>
      </c>
      <c r="X919" s="81">
        <v>0</v>
      </c>
      <c r="Y919" s="81">
        <v>0</v>
      </c>
      <c r="Z919" s="81">
        <v>0</v>
      </c>
      <c r="AA919" s="81">
        <v>0</v>
      </c>
      <c r="AB919" s="81">
        <v>0</v>
      </c>
      <c r="AC919" s="81">
        <v>0</v>
      </c>
      <c r="AD919" s="81">
        <v>0</v>
      </c>
      <c r="AE919" s="81">
        <v>-25</v>
      </c>
      <c r="AF919" s="81">
        <v>-25</v>
      </c>
    </row>
    <row r="920" spans="1:32" hidden="1" x14ac:dyDescent="0.25">
      <c r="A920" s="477">
        <v>36903.456250000003</v>
      </c>
      <c r="B920" s="456">
        <v>37146</v>
      </c>
      <c r="C920" s="456">
        <v>37073</v>
      </c>
      <c r="D920" s="456">
        <v>37164</v>
      </c>
      <c r="E920" s="81" t="s">
        <v>584</v>
      </c>
      <c r="F920" s="81">
        <v>495510</v>
      </c>
      <c r="G920" s="81">
        <v>1</v>
      </c>
      <c r="H920" s="81">
        <v>2566177</v>
      </c>
      <c r="I920" s="81">
        <v>-25</v>
      </c>
      <c r="J920" s="81">
        <v>-25</v>
      </c>
      <c r="K920" s="81">
        <v>-25</v>
      </c>
      <c r="L920" s="81">
        <v>-25</v>
      </c>
      <c r="M920" s="81">
        <v>-25</v>
      </c>
      <c r="N920" s="81">
        <v>-25</v>
      </c>
      <c r="O920" s="81">
        <v>0</v>
      </c>
      <c r="P920" s="81">
        <v>0</v>
      </c>
      <c r="Q920" s="81">
        <v>0</v>
      </c>
      <c r="R920" s="81">
        <v>0</v>
      </c>
      <c r="S920" s="81">
        <v>0</v>
      </c>
      <c r="T920" s="81">
        <v>0</v>
      </c>
      <c r="U920" s="81">
        <v>0</v>
      </c>
      <c r="V920" s="81">
        <v>0</v>
      </c>
      <c r="W920" s="81">
        <v>0</v>
      </c>
      <c r="X920" s="81">
        <v>0</v>
      </c>
      <c r="Y920" s="81">
        <v>0</v>
      </c>
      <c r="Z920" s="81">
        <v>0</v>
      </c>
      <c r="AA920" s="81">
        <v>0</v>
      </c>
      <c r="AB920" s="81">
        <v>0</v>
      </c>
      <c r="AC920" s="81">
        <v>0</v>
      </c>
      <c r="AD920" s="81">
        <v>0</v>
      </c>
      <c r="AE920" s="81">
        <v>0</v>
      </c>
      <c r="AF920" s="81">
        <v>0</v>
      </c>
    </row>
    <row r="921" spans="1:32" hidden="1" x14ac:dyDescent="0.25">
      <c r="A921" s="477">
        <v>36934.839583333334</v>
      </c>
      <c r="B921" s="456">
        <v>37146</v>
      </c>
      <c r="C921" s="456">
        <v>37135</v>
      </c>
      <c r="D921" s="456">
        <v>37164</v>
      </c>
      <c r="E921" s="81" t="s">
        <v>597</v>
      </c>
      <c r="F921" s="81">
        <v>503462</v>
      </c>
      <c r="G921" s="81">
        <v>1</v>
      </c>
      <c r="H921" s="81">
        <v>2593461</v>
      </c>
      <c r="I921" s="81">
        <v>0</v>
      </c>
      <c r="J921" s="81">
        <v>0</v>
      </c>
      <c r="K921" s="81">
        <v>0</v>
      </c>
      <c r="L921" s="81">
        <v>0</v>
      </c>
      <c r="M921" s="81">
        <v>0</v>
      </c>
      <c r="N921" s="81">
        <v>0</v>
      </c>
      <c r="O921" s="81">
        <v>0</v>
      </c>
      <c r="P921" s="81">
        <v>0</v>
      </c>
      <c r="Q921" s="81">
        <v>0</v>
      </c>
      <c r="R921" s="81">
        <v>0</v>
      </c>
      <c r="S921" s="81">
        <v>0</v>
      </c>
      <c r="T921" s="81">
        <v>0</v>
      </c>
      <c r="U921" s="81">
        <v>0</v>
      </c>
      <c r="V921" s="81">
        <v>0</v>
      </c>
      <c r="W921" s="81">
        <v>0</v>
      </c>
      <c r="X921" s="81">
        <v>0</v>
      </c>
      <c r="Y921" s="81">
        <v>0</v>
      </c>
      <c r="Z921" s="81">
        <v>0</v>
      </c>
      <c r="AA921" s="81">
        <v>0</v>
      </c>
      <c r="AB921" s="81">
        <v>0</v>
      </c>
      <c r="AC921" s="81">
        <v>0</v>
      </c>
      <c r="AD921" s="81">
        <v>0</v>
      </c>
      <c r="AE921" s="81">
        <v>-41</v>
      </c>
      <c r="AF921" s="81">
        <v>-41</v>
      </c>
    </row>
    <row r="922" spans="1:32" hidden="1" x14ac:dyDescent="0.25">
      <c r="A922" s="477">
        <v>36934.839583333334</v>
      </c>
      <c r="B922" s="456">
        <v>37146</v>
      </c>
      <c r="C922" s="456">
        <v>37135</v>
      </c>
      <c r="D922" s="456">
        <v>37164</v>
      </c>
      <c r="E922" s="81" t="s">
        <v>597</v>
      </c>
      <c r="F922" s="81">
        <v>515207</v>
      </c>
      <c r="G922" s="81">
        <v>1</v>
      </c>
      <c r="H922" s="81">
        <v>2632503</v>
      </c>
      <c r="I922" s="81">
        <v>0</v>
      </c>
      <c r="J922" s="81">
        <v>0</v>
      </c>
      <c r="K922" s="81">
        <v>0</v>
      </c>
      <c r="L922" s="81">
        <v>0</v>
      </c>
      <c r="M922" s="81">
        <v>0</v>
      </c>
      <c r="N922" s="81">
        <v>0</v>
      </c>
      <c r="O922" s="81">
        <v>0</v>
      </c>
      <c r="P922" s="81">
        <v>0</v>
      </c>
      <c r="Q922" s="81">
        <v>0</v>
      </c>
      <c r="R922" s="81">
        <v>0</v>
      </c>
      <c r="S922" s="81">
        <v>0</v>
      </c>
      <c r="T922" s="81">
        <v>0</v>
      </c>
      <c r="U922" s="81">
        <v>0</v>
      </c>
      <c r="V922" s="81">
        <v>0</v>
      </c>
      <c r="W922" s="81">
        <v>0</v>
      </c>
      <c r="X922" s="81">
        <v>0</v>
      </c>
      <c r="Y922" s="81">
        <v>0</v>
      </c>
      <c r="Z922" s="81">
        <v>0</v>
      </c>
      <c r="AA922" s="81">
        <v>0</v>
      </c>
      <c r="AB922" s="81">
        <v>0</v>
      </c>
      <c r="AC922" s="81">
        <v>0</v>
      </c>
      <c r="AD922" s="81">
        <v>0</v>
      </c>
      <c r="AE922" s="81">
        <v>41</v>
      </c>
      <c r="AF922" s="81">
        <v>41</v>
      </c>
    </row>
    <row r="923" spans="1:32" hidden="1" x14ac:dyDescent="0.25">
      <c r="A923" s="477">
        <v>36934.839583333334</v>
      </c>
      <c r="B923" s="456">
        <v>37146</v>
      </c>
      <c r="C923" s="456">
        <v>37073</v>
      </c>
      <c r="D923" s="456">
        <v>37164</v>
      </c>
      <c r="E923" s="81" t="s">
        <v>597</v>
      </c>
      <c r="F923" s="81">
        <v>515324</v>
      </c>
      <c r="G923" s="81">
        <v>1</v>
      </c>
      <c r="H923" s="81">
        <v>2633347</v>
      </c>
      <c r="I923" s="81">
        <v>0</v>
      </c>
      <c r="J923" s="81">
        <v>0</v>
      </c>
      <c r="K923" s="81">
        <v>0</v>
      </c>
      <c r="L923" s="81">
        <v>0</v>
      </c>
      <c r="M923" s="81">
        <v>0</v>
      </c>
      <c r="N923" s="81">
        <v>0</v>
      </c>
      <c r="O923" s="81">
        <v>75</v>
      </c>
      <c r="P923" s="81">
        <v>75</v>
      </c>
      <c r="Q923" s="81">
        <v>75</v>
      </c>
      <c r="R923" s="81">
        <v>75</v>
      </c>
      <c r="S923" s="81">
        <v>75</v>
      </c>
      <c r="T923" s="81">
        <v>75</v>
      </c>
      <c r="U923" s="81">
        <v>75</v>
      </c>
      <c r="V923" s="81">
        <v>75</v>
      </c>
      <c r="W923" s="81">
        <v>75</v>
      </c>
      <c r="X923" s="81">
        <v>75</v>
      </c>
      <c r="Y923" s="81">
        <v>75</v>
      </c>
      <c r="Z923" s="81">
        <v>75</v>
      </c>
      <c r="AA923" s="81">
        <v>75</v>
      </c>
      <c r="AB923" s="81">
        <v>75</v>
      </c>
      <c r="AC923" s="81">
        <v>75</v>
      </c>
      <c r="AD923" s="81">
        <v>75</v>
      </c>
      <c r="AE923" s="81">
        <v>0</v>
      </c>
      <c r="AF923" s="81">
        <v>0</v>
      </c>
    </row>
    <row r="924" spans="1:32" hidden="1" x14ac:dyDescent="0.25">
      <c r="A924" s="477">
        <v>36934.839583333334</v>
      </c>
      <c r="B924" s="456">
        <v>37146</v>
      </c>
      <c r="C924" s="456">
        <v>37135</v>
      </c>
      <c r="D924" s="456">
        <v>37164</v>
      </c>
      <c r="E924" s="81" t="s">
        <v>597</v>
      </c>
      <c r="F924" s="81">
        <v>503462</v>
      </c>
      <c r="G924" s="81">
        <v>1</v>
      </c>
      <c r="H924" s="81">
        <v>2593460</v>
      </c>
      <c r="I924" s="81">
        <v>-41</v>
      </c>
      <c r="J924" s="81">
        <v>-41</v>
      </c>
      <c r="K924" s="81">
        <v>-41</v>
      </c>
      <c r="L924" s="81">
        <v>-41</v>
      </c>
      <c r="M924" s="81">
        <v>-41</v>
      </c>
      <c r="N924" s="81">
        <v>-41</v>
      </c>
      <c r="O924" s="81">
        <v>0</v>
      </c>
      <c r="P924" s="81">
        <v>0</v>
      </c>
      <c r="Q924" s="81">
        <v>0</v>
      </c>
      <c r="R924" s="81">
        <v>0</v>
      </c>
      <c r="S924" s="81">
        <v>0</v>
      </c>
      <c r="T924" s="81">
        <v>0</v>
      </c>
      <c r="U924" s="81">
        <v>0</v>
      </c>
      <c r="V924" s="81">
        <v>0</v>
      </c>
      <c r="W924" s="81">
        <v>0</v>
      </c>
      <c r="X924" s="81">
        <v>0</v>
      </c>
      <c r="Y924" s="81">
        <v>0</v>
      </c>
      <c r="Z924" s="81">
        <v>0</v>
      </c>
      <c r="AA924" s="81">
        <v>0</v>
      </c>
      <c r="AB924" s="81">
        <v>0</v>
      </c>
      <c r="AC924" s="81">
        <v>0</v>
      </c>
      <c r="AD924" s="81">
        <v>0</v>
      </c>
      <c r="AE924" s="81">
        <v>0</v>
      </c>
      <c r="AF924" s="81">
        <v>0</v>
      </c>
    </row>
    <row r="925" spans="1:32" hidden="1" x14ac:dyDescent="0.25">
      <c r="A925" s="477">
        <v>36934.839583333334</v>
      </c>
      <c r="B925" s="456">
        <v>37146</v>
      </c>
      <c r="C925" s="456">
        <v>37135</v>
      </c>
      <c r="D925" s="456">
        <v>37164</v>
      </c>
      <c r="E925" s="81" t="s">
        <v>597</v>
      </c>
      <c r="F925" s="81">
        <v>515207</v>
      </c>
      <c r="G925" s="81">
        <v>1</v>
      </c>
      <c r="H925" s="81">
        <v>2632502</v>
      </c>
      <c r="I925" s="81">
        <v>41</v>
      </c>
      <c r="J925" s="81">
        <v>41</v>
      </c>
      <c r="K925" s="81">
        <v>41</v>
      </c>
      <c r="L925" s="81">
        <v>41</v>
      </c>
      <c r="M925" s="81">
        <v>41</v>
      </c>
      <c r="N925" s="81">
        <v>41</v>
      </c>
      <c r="O925" s="81">
        <v>0</v>
      </c>
      <c r="P925" s="81">
        <v>0</v>
      </c>
      <c r="Q925" s="81">
        <v>0</v>
      </c>
      <c r="R925" s="81">
        <v>0</v>
      </c>
      <c r="S925" s="81">
        <v>0</v>
      </c>
      <c r="T925" s="81">
        <v>0</v>
      </c>
      <c r="U925" s="81">
        <v>0</v>
      </c>
      <c r="V925" s="81">
        <v>0</v>
      </c>
      <c r="W925" s="81">
        <v>0</v>
      </c>
      <c r="X925" s="81">
        <v>0</v>
      </c>
      <c r="Y925" s="81">
        <v>0</v>
      </c>
      <c r="Z925" s="81">
        <v>0</v>
      </c>
      <c r="AA925" s="81">
        <v>0</v>
      </c>
      <c r="AB925" s="81">
        <v>0</v>
      </c>
      <c r="AC925" s="81">
        <v>0</v>
      </c>
      <c r="AD925" s="81">
        <v>0</v>
      </c>
      <c r="AE925" s="81">
        <v>0</v>
      </c>
      <c r="AF925" s="81">
        <v>0</v>
      </c>
    </row>
    <row r="926" spans="1:32" hidden="1" x14ac:dyDescent="0.25">
      <c r="A926" s="477">
        <v>36934.839583333334</v>
      </c>
      <c r="B926" s="456">
        <v>37146</v>
      </c>
      <c r="C926" s="456">
        <v>37135</v>
      </c>
      <c r="D926" s="456">
        <v>37164</v>
      </c>
      <c r="E926" s="81" t="s">
        <v>597</v>
      </c>
      <c r="F926" s="81">
        <v>503467</v>
      </c>
      <c r="G926" s="81">
        <v>1</v>
      </c>
      <c r="H926" s="81">
        <v>2593476</v>
      </c>
      <c r="I926" s="81">
        <v>0</v>
      </c>
      <c r="J926" s="81">
        <v>0</v>
      </c>
      <c r="K926" s="81">
        <v>0</v>
      </c>
      <c r="L926" s="81">
        <v>0</v>
      </c>
      <c r="M926" s="81">
        <v>0</v>
      </c>
      <c r="N926" s="81">
        <v>0</v>
      </c>
      <c r="O926" s="81">
        <v>-39</v>
      </c>
      <c r="P926" s="81">
        <v>-39</v>
      </c>
      <c r="Q926" s="81">
        <v>-39</v>
      </c>
      <c r="R926" s="81">
        <v>-39</v>
      </c>
      <c r="S926" s="81">
        <v>-39</v>
      </c>
      <c r="T926" s="81">
        <v>-39</v>
      </c>
      <c r="U926" s="81">
        <v>-39</v>
      </c>
      <c r="V926" s="81">
        <v>-39</v>
      </c>
      <c r="W926" s="81">
        <v>-39</v>
      </c>
      <c r="X926" s="81">
        <v>-39</v>
      </c>
      <c r="Y926" s="81">
        <v>-39</v>
      </c>
      <c r="Z926" s="81">
        <v>-39</v>
      </c>
      <c r="AA926" s="81">
        <v>-39</v>
      </c>
      <c r="AB926" s="81">
        <v>-39</v>
      </c>
      <c r="AC926" s="81">
        <v>-39</v>
      </c>
      <c r="AD926" s="81">
        <v>-39</v>
      </c>
      <c r="AE926" s="81">
        <v>0</v>
      </c>
      <c r="AF926" s="81">
        <v>0</v>
      </c>
    </row>
    <row r="927" spans="1:32" hidden="1" x14ac:dyDescent="0.25">
      <c r="A927" s="477">
        <v>36934.839583333334</v>
      </c>
      <c r="B927" s="456">
        <v>37146</v>
      </c>
      <c r="C927" s="456">
        <v>37135</v>
      </c>
      <c r="D927" s="456">
        <v>37164</v>
      </c>
      <c r="E927" s="81" t="s">
        <v>597</v>
      </c>
      <c r="F927" s="81">
        <v>503482</v>
      </c>
      <c r="G927" s="81">
        <v>1</v>
      </c>
      <c r="H927" s="81">
        <v>2593541</v>
      </c>
      <c r="I927" s="81">
        <v>0</v>
      </c>
      <c r="J927" s="81">
        <v>0</v>
      </c>
      <c r="K927" s="81">
        <v>0</v>
      </c>
      <c r="L927" s="81">
        <v>0</v>
      </c>
      <c r="M927" s="81">
        <v>0</v>
      </c>
      <c r="N927" s="81">
        <v>0</v>
      </c>
      <c r="O927" s="81">
        <v>-75</v>
      </c>
      <c r="P927" s="81">
        <v>-75</v>
      </c>
      <c r="Q927" s="81">
        <v>-75</v>
      </c>
      <c r="R927" s="81">
        <v>-75</v>
      </c>
      <c r="S927" s="81">
        <v>-75</v>
      </c>
      <c r="T927" s="81">
        <v>-75</v>
      </c>
      <c r="U927" s="81">
        <v>-75</v>
      </c>
      <c r="V927" s="81">
        <v>-75</v>
      </c>
      <c r="W927" s="81">
        <v>-75</v>
      </c>
      <c r="X927" s="81">
        <v>-75</v>
      </c>
      <c r="Y927" s="81">
        <v>-75</v>
      </c>
      <c r="Z927" s="81">
        <v>-75</v>
      </c>
      <c r="AA927" s="81">
        <v>-75</v>
      </c>
      <c r="AB927" s="81">
        <v>-75</v>
      </c>
      <c r="AC927" s="81">
        <v>-75</v>
      </c>
      <c r="AD927" s="81">
        <v>-75</v>
      </c>
      <c r="AE927" s="81">
        <v>0</v>
      </c>
      <c r="AF927" s="81">
        <v>0</v>
      </c>
    </row>
    <row r="928" spans="1:32" hidden="1" x14ac:dyDescent="0.25">
      <c r="A928" s="477">
        <v>36934.839583333334</v>
      </c>
      <c r="B928" s="456">
        <v>37146</v>
      </c>
      <c r="C928" s="456">
        <v>37135</v>
      </c>
      <c r="D928" s="456">
        <v>37164</v>
      </c>
      <c r="E928" s="81" t="s">
        <v>597</v>
      </c>
      <c r="F928" s="81">
        <v>503509</v>
      </c>
      <c r="G928" s="81">
        <v>1</v>
      </c>
      <c r="H928" s="81">
        <v>2593606</v>
      </c>
      <c r="I928" s="81">
        <v>0</v>
      </c>
      <c r="J928" s="81">
        <v>0</v>
      </c>
      <c r="K928" s="81">
        <v>0</v>
      </c>
      <c r="L928" s="81">
        <v>0</v>
      </c>
      <c r="M928" s="81">
        <v>0</v>
      </c>
      <c r="N928" s="81">
        <v>0</v>
      </c>
      <c r="O928" s="81">
        <v>-25</v>
      </c>
      <c r="P928" s="81">
        <v>-25</v>
      </c>
      <c r="Q928" s="81">
        <v>-25</v>
      </c>
      <c r="R928" s="81">
        <v>-25</v>
      </c>
      <c r="S928" s="81">
        <v>-25</v>
      </c>
      <c r="T928" s="81">
        <v>-25</v>
      </c>
      <c r="U928" s="81">
        <v>-25</v>
      </c>
      <c r="V928" s="81">
        <v>-25</v>
      </c>
      <c r="W928" s="81">
        <v>-25</v>
      </c>
      <c r="X928" s="81">
        <v>-25</v>
      </c>
      <c r="Y928" s="81">
        <v>-25</v>
      </c>
      <c r="Z928" s="81">
        <v>-25</v>
      </c>
      <c r="AA928" s="81">
        <v>-25</v>
      </c>
      <c r="AB928" s="81">
        <v>-25</v>
      </c>
      <c r="AC928" s="81">
        <v>-25</v>
      </c>
      <c r="AD928" s="81">
        <v>-25</v>
      </c>
      <c r="AE928" s="81">
        <v>0</v>
      </c>
      <c r="AF928" s="81">
        <v>0</v>
      </c>
    </row>
    <row r="929" spans="1:32" hidden="1" x14ac:dyDescent="0.25">
      <c r="A929" s="477">
        <v>36934.839583333334</v>
      </c>
      <c r="B929" s="456">
        <v>37146</v>
      </c>
      <c r="C929" s="456">
        <v>37135</v>
      </c>
      <c r="D929" s="456">
        <v>37164</v>
      </c>
      <c r="E929" s="81" t="s">
        <v>597</v>
      </c>
      <c r="F929" s="81">
        <v>519001</v>
      </c>
      <c r="G929" s="81">
        <v>1</v>
      </c>
      <c r="H929" s="81">
        <v>2690994</v>
      </c>
      <c r="I929" s="81">
        <v>0</v>
      </c>
      <c r="J929" s="81">
        <v>0</v>
      </c>
      <c r="K929" s="81">
        <v>0</v>
      </c>
      <c r="L929" s="81">
        <v>0</v>
      </c>
      <c r="M929" s="81">
        <v>0</v>
      </c>
      <c r="N929" s="81">
        <v>0</v>
      </c>
      <c r="O929" s="81">
        <v>114</v>
      </c>
      <c r="P929" s="81">
        <v>114</v>
      </c>
      <c r="Q929" s="81">
        <v>114</v>
      </c>
      <c r="R929" s="81">
        <v>114</v>
      </c>
      <c r="S929" s="81">
        <v>114</v>
      </c>
      <c r="T929" s="81">
        <v>114</v>
      </c>
      <c r="U929" s="81">
        <v>114</v>
      </c>
      <c r="V929" s="81">
        <v>114</v>
      </c>
      <c r="W929" s="81">
        <v>114</v>
      </c>
      <c r="X929" s="81">
        <v>114</v>
      </c>
      <c r="Y929" s="81">
        <v>114</v>
      </c>
      <c r="Z929" s="81">
        <v>114</v>
      </c>
      <c r="AA929" s="81">
        <v>114</v>
      </c>
      <c r="AB929" s="81">
        <v>114</v>
      </c>
      <c r="AC929" s="81">
        <v>114</v>
      </c>
      <c r="AD929" s="81">
        <v>114</v>
      </c>
      <c r="AE929" s="81">
        <v>0</v>
      </c>
      <c r="AF929" s="81">
        <v>0</v>
      </c>
    </row>
    <row r="930" spans="1:32" hidden="1" x14ac:dyDescent="0.25">
      <c r="A930" s="477">
        <v>37049.443055555559</v>
      </c>
      <c r="B930" s="456">
        <v>37146</v>
      </c>
      <c r="C930" s="456">
        <v>37135</v>
      </c>
      <c r="D930" s="456">
        <v>37164</v>
      </c>
      <c r="E930" s="81" t="s">
        <v>597</v>
      </c>
      <c r="F930" s="81">
        <v>637156</v>
      </c>
      <c r="G930" s="81">
        <v>1</v>
      </c>
      <c r="H930" s="81">
        <v>3437552</v>
      </c>
      <c r="I930" s="81">
        <v>0</v>
      </c>
      <c r="J930" s="81">
        <v>0</v>
      </c>
      <c r="K930" s="81">
        <v>0</v>
      </c>
      <c r="L930" s="81">
        <v>0</v>
      </c>
      <c r="M930" s="81">
        <v>0</v>
      </c>
      <c r="N930" s="81">
        <v>0</v>
      </c>
      <c r="O930" s="81">
        <v>-25</v>
      </c>
      <c r="P930" s="81">
        <v>-25</v>
      </c>
      <c r="Q930" s="81">
        <v>-25</v>
      </c>
      <c r="R930" s="81">
        <v>-25</v>
      </c>
      <c r="S930" s="81">
        <v>-25</v>
      </c>
      <c r="T930" s="81">
        <v>-25</v>
      </c>
      <c r="U930" s="81">
        <v>-25</v>
      </c>
      <c r="V930" s="81">
        <v>-25</v>
      </c>
      <c r="W930" s="81">
        <v>-25</v>
      </c>
      <c r="X930" s="81">
        <v>-25</v>
      </c>
      <c r="Y930" s="81">
        <v>-25</v>
      </c>
      <c r="Z930" s="81">
        <v>-25</v>
      </c>
      <c r="AA930" s="81">
        <v>-25</v>
      </c>
      <c r="AB930" s="81">
        <v>-25</v>
      </c>
      <c r="AC930" s="81">
        <v>-25</v>
      </c>
      <c r="AD930" s="81">
        <v>-25</v>
      </c>
      <c r="AE930" s="81">
        <v>0</v>
      </c>
      <c r="AF930" s="81">
        <v>0</v>
      </c>
    </row>
    <row r="931" spans="1:32" hidden="1" x14ac:dyDescent="0.25">
      <c r="A931" s="477">
        <v>37077.396527777775</v>
      </c>
      <c r="B931" s="456">
        <v>37146</v>
      </c>
      <c r="C931" s="456">
        <v>37073</v>
      </c>
      <c r="D931" s="456">
        <v>37164</v>
      </c>
      <c r="E931" s="81" t="s">
        <v>597</v>
      </c>
      <c r="F931" s="81">
        <v>395214</v>
      </c>
      <c r="G931" s="81">
        <v>1</v>
      </c>
      <c r="H931" s="81">
        <v>2213929</v>
      </c>
      <c r="I931" s="81">
        <v>0</v>
      </c>
      <c r="J931" s="81">
        <v>0</v>
      </c>
      <c r="K931" s="81">
        <v>0</v>
      </c>
      <c r="L931" s="81">
        <v>0</v>
      </c>
      <c r="M931" s="81">
        <v>0</v>
      </c>
      <c r="N931" s="81">
        <v>0</v>
      </c>
      <c r="O931" s="81">
        <v>-25</v>
      </c>
      <c r="P931" s="81">
        <v>-25</v>
      </c>
      <c r="Q931" s="81">
        <v>-25</v>
      </c>
      <c r="R931" s="81">
        <v>-25</v>
      </c>
      <c r="S931" s="81">
        <v>-25</v>
      </c>
      <c r="T931" s="81">
        <v>-25</v>
      </c>
      <c r="U931" s="81">
        <v>-25</v>
      </c>
      <c r="V931" s="81">
        <v>-25</v>
      </c>
      <c r="W931" s="81">
        <v>-25</v>
      </c>
      <c r="X931" s="81">
        <v>-25</v>
      </c>
      <c r="Y931" s="81">
        <v>-25</v>
      </c>
      <c r="Z931" s="81">
        <v>-25</v>
      </c>
      <c r="AA931" s="81">
        <v>-25</v>
      </c>
      <c r="AB931" s="81">
        <v>-25</v>
      </c>
      <c r="AC931" s="81">
        <v>-25</v>
      </c>
      <c r="AD931" s="81">
        <v>-25</v>
      </c>
      <c r="AE931" s="81">
        <v>0</v>
      </c>
      <c r="AF931" s="81">
        <v>0</v>
      </c>
    </row>
    <row r="932" spans="1:32" hidden="1" x14ac:dyDescent="0.25">
      <c r="A932" s="477">
        <v>36908.695833333331</v>
      </c>
      <c r="B932" s="456">
        <v>37146</v>
      </c>
      <c r="C932" s="456">
        <v>37073</v>
      </c>
      <c r="D932" s="456">
        <v>37164</v>
      </c>
      <c r="E932" s="81" t="s">
        <v>597</v>
      </c>
      <c r="F932" s="81">
        <v>499137</v>
      </c>
      <c r="G932" s="81">
        <v>1</v>
      </c>
      <c r="H932" s="81">
        <v>2575621</v>
      </c>
      <c r="I932" s="81">
        <v>0</v>
      </c>
      <c r="J932" s="81">
        <v>0</v>
      </c>
      <c r="K932" s="81">
        <v>0</v>
      </c>
      <c r="L932" s="81">
        <v>0</v>
      </c>
      <c r="M932" s="81">
        <v>0</v>
      </c>
      <c r="N932" s="81">
        <v>0</v>
      </c>
      <c r="O932" s="81">
        <v>25</v>
      </c>
      <c r="P932" s="81">
        <v>25</v>
      </c>
      <c r="Q932" s="81">
        <v>25</v>
      </c>
      <c r="R932" s="81">
        <v>25</v>
      </c>
      <c r="S932" s="81">
        <v>25</v>
      </c>
      <c r="T932" s="81">
        <v>25</v>
      </c>
      <c r="U932" s="81">
        <v>25</v>
      </c>
      <c r="V932" s="81">
        <v>25</v>
      </c>
      <c r="W932" s="81">
        <v>25</v>
      </c>
      <c r="X932" s="81">
        <v>25</v>
      </c>
      <c r="Y932" s="81">
        <v>25</v>
      </c>
      <c r="Z932" s="81">
        <v>25</v>
      </c>
      <c r="AA932" s="81">
        <v>25</v>
      </c>
      <c r="AB932" s="81">
        <v>25</v>
      </c>
      <c r="AC932" s="81">
        <v>25</v>
      </c>
      <c r="AD932" s="81">
        <v>25</v>
      </c>
      <c r="AE932" s="81">
        <v>0</v>
      </c>
      <c r="AF932" s="81">
        <v>0</v>
      </c>
    </row>
    <row r="933" spans="1:32" hidden="1" x14ac:dyDescent="0.25">
      <c r="A933" s="477">
        <v>36934.839583333334</v>
      </c>
      <c r="B933" s="456">
        <v>37146</v>
      </c>
      <c r="C933" s="456">
        <v>37073</v>
      </c>
      <c r="D933" s="456">
        <v>37164</v>
      </c>
      <c r="E933" s="81" t="s">
        <v>597</v>
      </c>
      <c r="F933" s="81">
        <v>503481</v>
      </c>
      <c r="G933" s="81">
        <v>1</v>
      </c>
      <c r="H933" s="81">
        <v>2593539</v>
      </c>
      <c r="I933" s="81">
        <v>0</v>
      </c>
      <c r="J933" s="81">
        <v>0</v>
      </c>
      <c r="K933" s="81">
        <v>0</v>
      </c>
      <c r="L933" s="81">
        <v>0</v>
      </c>
      <c r="M933" s="81">
        <v>0</v>
      </c>
      <c r="N933" s="81">
        <v>0</v>
      </c>
      <c r="O933" s="81">
        <v>-50</v>
      </c>
      <c r="P933" s="81">
        <v>-50</v>
      </c>
      <c r="Q933" s="81">
        <v>-50</v>
      </c>
      <c r="R933" s="81">
        <v>-50</v>
      </c>
      <c r="S933" s="81">
        <v>-50</v>
      </c>
      <c r="T933" s="81">
        <v>-50</v>
      </c>
      <c r="U933" s="81">
        <v>-50</v>
      </c>
      <c r="V933" s="81">
        <v>-50</v>
      </c>
      <c r="W933" s="81">
        <v>-50</v>
      </c>
      <c r="X933" s="81">
        <v>-50</v>
      </c>
      <c r="Y933" s="81">
        <v>-50</v>
      </c>
      <c r="Z933" s="81">
        <v>-50</v>
      </c>
      <c r="AA933" s="81">
        <v>-50</v>
      </c>
      <c r="AB933" s="81">
        <v>-50</v>
      </c>
      <c r="AC933" s="81">
        <v>-50</v>
      </c>
      <c r="AD933" s="81">
        <v>-50</v>
      </c>
      <c r="AE933" s="81">
        <v>0</v>
      </c>
      <c r="AF933" s="81">
        <v>0</v>
      </c>
    </row>
    <row r="934" spans="1:32" hidden="1" x14ac:dyDescent="0.25">
      <c r="A934" s="477">
        <v>37049.450694444444</v>
      </c>
      <c r="B934" s="456">
        <v>37146</v>
      </c>
      <c r="C934" s="456">
        <v>37135</v>
      </c>
      <c r="D934" s="456">
        <v>37164</v>
      </c>
      <c r="E934" s="81" t="s">
        <v>597</v>
      </c>
      <c r="F934" s="81">
        <v>637176</v>
      </c>
      <c r="G934" s="81">
        <v>1</v>
      </c>
      <c r="H934" s="81">
        <v>3437582</v>
      </c>
      <c r="I934" s="81">
        <v>0</v>
      </c>
      <c r="J934" s="81">
        <v>0</v>
      </c>
      <c r="K934" s="81">
        <v>0</v>
      </c>
      <c r="L934" s="81">
        <v>0</v>
      </c>
      <c r="M934" s="81">
        <v>0</v>
      </c>
      <c r="N934" s="81">
        <v>0</v>
      </c>
      <c r="O934" s="81">
        <v>25</v>
      </c>
      <c r="P934" s="81">
        <v>25</v>
      </c>
      <c r="Q934" s="81">
        <v>25</v>
      </c>
      <c r="R934" s="81">
        <v>25</v>
      </c>
      <c r="S934" s="81">
        <v>25</v>
      </c>
      <c r="T934" s="81">
        <v>25</v>
      </c>
      <c r="U934" s="81">
        <v>25</v>
      </c>
      <c r="V934" s="81">
        <v>25</v>
      </c>
      <c r="W934" s="81">
        <v>25</v>
      </c>
      <c r="X934" s="81">
        <v>25</v>
      </c>
      <c r="Y934" s="81">
        <v>25</v>
      </c>
      <c r="Z934" s="81">
        <v>25</v>
      </c>
      <c r="AA934" s="81">
        <v>25</v>
      </c>
      <c r="AB934" s="81">
        <v>25</v>
      </c>
      <c r="AC934" s="81">
        <v>25</v>
      </c>
      <c r="AD934" s="81">
        <v>25</v>
      </c>
      <c r="AE934" s="81">
        <v>0</v>
      </c>
      <c r="AF934" s="81">
        <v>0</v>
      </c>
    </row>
    <row r="935" spans="1:32" hidden="1" x14ac:dyDescent="0.25">
      <c r="A935" s="477">
        <v>37140.435416666667</v>
      </c>
      <c r="B935" s="456">
        <v>37146</v>
      </c>
      <c r="C935" s="456">
        <v>37143</v>
      </c>
      <c r="D935" s="456">
        <v>37164</v>
      </c>
      <c r="E935" s="81" t="s">
        <v>598</v>
      </c>
      <c r="F935" s="81">
        <v>764735</v>
      </c>
      <c r="G935" s="81">
        <v>1</v>
      </c>
      <c r="H935" s="81">
        <v>4124886</v>
      </c>
      <c r="I935" s="81">
        <v>25</v>
      </c>
      <c r="J935" s="81">
        <v>25</v>
      </c>
      <c r="K935" s="81">
        <v>25</v>
      </c>
      <c r="L935" s="81">
        <v>25</v>
      </c>
      <c r="M935" s="81">
        <v>25</v>
      </c>
      <c r="N935" s="81">
        <v>25</v>
      </c>
      <c r="O935" s="81">
        <v>0</v>
      </c>
      <c r="P935" s="81">
        <v>0</v>
      </c>
      <c r="Q935" s="81">
        <v>0</v>
      </c>
      <c r="R935" s="81">
        <v>0</v>
      </c>
      <c r="S935" s="81">
        <v>0</v>
      </c>
      <c r="T935" s="81">
        <v>0</v>
      </c>
      <c r="U935" s="81">
        <v>0</v>
      </c>
      <c r="V935" s="81">
        <v>0</v>
      </c>
      <c r="W935" s="81">
        <v>0</v>
      </c>
      <c r="X935" s="81">
        <v>0</v>
      </c>
      <c r="Y935" s="81">
        <v>0</v>
      </c>
      <c r="Z935" s="81">
        <v>0</v>
      </c>
      <c r="AA935" s="81">
        <v>0</v>
      </c>
      <c r="AB935" s="81">
        <v>0</v>
      </c>
      <c r="AC935" s="81">
        <v>0</v>
      </c>
      <c r="AD935" s="81">
        <v>0</v>
      </c>
      <c r="AE935" s="81">
        <v>0</v>
      </c>
      <c r="AF935" s="81">
        <v>0</v>
      </c>
    </row>
    <row r="936" spans="1:32" hidden="1" x14ac:dyDescent="0.25">
      <c r="A936" s="477">
        <v>37140.435416666667</v>
      </c>
      <c r="B936" s="456">
        <v>37146</v>
      </c>
      <c r="C936" s="456">
        <v>37143</v>
      </c>
      <c r="D936" s="456">
        <v>37164</v>
      </c>
      <c r="E936" s="81" t="s">
        <v>598</v>
      </c>
      <c r="F936" s="81">
        <v>764735</v>
      </c>
      <c r="G936" s="81">
        <v>1</v>
      </c>
      <c r="H936" s="81">
        <v>4124887</v>
      </c>
      <c r="I936" s="81">
        <v>0</v>
      </c>
      <c r="J936" s="81">
        <v>0</v>
      </c>
      <c r="K936" s="81">
        <v>0</v>
      </c>
      <c r="L936" s="81">
        <v>0</v>
      </c>
      <c r="M936" s="81">
        <v>0</v>
      </c>
      <c r="N936" s="81">
        <v>0</v>
      </c>
      <c r="O936" s="81">
        <v>0</v>
      </c>
      <c r="P936" s="81">
        <v>0</v>
      </c>
      <c r="Q936" s="81">
        <v>0</v>
      </c>
      <c r="R936" s="81">
        <v>0</v>
      </c>
      <c r="S936" s="81">
        <v>0</v>
      </c>
      <c r="T936" s="81">
        <v>0</v>
      </c>
      <c r="U936" s="81">
        <v>0</v>
      </c>
      <c r="V936" s="81">
        <v>0</v>
      </c>
      <c r="W936" s="81">
        <v>0</v>
      </c>
      <c r="X936" s="81">
        <v>0</v>
      </c>
      <c r="Y936" s="81">
        <v>0</v>
      </c>
      <c r="Z936" s="81">
        <v>0</v>
      </c>
      <c r="AA936" s="81">
        <v>0</v>
      </c>
      <c r="AB936" s="81">
        <v>0</v>
      </c>
      <c r="AC936" s="81">
        <v>0</v>
      </c>
      <c r="AD936" s="81">
        <v>0</v>
      </c>
      <c r="AE936" s="81">
        <v>25</v>
      </c>
      <c r="AF936" s="81">
        <v>25</v>
      </c>
    </row>
    <row r="937" spans="1:32" hidden="1" x14ac:dyDescent="0.25">
      <c r="A937" s="477">
        <v>36871.45416666667</v>
      </c>
      <c r="B937" s="456">
        <v>37146</v>
      </c>
      <c r="C937" s="456">
        <v>37073</v>
      </c>
      <c r="D937" s="456">
        <v>37164</v>
      </c>
      <c r="E937" s="81" t="s">
        <v>598</v>
      </c>
      <c r="F937" s="81">
        <v>468415</v>
      </c>
      <c r="G937" s="81">
        <v>1</v>
      </c>
      <c r="H937" s="81">
        <v>2461311</v>
      </c>
      <c r="I937" s="81">
        <v>0</v>
      </c>
      <c r="J937" s="81">
        <v>0</v>
      </c>
      <c r="K937" s="81">
        <v>0</v>
      </c>
      <c r="L937" s="81">
        <v>0</v>
      </c>
      <c r="M937" s="81">
        <v>0</v>
      </c>
      <c r="N937" s="81">
        <v>0</v>
      </c>
      <c r="O937" s="81">
        <v>25</v>
      </c>
      <c r="P937" s="81">
        <v>25</v>
      </c>
      <c r="Q937" s="81">
        <v>25</v>
      </c>
      <c r="R937" s="81">
        <v>25</v>
      </c>
      <c r="S937" s="81">
        <v>25</v>
      </c>
      <c r="T937" s="81">
        <v>25</v>
      </c>
      <c r="U937" s="81">
        <v>25</v>
      </c>
      <c r="V937" s="81">
        <v>25</v>
      </c>
      <c r="W937" s="81">
        <v>25</v>
      </c>
      <c r="X937" s="81">
        <v>25</v>
      </c>
      <c r="Y937" s="81">
        <v>25</v>
      </c>
      <c r="Z937" s="81">
        <v>25</v>
      </c>
      <c r="AA937" s="81">
        <v>25</v>
      </c>
      <c r="AB937" s="81">
        <v>25</v>
      </c>
      <c r="AC937" s="81">
        <v>25</v>
      </c>
      <c r="AD937" s="81">
        <v>25</v>
      </c>
      <c r="AE937" s="81">
        <v>0</v>
      </c>
      <c r="AF937" s="81">
        <v>0</v>
      </c>
    </row>
    <row r="938" spans="1:32" x14ac:dyDescent="0.25">
      <c r="A938" s="477">
        <v>37040.556250000001</v>
      </c>
      <c r="B938" s="456">
        <v>37146</v>
      </c>
      <c r="C938" s="456">
        <v>37135</v>
      </c>
      <c r="D938" s="456">
        <v>37164</v>
      </c>
      <c r="E938" s="81" t="s">
        <v>598</v>
      </c>
      <c r="F938" s="81">
        <v>619591</v>
      </c>
      <c r="G938" s="81">
        <v>1</v>
      </c>
      <c r="H938" s="81">
        <v>3381212</v>
      </c>
      <c r="I938" s="81">
        <v>0</v>
      </c>
      <c r="J938" s="81">
        <v>0</v>
      </c>
      <c r="K938" s="81">
        <v>0</v>
      </c>
      <c r="L938" s="81">
        <v>0</v>
      </c>
      <c r="M938" s="81">
        <v>0</v>
      </c>
      <c r="N938" s="81">
        <v>0</v>
      </c>
      <c r="O938" s="81">
        <v>25</v>
      </c>
      <c r="P938" s="81">
        <v>25</v>
      </c>
      <c r="Q938" s="81">
        <v>25</v>
      </c>
      <c r="R938" s="81">
        <v>25</v>
      </c>
      <c r="S938" s="81">
        <v>25</v>
      </c>
      <c r="T938" s="81">
        <v>25</v>
      </c>
      <c r="U938" s="81">
        <v>25</v>
      </c>
      <c r="V938" s="81">
        <v>25</v>
      </c>
      <c r="W938" s="81">
        <v>25</v>
      </c>
      <c r="X938" s="81">
        <v>25</v>
      </c>
      <c r="Y938" s="81">
        <v>25</v>
      </c>
      <c r="Z938" s="81">
        <v>25</v>
      </c>
      <c r="AA938" s="81">
        <v>25</v>
      </c>
      <c r="AB938" s="81">
        <v>25</v>
      </c>
      <c r="AC938" s="81">
        <v>25</v>
      </c>
      <c r="AD938" s="81">
        <v>25</v>
      </c>
      <c r="AE938" s="81">
        <v>0</v>
      </c>
      <c r="AF938" s="81">
        <v>0</v>
      </c>
    </row>
    <row r="939" spans="1:32" x14ac:dyDescent="0.25">
      <c r="A939" s="477">
        <v>37040.44027777778</v>
      </c>
      <c r="B939" s="456">
        <v>37146</v>
      </c>
      <c r="C939" s="456">
        <v>37135</v>
      </c>
      <c r="D939" s="456">
        <v>37164</v>
      </c>
      <c r="E939" s="81" t="s">
        <v>598</v>
      </c>
      <c r="F939" s="81">
        <v>624673</v>
      </c>
      <c r="G939" s="81">
        <v>1</v>
      </c>
      <c r="H939" s="81">
        <v>3397107</v>
      </c>
      <c r="I939" s="81">
        <v>0</v>
      </c>
      <c r="J939" s="81">
        <v>0</v>
      </c>
      <c r="K939" s="81">
        <v>0</v>
      </c>
      <c r="L939" s="81">
        <v>0</v>
      </c>
      <c r="M939" s="81">
        <v>0</v>
      </c>
      <c r="N939" s="81">
        <v>0</v>
      </c>
      <c r="O939" s="81">
        <v>-25</v>
      </c>
      <c r="P939" s="81">
        <v>-25</v>
      </c>
      <c r="Q939" s="81">
        <v>-25</v>
      </c>
      <c r="R939" s="81">
        <v>-25</v>
      </c>
      <c r="S939" s="81">
        <v>-25</v>
      </c>
      <c r="T939" s="81">
        <v>-25</v>
      </c>
      <c r="U939" s="81">
        <v>-25</v>
      </c>
      <c r="V939" s="81">
        <v>-25</v>
      </c>
      <c r="W939" s="81">
        <v>-25</v>
      </c>
      <c r="X939" s="81">
        <v>-25</v>
      </c>
      <c r="Y939" s="81">
        <v>-25</v>
      </c>
      <c r="Z939" s="81">
        <v>-25</v>
      </c>
      <c r="AA939" s="81">
        <v>-25</v>
      </c>
      <c r="AB939" s="81">
        <v>-25</v>
      </c>
      <c r="AC939" s="81">
        <v>-25</v>
      </c>
      <c r="AD939" s="81">
        <v>-25</v>
      </c>
      <c r="AE939" s="81">
        <v>0</v>
      </c>
      <c r="AF939" s="81">
        <v>0</v>
      </c>
    </row>
    <row r="940" spans="1:32" hidden="1" x14ac:dyDescent="0.25">
      <c r="A940" s="477">
        <v>37043.703472222223</v>
      </c>
      <c r="B940" s="456">
        <v>37146</v>
      </c>
      <c r="C940" s="456">
        <v>37135</v>
      </c>
      <c r="D940" s="456">
        <v>37164</v>
      </c>
      <c r="E940" s="81" t="s">
        <v>598</v>
      </c>
      <c r="F940" s="81">
        <v>625096</v>
      </c>
      <c r="G940" s="81">
        <v>1</v>
      </c>
      <c r="H940" s="81">
        <v>3398030</v>
      </c>
      <c r="I940" s="81">
        <v>0</v>
      </c>
      <c r="J940" s="81">
        <v>0</v>
      </c>
      <c r="K940" s="81">
        <v>0</v>
      </c>
      <c r="L940" s="81">
        <v>0</v>
      </c>
      <c r="M940" s="81">
        <v>0</v>
      </c>
      <c r="N940" s="81">
        <v>0</v>
      </c>
      <c r="O940" s="81">
        <v>25</v>
      </c>
      <c r="P940" s="81">
        <v>25</v>
      </c>
      <c r="Q940" s="81">
        <v>25</v>
      </c>
      <c r="R940" s="81">
        <v>25</v>
      </c>
      <c r="S940" s="81">
        <v>25</v>
      </c>
      <c r="T940" s="81">
        <v>25</v>
      </c>
      <c r="U940" s="81">
        <v>25</v>
      </c>
      <c r="V940" s="81">
        <v>25</v>
      </c>
      <c r="W940" s="81">
        <v>25</v>
      </c>
      <c r="X940" s="81">
        <v>25</v>
      </c>
      <c r="Y940" s="81">
        <v>25</v>
      </c>
      <c r="Z940" s="81">
        <v>25</v>
      </c>
      <c r="AA940" s="81">
        <v>25</v>
      </c>
      <c r="AB940" s="81">
        <v>25</v>
      </c>
      <c r="AC940" s="81">
        <v>25</v>
      </c>
      <c r="AD940" s="81">
        <v>25</v>
      </c>
      <c r="AE940" s="81">
        <v>0</v>
      </c>
      <c r="AF940" s="81">
        <v>0</v>
      </c>
    </row>
    <row r="941" spans="1:32" hidden="1" x14ac:dyDescent="0.25">
      <c r="A941" s="477">
        <v>37046.384027777778</v>
      </c>
      <c r="B941" s="456">
        <v>37146</v>
      </c>
      <c r="C941" s="456">
        <v>37135</v>
      </c>
      <c r="D941" s="456">
        <v>37164</v>
      </c>
      <c r="E941" s="81" t="s">
        <v>598</v>
      </c>
      <c r="F941" s="81">
        <v>625104</v>
      </c>
      <c r="G941" s="81">
        <v>1</v>
      </c>
      <c r="H941" s="81">
        <v>3398279</v>
      </c>
      <c r="I941" s="81">
        <v>0</v>
      </c>
      <c r="J941" s="81">
        <v>0</v>
      </c>
      <c r="K941" s="81">
        <v>0</v>
      </c>
      <c r="L941" s="81">
        <v>0</v>
      </c>
      <c r="M941" s="81">
        <v>0</v>
      </c>
      <c r="N941" s="81">
        <v>0</v>
      </c>
      <c r="O941" s="81">
        <v>25</v>
      </c>
      <c r="P941" s="81">
        <v>25</v>
      </c>
      <c r="Q941" s="81">
        <v>25</v>
      </c>
      <c r="R941" s="81">
        <v>25</v>
      </c>
      <c r="S941" s="81">
        <v>25</v>
      </c>
      <c r="T941" s="81">
        <v>25</v>
      </c>
      <c r="U941" s="81">
        <v>25</v>
      </c>
      <c r="V941" s="81">
        <v>25</v>
      </c>
      <c r="W941" s="81">
        <v>25</v>
      </c>
      <c r="X941" s="81">
        <v>25</v>
      </c>
      <c r="Y941" s="81">
        <v>25</v>
      </c>
      <c r="Z941" s="81">
        <v>25</v>
      </c>
      <c r="AA941" s="81">
        <v>25</v>
      </c>
      <c r="AB941" s="81">
        <v>25</v>
      </c>
      <c r="AC941" s="81">
        <v>25</v>
      </c>
      <c r="AD941" s="81">
        <v>25</v>
      </c>
      <c r="AE941" s="81">
        <v>0</v>
      </c>
      <c r="AF941" s="81">
        <v>0</v>
      </c>
    </row>
    <row r="942" spans="1:32" hidden="1" x14ac:dyDescent="0.25">
      <c r="A942" s="477">
        <v>37046.386805555558</v>
      </c>
      <c r="B942" s="456">
        <v>37146</v>
      </c>
      <c r="C942" s="456">
        <v>37135</v>
      </c>
      <c r="D942" s="456">
        <v>37164</v>
      </c>
      <c r="E942" s="81" t="s">
        <v>598</v>
      </c>
      <c r="F942" s="81">
        <v>625944</v>
      </c>
      <c r="G942" s="81">
        <v>1</v>
      </c>
      <c r="H942" s="81">
        <v>3400057</v>
      </c>
      <c r="I942" s="81">
        <v>0</v>
      </c>
      <c r="J942" s="81">
        <v>0</v>
      </c>
      <c r="K942" s="81">
        <v>0</v>
      </c>
      <c r="L942" s="81">
        <v>0</v>
      </c>
      <c r="M942" s="81">
        <v>0</v>
      </c>
      <c r="N942" s="81">
        <v>0</v>
      </c>
      <c r="O942" s="81">
        <v>25</v>
      </c>
      <c r="P942" s="81">
        <v>25</v>
      </c>
      <c r="Q942" s="81">
        <v>25</v>
      </c>
      <c r="R942" s="81">
        <v>25</v>
      </c>
      <c r="S942" s="81">
        <v>25</v>
      </c>
      <c r="T942" s="81">
        <v>25</v>
      </c>
      <c r="U942" s="81">
        <v>25</v>
      </c>
      <c r="V942" s="81">
        <v>25</v>
      </c>
      <c r="W942" s="81">
        <v>25</v>
      </c>
      <c r="X942" s="81">
        <v>25</v>
      </c>
      <c r="Y942" s="81">
        <v>25</v>
      </c>
      <c r="Z942" s="81">
        <v>25</v>
      </c>
      <c r="AA942" s="81">
        <v>25</v>
      </c>
      <c r="AB942" s="81">
        <v>25</v>
      </c>
      <c r="AC942" s="81">
        <v>25</v>
      </c>
      <c r="AD942" s="81">
        <v>25</v>
      </c>
      <c r="AE942" s="81">
        <v>0</v>
      </c>
      <c r="AF942" s="81">
        <v>0</v>
      </c>
    </row>
    <row r="943" spans="1:32" hidden="1" x14ac:dyDescent="0.25">
      <c r="A943" s="477">
        <v>37049.530555555553</v>
      </c>
      <c r="B943" s="456">
        <v>37146</v>
      </c>
      <c r="C943" s="456">
        <v>37135</v>
      </c>
      <c r="D943" s="456">
        <v>37164</v>
      </c>
      <c r="E943" s="81" t="s">
        <v>598</v>
      </c>
      <c r="F943" s="81">
        <v>637470</v>
      </c>
      <c r="G943" s="81">
        <v>1</v>
      </c>
      <c r="H943" s="81">
        <v>3438517</v>
      </c>
      <c r="I943" s="81">
        <v>0</v>
      </c>
      <c r="J943" s="81">
        <v>0</v>
      </c>
      <c r="K943" s="81">
        <v>0</v>
      </c>
      <c r="L943" s="81">
        <v>0</v>
      </c>
      <c r="M943" s="81">
        <v>0</v>
      </c>
      <c r="N943" s="81">
        <v>0</v>
      </c>
      <c r="O943" s="81">
        <v>-25</v>
      </c>
      <c r="P943" s="81">
        <v>-25</v>
      </c>
      <c r="Q943" s="81">
        <v>-25</v>
      </c>
      <c r="R943" s="81">
        <v>-25</v>
      </c>
      <c r="S943" s="81">
        <v>-25</v>
      </c>
      <c r="T943" s="81">
        <v>-25</v>
      </c>
      <c r="U943" s="81">
        <v>-25</v>
      </c>
      <c r="V943" s="81">
        <v>-25</v>
      </c>
      <c r="W943" s="81">
        <v>-25</v>
      </c>
      <c r="X943" s="81">
        <v>-25</v>
      </c>
      <c r="Y943" s="81">
        <v>-25</v>
      </c>
      <c r="Z943" s="81">
        <v>-25</v>
      </c>
      <c r="AA943" s="81">
        <v>-25</v>
      </c>
      <c r="AB943" s="81">
        <v>-25</v>
      </c>
      <c r="AC943" s="81">
        <v>-25</v>
      </c>
      <c r="AD943" s="81">
        <v>-25</v>
      </c>
      <c r="AE943" s="81">
        <v>0</v>
      </c>
      <c r="AF943" s="81">
        <v>0</v>
      </c>
    </row>
    <row r="944" spans="1:32" hidden="1" x14ac:dyDescent="0.25">
      <c r="A944" s="477">
        <v>37057.314583333333</v>
      </c>
      <c r="B944" s="456">
        <v>37146</v>
      </c>
      <c r="C944" s="456">
        <v>37135</v>
      </c>
      <c r="D944" s="456">
        <v>37164</v>
      </c>
      <c r="E944" s="81" t="s">
        <v>598</v>
      </c>
      <c r="F944" s="81">
        <v>641301</v>
      </c>
      <c r="G944" s="81">
        <v>1</v>
      </c>
      <c r="H944" s="81">
        <v>3446866</v>
      </c>
      <c r="I944" s="81">
        <v>0</v>
      </c>
      <c r="J944" s="81">
        <v>0</v>
      </c>
      <c r="K944" s="81">
        <v>0</v>
      </c>
      <c r="L944" s="81">
        <v>0</v>
      </c>
      <c r="M944" s="81">
        <v>0</v>
      </c>
      <c r="N944" s="81">
        <v>0</v>
      </c>
      <c r="O944" s="81">
        <v>25</v>
      </c>
      <c r="P944" s="81">
        <v>25</v>
      </c>
      <c r="Q944" s="81">
        <v>25</v>
      </c>
      <c r="R944" s="81">
        <v>25</v>
      </c>
      <c r="S944" s="81">
        <v>25</v>
      </c>
      <c r="T944" s="81">
        <v>25</v>
      </c>
      <c r="U944" s="81">
        <v>25</v>
      </c>
      <c r="V944" s="81">
        <v>25</v>
      </c>
      <c r="W944" s="81">
        <v>25</v>
      </c>
      <c r="X944" s="81">
        <v>25</v>
      </c>
      <c r="Y944" s="81">
        <v>25</v>
      </c>
      <c r="Z944" s="81">
        <v>25</v>
      </c>
      <c r="AA944" s="81">
        <v>25</v>
      </c>
      <c r="AB944" s="81">
        <v>25</v>
      </c>
      <c r="AC944" s="81">
        <v>25</v>
      </c>
      <c r="AD944" s="81">
        <v>25</v>
      </c>
      <c r="AE944" s="81">
        <v>0</v>
      </c>
      <c r="AF944" s="81">
        <v>0</v>
      </c>
    </row>
    <row r="945" spans="1:32" hidden="1" x14ac:dyDescent="0.25">
      <c r="A945" s="477">
        <v>37063.368750000001</v>
      </c>
      <c r="B945" s="456">
        <v>37146</v>
      </c>
      <c r="C945" s="456">
        <v>37135</v>
      </c>
      <c r="D945" s="456">
        <v>37164</v>
      </c>
      <c r="E945" s="81" t="s">
        <v>598</v>
      </c>
      <c r="F945" s="81">
        <v>645419</v>
      </c>
      <c r="G945" s="81">
        <v>1</v>
      </c>
      <c r="H945" s="81">
        <v>3455968</v>
      </c>
      <c r="I945" s="81">
        <v>0</v>
      </c>
      <c r="J945" s="81">
        <v>0</v>
      </c>
      <c r="K945" s="81">
        <v>0</v>
      </c>
      <c r="L945" s="81">
        <v>0</v>
      </c>
      <c r="M945" s="81">
        <v>0</v>
      </c>
      <c r="N945" s="81">
        <v>0</v>
      </c>
      <c r="O945" s="81">
        <v>25</v>
      </c>
      <c r="P945" s="81">
        <v>25</v>
      </c>
      <c r="Q945" s="81">
        <v>25</v>
      </c>
      <c r="R945" s="81">
        <v>25</v>
      </c>
      <c r="S945" s="81">
        <v>25</v>
      </c>
      <c r="T945" s="81">
        <v>25</v>
      </c>
      <c r="U945" s="81">
        <v>25</v>
      </c>
      <c r="V945" s="81">
        <v>25</v>
      </c>
      <c r="W945" s="81">
        <v>25</v>
      </c>
      <c r="X945" s="81">
        <v>25</v>
      </c>
      <c r="Y945" s="81">
        <v>25</v>
      </c>
      <c r="Z945" s="81">
        <v>25</v>
      </c>
      <c r="AA945" s="81">
        <v>25</v>
      </c>
      <c r="AB945" s="81">
        <v>25</v>
      </c>
      <c r="AC945" s="81">
        <v>25</v>
      </c>
      <c r="AD945" s="81">
        <v>25</v>
      </c>
      <c r="AE945" s="81">
        <v>0</v>
      </c>
      <c r="AF945" s="81">
        <v>0</v>
      </c>
    </row>
    <row r="946" spans="1:32" hidden="1" x14ac:dyDescent="0.25">
      <c r="A946" s="477">
        <v>37138.456250000003</v>
      </c>
      <c r="B946" s="456">
        <v>37146</v>
      </c>
      <c r="C946" s="456">
        <v>37140</v>
      </c>
      <c r="D946" s="456">
        <v>37164</v>
      </c>
      <c r="E946" s="81" t="s">
        <v>598</v>
      </c>
      <c r="F946" s="81">
        <v>760938</v>
      </c>
      <c r="G946" s="81">
        <v>1</v>
      </c>
      <c r="H946" s="81">
        <v>4110518</v>
      </c>
      <c r="I946" s="81">
        <v>0</v>
      </c>
      <c r="J946" s="81">
        <v>0</v>
      </c>
      <c r="K946" s="81">
        <v>0</v>
      </c>
      <c r="L946" s="81">
        <v>0</v>
      </c>
      <c r="M946" s="81">
        <v>0</v>
      </c>
      <c r="N946" s="81">
        <v>0</v>
      </c>
      <c r="O946" s="81">
        <v>-25</v>
      </c>
      <c r="P946" s="81">
        <v>-25</v>
      </c>
      <c r="Q946" s="81">
        <v>-25</v>
      </c>
      <c r="R946" s="81">
        <v>-25</v>
      </c>
      <c r="S946" s="81">
        <v>-25</v>
      </c>
      <c r="T946" s="81">
        <v>-25</v>
      </c>
      <c r="U946" s="81">
        <v>-25</v>
      </c>
      <c r="V946" s="81">
        <v>-25</v>
      </c>
      <c r="W946" s="81">
        <v>-25</v>
      </c>
      <c r="X946" s="81">
        <v>-25</v>
      </c>
      <c r="Y946" s="81">
        <v>-25</v>
      </c>
      <c r="Z946" s="81">
        <v>-25</v>
      </c>
      <c r="AA946" s="81">
        <v>-25</v>
      </c>
      <c r="AB946" s="81">
        <v>-25</v>
      </c>
      <c r="AC946" s="81">
        <v>-25</v>
      </c>
      <c r="AD946" s="81">
        <v>-25</v>
      </c>
      <c r="AE946" s="81">
        <v>0</v>
      </c>
      <c r="AF946" s="81">
        <v>0</v>
      </c>
    </row>
    <row r="947" spans="1:32" hidden="1" x14ac:dyDescent="0.25">
      <c r="A947" s="477">
        <v>37131.730555555558</v>
      </c>
      <c r="B947" s="456">
        <v>37146</v>
      </c>
      <c r="C947" s="456">
        <v>37135</v>
      </c>
      <c r="D947" s="456">
        <v>37164</v>
      </c>
      <c r="E947" s="81" t="s">
        <v>598</v>
      </c>
      <c r="F947" s="81">
        <v>734482</v>
      </c>
      <c r="G947" s="81">
        <v>1</v>
      </c>
      <c r="H947" s="81">
        <v>3825414</v>
      </c>
      <c r="I947" s="81">
        <v>0</v>
      </c>
      <c r="J947" s="81">
        <v>0</v>
      </c>
      <c r="K947" s="81">
        <v>0</v>
      </c>
      <c r="L947" s="81">
        <v>0</v>
      </c>
      <c r="M947" s="81">
        <v>0</v>
      </c>
      <c r="N947" s="81">
        <v>0</v>
      </c>
      <c r="O947" s="81">
        <v>25</v>
      </c>
      <c r="P947" s="81">
        <v>25</v>
      </c>
      <c r="Q947" s="81">
        <v>25</v>
      </c>
      <c r="R947" s="81">
        <v>25</v>
      </c>
      <c r="S947" s="81">
        <v>25</v>
      </c>
      <c r="T947" s="81">
        <v>25</v>
      </c>
      <c r="U947" s="81">
        <v>25</v>
      </c>
      <c r="V947" s="81">
        <v>25</v>
      </c>
      <c r="W947" s="81">
        <v>25</v>
      </c>
      <c r="X947" s="81">
        <v>25</v>
      </c>
      <c r="Y947" s="81">
        <v>25</v>
      </c>
      <c r="Z947" s="81">
        <v>25</v>
      </c>
      <c r="AA947" s="81">
        <v>25</v>
      </c>
      <c r="AB947" s="81">
        <v>25</v>
      </c>
      <c r="AC947" s="81">
        <v>25</v>
      </c>
      <c r="AD947" s="81">
        <v>25</v>
      </c>
      <c r="AE947" s="81">
        <v>0</v>
      </c>
      <c r="AF947" s="81">
        <v>0</v>
      </c>
    </row>
    <row r="948" spans="1:32" hidden="1" x14ac:dyDescent="0.25">
      <c r="A948" s="477">
        <v>36656.40347222222</v>
      </c>
      <c r="B948" s="456">
        <v>37146</v>
      </c>
      <c r="C948" s="456">
        <v>37073</v>
      </c>
      <c r="D948" s="456">
        <v>37164</v>
      </c>
      <c r="E948" s="81" t="s">
        <v>598</v>
      </c>
      <c r="F948" s="81">
        <v>336924</v>
      </c>
      <c r="G948" s="81">
        <v>1</v>
      </c>
      <c r="H948" s="81">
        <v>2002995</v>
      </c>
      <c r="I948" s="81">
        <v>0</v>
      </c>
      <c r="J948" s="81">
        <v>0</v>
      </c>
      <c r="K948" s="81">
        <v>0</v>
      </c>
      <c r="L948" s="81">
        <v>0</v>
      </c>
      <c r="M948" s="81">
        <v>0</v>
      </c>
      <c r="N948" s="81">
        <v>0</v>
      </c>
      <c r="O948" s="81">
        <v>-25</v>
      </c>
      <c r="P948" s="81">
        <v>-25</v>
      </c>
      <c r="Q948" s="81">
        <v>-25</v>
      </c>
      <c r="R948" s="81">
        <v>-25</v>
      </c>
      <c r="S948" s="81">
        <v>-25</v>
      </c>
      <c r="T948" s="81">
        <v>-25</v>
      </c>
      <c r="U948" s="81">
        <v>-25</v>
      </c>
      <c r="V948" s="81">
        <v>-25</v>
      </c>
      <c r="W948" s="81">
        <v>-25</v>
      </c>
      <c r="X948" s="81">
        <v>-25</v>
      </c>
      <c r="Y948" s="81">
        <v>-25</v>
      </c>
      <c r="Z948" s="81">
        <v>-25</v>
      </c>
      <c r="AA948" s="81">
        <v>-25</v>
      </c>
      <c r="AB948" s="81">
        <v>-25</v>
      </c>
      <c r="AC948" s="81">
        <v>-25</v>
      </c>
      <c r="AD948" s="81">
        <v>-25</v>
      </c>
      <c r="AE948" s="81">
        <v>0</v>
      </c>
      <c r="AF948" s="81">
        <v>0</v>
      </c>
    </row>
    <row r="949" spans="1:32" hidden="1" x14ac:dyDescent="0.25">
      <c r="A949" s="477">
        <v>36712.42291666667</v>
      </c>
      <c r="B949" s="456">
        <v>37146</v>
      </c>
      <c r="C949" s="456">
        <v>37073</v>
      </c>
      <c r="D949" s="456">
        <v>37164</v>
      </c>
      <c r="E949" s="81" t="s">
        <v>598</v>
      </c>
      <c r="F949" s="81">
        <v>360901</v>
      </c>
      <c r="G949" s="81">
        <v>1</v>
      </c>
      <c r="H949" s="81">
        <v>2110497</v>
      </c>
      <c r="I949" s="81">
        <v>0</v>
      </c>
      <c r="J949" s="81">
        <v>0</v>
      </c>
      <c r="K949" s="81">
        <v>0</v>
      </c>
      <c r="L949" s="81">
        <v>0</v>
      </c>
      <c r="M949" s="81">
        <v>0</v>
      </c>
      <c r="N949" s="81">
        <v>0</v>
      </c>
      <c r="O949" s="81">
        <v>25</v>
      </c>
      <c r="P949" s="81">
        <v>25</v>
      </c>
      <c r="Q949" s="81">
        <v>25</v>
      </c>
      <c r="R949" s="81">
        <v>25</v>
      </c>
      <c r="S949" s="81">
        <v>25</v>
      </c>
      <c r="T949" s="81">
        <v>25</v>
      </c>
      <c r="U949" s="81">
        <v>25</v>
      </c>
      <c r="V949" s="81">
        <v>25</v>
      </c>
      <c r="W949" s="81">
        <v>25</v>
      </c>
      <c r="X949" s="81">
        <v>25</v>
      </c>
      <c r="Y949" s="81">
        <v>25</v>
      </c>
      <c r="Z949" s="81">
        <v>25</v>
      </c>
      <c r="AA949" s="81">
        <v>25</v>
      </c>
      <c r="AB949" s="81">
        <v>25</v>
      </c>
      <c r="AC949" s="81">
        <v>25</v>
      </c>
      <c r="AD949" s="81">
        <v>25</v>
      </c>
      <c r="AE949" s="81">
        <v>0</v>
      </c>
      <c r="AF949" s="81">
        <v>0</v>
      </c>
    </row>
    <row r="950" spans="1:32" hidden="1" x14ac:dyDescent="0.25">
      <c r="A950" s="477">
        <v>37032.453472222223</v>
      </c>
      <c r="B950" s="456">
        <v>37146</v>
      </c>
      <c r="C950" s="456">
        <v>37135</v>
      </c>
      <c r="D950" s="456">
        <v>37164</v>
      </c>
      <c r="E950" s="81" t="s">
        <v>598</v>
      </c>
      <c r="F950" s="81">
        <v>611690</v>
      </c>
      <c r="G950" s="81">
        <v>1</v>
      </c>
      <c r="H950" s="81">
        <v>3289309</v>
      </c>
      <c r="I950" s="81">
        <v>0</v>
      </c>
      <c r="J950" s="81">
        <v>0</v>
      </c>
      <c r="K950" s="81">
        <v>0</v>
      </c>
      <c r="L950" s="81">
        <v>0</v>
      </c>
      <c r="M950" s="81">
        <v>0</v>
      </c>
      <c r="N950" s="81">
        <v>0</v>
      </c>
      <c r="O950" s="81">
        <v>25</v>
      </c>
      <c r="P950" s="81">
        <v>25</v>
      </c>
      <c r="Q950" s="81">
        <v>25</v>
      </c>
      <c r="R950" s="81">
        <v>25</v>
      </c>
      <c r="S950" s="81">
        <v>25</v>
      </c>
      <c r="T950" s="81">
        <v>25</v>
      </c>
      <c r="U950" s="81">
        <v>25</v>
      </c>
      <c r="V950" s="81">
        <v>25</v>
      </c>
      <c r="W950" s="81">
        <v>25</v>
      </c>
      <c r="X950" s="81">
        <v>25</v>
      </c>
      <c r="Y950" s="81">
        <v>25</v>
      </c>
      <c r="Z950" s="81">
        <v>25</v>
      </c>
      <c r="AA950" s="81">
        <v>25</v>
      </c>
      <c r="AB950" s="81">
        <v>25</v>
      </c>
      <c r="AC950" s="81">
        <v>25</v>
      </c>
      <c r="AD950" s="81">
        <v>25</v>
      </c>
      <c r="AE950" s="81">
        <v>0</v>
      </c>
      <c r="AF950" s="81">
        <v>0</v>
      </c>
    </row>
    <row r="951" spans="1:32" hidden="1" x14ac:dyDescent="0.25">
      <c r="A951" s="477">
        <v>37033.459027777775</v>
      </c>
      <c r="B951" s="456">
        <v>37146</v>
      </c>
      <c r="C951" s="456">
        <v>37135</v>
      </c>
      <c r="D951" s="456">
        <v>37164</v>
      </c>
      <c r="E951" s="81" t="s">
        <v>598</v>
      </c>
      <c r="F951" s="81">
        <v>612539</v>
      </c>
      <c r="G951" s="81">
        <v>1</v>
      </c>
      <c r="H951" s="81">
        <v>3297387</v>
      </c>
      <c r="I951" s="81">
        <v>0</v>
      </c>
      <c r="J951" s="81">
        <v>0</v>
      </c>
      <c r="K951" s="81">
        <v>0</v>
      </c>
      <c r="L951" s="81">
        <v>0</v>
      </c>
      <c r="M951" s="81">
        <v>0</v>
      </c>
      <c r="N951" s="81">
        <v>0</v>
      </c>
      <c r="O951" s="81">
        <v>25</v>
      </c>
      <c r="P951" s="81">
        <v>25</v>
      </c>
      <c r="Q951" s="81">
        <v>25</v>
      </c>
      <c r="R951" s="81">
        <v>25</v>
      </c>
      <c r="S951" s="81">
        <v>25</v>
      </c>
      <c r="T951" s="81">
        <v>25</v>
      </c>
      <c r="U951" s="81">
        <v>25</v>
      </c>
      <c r="V951" s="81">
        <v>25</v>
      </c>
      <c r="W951" s="81">
        <v>25</v>
      </c>
      <c r="X951" s="81">
        <v>25</v>
      </c>
      <c r="Y951" s="81">
        <v>25</v>
      </c>
      <c r="Z951" s="81">
        <v>25</v>
      </c>
      <c r="AA951" s="81">
        <v>25</v>
      </c>
      <c r="AB951" s="81">
        <v>25</v>
      </c>
      <c r="AC951" s="81">
        <v>25</v>
      </c>
      <c r="AD951" s="81">
        <v>25</v>
      </c>
      <c r="AE951" s="81">
        <v>0</v>
      </c>
      <c r="AF951" s="81">
        <v>0</v>
      </c>
    </row>
    <row r="952" spans="1:32" hidden="1" x14ac:dyDescent="0.25">
      <c r="A952" s="477">
        <v>37050.668749999997</v>
      </c>
      <c r="B952" s="456">
        <v>37146</v>
      </c>
      <c r="C952" s="456">
        <v>37135</v>
      </c>
      <c r="D952" s="456">
        <v>37164</v>
      </c>
      <c r="E952" s="81" t="s">
        <v>598</v>
      </c>
      <c r="F952" s="81">
        <v>629432</v>
      </c>
      <c r="G952" s="81">
        <v>1</v>
      </c>
      <c r="H952" s="81">
        <v>3418918</v>
      </c>
      <c r="I952" s="81">
        <v>0</v>
      </c>
      <c r="J952" s="81">
        <v>0</v>
      </c>
      <c r="K952" s="81">
        <v>0</v>
      </c>
      <c r="L952" s="81">
        <v>0</v>
      </c>
      <c r="M952" s="81">
        <v>0</v>
      </c>
      <c r="N952" s="81">
        <v>0</v>
      </c>
      <c r="O952" s="81">
        <v>25</v>
      </c>
      <c r="P952" s="81">
        <v>25</v>
      </c>
      <c r="Q952" s="81">
        <v>25</v>
      </c>
      <c r="R952" s="81">
        <v>25</v>
      </c>
      <c r="S952" s="81">
        <v>25</v>
      </c>
      <c r="T952" s="81">
        <v>25</v>
      </c>
      <c r="U952" s="81">
        <v>25</v>
      </c>
      <c r="V952" s="81">
        <v>25</v>
      </c>
      <c r="W952" s="81">
        <v>25</v>
      </c>
      <c r="X952" s="81">
        <v>25</v>
      </c>
      <c r="Y952" s="81">
        <v>25</v>
      </c>
      <c r="Z952" s="81">
        <v>25</v>
      </c>
      <c r="AA952" s="81">
        <v>25</v>
      </c>
      <c r="AB952" s="81">
        <v>25</v>
      </c>
      <c r="AC952" s="81">
        <v>25</v>
      </c>
      <c r="AD952" s="81">
        <v>25</v>
      </c>
      <c r="AE952" s="81">
        <v>0</v>
      </c>
      <c r="AF952" s="81">
        <v>0</v>
      </c>
    </row>
    <row r="953" spans="1:32" hidden="1" x14ac:dyDescent="0.25">
      <c r="A953" s="477">
        <v>37054.640277777777</v>
      </c>
      <c r="B953" s="456">
        <v>37146</v>
      </c>
      <c r="C953" s="456">
        <v>37135</v>
      </c>
      <c r="D953" s="456">
        <v>37164</v>
      </c>
      <c r="E953" s="81" t="s">
        <v>598</v>
      </c>
      <c r="F953" s="81">
        <v>634461</v>
      </c>
      <c r="G953" s="81">
        <v>1</v>
      </c>
      <c r="H953" s="81">
        <v>3432390</v>
      </c>
      <c r="I953" s="81">
        <v>0</v>
      </c>
      <c r="J953" s="81">
        <v>0</v>
      </c>
      <c r="K953" s="81">
        <v>0</v>
      </c>
      <c r="L953" s="81">
        <v>0</v>
      </c>
      <c r="M953" s="81">
        <v>0</v>
      </c>
      <c r="N953" s="81">
        <v>0</v>
      </c>
      <c r="O953" s="81">
        <v>25</v>
      </c>
      <c r="P953" s="81">
        <v>25</v>
      </c>
      <c r="Q953" s="81">
        <v>25</v>
      </c>
      <c r="R953" s="81">
        <v>25</v>
      </c>
      <c r="S953" s="81">
        <v>25</v>
      </c>
      <c r="T953" s="81">
        <v>25</v>
      </c>
      <c r="U953" s="81">
        <v>25</v>
      </c>
      <c r="V953" s="81">
        <v>25</v>
      </c>
      <c r="W953" s="81">
        <v>25</v>
      </c>
      <c r="X953" s="81">
        <v>25</v>
      </c>
      <c r="Y953" s="81">
        <v>25</v>
      </c>
      <c r="Z953" s="81">
        <v>25</v>
      </c>
      <c r="AA953" s="81">
        <v>25</v>
      </c>
      <c r="AB953" s="81">
        <v>25</v>
      </c>
      <c r="AC953" s="81">
        <v>25</v>
      </c>
      <c r="AD953" s="81">
        <v>25</v>
      </c>
      <c r="AE953" s="81">
        <v>0</v>
      </c>
      <c r="AF953" s="81">
        <v>0</v>
      </c>
    </row>
    <row r="954" spans="1:32" hidden="1" x14ac:dyDescent="0.25">
      <c r="A954" s="477">
        <v>37054.629166666666</v>
      </c>
      <c r="B954" s="456">
        <v>37146</v>
      </c>
      <c r="C954" s="456">
        <v>37135</v>
      </c>
      <c r="D954" s="456">
        <v>37164</v>
      </c>
      <c r="E954" s="81" t="s">
        <v>598</v>
      </c>
      <c r="F954" s="81">
        <v>634506</v>
      </c>
      <c r="G954" s="81">
        <v>1</v>
      </c>
      <c r="H954" s="81">
        <v>3432479</v>
      </c>
      <c r="I954" s="81">
        <v>0</v>
      </c>
      <c r="J954" s="81">
        <v>0</v>
      </c>
      <c r="K954" s="81">
        <v>0</v>
      </c>
      <c r="L954" s="81">
        <v>0</v>
      </c>
      <c r="M954" s="81">
        <v>0</v>
      </c>
      <c r="N954" s="81">
        <v>0</v>
      </c>
      <c r="O954" s="81">
        <v>25</v>
      </c>
      <c r="P954" s="81">
        <v>25</v>
      </c>
      <c r="Q954" s="81">
        <v>25</v>
      </c>
      <c r="R954" s="81">
        <v>25</v>
      </c>
      <c r="S954" s="81">
        <v>25</v>
      </c>
      <c r="T954" s="81">
        <v>25</v>
      </c>
      <c r="U954" s="81">
        <v>25</v>
      </c>
      <c r="V954" s="81">
        <v>25</v>
      </c>
      <c r="W954" s="81">
        <v>25</v>
      </c>
      <c r="X954" s="81">
        <v>25</v>
      </c>
      <c r="Y954" s="81">
        <v>25</v>
      </c>
      <c r="Z954" s="81">
        <v>25</v>
      </c>
      <c r="AA954" s="81">
        <v>25</v>
      </c>
      <c r="AB954" s="81">
        <v>25</v>
      </c>
      <c r="AC954" s="81">
        <v>25</v>
      </c>
      <c r="AD954" s="81">
        <v>25</v>
      </c>
      <c r="AE954" s="81">
        <v>0</v>
      </c>
      <c r="AF954" s="81">
        <v>0</v>
      </c>
    </row>
    <row r="955" spans="1:32" hidden="1" x14ac:dyDescent="0.25">
      <c r="A955" s="477">
        <v>37061.37777777778</v>
      </c>
      <c r="B955" s="456">
        <v>37146</v>
      </c>
      <c r="C955" s="456">
        <v>37135</v>
      </c>
      <c r="D955" s="456">
        <v>37164</v>
      </c>
      <c r="E955" s="81" t="s">
        <v>598</v>
      </c>
      <c r="F955" s="81">
        <v>653479</v>
      </c>
      <c r="G955" s="81">
        <v>1</v>
      </c>
      <c r="H955" s="81">
        <v>3478058</v>
      </c>
      <c r="I955" s="81">
        <v>0</v>
      </c>
      <c r="J955" s="81">
        <v>0</v>
      </c>
      <c r="K955" s="81">
        <v>0</v>
      </c>
      <c r="L955" s="81">
        <v>0</v>
      </c>
      <c r="M955" s="81">
        <v>0</v>
      </c>
      <c r="N955" s="81">
        <v>0</v>
      </c>
      <c r="O955" s="81">
        <v>-25</v>
      </c>
      <c r="P955" s="81">
        <v>-25</v>
      </c>
      <c r="Q955" s="81">
        <v>-25</v>
      </c>
      <c r="R955" s="81">
        <v>-25</v>
      </c>
      <c r="S955" s="81">
        <v>-25</v>
      </c>
      <c r="T955" s="81">
        <v>-25</v>
      </c>
      <c r="U955" s="81">
        <v>-25</v>
      </c>
      <c r="V955" s="81">
        <v>-25</v>
      </c>
      <c r="W955" s="81">
        <v>-25</v>
      </c>
      <c r="X955" s="81">
        <v>-25</v>
      </c>
      <c r="Y955" s="81">
        <v>-25</v>
      </c>
      <c r="Z955" s="81">
        <v>-25</v>
      </c>
      <c r="AA955" s="81">
        <v>-25</v>
      </c>
      <c r="AB955" s="81">
        <v>-25</v>
      </c>
      <c r="AC955" s="81">
        <v>-25</v>
      </c>
      <c r="AD955" s="81">
        <v>-25</v>
      </c>
      <c r="AE955" s="81">
        <v>0</v>
      </c>
      <c r="AF955" s="81">
        <v>0</v>
      </c>
    </row>
    <row r="956" spans="1:32" hidden="1" x14ac:dyDescent="0.25">
      <c r="A956" s="477">
        <v>37141.342361111114</v>
      </c>
      <c r="B956" s="456">
        <v>37144</v>
      </c>
      <c r="C956" s="456">
        <v>37143</v>
      </c>
      <c r="D956" s="456">
        <v>37144</v>
      </c>
      <c r="E956" s="81" t="s">
        <v>583</v>
      </c>
      <c r="F956" s="81">
        <v>766289</v>
      </c>
      <c r="G956" s="81">
        <v>1</v>
      </c>
      <c r="H956" s="81">
        <v>4129626</v>
      </c>
      <c r="I956" s="81">
        <v>15</v>
      </c>
      <c r="J956" s="81">
        <v>15</v>
      </c>
      <c r="K956" s="81">
        <v>15</v>
      </c>
      <c r="L956" s="81">
        <v>15</v>
      </c>
      <c r="M956" s="81">
        <v>15</v>
      </c>
      <c r="N956" s="81">
        <v>15</v>
      </c>
      <c r="O956" s="81">
        <v>0</v>
      </c>
      <c r="P956" s="81">
        <v>0</v>
      </c>
      <c r="Q956" s="81">
        <v>0</v>
      </c>
      <c r="R956" s="81">
        <v>0</v>
      </c>
      <c r="S956" s="81">
        <v>0</v>
      </c>
      <c r="T956" s="81">
        <v>0</v>
      </c>
      <c r="U956" s="81">
        <v>0</v>
      </c>
      <c r="V956" s="81">
        <v>0</v>
      </c>
      <c r="W956" s="81">
        <v>0</v>
      </c>
      <c r="X956" s="81">
        <v>0</v>
      </c>
      <c r="Y956" s="81">
        <v>0</v>
      </c>
      <c r="Z956" s="81">
        <v>0</v>
      </c>
      <c r="AA956" s="81">
        <v>0</v>
      </c>
      <c r="AB956" s="81">
        <v>0</v>
      </c>
      <c r="AC956" s="81">
        <v>0</v>
      </c>
      <c r="AD956" s="81">
        <v>0</v>
      </c>
      <c r="AE956" s="81">
        <v>0</v>
      </c>
      <c r="AF956" s="81">
        <v>0</v>
      </c>
    </row>
    <row r="957" spans="1:32" hidden="1" x14ac:dyDescent="0.25">
      <c r="A957" s="477">
        <v>37141.342361111114</v>
      </c>
      <c r="B957" s="456">
        <v>37144</v>
      </c>
      <c r="C957" s="456">
        <v>37143</v>
      </c>
      <c r="D957" s="456">
        <v>37144</v>
      </c>
      <c r="E957" s="81" t="s">
        <v>583</v>
      </c>
      <c r="F957" s="81">
        <v>766289</v>
      </c>
      <c r="G957" s="81">
        <v>1</v>
      </c>
      <c r="H957" s="81">
        <v>4129627</v>
      </c>
      <c r="I957" s="81">
        <v>0</v>
      </c>
      <c r="J957" s="81">
        <v>0</v>
      </c>
      <c r="K957" s="81">
        <v>0</v>
      </c>
      <c r="L957" s="81">
        <v>0</v>
      </c>
      <c r="M957" s="81">
        <v>0</v>
      </c>
      <c r="N957" s="81">
        <v>0</v>
      </c>
      <c r="O957" s="81">
        <v>0</v>
      </c>
      <c r="P957" s="81">
        <v>0</v>
      </c>
      <c r="Q957" s="81">
        <v>0</v>
      </c>
      <c r="R957" s="81">
        <v>0</v>
      </c>
      <c r="S957" s="81">
        <v>0</v>
      </c>
      <c r="T957" s="81">
        <v>0</v>
      </c>
      <c r="U957" s="81">
        <v>0</v>
      </c>
      <c r="V957" s="81">
        <v>0</v>
      </c>
      <c r="W957" s="81">
        <v>0</v>
      </c>
      <c r="X957" s="81">
        <v>0</v>
      </c>
      <c r="Y957" s="81">
        <v>0</v>
      </c>
      <c r="Z957" s="81">
        <v>0</v>
      </c>
      <c r="AA957" s="81">
        <v>0</v>
      </c>
      <c r="AB957" s="81">
        <v>0</v>
      </c>
      <c r="AC957" s="81">
        <v>0</v>
      </c>
      <c r="AD957" s="81">
        <v>0</v>
      </c>
      <c r="AE957" s="81">
        <v>15</v>
      </c>
      <c r="AF957" s="81">
        <v>15</v>
      </c>
    </row>
    <row r="958" spans="1:32" hidden="1" x14ac:dyDescent="0.25">
      <c r="A958" s="477">
        <v>37141.342361111114</v>
      </c>
      <c r="B958" s="456">
        <v>37144</v>
      </c>
      <c r="C958" s="456">
        <v>37143</v>
      </c>
      <c r="D958" s="456">
        <v>37144</v>
      </c>
      <c r="E958" s="81" t="s">
        <v>583</v>
      </c>
      <c r="F958" s="81">
        <v>766291</v>
      </c>
      <c r="G958" s="81">
        <v>1</v>
      </c>
      <c r="H958" s="81">
        <v>4129632</v>
      </c>
      <c r="I958" s="81">
        <v>25</v>
      </c>
      <c r="J958" s="81">
        <v>25</v>
      </c>
      <c r="K958" s="81">
        <v>25</v>
      </c>
      <c r="L958" s="81">
        <v>25</v>
      </c>
      <c r="M958" s="81">
        <v>25</v>
      </c>
      <c r="N958" s="81">
        <v>25</v>
      </c>
      <c r="O958" s="81">
        <v>0</v>
      </c>
      <c r="P958" s="81">
        <v>0</v>
      </c>
      <c r="Q958" s="81">
        <v>0</v>
      </c>
      <c r="R958" s="81">
        <v>0</v>
      </c>
      <c r="S958" s="81">
        <v>0</v>
      </c>
      <c r="T958" s="81">
        <v>0</v>
      </c>
      <c r="U958" s="81">
        <v>0</v>
      </c>
      <c r="V958" s="81">
        <v>0</v>
      </c>
      <c r="W958" s="81">
        <v>0</v>
      </c>
      <c r="X958" s="81">
        <v>0</v>
      </c>
      <c r="Y958" s="81">
        <v>0</v>
      </c>
      <c r="Z958" s="81">
        <v>0</v>
      </c>
      <c r="AA958" s="81">
        <v>0</v>
      </c>
      <c r="AB958" s="81">
        <v>0</v>
      </c>
      <c r="AC958" s="81">
        <v>0</v>
      </c>
      <c r="AD958" s="81">
        <v>0</v>
      </c>
      <c r="AE958" s="81">
        <v>0</v>
      </c>
      <c r="AF958" s="81">
        <v>0</v>
      </c>
    </row>
    <row r="959" spans="1:32" hidden="1" x14ac:dyDescent="0.25">
      <c r="A959" s="477">
        <v>37141.342361111114</v>
      </c>
      <c r="B959" s="456">
        <v>37144</v>
      </c>
      <c r="C959" s="456">
        <v>37143</v>
      </c>
      <c r="D959" s="456">
        <v>37144</v>
      </c>
      <c r="E959" s="81" t="s">
        <v>583</v>
      </c>
      <c r="F959" s="81">
        <v>766291</v>
      </c>
      <c r="G959" s="81">
        <v>1</v>
      </c>
      <c r="H959" s="81">
        <v>4129633</v>
      </c>
      <c r="I959" s="81">
        <v>0</v>
      </c>
      <c r="J959" s="81">
        <v>0</v>
      </c>
      <c r="K959" s="81">
        <v>0</v>
      </c>
      <c r="L959" s="81">
        <v>0</v>
      </c>
      <c r="M959" s="81">
        <v>0</v>
      </c>
      <c r="N959" s="81">
        <v>0</v>
      </c>
      <c r="O959" s="81">
        <v>0</v>
      </c>
      <c r="P959" s="81">
        <v>0</v>
      </c>
      <c r="Q959" s="81">
        <v>0</v>
      </c>
      <c r="R959" s="81">
        <v>0</v>
      </c>
      <c r="S959" s="81">
        <v>0</v>
      </c>
      <c r="T959" s="81">
        <v>0</v>
      </c>
      <c r="U959" s="81">
        <v>0</v>
      </c>
      <c r="V959" s="81">
        <v>0</v>
      </c>
      <c r="W959" s="81">
        <v>0</v>
      </c>
      <c r="X959" s="81">
        <v>0</v>
      </c>
      <c r="Y959" s="81">
        <v>0</v>
      </c>
      <c r="Z959" s="81">
        <v>0</v>
      </c>
      <c r="AA959" s="81">
        <v>0</v>
      </c>
      <c r="AB959" s="81">
        <v>0</v>
      </c>
      <c r="AC959" s="81">
        <v>0</v>
      </c>
      <c r="AD959" s="81">
        <v>0</v>
      </c>
      <c r="AE959" s="81">
        <v>25</v>
      </c>
      <c r="AF959" s="81">
        <v>25</v>
      </c>
    </row>
    <row r="960" spans="1:32" hidden="1" x14ac:dyDescent="0.25">
      <c r="A960" s="477">
        <v>37141.34375</v>
      </c>
      <c r="B960" s="456">
        <v>37144</v>
      </c>
      <c r="C960" s="456">
        <v>37143</v>
      </c>
      <c r="D960" s="456">
        <v>37144</v>
      </c>
      <c r="E960" s="81" t="s">
        <v>583</v>
      </c>
      <c r="F960" s="81">
        <v>766305</v>
      </c>
      <c r="G960" s="81">
        <v>1</v>
      </c>
      <c r="H960" s="81">
        <v>4129658</v>
      </c>
      <c r="I960" s="81">
        <v>15</v>
      </c>
      <c r="J960" s="81">
        <v>15</v>
      </c>
      <c r="K960" s="81">
        <v>15</v>
      </c>
      <c r="L960" s="81">
        <v>15</v>
      </c>
      <c r="M960" s="81">
        <v>15</v>
      </c>
      <c r="N960" s="81">
        <v>15</v>
      </c>
      <c r="O960" s="81">
        <v>0</v>
      </c>
      <c r="P960" s="81">
        <v>0</v>
      </c>
      <c r="Q960" s="81">
        <v>0</v>
      </c>
      <c r="R960" s="81">
        <v>0</v>
      </c>
      <c r="S960" s="81">
        <v>0</v>
      </c>
      <c r="T960" s="81">
        <v>0</v>
      </c>
      <c r="U960" s="81">
        <v>0</v>
      </c>
      <c r="V960" s="81">
        <v>0</v>
      </c>
      <c r="W960" s="81">
        <v>0</v>
      </c>
      <c r="X960" s="81">
        <v>0</v>
      </c>
      <c r="Y960" s="81">
        <v>0</v>
      </c>
      <c r="Z960" s="81">
        <v>0</v>
      </c>
      <c r="AA960" s="81">
        <v>0</v>
      </c>
      <c r="AB960" s="81">
        <v>0</v>
      </c>
      <c r="AC960" s="81">
        <v>0</v>
      </c>
      <c r="AD960" s="81">
        <v>0</v>
      </c>
      <c r="AE960" s="81">
        <v>0</v>
      </c>
      <c r="AF960" s="81">
        <v>0</v>
      </c>
    </row>
    <row r="961" spans="1:32" hidden="1" x14ac:dyDescent="0.25">
      <c r="A961" s="477">
        <v>37141.34375</v>
      </c>
      <c r="B961" s="456">
        <v>37144</v>
      </c>
      <c r="C961" s="456">
        <v>37143</v>
      </c>
      <c r="D961" s="456">
        <v>37144</v>
      </c>
      <c r="E961" s="81" t="s">
        <v>583</v>
      </c>
      <c r="F961" s="81">
        <v>766305</v>
      </c>
      <c r="G961" s="81">
        <v>1</v>
      </c>
      <c r="H961" s="81">
        <v>4129660</v>
      </c>
      <c r="I961" s="81">
        <v>0</v>
      </c>
      <c r="J961" s="81">
        <v>0</v>
      </c>
      <c r="K961" s="81">
        <v>0</v>
      </c>
      <c r="L961" s="81">
        <v>0</v>
      </c>
      <c r="M961" s="81">
        <v>0</v>
      </c>
      <c r="N961" s="81">
        <v>0</v>
      </c>
      <c r="O961" s="81">
        <v>0</v>
      </c>
      <c r="P961" s="81">
        <v>0</v>
      </c>
      <c r="Q961" s="81">
        <v>0</v>
      </c>
      <c r="R961" s="81">
        <v>0</v>
      </c>
      <c r="S961" s="81">
        <v>0</v>
      </c>
      <c r="T961" s="81">
        <v>0</v>
      </c>
      <c r="U961" s="81">
        <v>0</v>
      </c>
      <c r="V961" s="81">
        <v>0</v>
      </c>
      <c r="W961" s="81">
        <v>0</v>
      </c>
      <c r="X961" s="81">
        <v>0</v>
      </c>
      <c r="Y961" s="81">
        <v>0</v>
      </c>
      <c r="Z961" s="81">
        <v>0</v>
      </c>
      <c r="AA961" s="81">
        <v>0</v>
      </c>
      <c r="AB961" s="81">
        <v>0</v>
      </c>
      <c r="AC961" s="81">
        <v>0</v>
      </c>
      <c r="AD961" s="81">
        <v>0</v>
      </c>
      <c r="AE961" s="81">
        <v>15</v>
      </c>
      <c r="AF961" s="81">
        <v>15</v>
      </c>
    </row>
    <row r="962" spans="1:32" hidden="1" x14ac:dyDescent="0.25">
      <c r="A962" s="477">
        <v>37141.372916666667</v>
      </c>
      <c r="B962" s="456">
        <v>37144</v>
      </c>
      <c r="C962" s="456">
        <v>37144</v>
      </c>
      <c r="D962" s="456">
        <v>37144</v>
      </c>
      <c r="E962" s="81" t="s">
        <v>610</v>
      </c>
      <c r="F962" s="81">
        <v>766515</v>
      </c>
      <c r="G962" s="81">
        <v>1</v>
      </c>
      <c r="H962" s="81">
        <v>4130091</v>
      </c>
      <c r="I962" s="81">
        <v>0</v>
      </c>
      <c r="J962" s="81">
        <v>0</v>
      </c>
      <c r="K962" s="81">
        <v>0</v>
      </c>
      <c r="L962" s="81">
        <v>0</v>
      </c>
      <c r="M962" s="81">
        <v>0</v>
      </c>
      <c r="N962" s="81">
        <v>0</v>
      </c>
      <c r="O962" s="81">
        <v>12</v>
      </c>
      <c r="P962" s="81">
        <v>12</v>
      </c>
      <c r="Q962" s="81">
        <v>12</v>
      </c>
      <c r="R962" s="81">
        <v>12</v>
      </c>
      <c r="S962" s="81">
        <v>12</v>
      </c>
      <c r="T962" s="81">
        <v>12</v>
      </c>
      <c r="U962" s="81">
        <v>12</v>
      </c>
      <c r="V962" s="81">
        <v>12</v>
      </c>
      <c r="W962" s="81">
        <v>12</v>
      </c>
      <c r="X962" s="81">
        <v>12</v>
      </c>
      <c r="Y962" s="81">
        <v>12</v>
      </c>
      <c r="Z962" s="81">
        <v>12</v>
      </c>
      <c r="AA962" s="81">
        <v>12</v>
      </c>
      <c r="AB962" s="81">
        <v>12</v>
      </c>
      <c r="AC962" s="81">
        <v>12</v>
      </c>
      <c r="AD962" s="81">
        <v>12</v>
      </c>
      <c r="AE962" s="81">
        <v>0</v>
      </c>
      <c r="AF962" s="81">
        <v>0</v>
      </c>
    </row>
    <row r="963" spans="1:32" hidden="1" x14ac:dyDescent="0.25">
      <c r="A963" s="477">
        <v>37128.554861111108</v>
      </c>
      <c r="B963" s="456">
        <v>37144</v>
      </c>
      <c r="C963" s="456">
        <v>36983</v>
      </c>
      <c r="D963" s="456">
        <v>37191</v>
      </c>
      <c r="E963" s="81" t="s">
        <v>614</v>
      </c>
      <c r="F963" s="81">
        <v>493996</v>
      </c>
      <c r="G963" s="81">
        <v>1</v>
      </c>
      <c r="H963" s="81">
        <v>2561365</v>
      </c>
      <c r="I963" s="81">
        <v>-25</v>
      </c>
      <c r="J963" s="81">
        <v>-25</v>
      </c>
      <c r="K963" s="81">
        <v>-25</v>
      </c>
      <c r="L963" s="81">
        <v>-25</v>
      </c>
      <c r="M963" s="81">
        <v>-25</v>
      </c>
      <c r="N963" s="81">
        <v>-25</v>
      </c>
      <c r="O963" s="81">
        <v>-25</v>
      </c>
      <c r="P963" s="81">
        <v>-25</v>
      </c>
      <c r="Q963" s="81">
        <v>-25</v>
      </c>
      <c r="R963" s="81">
        <v>-25</v>
      </c>
      <c r="S963" s="81">
        <v>-25</v>
      </c>
      <c r="T963" s="81">
        <v>-25</v>
      </c>
      <c r="U963" s="81">
        <v>-25</v>
      </c>
      <c r="V963" s="81">
        <v>-25</v>
      </c>
      <c r="W963" s="81">
        <v>-25</v>
      </c>
      <c r="X963" s="81">
        <v>-25</v>
      </c>
      <c r="Y963" s="81">
        <v>-25</v>
      </c>
      <c r="Z963" s="81">
        <v>-25</v>
      </c>
      <c r="AA963" s="81">
        <v>-25</v>
      </c>
      <c r="AB963" s="81">
        <v>-25</v>
      </c>
      <c r="AC963" s="81">
        <v>-25</v>
      </c>
      <c r="AD963" s="81">
        <v>-25</v>
      </c>
      <c r="AE963" s="81">
        <v>-25</v>
      </c>
      <c r="AF963" s="81">
        <v>-25</v>
      </c>
    </row>
    <row r="964" spans="1:32" hidden="1" x14ac:dyDescent="0.25">
      <c r="A964" s="477">
        <v>37128.554861111108</v>
      </c>
      <c r="B964" s="456">
        <v>37144</v>
      </c>
      <c r="C964" s="456">
        <v>36983</v>
      </c>
      <c r="D964" s="456">
        <v>37191</v>
      </c>
      <c r="E964" s="81" t="s">
        <v>614</v>
      </c>
      <c r="F964" s="81">
        <v>496414</v>
      </c>
      <c r="G964" s="81">
        <v>1</v>
      </c>
      <c r="H964" s="81">
        <v>2568574</v>
      </c>
      <c r="I964" s="81">
        <v>-25</v>
      </c>
      <c r="J964" s="81">
        <v>-25</v>
      </c>
      <c r="K964" s="81">
        <v>-25</v>
      </c>
      <c r="L964" s="81">
        <v>-25</v>
      </c>
      <c r="M964" s="81">
        <v>-25</v>
      </c>
      <c r="N964" s="81">
        <v>-25</v>
      </c>
      <c r="O964" s="81">
        <v>-25</v>
      </c>
      <c r="P964" s="81">
        <v>-25</v>
      </c>
      <c r="Q964" s="81">
        <v>-25</v>
      </c>
      <c r="R964" s="81">
        <v>-25</v>
      </c>
      <c r="S964" s="81">
        <v>-25</v>
      </c>
      <c r="T964" s="81">
        <v>-25</v>
      </c>
      <c r="U964" s="81">
        <v>-25</v>
      </c>
      <c r="V964" s="81">
        <v>-25</v>
      </c>
      <c r="W964" s="81">
        <v>-25</v>
      </c>
      <c r="X964" s="81">
        <v>-25</v>
      </c>
      <c r="Y964" s="81">
        <v>-25</v>
      </c>
      <c r="Z964" s="81">
        <v>-25</v>
      </c>
      <c r="AA964" s="81">
        <v>-25</v>
      </c>
      <c r="AB964" s="81">
        <v>-25</v>
      </c>
      <c r="AC964" s="81">
        <v>-25</v>
      </c>
      <c r="AD964" s="81">
        <v>-25</v>
      </c>
      <c r="AE964" s="81">
        <v>-25</v>
      </c>
      <c r="AF964" s="81">
        <v>-25</v>
      </c>
    </row>
    <row r="965" spans="1:32" hidden="1" x14ac:dyDescent="0.25">
      <c r="A965" s="477">
        <v>37128.554861111108</v>
      </c>
      <c r="B965" s="456">
        <v>37144</v>
      </c>
      <c r="C965" s="456">
        <v>37073</v>
      </c>
      <c r="D965" s="456">
        <v>37164</v>
      </c>
      <c r="E965" s="81" t="s">
        <v>614</v>
      </c>
      <c r="F965" s="81">
        <v>517867</v>
      </c>
      <c r="G965" s="81">
        <v>1</v>
      </c>
      <c r="H965" s="81">
        <v>2664733</v>
      </c>
      <c r="I965" s="81">
        <v>0</v>
      </c>
      <c r="J965" s="81">
        <v>0</v>
      </c>
      <c r="K965" s="81">
        <v>0</v>
      </c>
      <c r="L965" s="81">
        <v>0</v>
      </c>
      <c r="M965" s="81">
        <v>0</v>
      </c>
      <c r="N965" s="81">
        <v>0</v>
      </c>
      <c r="O965" s="81">
        <v>-25</v>
      </c>
      <c r="P965" s="81">
        <v>-25</v>
      </c>
      <c r="Q965" s="81">
        <v>-25</v>
      </c>
      <c r="R965" s="81">
        <v>-25</v>
      </c>
      <c r="S965" s="81">
        <v>-25</v>
      </c>
      <c r="T965" s="81">
        <v>-25</v>
      </c>
      <c r="U965" s="81">
        <v>-25</v>
      </c>
      <c r="V965" s="81">
        <v>-25</v>
      </c>
      <c r="W965" s="81">
        <v>-25</v>
      </c>
      <c r="X965" s="81">
        <v>-25</v>
      </c>
      <c r="Y965" s="81">
        <v>-25</v>
      </c>
      <c r="Z965" s="81">
        <v>-25</v>
      </c>
      <c r="AA965" s="81">
        <v>-25</v>
      </c>
      <c r="AB965" s="81">
        <v>-25</v>
      </c>
      <c r="AC965" s="81">
        <v>-25</v>
      </c>
      <c r="AD965" s="81">
        <v>-25</v>
      </c>
      <c r="AE965" s="81">
        <v>0</v>
      </c>
      <c r="AF965" s="81">
        <v>0</v>
      </c>
    </row>
    <row r="966" spans="1:32" hidden="1" x14ac:dyDescent="0.25">
      <c r="A966" s="477">
        <v>37128.554861111108</v>
      </c>
      <c r="B966" s="456">
        <v>37144</v>
      </c>
      <c r="C966" s="456">
        <v>37073</v>
      </c>
      <c r="D966" s="456">
        <v>37164</v>
      </c>
      <c r="E966" s="81" t="s">
        <v>614</v>
      </c>
      <c r="F966" s="81">
        <v>518960</v>
      </c>
      <c r="G966" s="81">
        <v>1</v>
      </c>
      <c r="H966" s="81">
        <v>2690277</v>
      </c>
      <c r="I966" s="81">
        <v>-50</v>
      </c>
      <c r="J966" s="81">
        <v>-50</v>
      </c>
      <c r="K966" s="81">
        <v>-50</v>
      </c>
      <c r="L966" s="81">
        <v>-50</v>
      </c>
      <c r="M966" s="81">
        <v>-50</v>
      </c>
      <c r="N966" s="81">
        <v>-50</v>
      </c>
      <c r="O966" s="81">
        <v>0</v>
      </c>
      <c r="P966" s="81">
        <v>0</v>
      </c>
      <c r="Q966" s="81">
        <v>0</v>
      </c>
      <c r="R966" s="81">
        <v>0</v>
      </c>
      <c r="S966" s="81">
        <v>0</v>
      </c>
      <c r="T966" s="81">
        <v>0</v>
      </c>
      <c r="U966" s="81">
        <v>0</v>
      </c>
      <c r="V966" s="81">
        <v>0</v>
      </c>
      <c r="W966" s="81">
        <v>0</v>
      </c>
      <c r="X966" s="81">
        <v>0</v>
      </c>
      <c r="Y966" s="81">
        <v>0</v>
      </c>
      <c r="Z966" s="81">
        <v>0</v>
      </c>
      <c r="AA966" s="81">
        <v>0</v>
      </c>
      <c r="AB966" s="81">
        <v>0</v>
      </c>
      <c r="AC966" s="81">
        <v>0</v>
      </c>
      <c r="AD966" s="81">
        <v>0</v>
      </c>
      <c r="AE966" s="81">
        <v>0</v>
      </c>
      <c r="AF966" s="81">
        <v>0</v>
      </c>
    </row>
    <row r="967" spans="1:32" hidden="1" x14ac:dyDescent="0.25">
      <c r="A967" s="477">
        <v>37128.554861111108</v>
      </c>
      <c r="B967" s="456">
        <v>37144</v>
      </c>
      <c r="C967" s="456">
        <v>37073</v>
      </c>
      <c r="D967" s="456">
        <v>37164</v>
      </c>
      <c r="E967" s="81" t="s">
        <v>614</v>
      </c>
      <c r="F967" s="81">
        <v>518960</v>
      </c>
      <c r="G967" s="81">
        <v>1</v>
      </c>
      <c r="H967" s="81">
        <v>2690278</v>
      </c>
      <c r="I967" s="81">
        <v>0</v>
      </c>
      <c r="J967" s="81">
        <v>0</v>
      </c>
      <c r="K967" s="81">
        <v>0</v>
      </c>
      <c r="L967" s="81">
        <v>0</v>
      </c>
      <c r="M967" s="81">
        <v>0</v>
      </c>
      <c r="N967" s="81">
        <v>0</v>
      </c>
      <c r="O967" s="81">
        <v>0</v>
      </c>
      <c r="P967" s="81">
        <v>0</v>
      </c>
      <c r="Q967" s="81">
        <v>0</v>
      </c>
      <c r="R967" s="81">
        <v>0</v>
      </c>
      <c r="S967" s="81">
        <v>0</v>
      </c>
      <c r="T967" s="81">
        <v>0</v>
      </c>
      <c r="U967" s="81">
        <v>0</v>
      </c>
      <c r="V967" s="81">
        <v>0</v>
      </c>
      <c r="W967" s="81">
        <v>0</v>
      </c>
      <c r="X967" s="81">
        <v>0</v>
      </c>
      <c r="Y967" s="81">
        <v>0</v>
      </c>
      <c r="Z967" s="81">
        <v>0</v>
      </c>
      <c r="AA967" s="81">
        <v>0</v>
      </c>
      <c r="AB967" s="81">
        <v>0</v>
      </c>
      <c r="AC967" s="81">
        <v>0</v>
      </c>
      <c r="AD967" s="81">
        <v>0</v>
      </c>
      <c r="AE967" s="81">
        <v>-50</v>
      </c>
      <c r="AF967" s="81">
        <v>-50</v>
      </c>
    </row>
    <row r="968" spans="1:32" hidden="1" x14ac:dyDescent="0.25">
      <c r="A968" s="477">
        <v>37128.554861111108</v>
      </c>
      <c r="B968" s="456">
        <v>37144</v>
      </c>
      <c r="C968" s="456">
        <v>37073</v>
      </c>
      <c r="D968" s="456">
        <v>37164</v>
      </c>
      <c r="E968" s="81" t="s">
        <v>614</v>
      </c>
      <c r="F968" s="81">
        <v>607847</v>
      </c>
      <c r="G968" s="81">
        <v>1</v>
      </c>
      <c r="H968" s="81">
        <v>3280305</v>
      </c>
      <c r="I968" s="81">
        <v>0</v>
      </c>
      <c r="J968" s="81">
        <v>0</v>
      </c>
      <c r="K968" s="81">
        <v>0</v>
      </c>
      <c r="L968" s="81">
        <v>0</v>
      </c>
      <c r="M968" s="81">
        <v>0</v>
      </c>
      <c r="N968" s="81">
        <v>0</v>
      </c>
      <c r="O968" s="81">
        <v>-50</v>
      </c>
      <c r="P968" s="81">
        <v>-50</v>
      </c>
      <c r="Q968" s="81">
        <v>-50</v>
      </c>
      <c r="R968" s="81">
        <v>-50</v>
      </c>
      <c r="S968" s="81">
        <v>-50</v>
      </c>
      <c r="T968" s="81">
        <v>-50</v>
      </c>
      <c r="U968" s="81">
        <v>-50</v>
      </c>
      <c r="V968" s="81">
        <v>-50</v>
      </c>
      <c r="W968" s="81">
        <v>-50</v>
      </c>
      <c r="X968" s="81">
        <v>-50</v>
      </c>
      <c r="Y968" s="81">
        <v>-50</v>
      </c>
      <c r="Z968" s="81">
        <v>-50</v>
      </c>
      <c r="AA968" s="81">
        <v>-50</v>
      </c>
      <c r="AB968" s="81">
        <v>-50</v>
      </c>
      <c r="AC968" s="81">
        <v>-50</v>
      </c>
      <c r="AD968" s="81">
        <v>-50</v>
      </c>
      <c r="AE968" s="81">
        <v>0</v>
      </c>
      <c r="AF968" s="81">
        <v>0</v>
      </c>
    </row>
    <row r="969" spans="1:32" hidden="1" x14ac:dyDescent="0.25">
      <c r="A969" s="477">
        <v>37099.455555555556</v>
      </c>
      <c r="B969" s="456">
        <v>37144</v>
      </c>
      <c r="C969" s="456">
        <v>37135</v>
      </c>
      <c r="D969" s="456">
        <v>37164</v>
      </c>
      <c r="E969" s="81" t="s">
        <v>614</v>
      </c>
      <c r="F969" s="81">
        <v>705467</v>
      </c>
      <c r="G969" s="81">
        <v>1</v>
      </c>
      <c r="H969" s="81">
        <v>3645903</v>
      </c>
      <c r="I969" s="81">
        <v>0</v>
      </c>
      <c r="J969" s="81">
        <v>0</v>
      </c>
      <c r="K969" s="81">
        <v>0</v>
      </c>
      <c r="L969" s="81">
        <v>0</v>
      </c>
      <c r="M969" s="81">
        <v>0</v>
      </c>
      <c r="N969" s="81">
        <v>0</v>
      </c>
      <c r="O969" s="81">
        <v>-50</v>
      </c>
      <c r="P969" s="81">
        <v>-50</v>
      </c>
      <c r="Q969" s="81">
        <v>-50</v>
      </c>
      <c r="R969" s="81">
        <v>-50</v>
      </c>
      <c r="S969" s="81">
        <v>-50</v>
      </c>
      <c r="T969" s="81">
        <v>-50</v>
      </c>
      <c r="U969" s="81">
        <v>-50</v>
      </c>
      <c r="V969" s="81">
        <v>-50</v>
      </c>
      <c r="W969" s="81">
        <v>-50</v>
      </c>
      <c r="X969" s="81">
        <v>-50</v>
      </c>
      <c r="Y969" s="81">
        <v>-50</v>
      </c>
      <c r="Z969" s="81">
        <v>-50</v>
      </c>
      <c r="AA969" s="81">
        <v>-50</v>
      </c>
      <c r="AB969" s="81">
        <v>-50</v>
      </c>
      <c r="AC969" s="81">
        <v>-50</v>
      </c>
      <c r="AD969" s="81">
        <v>-50</v>
      </c>
      <c r="AE969" s="81">
        <v>0</v>
      </c>
      <c r="AF969" s="81">
        <v>0</v>
      </c>
    </row>
    <row r="970" spans="1:32" hidden="1" x14ac:dyDescent="0.25">
      <c r="A970" s="477">
        <v>36955.697916666664</v>
      </c>
      <c r="B970" s="456">
        <v>37144</v>
      </c>
      <c r="C970" s="456">
        <v>37073</v>
      </c>
      <c r="D970" s="456">
        <v>37164</v>
      </c>
      <c r="E970" s="81" t="s">
        <v>595</v>
      </c>
      <c r="F970" s="81">
        <v>536687</v>
      </c>
      <c r="G970" s="81">
        <v>1</v>
      </c>
      <c r="H970" s="81">
        <v>2741572</v>
      </c>
      <c r="I970" s="81">
        <v>0</v>
      </c>
      <c r="J970" s="81">
        <v>0</v>
      </c>
      <c r="K970" s="81">
        <v>0</v>
      </c>
      <c r="L970" s="81">
        <v>0</v>
      </c>
      <c r="M970" s="81">
        <v>0</v>
      </c>
      <c r="N970" s="81">
        <v>0</v>
      </c>
      <c r="O970" s="81">
        <v>25</v>
      </c>
      <c r="P970" s="81">
        <v>25</v>
      </c>
      <c r="Q970" s="81">
        <v>25</v>
      </c>
      <c r="R970" s="81">
        <v>25</v>
      </c>
      <c r="S970" s="81">
        <v>25</v>
      </c>
      <c r="T970" s="81">
        <v>25</v>
      </c>
      <c r="U970" s="81">
        <v>25</v>
      </c>
      <c r="V970" s="81">
        <v>25</v>
      </c>
      <c r="W970" s="81">
        <v>25</v>
      </c>
      <c r="X970" s="81">
        <v>25</v>
      </c>
      <c r="Y970" s="81">
        <v>25</v>
      </c>
      <c r="Z970" s="81">
        <v>25</v>
      </c>
      <c r="AA970" s="81">
        <v>25</v>
      </c>
      <c r="AB970" s="81">
        <v>25</v>
      </c>
      <c r="AC970" s="81">
        <v>25</v>
      </c>
      <c r="AD970" s="81">
        <v>25</v>
      </c>
      <c r="AE970" s="81">
        <v>0</v>
      </c>
      <c r="AF970" s="81">
        <v>0</v>
      </c>
    </row>
    <row r="971" spans="1:32" hidden="1" x14ac:dyDescent="0.25">
      <c r="A971" s="477">
        <v>36990.586111111108</v>
      </c>
      <c r="B971" s="456">
        <v>37144</v>
      </c>
      <c r="C971" s="456">
        <v>37073</v>
      </c>
      <c r="D971" s="456">
        <v>37164</v>
      </c>
      <c r="E971" s="81" t="s">
        <v>595</v>
      </c>
      <c r="F971" s="81">
        <v>568948</v>
      </c>
      <c r="G971" s="81">
        <v>1</v>
      </c>
      <c r="H971" s="81">
        <v>3052105</v>
      </c>
      <c r="I971" s="81">
        <v>25</v>
      </c>
      <c r="J971" s="81">
        <v>25</v>
      </c>
      <c r="K971" s="81">
        <v>25</v>
      </c>
      <c r="L971" s="81">
        <v>25</v>
      </c>
      <c r="M971" s="81">
        <v>25</v>
      </c>
      <c r="N971" s="81">
        <v>25</v>
      </c>
      <c r="O971" s="81">
        <v>0</v>
      </c>
      <c r="P971" s="81">
        <v>0</v>
      </c>
      <c r="Q971" s="81">
        <v>0</v>
      </c>
      <c r="R971" s="81">
        <v>0</v>
      </c>
      <c r="S971" s="81">
        <v>0</v>
      </c>
      <c r="T971" s="81">
        <v>0</v>
      </c>
      <c r="U971" s="81">
        <v>0</v>
      </c>
      <c r="V971" s="81">
        <v>0</v>
      </c>
      <c r="W971" s="81">
        <v>0</v>
      </c>
      <c r="X971" s="81">
        <v>0</v>
      </c>
      <c r="Y971" s="81">
        <v>0</v>
      </c>
      <c r="Z971" s="81">
        <v>0</v>
      </c>
      <c r="AA971" s="81">
        <v>0</v>
      </c>
      <c r="AB971" s="81">
        <v>0</v>
      </c>
      <c r="AC971" s="81">
        <v>0</v>
      </c>
      <c r="AD971" s="81">
        <v>0</v>
      </c>
      <c r="AE971" s="81">
        <v>0</v>
      </c>
      <c r="AF971" s="81">
        <v>0</v>
      </c>
    </row>
    <row r="972" spans="1:32" hidden="1" x14ac:dyDescent="0.25">
      <c r="A972" s="477">
        <v>36990.586111111108</v>
      </c>
      <c r="B972" s="456">
        <v>37144</v>
      </c>
      <c r="C972" s="456">
        <v>37073</v>
      </c>
      <c r="D972" s="456">
        <v>37164</v>
      </c>
      <c r="E972" s="81" t="s">
        <v>595</v>
      </c>
      <c r="F972" s="81">
        <v>568948</v>
      </c>
      <c r="G972" s="81">
        <v>1</v>
      </c>
      <c r="H972" s="81">
        <v>3052106</v>
      </c>
      <c r="I972" s="81">
        <v>0</v>
      </c>
      <c r="J972" s="81">
        <v>0</v>
      </c>
      <c r="K972" s="81">
        <v>0</v>
      </c>
      <c r="L972" s="81">
        <v>0</v>
      </c>
      <c r="M972" s="81">
        <v>0</v>
      </c>
      <c r="N972" s="81">
        <v>0</v>
      </c>
      <c r="O972" s="81">
        <v>0</v>
      </c>
      <c r="P972" s="81">
        <v>0</v>
      </c>
      <c r="Q972" s="81">
        <v>0</v>
      </c>
      <c r="R972" s="81">
        <v>0</v>
      </c>
      <c r="S972" s="81">
        <v>0</v>
      </c>
      <c r="T972" s="81">
        <v>0</v>
      </c>
      <c r="U972" s="81">
        <v>0</v>
      </c>
      <c r="V972" s="81">
        <v>0</v>
      </c>
      <c r="W972" s="81">
        <v>0</v>
      </c>
      <c r="X972" s="81">
        <v>0</v>
      </c>
      <c r="Y972" s="81">
        <v>0</v>
      </c>
      <c r="Z972" s="81">
        <v>0</v>
      </c>
      <c r="AA972" s="81">
        <v>0</v>
      </c>
      <c r="AB972" s="81">
        <v>0</v>
      </c>
      <c r="AC972" s="81">
        <v>0</v>
      </c>
      <c r="AD972" s="81">
        <v>0</v>
      </c>
      <c r="AE972" s="81">
        <v>25</v>
      </c>
      <c r="AF972" s="81">
        <v>25</v>
      </c>
    </row>
    <row r="973" spans="1:32" hidden="1" x14ac:dyDescent="0.25">
      <c r="A973" s="477">
        <v>37014.409722222219</v>
      </c>
      <c r="B973" s="456">
        <v>37144</v>
      </c>
      <c r="C973" s="456">
        <v>37135</v>
      </c>
      <c r="D973" s="456">
        <v>37164</v>
      </c>
      <c r="E973" s="81" t="s">
        <v>595</v>
      </c>
      <c r="F973" s="81">
        <v>601254</v>
      </c>
      <c r="G973" s="81">
        <v>1</v>
      </c>
      <c r="H973" s="81">
        <v>3244108</v>
      </c>
      <c r="I973" s="81">
        <v>0</v>
      </c>
      <c r="J973" s="81">
        <v>0</v>
      </c>
      <c r="K973" s="81">
        <v>0</v>
      </c>
      <c r="L973" s="81">
        <v>0</v>
      </c>
      <c r="M973" s="81">
        <v>0</v>
      </c>
      <c r="N973" s="81">
        <v>0</v>
      </c>
      <c r="O973" s="81">
        <v>-25</v>
      </c>
      <c r="P973" s="81">
        <v>-25</v>
      </c>
      <c r="Q973" s="81">
        <v>-25</v>
      </c>
      <c r="R973" s="81">
        <v>-25</v>
      </c>
      <c r="S973" s="81">
        <v>-25</v>
      </c>
      <c r="T973" s="81">
        <v>-25</v>
      </c>
      <c r="U973" s="81">
        <v>-25</v>
      </c>
      <c r="V973" s="81">
        <v>-25</v>
      </c>
      <c r="W973" s="81">
        <v>-25</v>
      </c>
      <c r="X973" s="81">
        <v>-25</v>
      </c>
      <c r="Y973" s="81">
        <v>-25</v>
      </c>
      <c r="Z973" s="81">
        <v>-25</v>
      </c>
      <c r="AA973" s="81">
        <v>-25</v>
      </c>
      <c r="AB973" s="81">
        <v>-25</v>
      </c>
      <c r="AC973" s="81">
        <v>-25</v>
      </c>
      <c r="AD973" s="81">
        <v>-25</v>
      </c>
      <c r="AE973" s="81">
        <v>0</v>
      </c>
      <c r="AF973" s="81">
        <v>0</v>
      </c>
    </row>
    <row r="974" spans="1:32" hidden="1" x14ac:dyDescent="0.25">
      <c r="A974" s="477">
        <v>37096.339583333334</v>
      </c>
      <c r="B974" s="456">
        <v>37144</v>
      </c>
      <c r="C974" s="456">
        <v>37135</v>
      </c>
      <c r="D974" s="456">
        <v>37164</v>
      </c>
      <c r="E974" s="81" t="s">
        <v>595</v>
      </c>
      <c r="F974" s="81">
        <v>699132</v>
      </c>
      <c r="G974" s="81">
        <v>1</v>
      </c>
      <c r="H974" s="81">
        <v>3627391</v>
      </c>
      <c r="I974" s="81">
        <v>25</v>
      </c>
      <c r="J974" s="81">
        <v>25</v>
      </c>
      <c r="K974" s="81">
        <v>25</v>
      </c>
      <c r="L974" s="81">
        <v>25</v>
      </c>
      <c r="M974" s="81">
        <v>25</v>
      </c>
      <c r="N974" s="81">
        <v>25</v>
      </c>
      <c r="O974" s="81">
        <v>0</v>
      </c>
      <c r="P974" s="81">
        <v>0</v>
      </c>
      <c r="Q974" s="81">
        <v>0</v>
      </c>
      <c r="R974" s="81">
        <v>0</v>
      </c>
      <c r="S974" s="81">
        <v>0</v>
      </c>
      <c r="T974" s="81">
        <v>0</v>
      </c>
      <c r="U974" s="81">
        <v>0</v>
      </c>
      <c r="V974" s="81">
        <v>0</v>
      </c>
      <c r="W974" s="81">
        <v>0</v>
      </c>
      <c r="X974" s="81">
        <v>0</v>
      </c>
      <c r="Y974" s="81">
        <v>0</v>
      </c>
      <c r="Z974" s="81">
        <v>0</v>
      </c>
      <c r="AA974" s="81">
        <v>0</v>
      </c>
      <c r="AB974" s="81">
        <v>0</v>
      </c>
      <c r="AC974" s="81">
        <v>0</v>
      </c>
      <c r="AD974" s="81">
        <v>0</v>
      </c>
      <c r="AE974" s="81">
        <v>0</v>
      </c>
      <c r="AF974" s="81">
        <v>0</v>
      </c>
    </row>
    <row r="975" spans="1:32" x14ac:dyDescent="0.25">
      <c r="B975" s="456"/>
      <c r="C975" s="456"/>
      <c r="D975" s="456"/>
    </row>
    <row r="976" spans="1:32" hidden="1" x14ac:dyDescent="0.25">
      <c r="A976" s="477">
        <v>37130.457638888889</v>
      </c>
      <c r="B976" s="456">
        <v>37144</v>
      </c>
      <c r="C976" s="456">
        <v>37135</v>
      </c>
      <c r="D976" s="456">
        <v>37164</v>
      </c>
      <c r="E976" s="81" t="s">
        <v>595</v>
      </c>
      <c r="F976" s="81">
        <v>749839</v>
      </c>
      <c r="G976" s="81">
        <v>1</v>
      </c>
      <c r="H976" s="81">
        <v>3864492</v>
      </c>
      <c r="I976" s="81">
        <v>0</v>
      </c>
      <c r="J976" s="81">
        <v>0</v>
      </c>
      <c r="K976" s="81">
        <v>0</v>
      </c>
      <c r="L976" s="81">
        <v>0</v>
      </c>
      <c r="M976" s="81">
        <v>0</v>
      </c>
      <c r="N976" s="81">
        <v>0</v>
      </c>
      <c r="O976" s="81">
        <v>25</v>
      </c>
      <c r="P976" s="81">
        <v>25</v>
      </c>
      <c r="Q976" s="81">
        <v>25</v>
      </c>
      <c r="R976" s="81">
        <v>25</v>
      </c>
      <c r="S976" s="81">
        <v>25</v>
      </c>
      <c r="T976" s="81">
        <v>25</v>
      </c>
      <c r="U976" s="81">
        <v>25</v>
      </c>
      <c r="V976" s="81">
        <v>25</v>
      </c>
      <c r="W976" s="81">
        <v>25</v>
      </c>
      <c r="X976" s="81">
        <v>25</v>
      </c>
      <c r="Y976" s="81">
        <v>25</v>
      </c>
      <c r="Z976" s="81">
        <v>25</v>
      </c>
      <c r="AA976" s="81">
        <v>25</v>
      </c>
      <c r="AB976" s="81">
        <v>25</v>
      </c>
      <c r="AC976" s="81">
        <v>25</v>
      </c>
      <c r="AD976" s="81">
        <v>25</v>
      </c>
      <c r="AE976" s="81">
        <v>0</v>
      </c>
      <c r="AF976" s="81">
        <v>0</v>
      </c>
    </row>
    <row r="977" spans="1:32" hidden="1" x14ac:dyDescent="0.25">
      <c r="A977" s="477">
        <v>37138.668749999997</v>
      </c>
      <c r="B977" s="456">
        <v>37144</v>
      </c>
      <c r="C977" s="456">
        <v>37140</v>
      </c>
      <c r="D977" s="456">
        <v>37164</v>
      </c>
      <c r="E977" s="81" t="s">
        <v>595</v>
      </c>
      <c r="F977" s="81">
        <v>761622</v>
      </c>
      <c r="G977" s="81">
        <v>1</v>
      </c>
      <c r="H977" s="81">
        <v>4113244</v>
      </c>
      <c r="I977" s="81">
        <v>0</v>
      </c>
      <c r="J977" s="81">
        <v>0</v>
      </c>
      <c r="K977" s="81">
        <v>0</v>
      </c>
      <c r="L977" s="81">
        <v>0</v>
      </c>
      <c r="M977" s="81">
        <v>0</v>
      </c>
      <c r="N977" s="81">
        <v>0</v>
      </c>
      <c r="O977" s="81">
        <v>25</v>
      </c>
      <c r="P977" s="81">
        <v>25</v>
      </c>
      <c r="Q977" s="81">
        <v>25</v>
      </c>
      <c r="R977" s="81">
        <v>25</v>
      </c>
      <c r="S977" s="81">
        <v>25</v>
      </c>
      <c r="T977" s="81">
        <v>25</v>
      </c>
      <c r="U977" s="81">
        <v>25</v>
      </c>
      <c r="V977" s="81">
        <v>25</v>
      </c>
      <c r="W977" s="81">
        <v>25</v>
      </c>
      <c r="X977" s="81">
        <v>25</v>
      </c>
      <c r="Y977" s="81">
        <v>25</v>
      </c>
      <c r="Z977" s="81">
        <v>25</v>
      </c>
      <c r="AA977" s="81">
        <v>25</v>
      </c>
      <c r="AB977" s="81">
        <v>25</v>
      </c>
      <c r="AC977" s="81">
        <v>25</v>
      </c>
      <c r="AD977" s="81">
        <v>25</v>
      </c>
      <c r="AE977" s="81">
        <v>0</v>
      </c>
      <c r="AF977" s="81">
        <v>0</v>
      </c>
    </row>
    <row r="978" spans="1:32" hidden="1" x14ac:dyDescent="0.25">
      <c r="A978" s="477">
        <v>37139.379861111112</v>
      </c>
      <c r="B978" s="456">
        <v>37144</v>
      </c>
      <c r="C978" s="456">
        <v>37141</v>
      </c>
      <c r="D978" s="456">
        <v>37164</v>
      </c>
      <c r="E978" s="81" t="s">
        <v>595</v>
      </c>
      <c r="F978" s="81">
        <v>762483</v>
      </c>
      <c r="G978" s="81">
        <v>1</v>
      </c>
      <c r="H978" s="81">
        <v>4115375</v>
      </c>
      <c r="I978" s="81">
        <v>0</v>
      </c>
      <c r="J978" s="81">
        <v>0</v>
      </c>
      <c r="K978" s="81">
        <v>0</v>
      </c>
      <c r="L978" s="81">
        <v>0</v>
      </c>
      <c r="M978" s="81">
        <v>0</v>
      </c>
      <c r="N978" s="81">
        <v>0</v>
      </c>
      <c r="O978" s="81">
        <v>25</v>
      </c>
      <c r="P978" s="81">
        <v>25</v>
      </c>
      <c r="Q978" s="81">
        <v>25</v>
      </c>
      <c r="R978" s="81">
        <v>25</v>
      </c>
      <c r="S978" s="81">
        <v>25</v>
      </c>
      <c r="T978" s="81">
        <v>25</v>
      </c>
      <c r="U978" s="81">
        <v>25</v>
      </c>
      <c r="V978" s="81">
        <v>25</v>
      </c>
      <c r="W978" s="81">
        <v>25</v>
      </c>
      <c r="X978" s="81">
        <v>25</v>
      </c>
      <c r="Y978" s="81">
        <v>25</v>
      </c>
      <c r="Z978" s="81">
        <v>25</v>
      </c>
      <c r="AA978" s="81">
        <v>25</v>
      </c>
      <c r="AB978" s="81">
        <v>25</v>
      </c>
      <c r="AC978" s="81">
        <v>25</v>
      </c>
      <c r="AD978" s="81">
        <v>25</v>
      </c>
      <c r="AE978" s="81">
        <v>0</v>
      </c>
      <c r="AF978" s="81">
        <v>0</v>
      </c>
    </row>
    <row r="979" spans="1:32" hidden="1" x14ac:dyDescent="0.25">
      <c r="A979" s="477">
        <v>37139.568055555559</v>
      </c>
      <c r="B979" s="456">
        <v>37144</v>
      </c>
      <c r="C979" s="456">
        <v>37141</v>
      </c>
      <c r="D979" s="456">
        <v>37164</v>
      </c>
      <c r="E979" s="81" t="s">
        <v>595</v>
      </c>
      <c r="F979" s="81">
        <v>763227</v>
      </c>
      <c r="G979" s="81">
        <v>1</v>
      </c>
      <c r="H979" s="81">
        <v>4118800</v>
      </c>
      <c r="I979" s="81">
        <v>0</v>
      </c>
      <c r="J979" s="81">
        <v>0</v>
      </c>
      <c r="K979" s="81">
        <v>0</v>
      </c>
      <c r="L979" s="81">
        <v>0</v>
      </c>
      <c r="M979" s="81">
        <v>0</v>
      </c>
      <c r="N979" s="81">
        <v>0</v>
      </c>
      <c r="O979" s="81">
        <v>25</v>
      </c>
      <c r="P979" s="81">
        <v>25</v>
      </c>
      <c r="Q979" s="81">
        <v>25</v>
      </c>
      <c r="R979" s="81">
        <v>25</v>
      </c>
      <c r="S979" s="81">
        <v>25</v>
      </c>
      <c r="T979" s="81">
        <v>25</v>
      </c>
      <c r="U979" s="81">
        <v>25</v>
      </c>
      <c r="V979" s="81">
        <v>25</v>
      </c>
      <c r="W979" s="81">
        <v>25</v>
      </c>
      <c r="X979" s="81">
        <v>25</v>
      </c>
      <c r="Y979" s="81">
        <v>25</v>
      </c>
      <c r="Z979" s="81">
        <v>25</v>
      </c>
      <c r="AA979" s="81">
        <v>25</v>
      </c>
      <c r="AB979" s="81">
        <v>25</v>
      </c>
      <c r="AC979" s="81">
        <v>25</v>
      </c>
      <c r="AD979" s="81">
        <v>25</v>
      </c>
      <c r="AE979" s="81">
        <v>0</v>
      </c>
      <c r="AF979" s="81">
        <v>0</v>
      </c>
    </row>
    <row r="980" spans="1:32" hidden="1" x14ac:dyDescent="0.25">
      <c r="A980" s="477">
        <v>37141.337500000001</v>
      </c>
      <c r="B980" s="456">
        <v>37144</v>
      </c>
      <c r="C980" s="456">
        <v>37143</v>
      </c>
      <c r="D980" s="456">
        <v>37144</v>
      </c>
      <c r="E980" s="81" t="s">
        <v>595</v>
      </c>
      <c r="F980" s="81">
        <v>766187</v>
      </c>
      <c r="G980" s="81">
        <v>1</v>
      </c>
      <c r="H980" s="81">
        <v>4129470</v>
      </c>
      <c r="I980" s="81">
        <v>-25</v>
      </c>
      <c r="J980" s="81">
        <v>-25</v>
      </c>
      <c r="K980" s="81">
        <v>-25</v>
      </c>
      <c r="L980" s="81">
        <v>-25</v>
      </c>
      <c r="M980" s="81">
        <v>-25</v>
      </c>
      <c r="N980" s="81">
        <v>-25</v>
      </c>
      <c r="O980" s="81">
        <v>0</v>
      </c>
      <c r="P980" s="81">
        <v>0</v>
      </c>
      <c r="Q980" s="81">
        <v>0</v>
      </c>
      <c r="R980" s="81">
        <v>0</v>
      </c>
      <c r="S980" s="81">
        <v>0</v>
      </c>
      <c r="T980" s="81">
        <v>0</v>
      </c>
      <c r="U980" s="81">
        <v>0</v>
      </c>
      <c r="V980" s="81">
        <v>0</v>
      </c>
      <c r="W980" s="81">
        <v>0</v>
      </c>
      <c r="X980" s="81">
        <v>0</v>
      </c>
      <c r="Y980" s="81">
        <v>0</v>
      </c>
      <c r="Z980" s="81">
        <v>0</v>
      </c>
      <c r="AA980" s="81">
        <v>0</v>
      </c>
      <c r="AB980" s="81">
        <v>0</v>
      </c>
      <c r="AC980" s="81">
        <v>0</v>
      </c>
      <c r="AD980" s="81">
        <v>0</v>
      </c>
      <c r="AE980" s="81">
        <v>0</v>
      </c>
      <c r="AF980" s="81">
        <v>0</v>
      </c>
    </row>
    <row r="981" spans="1:32" hidden="1" x14ac:dyDescent="0.25">
      <c r="A981" s="477">
        <v>37141.337500000001</v>
      </c>
      <c r="B981" s="456">
        <v>37144</v>
      </c>
      <c r="C981" s="456">
        <v>37143</v>
      </c>
      <c r="D981" s="456">
        <v>37144</v>
      </c>
      <c r="E981" s="81" t="s">
        <v>595</v>
      </c>
      <c r="F981" s="81">
        <v>766187</v>
      </c>
      <c r="G981" s="81">
        <v>1</v>
      </c>
      <c r="H981" s="81">
        <v>4129471</v>
      </c>
      <c r="I981" s="81">
        <v>0</v>
      </c>
      <c r="J981" s="81">
        <v>0</v>
      </c>
      <c r="K981" s="81">
        <v>0</v>
      </c>
      <c r="L981" s="81">
        <v>0</v>
      </c>
      <c r="M981" s="81">
        <v>0</v>
      </c>
      <c r="N981" s="81">
        <v>0</v>
      </c>
      <c r="O981" s="81">
        <v>0</v>
      </c>
      <c r="P981" s="81">
        <v>0</v>
      </c>
      <c r="Q981" s="81">
        <v>0</v>
      </c>
      <c r="R981" s="81">
        <v>0</v>
      </c>
      <c r="S981" s="81">
        <v>0</v>
      </c>
      <c r="T981" s="81">
        <v>0</v>
      </c>
      <c r="U981" s="81">
        <v>0</v>
      </c>
      <c r="V981" s="81">
        <v>0</v>
      </c>
      <c r="W981" s="81">
        <v>0</v>
      </c>
      <c r="X981" s="81">
        <v>0</v>
      </c>
      <c r="Y981" s="81">
        <v>0</v>
      </c>
      <c r="Z981" s="81">
        <v>0</v>
      </c>
      <c r="AA981" s="81">
        <v>0</v>
      </c>
      <c r="AB981" s="81">
        <v>0</v>
      </c>
      <c r="AC981" s="81">
        <v>0</v>
      </c>
      <c r="AD981" s="81">
        <v>0</v>
      </c>
      <c r="AE981" s="81">
        <v>-25</v>
      </c>
      <c r="AF981" s="81">
        <v>-25</v>
      </c>
    </row>
    <row r="982" spans="1:32" hidden="1" x14ac:dyDescent="0.25">
      <c r="A982" s="477">
        <v>37141.337500000001</v>
      </c>
      <c r="B982" s="456">
        <v>37144</v>
      </c>
      <c r="C982" s="456">
        <v>37143</v>
      </c>
      <c r="D982" s="456">
        <v>37144</v>
      </c>
      <c r="E982" s="81" t="s">
        <v>595</v>
      </c>
      <c r="F982" s="81">
        <v>766193</v>
      </c>
      <c r="G982" s="81">
        <v>1</v>
      </c>
      <c r="H982" s="81">
        <v>4129472</v>
      </c>
      <c r="I982" s="81">
        <v>-25</v>
      </c>
      <c r="J982" s="81">
        <v>-25</v>
      </c>
      <c r="K982" s="81">
        <v>-25</v>
      </c>
      <c r="L982" s="81">
        <v>-25</v>
      </c>
      <c r="M982" s="81">
        <v>-25</v>
      </c>
      <c r="N982" s="81">
        <v>-25</v>
      </c>
      <c r="O982" s="81">
        <v>0</v>
      </c>
      <c r="P982" s="81">
        <v>0</v>
      </c>
      <c r="Q982" s="81">
        <v>0</v>
      </c>
      <c r="R982" s="81">
        <v>0</v>
      </c>
      <c r="S982" s="81">
        <v>0</v>
      </c>
      <c r="T982" s="81">
        <v>0</v>
      </c>
      <c r="U982" s="81">
        <v>0</v>
      </c>
      <c r="V982" s="81">
        <v>0</v>
      </c>
      <c r="W982" s="81">
        <v>0</v>
      </c>
      <c r="X982" s="81">
        <v>0</v>
      </c>
      <c r="Y982" s="81">
        <v>0</v>
      </c>
      <c r="Z982" s="81">
        <v>0</v>
      </c>
      <c r="AA982" s="81">
        <v>0</v>
      </c>
      <c r="AB982" s="81">
        <v>0</v>
      </c>
      <c r="AC982" s="81">
        <v>0</v>
      </c>
      <c r="AD982" s="81">
        <v>0</v>
      </c>
      <c r="AE982" s="81">
        <v>0</v>
      </c>
      <c r="AF982" s="81">
        <v>0</v>
      </c>
    </row>
    <row r="983" spans="1:32" x14ac:dyDescent="0.25">
      <c r="B983" s="456"/>
      <c r="C983" s="456"/>
      <c r="D983" s="456"/>
    </row>
    <row r="984" spans="1:32" x14ac:dyDescent="0.25">
      <c r="B984" s="456"/>
      <c r="C984" s="456"/>
      <c r="D984" s="456"/>
    </row>
    <row r="985" spans="1:32" hidden="1" x14ac:dyDescent="0.25">
      <c r="A985" s="477">
        <v>36706.443055555559</v>
      </c>
      <c r="B985" s="456">
        <v>37144</v>
      </c>
      <c r="C985" s="456">
        <v>36983</v>
      </c>
      <c r="D985" s="456">
        <v>37191</v>
      </c>
      <c r="E985" s="81" t="s">
        <v>596</v>
      </c>
      <c r="F985" s="81">
        <v>360915</v>
      </c>
      <c r="G985" s="81">
        <v>1</v>
      </c>
      <c r="H985" s="81">
        <v>2110517</v>
      </c>
      <c r="I985" s="81">
        <v>0</v>
      </c>
      <c r="J985" s="81">
        <v>0</v>
      </c>
      <c r="K985" s="81">
        <v>0</v>
      </c>
      <c r="L985" s="81">
        <v>0</v>
      </c>
      <c r="M985" s="81">
        <v>0</v>
      </c>
      <c r="N985" s="81">
        <v>0</v>
      </c>
      <c r="O985" s="81">
        <v>-50</v>
      </c>
      <c r="P985" s="81">
        <v>-50</v>
      </c>
      <c r="Q985" s="81">
        <v>-50</v>
      </c>
      <c r="R985" s="81">
        <v>-50</v>
      </c>
      <c r="S985" s="81">
        <v>-50</v>
      </c>
      <c r="T985" s="81">
        <v>-50</v>
      </c>
      <c r="U985" s="81">
        <v>-50</v>
      </c>
      <c r="V985" s="81">
        <v>-50</v>
      </c>
      <c r="W985" s="81">
        <v>-50</v>
      </c>
      <c r="X985" s="81">
        <v>-50</v>
      </c>
      <c r="Y985" s="81">
        <v>-50</v>
      </c>
      <c r="Z985" s="81">
        <v>-50</v>
      </c>
      <c r="AA985" s="81">
        <v>-50</v>
      </c>
      <c r="AB985" s="81">
        <v>-50</v>
      </c>
      <c r="AC985" s="81">
        <v>-50</v>
      </c>
      <c r="AD985" s="81">
        <v>-50</v>
      </c>
      <c r="AE985" s="81">
        <v>0</v>
      </c>
      <c r="AF985" s="81">
        <v>0</v>
      </c>
    </row>
    <row r="986" spans="1:32" hidden="1" x14ac:dyDescent="0.25">
      <c r="A986" s="477">
        <v>36822.408333333333</v>
      </c>
      <c r="B986" s="456">
        <v>37144</v>
      </c>
      <c r="C986" s="456">
        <v>37073</v>
      </c>
      <c r="D986" s="456">
        <v>37164</v>
      </c>
      <c r="E986" s="81" t="s">
        <v>596</v>
      </c>
      <c r="F986" s="81">
        <v>440442</v>
      </c>
      <c r="G986" s="81">
        <v>1</v>
      </c>
      <c r="H986" s="81">
        <v>2363007</v>
      </c>
      <c r="I986" s="81">
        <v>0</v>
      </c>
      <c r="J986" s="81">
        <v>0</v>
      </c>
      <c r="K986" s="81">
        <v>0</v>
      </c>
      <c r="L986" s="81">
        <v>0</v>
      </c>
      <c r="M986" s="81">
        <v>0</v>
      </c>
      <c r="N986" s="81">
        <v>0</v>
      </c>
      <c r="O986" s="81">
        <v>-25</v>
      </c>
      <c r="P986" s="81">
        <v>-25</v>
      </c>
      <c r="Q986" s="81">
        <v>-25</v>
      </c>
      <c r="R986" s="81">
        <v>-25</v>
      </c>
      <c r="S986" s="81">
        <v>-25</v>
      </c>
      <c r="T986" s="81">
        <v>-25</v>
      </c>
      <c r="U986" s="81">
        <v>-25</v>
      </c>
      <c r="V986" s="81">
        <v>-25</v>
      </c>
      <c r="W986" s="81">
        <v>-25</v>
      </c>
      <c r="X986" s="81">
        <v>-25</v>
      </c>
      <c r="Y986" s="81">
        <v>-25</v>
      </c>
      <c r="Z986" s="81">
        <v>-25</v>
      </c>
      <c r="AA986" s="81">
        <v>-25</v>
      </c>
      <c r="AB986" s="81">
        <v>-25</v>
      </c>
      <c r="AC986" s="81">
        <v>-25</v>
      </c>
      <c r="AD986" s="81">
        <v>-25</v>
      </c>
      <c r="AE986" s="81">
        <v>0</v>
      </c>
      <c r="AF986" s="81">
        <v>0</v>
      </c>
    </row>
    <row r="987" spans="1:32" hidden="1" x14ac:dyDescent="0.25">
      <c r="A987" s="477">
        <v>36832.452777777777</v>
      </c>
      <c r="B987" s="456">
        <v>37144</v>
      </c>
      <c r="C987" s="456">
        <v>37073</v>
      </c>
      <c r="D987" s="456">
        <v>37164</v>
      </c>
      <c r="E987" s="81" t="s">
        <v>596</v>
      </c>
      <c r="F987" s="81">
        <v>449589</v>
      </c>
      <c r="G987" s="81">
        <v>1</v>
      </c>
      <c r="H987" s="81">
        <v>2396125</v>
      </c>
      <c r="I987" s="81">
        <v>0</v>
      </c>
      <c r="J987" s="81">
        <v>0</v>
      </c>
      <c r="K987" s="81">
        <v>0</v>
      </c>
      <c r="L987" s="81">
        <v>0</v>
      </c>
      <c r="M987" s="81">
        <v>0</v>
      </c>
      <c r="N987" s="81">
        <v>0</v>
      </c>
      <c r="O987" s="81">
        <v>25</v>
      </c>
      <c r="P987" s="81">
        <v>25</v>
      </c>
      <c r="Q987" s="81">
        <v>25</v>
      </c>
      <c r="R987" s="81">
        <v>25</v>
      </c>
      <c r="S987" s="81">
        <v>25</v>
      </c>
      <c r="T987" s="81">
        <v>25</v>
      </c>
      <c r="U987" s="81">
        <v>25</v>
      </c>
      <c r="V987" s="81">
        <v>25</v>
      </c>
      <c r="W987" s="81">
        <v>25</v>
      </c>
      <c r="X987" s="81">
        <v>25</v>
      </c>
      <c r="Y987" s="81">
        <v>25</v>
      </c>
      <c r="Z987" s="81">
        <v>25</v>
      </c>
      <c r="AA987" s="81">
        <v>25</v>
      </c>
      <c r="AB987" s="81">
        <v>25</v>
      </c>
      <c r="AC987" s="81">
        <v>25</v>
      </c>
      <c r="AD987" s="81">
        <v>25</v>
      </c>
      <c r="AE987" s="81">
        <v>0</v>
      </c>
      <c r="AF987" s="81">
        <v>0</v>
      </c>
    </row>
    <row r="988" spans="1:32" hidden="1" x14ac:dyDescent="0.25">
      <c r="A988" s="477">
        <v>36910.588194444441</v>
      </c>
      <c r="B988" s="456">
        <v>37144</v>
      </c>
      <c r="C988" s="456">
        <v>37073</v>
      </c>
      <c r="D988" s="456">
        <v>37164</v>
      </c>
      <c r="E988" s="81" t="s">
        <v>596</v>
      </c>
      <c r="F988" s="81">
        <v>500059</v>
      </c>
      <c r="G988" s="81">
        <v>1</v>
      </c>
      <c r="H988" s="81">
        <v>2577878</v>
      </c>
      <c r="I988" s="81">
        <v>0</v>
      </c>
      <c r="J988" s="81">
        <v>0</v>
      </c>
      <c r="K988" s="81">
        <v>0</v>
      </c>
      <c r="L988" s="81">
        <v>0</v>
      </c>
      <c r="M988" s="81">
        <v>0</v>
      </c>
      <c r="N988" s="81">
        <v>0</v>
      </c>
      <c r="O988" s="81">
        <v>-25</v>
      </c>
      <c r="P988" s="81">
        <v>-25</v>
      </c>
      <c r="Q988" s="81">
        <v>-25</v>
      </c>
      <c r="R988" s="81">
        <v>-25</v>
      </c>
      <c r="S988" s="81">
        <v>-25</v>
      </c>
      <c r="T988" s="81">
        <v>-25</v>
      </c>
      <c r="U988" s="81">
        <v>-25</v>
      </c>
      <c r="V988" s="81">
        <v>-25</v>
      </c>
      <c r="W988" s="81">
        <v>-25</v>
      </c>
      <c r="X988" s="81">
        <v>-25</v>
      </c>
      <c r="Y988" s="81">
        <v>-25</v>
      </c>
      <c r="Z988" s="81">
        <v>-25</v>
      </c>
      <c r="AA988" s="81">
        <v>-25</v>
      </c>
      <c r="AB988" s="81">
        <v>-25</v>
      </c>
      <c r="AC988" s="81">
        <v>-25</v>
      </c>
      <c r="AD988" s="81">
        <v>-25</v>
      </c>
      <c r="AE988" s="81">
        <v>0</v>
      </c>
      <c r="AF988" s="81">
        <v>0</v>
      </c>
    </row>
    <row r="989" spans="1:32" hidden="1" x14ac:dyDescent="0.25">
      <c r="A989" s="477">
        <v>36978.40625</v>
      </c>
      <c r="B989" s="456">
        <v>37144</v>
      </c>
      <c r="C989" s="456">
        <v>37073</v>
      </c>
      <c r="D989" s="456">
        <v>37164</v>
      </c>
      <c r="E989" s="81" t="s">
        <v>596</v>
      </c>
      <c r="F989" s="81">
        <v>563277</v>
      </c>
      <c r="G989" s="81">
        <v>1</v>
      </c>
      <c r="H989" s="81">
        <v>2981562</v>
      </c>
      <c r="I989" s="81">
        <v>0</v>
      </c>
      <c r="J989" s="81">
        <v>0</v>
      </c>
      <c r="K989" s="81">
        <v>0</v>
      </c>
      <c r="L989" s="81">
        <v>0</v>
      </c>
      <c r="M989" s="81">
        <v>0</v>
      </c>
      <c r="N989" s="81">
        <v>0</v>
      </c>
      <c r="O989" s="81">
        <v>-25</v>
      </c>
      <c r="P989" s="81">
        <v>-25</v>
      </c>
      <c r="Q989" s="81">
        <v>-25</v>
      </c>
      <c r="R989" s="81">
        <v>-25</v>
      </c>
      <c r="S989" s="81">
        <v>-25</v>
      </c>
      <c r="T989" s="81">
        <v>-25</v>
      </c>
      <c r="U989" s="81">
        <v>-25</v>
      </c>
      <c r="V989" s="81">
        <v>-25</v>
      </c>
      <c r="W989" s="81">
        <v>-25</v>
      </c>
      <c r="X989" s="81">
        <v>-25</v>
      </c>
      <c r="Y989" s="81">
        <v>-25</v>
      </c>
      <c r="Z989" s="81">
        <v>-25</v>
      </c>
      <c r="AA989" s="81">
        <v>-25</v>
      </c>
      <c r="AB989" s="81">
        <v>-25</v>
      </c>
      <c r="AC989" s="81">
        <v>-25</v>
      </c>
      <c r="AD989" s="81">
        <v>-25</v>
      </c>
      <c r="AE989" s="81">
        <v>0</v>
      </c>
      <c r="AF989" s="81">
        <v>0</v>
      </c>
    </row>
    <row r="990" spans="1:32" hidden="1" x14ac:dyDescent="0.25">
      <c r="A990" s="477">
        <v>36903.456250000003</v>
      </c>
      <c r="B990" s="456">
        <v>37144</v>
      </c>
      <c r="C990" s="456">
        <v>37073</v>
      </c>
      <c r="D990" s="456">
        <v>37164</v>
      </c>
      <c r="E990" s="81" t="s">
        <v>584</v>
      </c>
      <c r="F990" s="81">
        <v>495510</v>
      </c>
      <c r="G990" s="81">
        <v>1</v>
      </c>
      <c r="H990" s="81">
        <v>2566177</v>
      </c>
      <c r="I990" s="81">
        <v>-25</v>
      </c>
      <c r="J990" s="81">
        <v>-25</v>
      </c>
      <c r="K990" s="81">
        <v>-25</v>
      </c>
      <c r="L990" s="81">
        <v>-25</v>
      </c>
      <c r="M990" s="81">
        <v>-25</v>
      </c>
      <c r="N990" s="81">
        <v>-25</v>
      </c>
      <c r="O990" s="81">
        <v>0</v>
      </c>
      <c r="P990" s="81">
        <v>0</v>
      </c>
      <c r="Q990" s="81">
        <v>0</v>
      </c>
      <c r="R990" s="81">
        <v>0</v>
      </c>
      <c r="S990" s="81">
        <v>0</v>
      </c>
      <c r="T990" s="81">
        <v>0</v>
      </c>
      <c r="U990" s="81">
        <v>0</v>
      </c>
      <c r="V990" s="81">
        <v>0</v>
      </c>
      <c r="W990" s="81">
        <v>0</v>
      </c>
      <c r="X990" s="81">
        <v>0</v>
      </c>
      <c r="Y990" s="81">
        <v>0</v>
      </c>
      <c r="Z990" s="81">
        <v>0</v>
      </c>
      <c r="AA990" s="81">
        <v>0</v>
      </c>
      <c r="AB990" s="81">
        <v>0</v>
      </c>
      <c r="AC990" s="81">
        <v>0</v>
      </c>
      <c r="AD990" s="81">
        <v>0</v>
      </c>
      <c r="AE990" s="81">
        <v>0</v>
      </c>
      <c r="AF990" s="81">
        <v>0</v>
      </c>
    </row>
    <row r="991" spans="1:32" hidden="1" x14ac:dyDescent="0.25">
      <c r="A991" s="477">
        <v>36903.456250000003</v>
      </c>
      <c r="B991" s="456">
        <v>37144</v>
      </c>
      <c r="C991" s="456">
        <v>37073</v>
      </c>
      <c r="D991" s="456">
        <v>37164</v>
      </c>
      <c r="E991" s="81" t="s">
        <v>584</v>
      </c>
      <c r="F991" s="81">
        <v>495510</v>
      </c>
      <c r="G991" s="81">
        <v>1</v>
      </c>
      <c r="H991" s="81">
        <v>2566178</v>
      </c>
      <c r="I991" s="81">
        <v>0</v>
      </c>
      <c r="J991" s="81">
        <v>0</v>
      </c>
      <c r="K991" s="81">
        <v>0</v>
      </c>
      <c r="L991" s="81">
        <v>0</v>
      </c>
      <c r="M991" s="81">
        <v>0</v>
      </c>
      <c r="N991" s="81">
        <v>0</v>
      </c>
      <c r="O991" s="81">
        <v>0</v>
      </c>
      <c r="P991" s="81">
        <v>0</v>
      </c>
      <c r="Q991" s="81">
        <v>0</v>
      </c>
      <c r="R991" s="81">
        <v>0</v>
      </c>
      <c r="S991" s="81">
        <v>0</v>
      </c>
      <c r="T991" s="81">
        <v>0</v>
      </c>
      <c r="U991" s="81">
        <v>0</v>
      </c>
      <c r="V991" s="81">
        <v>0</v>
      </c>
      <c r="W991" s="81">
        <v>0</v>
      </c>
      <c r="X991" s="81">
        <v>0</v>
      </c>
      <c r="Y991" s="81">
        <v>0</v>
      </c>
      <c r="Z991" s="81">
        <v>0</v>
      </c>
      <c r="AA991" s="81">
        <v>0</v>
      </c>
      <c r="AB991" s="81">
        <v>0</v>
      </c>
      <c r="AC991" s="81">
        <v>0</v>
      </c>
      <c r="AD991" s="81">
        <v>0</v>
      </c>
      <c r="AE991" s="81">
        <v>-25</v>
      </c>
      <c r="AF991" s="81">
        <v>-25</v>
      </c>
    </row>
    <row r="992" spans="1:32" hidden="1" x14ac:dyDescent="0.25">
      <c r="A992" s="477">
        <v>37131.397222222222</v>
      </c>
      <c r="B992" s="456">
        <v>37144</v>
      </c>
      <c r="C992" s="456">
        <v>37135</v>
      </c>
      <c r="D992" s="456">
        <v>37164</v>
      </c>
      <c r="E992" s="81" t="s">
        <v>584</v>
      </c>
      <c r="F992" s="81">
        <v>751631</v>
      </c>
      <c r="G992" s="81">
        <v>1</v>
      </c>
      <c r="H992" s="81">
        <v>3868363</v>
      </c>
      <c r="I992" s="81">
        <v>0</v>
      </c>
      <c r="J992" s="81">
        <v>0</v>
      </c>
      <c r="K992" s="81">
        <v>0</v>
      </c>
      <c r="L992" s="81">
        <v>0</v>
      </c>
      <c r="M992" s="81">
        <v>0</v>
      </c>
      <c r="N992" s="81">
        <v>0</v>
      </c>
      <c r="O992" s="81">
        <v>-25</v>
      </c>
      <c r="P992" s="81">
        <v>-25</v>
      </c>
      <c r="Q992" s="81">
        <v>-25</v>
      </c>
      <c r="R992" s="81">
        <v>-25</v>
      </c>
      <c r="S992" s="81">
        <v>-25</v>
      </c>
      <c r="T992" s="81">
        <v>-25</v>
      </c>
      <c r="U992" s="81">
        <v>-25</v>
      </c>
      <c r="V992" s="81">
        <v>-25</v>
      </c>
      <c r="W992" s="81">
        <v>-25</v>
      </c>
      <c r="X992" s="81">
        <v>-25</v>
      </c>
      <c r="Y992" s="81">
        <v>-25</v>
      </c>
      <c r="Z992" s="81">
        <v>-25</v>
      </c>
      <c r="AA992" s="81">
        <v>-25</v>
      </c>
      <c r="AB992" s="81">
        <v>-25</v>
      </c>
      <c r="AC992" s="81">
        <v>-25</v>
      </c>
      <c r="AD992" s="81">
        <v>-25</v>
      </c>
      <c r="AE992" s="81">
        <v>0</v>
      </c>
      <c r="AF992" s="81">
        <v>0</v>
      </c>
    </row>
    <row r="993" spans="1:32" hidden="1" x14ac:dyDescent="0.25">
      <c r="A993" s="477">
        <v>37141.34097222222</v>
      </c>
      <c r="B993" s="456">
        <v>37144</v>
      </c>
      <c r="C993" s="456">
        <v>37144</v>
      </c>
      <c r="D993" s="456">
        <v>37144</v>
      </c>
      <c r="E993" s="81" t="s">
        <v>584</v>
      </c>
      <c r="F993" s="81">
        <v>766272</v>
      </c>
      <c r="G993" s="81">
        <v>1</v>
      </c>
      <c r="H993" s="81">
        <v>4129599</v>
      </c>
      <c r="I993" s="81">
        <v>0</v>
      </c>
      <c r="J993" s="81">
        <v>0</v>
      </c>
      <c r="K993" s="81">
        <v>0</v>
      </c>
      <c r="L993" s="81">
        <v>0</v>
      </c>
      <c r="M993" s="81">
        <v>0</v>
      </c>
      <c r="N993" s="81">
        <v>0</v>
      </c>
      <c r="O993" s="81">
        <v>25</v>
      </c>
      <c r="P993" s="81">
        <v>25</v>
      </c>
      <c r="Q993" s="81">
        <v>25</v>
      </c>
      <c r="R993" s="81">
        <v>25</v>
      </c>
      <c r="S993" s="81">
        <v>25</v>
      </c>
      <c r="T993" s="81">
        <v>25</v>
      </c>
      <c r="U993" s="81">
        <v>25</v>
      </c>
      <c r="V993" s="81">
        <v>25</v>
      </c>
      <c r="W993" s="81">
        <v>25</v>
      </c>
      <c r="X993" s="81">
        <v>25</v>
      </c>
      <c r="Y993" s="81">
        <v>25</v>
      </c>
      <c r="Z993" s="81">
        <v>25</v>
      </c>
      <c r="AA993" s="81">
        <v>25</v>
      </c>
      <c r="AB993" s="81">
        <v>25</v>
      </c>
      <c r="AC993" s="81">
        <v>25</v>
      </c>
      <c r="AD993" s="81">
        <v>25</v>
      </c>
      <c r="AE993" s="81">
        <v>0</v>
      </c>
      <c r="AF993" s="81">
        <v>0</v>
      </c>
    </row>
    <row r="994" spans="1:32" hidden="1" x14ac:dyDescent="0.25">
      <c r="A994" s="477">
        <v>37141.343055555553</v>
      </c>
      <c r="B994" s="456">
        <v>37144</v>
      </c>
      <c r="C994" s="456">
        <v>37143</v>
      </c>
      <c r="D994" s="456">
        <v>37144</v>
      </c>
      <c r="E994" s="81" t="s">
        <v>584</v>
      </c>
      <c r="F994" s="81">
        <v>766296</v>
      </c>
      <c r="G994" s="81">
        <v>1</v>
      </c>
      <c r="H994" s="81">
        <v>4129641</v>
      </c>
      <c r="I994" s="81">
        <v>25</v>
      </c>
      <c r="J994" s="81">
        <v>25</v>
      </c>
      <c r="K994" s="81">
        <v>25</v>
      </c>
      <c r="L994" s="81">
        <v>25</v>
      </c>
      <c r="M994" s="81">
        <v>25</v>
      </c>
      <c r="N994" s="81">
        <v>25</v>
      </c>
      <c r="O994" s="81">
        <v>0</v>
      </c>
      <c r="P994" s="81">
        <v>0</v>
      </c>
      <c r="Q994" s="81">
        <v>0</v>
      </c>
      <c r="R994" s="81">
        <v>0</v>
      </c>
      <c r="S994" s="81">
        <v>0</v>
      </c>
      <c r="T994" s="81">
        <v>0</v>
      </c>
      <c r="U994" s="81">
        <v>0</v>
      </c>
      <c r="V994" s="81">
        <v>0</v>
      </c>
      <c r="W994" s="81">
        <v>0</v>
      </c>
      <c r="X994" s="81">
        <v>0</v>
      </c>
      <c r="Y994" s="81">
        <v>0</v>
      </c>
      <c r="Z994" s="81">
        <v>0</v>
      </c>
      <c r="AA994" s="81">
        <v>0</v>
      </c>
      <c r="AB994" s="81">
        <v>0</v>
      </c>
      <c r="AC994" s="81">
        <v>0</v>
      </c>
      <c r="AD994" s="81">
        <v>0</v>
      </c>
      <c r="AE994" s="81">
        <v>0</v>
      </c>
      <c r="AF994" s="81">
        <v>0</v>
      </c>
    </row>
    <row r="995" spans="1:32" hidden="1" x14ac:dyDescent="0.25">
      <c r="A995" s="477">
        <v>37141.343055555553</v>
      </c>
      <c r="B995" s="456">
        <v>37144</v>
      </c>
      <c r="C995" s="456">
        <v>37143</v>
      </c>
      <c r="D995" s="456">
        <v>37144</v>
      </c>
      <c r="E995" s="81" t="s">
        <v>584</v>
      </c>
      <c r="F995" s="81">
        <v>766296</v>
      </c>
      <c r="G995" s="81">
        <v>1</v>
      </c>
      <c r="H995" s="81">
        <v>4129642</v>
      </c>
      <c r="I995" s="81">
        <v>0</v>
      </c>
      <c r="J995" s="81">
        <v>0</v>
      </c>
      <c r="K995" s="81">
        <v>0</v>
      </c>
      <c r="L995" s="81">
        <v>0</v>
      </c>
      <c r="M995" s="81">
        <v>0</v>
      </c>
      <c r="N995" s="81">
        <v>0</v>
      </c>
      <c r="O995" s="81">
        <v>0</v>
      </c>
      <c r="P995" s="81">
        <v>0</v>
      </c>
      <c r="Q995" s="81">
        <v>0</v>
      </c>
      <c r="R995" s="81">
        <v>0</v>
      </c>
      <c r="S995" s="81">
        <v>0</v>
      </c>
      <c r="T995" s="81">
        <v>0</v>
      </c>
      <c r="U995" s="81">
        <v>0</v>
      </c>
      <c r="V995" s="81">
        <v>0</v>
      </c>
      <c r="W995" s="81">
        <v>0</v>
      </c>
      <c r="X995" s="81">
        <v>0</v>
      </c>
      <c r="Y995" s="81">
        <v>0</v>
      </c>
      <c r="Z995" s="81">
        <v>0</v>
      </c>
      <c r="AA995" s="81">
        <v>0</v>
      </c>
      <c r="AB995" s="81">
        <v>0</v>
      </c>
      <c r="AC995" s="81">
        <v>0</v>
      </c>
      <c r="AD995" s="81">
        <v>0</v>
      </c>
      <c r="AE995" s="81">
        <v>25</v>
      </c>
      <c r="AF995" s="81">
        <v>25</v>
      </c>
    </row>
    <row r="996" spans="1:32" hidden="1" x14ac:dyDescent="0.25">
      <c r="A996" s="477">
        <v>37141.35833333333</v>
      </c>
      <c r="B996" s="456">
        <v>37144</v>
      </c>
      <c r="C996" s="456">
        <v>37144</v>
      </c>
      <c r="D996" s="456">
        <v>37144</v>
      </c>
      <c r="E996" s="81" t="s">
        <v>584</v>
      </c>
      <c r="F996" s="81">
        <v>766430</v>
      </c>
      <c r="G996" s="81">
        <v>1</v>
      </c>
      <c r="H996" s="81">
        <v>4129903</v>
      </c>
      <c r="I996" s="81">
        <v>0</v>
      </c>
      <c r="J996" s="81">
        <v>0</v>
      </c>
      <c r="K996" s="81">
        <v>0</v>
      </c>
      <c r="L996" s="81">
        <v>0</v>
      </c>
      <c r="M996" s="81">
        <v>0</v>
      </c>
      <c r="N996" s="81">
        <v>0</v>
      </c>
      <c r="O996" s="81">
        <v>-25</v>
      </c>
      <c r="P996" s="81">
        <v>-25</v>
      </c>
      <c r="Q996" s="81">
        <v>-25</v>
      </c>
      <c r="R996" s="81">
        <v>-25</v>
      </c>
      <c r="S996" s="81">
        <v>-25</v>
      </c>
      <c r="T996" s="81">
        <v>-25</v>
      </c>
      <c r="U996" s="81">
        <v>-25</v>
      </c>
      <c r="V996" s="81">
        <v>-25</v>
      </c>
      <c r="W996" s="81">
        <v>-25</v>
      </c>
      <c r="X996" s="81">
        <v>-25</v>
      </c>
      <c r="Y996" s="81">
        <v>-25</v>
      </c>
      <c r="Z996" s="81">
        <v>-25</v>
      </c>
      <c r="AA996" s="81">
        <v>-25</v>
      </c>
      <c r="AB996" s="81">
        <v>-25</v>
      </c>
      <c r="AC996" s="81">
        <v>-25</v>
      </c>
      <c r="AD996" s="81">
        <v>-25</v>
      </c>
      <c r="AE996" s="81">
        <v>0</v>
      </c>
      <c r="AF996" s="81">
        <v>0</v>
      </c>
    </row>
    <row r="997" spans="1:32" hidden="1" x14ac:dyDescent="0.25">
      <c r="A997" s="477">
        <v>37141.363888888889</v>
      </c>
      <c r="B997" s="456">
        <v>37144</v>
      </c>
      <c r="C997" s="456">
        <v>37144</v>
      </c>
      <c r="D997" s="456">
        <v>37144</v>
      </c>
      <c r="E997" s="81" t="s">
        <v>584</v>
      </c>
      <c r="F997" s="81">
        <v>766472</v>
      </c>
      <c r="G997" s="81">
        <v>1</v>
      </c>
      <c r="H997" s="81">
        <v>4130001</v>
      </c>
      <c r="I997" s="81">
        <v>0</v>
      </c>
      <c r="J997" s="81">
        <v>0</v>
      </c>
      <c r="K997" s="81">
        <v>0</v>
      </c>
      <c r="L997" s="81">
        <v>0</v>
      </c>
      <c r="M997" s="81">
        <v>0</v>
      </c>
      <c r="N997" s="81">
        <v>0</v>
      </c>
      <c r="O997" s="81">
        <v>-25</v>
      </c>
      <c r="P997" s="81">
        <v>-25</v>
      </c>
      <c r="Q997" s="81">
        <v>-25</v>
      </c>
      <c r="R997" s="81">
        <v>-25</v>
      </c>
      <c r="S997" s="81">
        <v>-25</v>
      </c>
      <c r="T997" s="81">
        <v>-25</v>
      </c>
      <c r="U997" s="81">
        <v>-25</v>
      </c>
      <c r="V997" s="81">
        <v>-25</v>
      </c>
      <c r="W997" s="81">
        <v>-25</v>
      </c>
      <c r="X997" s="81">
        <v>-25</v>
      </c>
      <c r="Y997" s="81">
        <v>-25</v>
      </c>
      <c r="Z997" s="81">
        <v>-25</v>
      </c>
      <c r="AA997" s="81">
        <v>-25</v>
      </c>
      <c r="AB997" s="81">
        <v>-25</v>
      </c>
      <c r="AC997" s="81">
        <v>-25</v>
      </c>
      <c r="AD997" s="81">
        <v>-25</v>
      </c>
      <c r="AE997" s="81">
        <v>0</v>
      </c>
      <c r="AF997" s="81">
        <v>0</v>
      </c>
    </row>
    <row r="998" spans="1:32" hidden="1" x14ac:dyDescent="0.25">
      <c r="A998" s="477">
        <v>37077.396527777775</v>
      </c>
      <c r="B998" s="456">
        <v>37144</v>
      </c>
      <c r="C998" s="456">
        <v>37073</v>
      </c>
      <c r="D998" s="456">
        <v>37164</v>
      </c>
      <c r="E998" s="81" t="s">
        <v>597</v>
      </c>
      <c r="F998" s="81">
        <v>395214</v>
      </c>
      <c r="G998" s="81">
        <v>1</v>
      </c>
      <c r="H998" s="81">
        <v>2213929</v>
      </c>
      <c r="I998" s="81">
        <v>0</v>
      </c>
      <c r="J998" s="81">
        <v>0</v>
      </c>
      <c r="K998" s="81">
        <v>0</v>
      </c>
      <c r="L998" s="81">
        <v>0</v>
      </c>
      <c r="M998" s="81">
        <v>0</v>
      </c>
      <c r="N998" s="81">
        <v>0</v>
      </c>
      <c r="O998" s="81">
        <v>-25</v>
      </c>
      <c r="P998" s="81">
        <v>-25</v>
      </c>
      <c r="Q998" s="81">
        <v>-25</v>
      </c>
      <c r="R998" s="81">
        <v>-25</v>
      </c>
      <c r="S998" s="81">
        <v>-25</v>
      </c>
      <c r="T998" s="81">
        <v>-25</v>
      </c>
      <c r="U998" s="81">
        <v>-25</v>
      </c>
      <c r="V998" s="81">
        <v>-25</v>
      </c>
      <c r="W998" s="81">
        <v>-25</v>
      </c>
      <c r="X998" s="81">
        <v>-25</v>
      </c>
      <c r="Y998" s="81">
        <v>-25</v>
      </c>
      <c r="Z998" s="81">
        <v>-25</v>
      </c>
      <c r="AA998" s="81">
        <v>-25</v>
      </c>
      <c r="AB998" s="81">
        <v>-25</v>
      </c>
      <c r="AC998" s="81">
        <v>-25</v>
      </c>
      <c r="AD998" s="81">
        <v>-25</v>
      </c>
      <c r="AE998" s="81">
        <v>0</v>
      </c>
      <c r="AF998" s="81">
        <v>0</v>
      </c>
    </row>
    <row r="999" spans="1:32" hidden="1" x14ac:dyDescent="0.25">
      <c r="A999" s="477">
        <v>36908.695833333331</v>
      </c>
      <c r="B999" s="456">
        <v>37144</v>
      </c>
      <c r="C999" s="456">
        <v>37073</v>
      </c>
      <c r="D999" s="456">
        <v>37164</v>
      </c>
      <c r="E999" s="81" t="s">
        <v>597</v>
      </c>
      <c r="F999" s="81">
        <v>499137</v>
      </c>
      <c r="G999" s="81">
        <v>1</v>
      </c>
      <c r="H999" s="81">
        <v>2575621</v>
      </c>
      <c r="I999" s="81">
        <v>0</v>
      </c>
      <c r="J999" s="81">
        <v>0</v>
      </c>
      <c r="K999" s="81">
        <v>0</v>
      </c>
      <c r="L999" s="81">
        <v>0</v>
      </c>
      <c r="M999" s="81">
        <v>0</v>
      </c>
      <c r="N999" s="81">
        <v>0</v>
      </c>
      <c r="O999" s="81">
        <v>25</v>
      </c>
      <c r="P999" s="81">
        <v>25</v>
      </c>
      <c r="Q999" s="81">
        <v>25</v>
      </c>
      <c r="R999" s="81">
        <v>25</v>
      </c>
      <c r="S999" s="81">
        <v>25</v>
      </c>
      <c r="T999" s="81">
        <v>25</v>
      </c>
      <c r="U999" s="81">
        <v>25</v>
      </c>
      <c r="V999" s="81">
        <v>25</v>
      </c>
      <c r="W999" s="81">
        <v>25</v>
      </c>
      <c r="X999" s="81">
        <v>25</v>
      </c>
      <c r="Y999" s="81">
        <v>25</v>
      </c>
      <c r="Z999" s="81">
        <v>25</v>
      </c>
      <c r="AA999" s="81">
        <v>25</v>
      </c>
      <c r="AB999" s="81">
        <v>25</v>
      </c>
      <c r="AC999" s="81">
        <v>25</v>
      </c>
      <c r="AD999" s="81">
        <v>25</v>
      </c>
      <c r="AE999" s="81">
        <v>0</v>
      </c>
      <c r="AF999" s="81">
        <v>0</v>
      </c>
    </row>
    <row r="1000" spans="1:32" hidden="1" x14ac:dyDescent="0.25">
      <c r="A1000" s="477">
        <v>36934.839583333334</v>
      </c>
      <c r="B1000" s="456">
        <v>37144</v>
      </c>
      <c r="C1000" s="456">
        <v>37135</v>
      </c>
      <c r="D1000" s="456">
        <v>37164</v>
      </c>
      <c r="E1000" s="81" t="s">
        <v>597</v>
      </c>
      <c r="F1000" s="81">
        <v>503462</v>
      </c>
      <c r="G1000" s="81">
        <v>1</v>
      </c>
      <c r="H1000" s="81">
        <v>2593460</v>
      </c>
      <c r="I1000" s="81">
        <v>-41</v>
      </c>
      <c r="J1000" s="81">
        <v>-41</v>
      </c>
      <c r="K1000" s="81">
        <v>-41</v>
      </c>
      <c r="L1000" s="81">
        <v>-41</v>
      </c>
      <c r="M1000" s="81">
        <v>-41</v>
      </c>
      <c r="N1000" s="81">
        <v>-41</v>
      </c>
      <c r="O1000" s="81">
        <v>0</v>
      </c>
      <c r="P1000" s="81">
        <v>0</v>
      </c>
      <c r="Q1000" s="81">
        <v>0</v>
      </c>
      <c r="R1000" s="81">
        <v>0</v>
      </c>
      <c r="S1000" s="81">
        <v>0</v>
      </c>
      <c r="T1000" s="81">
        <v>0</v>
      </c>
      <c r="U1000" s="81">
        <v>0</v>
      </c>
      <c r="V1000" s="81">
        <v>0</v>
      </c>
      <c r="W1000" s="81">
        <v>0</v>
      </c>
      <c r="X1000" s="81">
        <v>0</v>
      </c>
      <c r="Y1000" s="81">
        <v>0</v>
      </c>
      <c r="Z1000" s="81">
        <v>0</v>
      </c>
      <c r="AA1000" s="81">
        <v>0</v>
      </c>
      <c r="AB1000" s="81">
        <v>0</v>
      </c>
      <c r="AC1000" s="81">
        <v>0</v>
      </c>
      <c r="AD1000" s="81">
        <v>0</v>
      </c>
      <c r="AE1000" s="81">
        <v>0</v>
      </c>
      <c r="AF1000" s="81">
        <v>0</v>
      </c>
    </row>
    <row r="1001" spans="1:32" hidden="1" x14ac:dyDescent="0.25">
      <c r="A1001" s="477">
        <v>36934.839583333334</v>
      </c>
      <c r="B1001" s="456">
        <v>37144</v>
      </c>
      <c r="C1001" s="456">
        <v>37135</v>
      </c>
      <c r="D1001" s="456">
        <v>37164</v>
      </c>
      <c r="E1001" s="81" t="s">
        <v>597</v>
      </c>
      <c r="F1001" s="81">
        <v>503462</v>
      </c>
      <c r="G1001" s="81">
        <v>1</v>
      </c>
      <c r="H1001" s="81">
        <v>2593461</v>
      </c>
      <c r="I1001" s="81">
        <v>0</v>
      </c>
      <c r="J1001" s="81">
        <v>0</v>
      </c>
      <c r="K1001" s="81">
        <v>0</v>
      </c>
      <c r="L1001" s="81">
        <v>0</v>
      </c>
      <c r="M1001" s="81">
        <v>0</v>
      </c>
      <c r="N1001" s="81">
        <v>0</v>
      </c>
      <c r="O1001" s="81">
        <v>0</v>
      </c>
      <c r="P1001" s="81">
        <v>0</v>
      </c>
      <c r="Q1001" s="81">
        <v>0</v>
      </c>
      <c r="R1001" s="81">
        <v>0</v>
      </c>
      <c r="S1001" s="81">
        <v>0</v>
      </c>
      <c r="T1001" s="81">
        <v>0</v>
      </c>
      <c r="U1001" s="81">
        <v>0</v>
      </c>
      <c r="V1001" s="81">
        <v>0</v>
      </c>
      <c r="W1001" s="81">
        <v>0</v>
      </c>
      <c r="X1001" s="81">
        <v>0</v>
      </c>
      <c r="Y1001" s="81">
        <v>0</v>
      </c>
      <c r="Z1001" s="81">
        <v>0</v>
      </c>
      <c r="AA1001" s="81">
        <v>0</v>
      </c>
      <c r="AB1001" s="81">
        <v>0</v>
      </c>
      <c r="AC1001" s="81">
        <v>0</v>
      </c>
      <c r="AD1001" s="81">
        <v>0</v>
      </c>
      <c r="AE1001" s="81">
        <v>-41</v>
      </c>
      <c r="AF1001" s="81">
        <v>-41</v>
      </c>
    </row>
    <row r="1002" spans="1:32" hidden="1" x14ac:dyDescent="0.25">
      <c r="A1002" s="477">
        <v>36934.839583333334</v>
      </c>
      <c r="B1002" s="456">
        <v>37144</v>
      </c>
      <c r="C1002" s="456">
        <v>37135</v>
      </c>
      <c r="D1002" s="456">
        <v>37164</v>
      </c>
      <c r="E1002" s="81" t="s">
        <v>597</v>
      </c>
      <c r="F1002" s="81">
        <v>503467</v>
      </c>
      <c r="G1002" s="81">
        <v>1</v>
      </c>
      <c r="H1002" s="81">
        <v>2593476</v>
      </c>
      <c r="I1002" s="81">
        <v>0</v>
      </c>
      <c r="J1002" s="81">
        <v>0</v>
      </c>
      <c r="K1002" s="81">
        <v>0</v>
      </c>
      <c r="L1002" s="81">
        <v>0</v>
      </c>
      <c r="M1002" s="81">
        <v>0</v>
      </c>
      <c r="N1002" s="81">
        <v>0</v>
      </c>
      <c r="O1002" s="81">
        <v>-39</v>
      </c>
      <c r="P1002" s="81">
        <v>-39</v>
      </c>
      <c r="Q1002" s="81">
        <v>-39</v>
      </c>
      <c r="R1002" s="81">
        <v>-39</v>
      </c>
      <c r="S1002" s="81">
        <v>-39</v>
      </c>
      <c r="T1002" s="81">
        <v>-39</v>
      </c>
      <c r="U1002" s="81">
        <v>-39</v>
      </c>
      <c r="V1002" s="81">
        <v>-39</v>
      </c>
      <c r="W1002" s="81">
        <v>-39</v>
      </c>
      <c r="X1002" s="81">
        <v>-39</v>
      </c>
      <c r="Y1002" s="81">
        <v>-39</v>
      </c>
      <c r="Z1002" s="81">
        <v>-39</v>
      </c>
      <c r="AA1002" s="81">
        <v>-39</v>
      </c>
      <c r="AB1002" s="81">
        <v>-39</v>
      </c>
      <c r="AC1002" s="81">
        <v>-39</v>
      </c>
      <c r="AD1002" s="81">
        <v>-39</v>
      </c>
      <c r="AE1002" s="81">
        <v>0</v>
      </c>
      <c r="AF1002" s="81">
        <v>0</v>
      </c>
    </row>
    <row r="1003" spans="1:32" hidden="1" x14ac:dyDescent="0.25">
      <c r="A1003" s="477">
        <v>36934.839583333334</v>
      </c>
      <c r="B1003" s="456">
        <v>37144</v>
      </c>
      <c r="C1003" s="456">
        <v>37073</v>
      </c>
      <c r="D1003" s="456">
        <v>37164</v>
      </c>
      <c r="E1003" s="81" t="s">
        <v>597</v>
      </c>
      <c r="F1003" s="81">
        <v>503481</v>
      </c>
      <c r="G1003" s="81">
        <v>1</v>
      </c>
      <c r="H1003" s="81">
        <v>2593539</v>
      </c>
      <c r="I1003" s="81">
        <v>0</v>
      </c>
      <c r="J1003" s="81">
        <v>0</v>
      </c>
      <c r="K1003" s="81">
        <v>0</v>
      </c>
      <c r="L1003" s="81">
        <v>0</v>
      </c>
      <c r="M1003" s="81">
        <v>0</v>
      </c>
      <c r="N1003" s="81">
        <v>0</v>
      </c>
      <c r="O1003" s="81">
        <v>-50</v>
      </c>
      <c r="P1003" s="81">
        <v>-50</v>
      </c>
      <c r="Q1003" s="81">
        <v>-50</v>
      </c>
      <c r="R1003" s="81">
        <v>-50</v>
      </c>
      <c r="S1003" s="81">
        <v>-50</v>
      </c>
      <c r="T1003" s="81">
        <v>-50</v>
      </c>
      <c r="U1003" s="81">
        <v>-50</v>
      </c>
      <c r="V1003" s="81">
        <v>-50</v>
      </c>
      <c r="W1003" s="81">
        <v>-50</v>
      </c>
      <c r="X1003" s="81">
        <v>-50</v>
      </c>
      <c r="Y1003" s="81">
        <v>-50</v>
      </c>
      <c r="Z1003" s="81">
        <v>-50</v>
      </c>
      <c r="AA1003" s="81">
        <v>-50</v>
      </c>
      <c r="AB1003" s="81">
        <v>-50</v>
      </c>
      <c r="AC1003" s="81">
        <v>-50</v>
      </c>
      <c r="AD1003" s="81">
        <v>-50</v>
      </c>
      <c r="AE1003" s="81">
        <v>0</v>
      </c>
      <c r="AF1003" s="81">
        <v>0</v>
      </c>
    </row>
    <row r="1004" spans="1:32" hidden="1" x14ac:dyDescent="0.25">
      <c r="A1004" s="477">
        <v>36934.839583333334</v>
      </c>
      <c r="B1004" s="456">
        <v>37144</v>
      </c>
      <c r="C1004" s="456">
        <v>37135</v>
      </c>
      <c r="D1004" s="456">
        <v>37164</v>
      </c>
      <c r="E1004" s="81" t="s">
        <v>597</v>
      </c>
      <c r="F1004" s="81">
        <v>503482</v>
      </c>
      <c r="G1004" s="81">
        <v>1</v>
      </c>
      <c r="H1004" s="81">
        <v>2593541</v>
      </c>
      <c r="I1004" s="81">
        <v>0</v>
      </c>
      <c r="J1004" s="81">
        <v>0</v>
      </c>
      <c r="K1004" s="81">
        <v>0</v>
      </c>
      <c r="L1004" s="81">
        <v>0</v>
      </c>
      <c r="M1004" s="81">
        <v>0</v>
      </c>
      <c r="N1004" s="81">
        <v>0</v>
      </c>
      <c r="O1004" s="81">
        <v>-75</v>
      </c>
      <c r="P1004" s="81">
        <v>-75</v>
      </c>
      <c r="Q1004" s="81">
        <v>-75</v>
      </c>
      <c r="R1004" s="81">
        <v>-75</v>
      </c>
      <c r="S1004" s="81">
        <v>-75</v>
      </c>
      <c r="T1004" s="81">
        <v>-75</v>
      </c>
      <c r="U1004" s="81">
        <v>-75</v>
      </c>
      <c r="V1004" s="81">
        <v>-75</v>
      </c>
      <c r="W1004" s="81">
        <v>-75</v>
      </c>
      <c r="X1004" s="81">
        <v>-75</v>
      </c>
      <c r="Y1004" s="81">
        <v>-75</v>
      </c>
      <c r="Z1004" s="81">
        <v>-75</v>
      </c>
      <c r="AA1004" s="81">
        <v>-75</v>
      </c>
      <c r="AB1004" s="81">
        <v>-75</v>
      </c>
      <c r="AC1004" s="81">
        <v>-75</v>
      </c>
      <c r="AD1004" s="81">
        <v>-75</v>
      </c>
      <c r="AE1004" s="81">
        <v>0</v>
      </c>
      <c r="AF1004" s="81">
        <v>0</v>
      </c>
    </row>
    <row r="1005" spans="1:32" hidden="1" x14ac:dyDescent="0.25">
      <c r="A1005" s="477">
        <v>36934.839583333334</v>
      </c>
      <c r="B1005" s="456">
        <v>37144</v>
      </c>
      <c r="C1005" s="456">
        <v>37135</v>
      </c>
      <c r="D1005" s="456">
        <v>37164</v>
      </c>
      <c r="E1005" s="81" t="s">
        <v>597</v>
      </c>
      <c r="F1005" s="81">
        <v>503509</v>
      </c>
      <c r="G1005" s="81">
        <v>1</v>
      </c>
      <c r="H1005" s="81">
        <v>2593606</v>
      </c>
      <c r="I1005" s="81">
        <v>0</v>
      </c>
      <c r="J1005" s="81">
        <v>0</v>
      </c>
      <c r="K1005" s="81">
        <v>0</v>
      </c>
      <c r="L1005" s="81">
        <v>0</v>
      </c>
      <c r="M1005" s="81">
        <v>0</v>
      </c>
      <c r="N1005" s="81">
        <v>0</v>
      </c>
      <c r="O1005" s="81">
        <v>-25</v>
      </c>
      <c r="P1005" s="81">
        <v>-25</v>
      </c>
      <c r="Q1005" s="81">
        <v>-25</v>
      </c>
      <c r="R1005" s="81">
        <v>-25</v>
      </c>
      <c r="S1005" s="81">
        <v>-25</v>
      </c>
      <c r="T1005" s="81">
        <v>-25</v>
      </c>
      <c r="U1005" s="81">
        <v>-25</v>
      </c>
      <c r="V1005" s="81">
        <v>-25</v>
      </c>
      <c r="W1005" s="81">
        <v>-25</v>
      </c>
      <c r="X1005" s="81">
        <v>-25</v>
      </c>
      <c r="Y1005" s="81">
        <v>-25</v>
      </c>
      <c r="Z1005" s="81">
        <v>-25</v>
      </c>
      <c r="AA1005" s="81">
        <v>-25</v>
      </c>
      <c r="AB1005" s="81">
        <v>-25</v>
      </c>
      <c r="AC1005" s="81">
        <v>-25</v>
      </c>
      <c r="AD1005" s="81">
        <v>-25</v>
      </c>
      <c r="AE1005" s="81">
        <v>0</v>
      </c>
      <c r="AF1005" s="81">
        <v>0</v>
      </c>
    </row>
    <row r="1006" spans="1:32" hidden="1" x14ac:dyDescent="0.25">
      <c r="A1006" s="477">
        <v>36934.839583333334</v>
      </c>
      <c r="B1006" s="456">
        <v>37144</v>
      </c>
      <c r="C1006" s="456">
        <v>37135</v>
      </c>
      <c r="D1006" s="456">
        <v>37164</v>
      </c>
      <c r="E1006" s="81" t="s">
        <v>597</v>
      </c>
      <c r="F1006" s="81">
        <v>515207</v>
      </c>
      <c r="G1006" s="81">
        <v>1</v>
      </c>
      <c r="H1006" s="81">
        <v>2632502</v>
      </c>
      <c r="I1006" s="81">
        <v>41</v>
      </c>
      <c r="J1006" s="81">
        <v>41</v>
      </c>
      <c r="K1006" s="81">
        <v>41</v>
      </c>
      <c r="L1006" s="81">
        <v>41</v>
      </c>
      <c r="M1006" s="81">
        <v>41</v>
      </c>
      <c r="N1006" s="81">
        <v>41</v>
      </c>
      <c r="O1006" s="81">
        <v>0</v>
      </c>
      <c r="P1006" s="81">
        <v>0</v>
      </c>
      <c r="Q1006" s="81">
        <v>0</v>
      </c>
      <c r="R1006" s="81">
        <v>0</v>
      </c>
      <c r="S1006" s="81">
        <v>0</v>
      </c>
      <c r="T1006" s="81">
        <v>0</v>
      </c>
      <c r="U1006" s="81">
        <v>0</v>
      </c>
      <c r="V1006" s="81">
        <v>0</v>
      </c>
      <c r="W1006" s="81">
        <v>0</v>
      </c>
      <c r="X1006" s="81">
        <v>0</v>
      </c>
      <c r="Y1006" s="81">
        <v>0</v>
      </c>
      <c r="Z1006" s="81">
        <v>0</v>
      </c>
      <c r="AA1006" s="81">
        <v>0</v>
      </c>
      <c r="AB1006" s="81">
        <v>0</v>
      </c>
      <c r="AC1006" s="81">
        <v>0</v>
      </c>
      <c r="AD1006" s="81">
        <v>0</v>
      </c>
      <c r="AE1006" s="81">
        <v>0</v>
      </c>
      <c r="AF1006" s="81">
        <v>0</v>
      </c>
    </row>
    <row r="1007" spans="1:32" hidden="1" x14ac:dyDescent="0.25">
      <c r="A1007" s="477">
        <v>36934.839583333334</v>
      </c>
      <c r="B1007" s="456">
        <v>37144</v>
      </c>
      <c r="C1007" s="456">
        <v>37135</v>
      </c>
      <c r="D1007" s="456">
        <v>37164</v>
      </c>
      <c r="E1007" s="81" t="s">
        <v>597</v>
      </c>
      <c r="F1007" s="81">
        <v>515207</v>
      </c>
      <c r="G1007" s="81">
        <v>1</v>
      </c>
      <c r="H1007" s="81">
        <v>2632503</v>
      </c>
      <c r="I1007" s="81">
        <v>0</v>
      </c>
      <c r="J1007" s="81">
        <v>0</v>
      </c>
      <c r="K1007" s="81">
        <v>0</v>
      </c>
      <c r="L1007" s="81">
        <v>0</v>
      </c>
      <c r="M1007" s="81">
        <v>0</v>
      </c>
      <c r="N1007" s="81">
        <v>0</v>
      </c>
      <c r="O1007" s="81">
        <v>0</v>
      </c>
      <c r="P1007" s="81">
        <v>0</v>
      </c>
      <c r="Q1007" s="81">
        <v>0</v>
      </c>
      <c r="R1007" s="81">
        <v>0</v>
      </c>
      <c r="S1007" s="81">
        <v>0</v>
      </c>
      <c r="T1007" s="81">
        <v>0</v>
      </c>
      <c r="U1007" s="81">
        <v>0</v>
      </c>
      <c r="V1007" s="81">
        <v>0</v>
      </c>
      <c r="W1007" s="81">
        <v>0</v>
      </c>
      <c r="X1007" s="81">
        <v>0</v>
      </c>
      <c r="Y1007" s="81">
        <v>0</v>
      </c>
      <c r="Z1007" s="81">
        <v>0</v>
      </c>
      <c r="AA1007" s="81">
        <v>0</v>
      </c>
      <c r="AB1007" s="81">
        <v>0</v>
      </c>
      <c r="AC1007" s="81">
        <v>0</v>
      </c>
      <c r="AD1007" s="81">
        <v>0</v>
      </c>
      <c r="AE1007" s="81">
        <v>41</v>
      </c>
      <c r="AF1007" s="81">
        <v>41</v>
      </c>
    </row>
    <row r="1008" spans="1:32" hidden="1" x14ac:dyDescent="0.25">
      <c r="A1008" s="477">
        <v>36934.839583333334</v>
      </c>
      <c r="B1008" s="456">
        <v>37144</v>
      </c>
      <c r="C1008" s="456">
        <v>37073</v>
      </c>
      <c r="D1008" s="456">
        <v>37164</v>
      </c>
      <c r="E1008" s="81" t="s">
        <v>597</v>
      </c>
      <c r="F1008" s="81">
        <v>515324</v>
      </c>
      <c r="G1008" s="81">
        <v>1</v>
      </c>
      <c r="H1008" s="81">
        <v>2633347</v>
      </c>
      <c r="I1008" s="81">
        <v>0</v>
      </c>
      <c r="J1008" s="81">
        <v>0</v>
      </c>
      <c r="K1008" s="81">
        <v>0</v>
      </c>
      <c r="L1008" s="81">
        <v>0</v>
      </c>
      <c r="M1008" s="81">
        <v>0</v>
      </c>
      <c r="N1008" s="81">
        <v>0</v>
      </c>
      <c r="O1008" s="81">
        <v>75</v>
      </c>
      <c r="P1008" s="81">
        <v>75</v>
      </c>
      <c r="Q1008" s="81">
        <v>75</v>
      </c>
      <c r="R1008" s="81">
        <v>75</v>
      </c>
      <c r="S1008" s="81">
        <v>75</v>
      </c>
      <c r="T1008" s="81">
        <v>75</v>
      </c>
      <c r="U1008" s="81">
        <v>75</v>
      </c>
      <c r="V1008" s="81">
        <v>75</v>
      </c>
      <c r="W1008" s="81">
        <v>75</v>
      </c>
      <c r="X1008" s="81">
        <v>75</v>
      </c>
      <c r="Y1008" s="81">
        <v>75</v>
      </c>
      <c r="Z1008" s="81">
        <v>75</v>
      </c>
      <c r="AA1008" s="81">
        <v>75</v>
      </c>
      <c r="AB1008" s="81">
        <v>75</v>
      </c>
      <c r="AC1008" s="81">
        <v>75</v>
      </c>
      <c r="AD1008" s="81">
        <v>75</v>
      </c>
      <c r="AE1008" s="81">
        <v>0</v>
      </c>
      <c r="AF1008" s="81">
        <v>0</v>
      </c>
    </row>
    <row r="1009" spans="1:32" hidden="1" x14ac:dyDescent="0.25">
      <c r="A1009" s="477">
        <v>36934.839583333334</v>
      </c>
      <c r="B1009" s="456">
        <v>37144</v>
      </c>
      <c r="C1009" s="456">
        <v>37135</v>
      </c>
      <c r="D1009" s="456">
        <v>37164</v>
      </c>
      <c r="E1009" s="81" t="s">
        <v>597</v>
      </c>
      <c r="F1009" s="81">
        <v>519001</v>
      </c>
      <c r="G1009" s="81">
        <v>1</v>
      </c>
      <c r="H1009" s="81">
        <v>2690994</v>
      </c>
      <c r="I1009" s="81">
        <v>0</v>
      </c>
      <c r="J1009" s="81">
        <v>0</v>
      </c>
      <c r="K1009" s="81">
        <v>0</v>
      </c>
      <c r="L1009" s="81">
        <v>0</v>
      </c>
      <c r="M1009" s="81">
        <v>0</v>
      </c>
      <c r="N1009" s="81">
        <v>0</v>
      </c>
      <c r="O1009" s="81">
        <v>114</v>
      </c>
      <c r="P1009" s="81">
        <v>114</v>
      </c>
      <c r="Q1009" s="81">
        <v>114</v>
      </c>
      <c r="R1009" s="81">
        <v>114</v>
      </c>
      <c r="S1009" s="81">
        <v>114</v>
      </c>
      <c r="T1009" s="81">
        <v>114</v>
      </c>
      <c r="U1009" s="81">
        <v>114</v>
      </c>
      <c r="V1009" s="81">
        <v>114</v>
      </c>
      <c r="W1009" s="81">
        <v>114</v>
      </c>
      <c r="X1009" s="81">
        <v>114</v>
      </c>
      <c r="Y1009" s="81">
        <v>114</v>
      </c>
      <c r="Z1009" s="81">
        <v>114</v>
      </c>
      <c r="AA1009" s="81">
        <v>114</v>
      </c>
      <c r="AB1009" s="81">
        <v>114</v>
      </c>
      <c r="AC1009" s="81">
        <v>114</v>
      </c>
      <c r="AD1009" s="81">
        <v>114</v>
      </c>
      <c r="AE1009" s="81">
        <v>0</v>
      </c>
      <c r="AF1009" s="81">
        <v>0</v>
      </c>
    </row>
    <row r="1010" spans="1:32" hidden="1" x14ac:dyDescent="0.25">
      <c r="A1010" s="477">
        <v>37049.443055555559</v>
      </c>
      <c r="B1010" s="456">
        <v>37144</v>
      </c>
      <c r="C1010" s="456">
        <v>37135</v>
      </c>
      <c r="D1010" s="456">
        <v>37164</v>
      </c>
      <c r="E1010" s="81" t="s">
        <v>597</v>
      </c>
      <c r="F1010" s="81">
        <v>637156</v>
      </c>
      <c r="G1010" s="81">
        <v>1</v>
      </c>
      <c r="H1010" s="81">
        <v>3437552</v>
      </c>
      <c r="I1010" s="81">
        <v>0</v>
      </c>
      <c r="J1010" s="81">
        <v>0</v>
      </c>
      <c r="K1010" s="81">
        <v>0</v>
      </c>
      <c r="L1010" s="81">
        <v>0</v>
      </c>
      <c r="M1010" s="81">
        <v>0</v>
      </c>
      <c r="N1010" s="81">
        <v>0</v>
      </c>
      <c r="O1010" s="81">
        <v>-25</v>
      </c>
      <c r="P1010" s="81">
        <v>-25</v>
      </c>
      <c r="Q1010" s="81">
        <v>-25</v>
      </c>
      <c r="R1010" s="81">
        <v>-25</v>
      </c>
      <c r="S1010" s="81">
        <v>-25</v>
      </c>
      <c r="T1010" s="81">
        <v>-25</v>
      </c>
      <c r="U1010" s="81">
        <v>-25</v>
      </c>
      <c r="V1010" s="81">
        <v>-25</v>
      </c>
      <c r="W1010" s="81">
        <v>-25</v>
      </c>
      <c r="X1010" s="81">
        <v>-25</v>
      </c>
      <c r="Y1010" s="81">
        <v>-25</v>
      </c>
      <c r="Z1010" s="81">
        <v>-25</v>
      </c>
      <c r="AA1010" s="81">
        <v>-25</v>
      </c>
      <c r="AB1010" s="81">
        <v>-25</v>
      </c>
      <c r="AC1010" s="81">
        <v>-25</v>
      </c>
      <c r="AD1010" s="81">
        <v>-25</v>
      </c>
      <c r="AE1010" s="81">
        <v>0</v>
      </c>
      <c r="AF1010" s="81">
        <v>0</v>
      </c>
    </row>
    <row r="1011" spans="1:32" hidden="1" x14ac:dyDescent="0.25">
      <c r="A1011" s="477">
        <v>37049.450694444444</v>
      </c>
      <c r="B1011" s="456">
        <v>37144</v>
      </c>
      <c r="C1011" s="456">
        <v>37135</v>
      </c>
      <c r="D1011" s="456">
        <v>37164</v>
      </c>
      <c r="E1011" s="81" t="s">
        <v>597</v>
      </c>
      <c r="F1011" s="81">
        <v>637176</v>
      </c>
      <c r="G1011" s="81">
        <v>1</v>
      </c>
      <c r="H1011" s="81">
        <v>3437582</v>
      </c>
      <c r="I1011" s="81">
        <v>0</v>
      </c>
      <c r="J1011" s="81">
        <v>0</v>
      </c>
      <c r="K1011" s="81">
        <v>0</v>
      </c>
      <c r="L1011" s="81">
        <v>0</v>
      </c>
      <c r="M1011" s="81">
        <v>0</v>
      </c>
      <c r="N1011" s="81">
        <v>0</v>
      </c>
      <c r="O1011" s="81">
        <v>25</v>
      </c>
      <c r="P1011" s="81">
        <v>25</v>
      </c>
      <c r="Q1011" s="81">
        <v>25</v>
      </c>
      <c r="R1011" s="81">
        <v>25</v>
      </c>
      <c r="S1011" s="81">
        <v>25</v>
      </c>
      <c r="T1011" s="81">
        <v>25</v>
      </c>
      <c r="U1011" s="81">
        <v>25</v>
      </c>
      <c r="V1011" s="81">
        <v>25</v>
      </c>
      <c r="W1011" s="81">
        <v>25</v>
      </c>
      <c r="X1011" s="81">
        <v>25</v>
      </c>
      <c r="Y1011" s="81">
        <v>25</v>
      </c>
      <c r="Z1011" s="81">
        <v>25</v>
      </c>
      <c r="AA1011" s="81">
        <v>25</v>
      </c>
      <c r="AB1011" s="81">
        <v>25</v>
      </c>
      <c r="AC1011" s="81">
        <v>25</v>
      </c>
      <c r="AD1011" s="81">
        <v>25</v>
      </c>
      <c r="AE1011" s="81">
        <v>0</v>
      </c>
      <c r="AF1011" s="81">
        <v>0</v>
      </c>
    </row>
    <row r="1012" spans="1:32" hidden="1" x14ac:dyDescent="0.25">
      <c r="A1012" s="477">
        <v>37141.36041666667</v>
      </c>
      <c r="B1012" s="456">
        <v>37144</v>
      </c>
      <c r="C1012" s="456">
        <v>37144</v>
      </c>
      <c r="D1012" s="456">
        <v>37144</v>
      </c>
      <c r="E1012" s="81" t="s">
        <v>597</v>
      </c>
      <c r="F1012" s="81">
        <v>766419</v>
      </c>
      <c r="G1012" s="81">
        <v>1</v>
      </c>
      <c r="H1012" s="81">
        <v>4129966</v>
      </c>
      <c r="I1012" s="81">
        <v>1</v>
      </c>
      <c r="J1012" s="81">
        <v>1</v>
      </c>
      <c r="K1012" s="81">
        <v>1</v>
      </c>
      <c r="L1012" s="81">
        <v>1</v>
      </c>
      <c r="M1012" s="81">
        <v>1</v>
      </c>
      <c r="N1012" s="81">
        <v>1</v>
      </c>
      <c r="O1012" s="81">
        <v>0</v>
      </c>
      <c r="P1012" s="81">
        <v>0</v>
      </c>
      <c r="Q1012" s="81">
        <v>0</v>
      </c>
      <c r="R1012" s="81">
        <v>0</v>
      </c>
      <c r="S1012" s="81">
        <v>0</v>
      </c>
      <c r="T1012" s="81">
        <v>0</v>
      </c>
      <c r="U1012" s="81">
        <v>0</v>
      </c>
      <c r="V1012" s="81">
        <v>0</v>
      </c>
      <c r="W1012" s="81">
        <v>0</v>
      </c>
      <c r="X1012" s="81">
        <v>0</v>
      </c>
      <c r="Y1012" s="81">
        <v>0</v>
      </c>
      <c r="Z1012" s="81">
        <v>0</v>
      </c>
      <c r="AA1012" s="81">
        <v>0</v>
      </c>
      <c r="AB1012" s="81">
        <v>0</v>
      </c>
      <c r="AC1012" s="81">
        <v>0</v>
      </c>
      <c r="AD1012" s="81">
        <v>0</v>
      </c>
      <c r="AE1012" s="81">
        <v>0</v>
      </c>
      <c r="AF1012" s="81">
        <v>0</v>
      </c>
    </row>
    <row r="1013" spans="1:32" hidden="1" x14ac:dyDescent="0.25">
      <c r="A1013" s="477">
        <v>37141.36041666667</v>
      </c>
      <c r="B1013" s="456">
        <v>37144</v>
      </c>
      <c r="C1013" s="456">
        <v>37144</v>
      </c>
      <c r="D1013" s="456">
        <v>37144</v>
      </c>
      <c r="E1013" s="81" t="s">
        <v>597</v>
      </c>
      <c r="F1013" s="81">
        <v>766419</v>
      </c>
      <c r="G1013" s="81">
        <v>1</v>
      </c>
      <c r="H1013" s="81">
        <v>4129967</v>
      </c>
      <c r="I1013" s="81">
        <v>0</v>
      </c>
      <c r="J1013" s="81">
        <v>0</v>
      </c>
      <c r="K1013" s="81">
        <v>0</v>
      </c>
      <c r="L1013" s="81">
        <v>0</v>
      </c>
      <c r="M1013" s="81">
        <v>0</v>
      </c>
      <c r="N1013" s="81">
        <v>0</v>
      </c>
      <c r="O1013" s="81">
        <v>1</v>
      </c>
      <c r="P1013" s="81">
        <v>1</v>
      </c>
      <c r="Q1013" s="81">
        <v>1</v>
      </c>
      <c r="R1013" s="81">
        <v>1</v>
      </c>
      <c r="S1013" s="81">
        <v>1</v>
      </c>
      <c r="T1013" s="81">
        <v>1</v>
      </c>
      <c r="U1013" s="81">
        <v>1</v>
      </c>
      <c r="V1013" s="81">
        <v>1</v>
      </c>
      <c r="W1013" s="81">
        <v>1</v>
      </c>
      <c r="X1013" s="81">
        <v>1</v>
      </c>
      <c r="Y1013" s="81">
        <v>1</v>
      </c>
      <c r="Z1013" s="81">
        <v>1</v>
      </c>
      <c r="AA1013" s="81">
        <v>1</v>
      </c>
      <c r="AB1013" s="81">
        <v>1</v>
      </c>
      <c r="AC1013" s="81">
        <v>1</v>
      </c>
      <c r="AD1013" s="81">
        <v>1</v>
      </c>
      <c r="AE1013" s="81">
        <v>0</v>
      </c>
      <c r="AF1013" s="81">
        <v>0</v>
      </c>
    </row>
    <row r="1014" spans="1:32" hidden="1" x14ac:dyDescent="0.25">
      <c r="A1014" s="477">
        <v>37141.36041666667</v>
      </c>
      <c r="B1014" s="456">
        <v>37144</v>
      </c>
      <c r="C1014" s="456">
        <v>37144</v>
      </c>
      <c r="D1014" s="456">
        <v>37144</v>
      </c>
      <c r="E1014" s="81" t="s">
        <v>597</v>
      </c>
      <c r="F1014" s="81">
        <v>766419</v>
      </c>
      <c r="G1014" s="81">
        <v>1</v>
      </c>
      <c r="H1014" s="81">
        <v>4129977</v>
      </c>
      <c r="I1014" s="81">
        <v>0</v>
      </c>
      <c r="J1014" s="81">
        <v>0</v>
      </c>
      <c r="K1014" s="81">
        <v>0</v>
      </c>
      <c r="L1014" s="81">
        <v>0</v>
      </c>
      <c r="M1014" s="81">
        <v>0</v>
      </c>
      <c r="N1014" s="81">
        <v>0</v>
      </c>
      <c r="O1014" s="81">
        <v>0</v>
      </c>
      <c r="P1014" s="81">
        <v>0</v>
      </c>
      <c r="Q1014" s="81">
        <v>0</v>
      </c>
      <c r="R1014" s="81">
        <v>0</v>
      </c>
      <c r="S1014" s="81">
        <v>0</v>
      </c>
      <c r="T1014" s="81">
        <v>0</v>
      </c>
      <c r="U1014" s="81">
        <v>0</v>
      </c>
      <c r="V1014" s="81">
        <v>0</v>
      </c>
      <c r="W1014" s="81">
        <v>0</v>
      </c>
      <c r="X1014" s="81">
        <v>0</v>
      </c>
      <c r="Y1014" s="81">
        <v>0</v>
      </c>
      <c r="Z1014" s="81">
        <v>0</v>
      </c>
      <c r="AA1014" s="81">
        <v>0</v>
      </c>
      <c r="AB1014" s="81">
        <v>0</v>
      </c>
      <c r="AC1014" s="81">
        <v>0</v>
      </c>
      <c r="AD1014" s="81">
        <v>0</v>
      </c>
      <c r="AE1014" s="81">
        <v>1</v>
      </c>
      <c r="AF1014" s="81">
        <v>1</v>
      </c>
    </row>
    <row r="1015" spans="1:32" hidden="1" x14ac:dyDescent="0.25">
      <c r="A1015" s="477">
        <v>36656.40347222222</v>
      </c>
      <c r="B1015" s="456">
        <v>37144</v>
      </c>
      <c r="C1015" s="456">
        <v>37073</v>
      </c>
      <c r="D1015" s="456">
        <v>37164</v>
      </c>
      <c r="E1015" s="81" t="s">
        <v>598</v>
      </c>
      <c r="F1015" s="81">
        <v>336924</v>
      </c>
      <c r="G1015" s="81">
        <v>1</v>
      </c>
      <c r="H1015" s="81">
        <v>2002995</v>
      </c>
      <c r="I1015" s="81">
        <v>0</v>
      </c>
      <c r="J1015" s="81">
        <v>0</v>
      </c>
      <c r="K1015" s="81">
        <v>0</v>
      </c>
      <c r="L1015" s="81">
        <v>0</v>
      </c>
      <c r="M1015" s="81">
        <v>0</v>
      </c>
      <c r="N1015" s="81">
        <v>0</v>
      </c>
      <c r="O1015" s="81">
        <v>-25</v>
      </c>
      <c r="P1015" s="81">
        <v>-25</v>
      </c>
      <c r="Q1015" s="81">
        <v>-25</v>
      </c>
      <c r="R1015" s="81">
        <v>-25</v>
      </c>
      <c r="S1015" s="81">
        <v>-25</v>
      </c>
      <c r="T1015" s="81">
        <v>-25</v>
      </c>
      <c r="U1015" s="81">
        <v>-25</v>
      </c>
      <c r="V1015" s="81">
        <v>-25</v>
      </c>
      <c r="W1015" s="81">
        <v>-25</v>
      </c>
      <c r="X1015" s="81">
        <v>-25</v>
      </c>
      <c r="Y1015" s="81">
        <v>-25</v>
      </c>
      <c r="Z1015" s="81">
        <v>-25</v>
      </c>
      <c r="AA1015" s="81">
        <v>-25</v>
      </c>
      <c r="AB1015" s="81">
        <v>-25</v>
      </c>
      <c r="AC1015" s="81">
        <v>-25</v>
      </c>
      <c r="AD1015" s="81">
        <v>-25</v>
      </c>
      <c r="AE1015" s="81">
        <v>0</v>
      </c>
      <c r="AF1015" s="81">
        <v>0</v>
      </c>
    </row>
    <row r="1016" spans="1:32" hidden="1" x14ac:dyDescent="0.25">
      <c r="A1016" s="477">
        <v>36712.42291666667</v>
      </c>
      <c r="B1016" s="456">
        <v>37144</v>
      </c>
      <c r="C1016" s="456">
        <v>37073</v>
      </c>
      <c r="D1016" s="456">
        <v>37164</v>
      </c>
      <c r="E1016" s="81" t="s">
        <v>598</v>
      </c>
      <c r="F1016" s="81">
        <v>360901</v>
      </c>
      <c r="G1016" s="81">
        <v>1</v>
      </c>
      <c r="H1016" s="81">
        <v>2110497</v>
      </c>
      <c r="I1016" s="81">
        <v>0</v>
      </c>
      <c r="J1016" s="81">
        <v>0</v>
      </c>
      <c r="K1016" s="81">
        <v>0</v>
      </c>
      <c r="L1016" s="81">
        <v>0</v>
      </c>
      <c r="M1016" s="81">
        <v>0</v>
      </c>
      <c r="N1016" s="81">
        <v>0</v>
      </c>
      <c r="O1016" s="81">
        <v>25</v>
      </c>
      <c r="P1016" s="81">
        <v>25</v>
      </c>
      <c r="Q1016" s="81">
        <v>25</v>
      </c>
      <c r="R1016" s="81">
        <v>25</v>
      </c>
      <c r="S1016" s="81">
        <v>25</v>
      </c>
      <c r="T1016" s="81">
        <v>25</v>
      </c>
      <c r="U1016" s="81">
        <v>25</v>
      </c>
      <c r="V1016" s="81">
        <v>25</v>
      </c>
      <c r="W1016" s="81">
        <v>25</v>
      </c>
      <c r="X1016" s="81">
        <v>25</v>
      </c>
      <c r="Y1016" s="81">
        <v>25</v>
      </c>
      <c r="Z1016" s="81">
        <v>25</v>
      </c>
      <c r="AA1016" s="81">
        <v>25</v>
      </c>
      <c r="AB1016" s="81">
        <v>25</v>
      </c>
      <c r="AC1016" s="81">
        <v>25</v>
      </c>
      <c r="AD1016" s="81">
        <v>25</v>
      </c>
      <c r="AE1016" s="81">
        <v>0</v>
      </c>
      <c r="AF1016" s="81">
        <v>0</v>
      </c>
    </row>
    <row r="1017" spans="1:32" hidden="1" x14ac:dyDescent="0.25">
      <c r="A1017" s="477">
        <v>36871.45416666667</v>
      </c>
      <c r="B1017" s="456">
        <v>37144</v>
      </c>
      <c r="C1017" s="456">
        <v>37073</v>
      </c>
      <c r="D1017" s="456">
        <v>37164</v>
      </c>
      <c r="E1017" s="81" t="s">
        <v>598</v>
      </c>
      <c r="F1017" s="81">
        <v>468415</v>
      </c>
      <c r="G1017" s="81">
        <v>1</v>
      </c>
      <c r="H1017" s="81">
        <v>2461311</v>
      </c>
      <c r="I1017" s="81">
        <v>0</v>
      </c>
      <c r="J1017" s="81">
        <v>0</v>
      </c>
      <c r="K1017" s="81">
        <v>0</v>
      </c>
      <c r="L1017" s="81">
        <v>0</v>
      </c>
      <c r="M1017" s="81">
        <v>0</v>
      </c>
      <c r="N1017" s="81">
        <v>0</v>
      </c>
      <c r="O1017" s="81">
        <v>25</v>
      </c>
      <c r="P1017" s="81">
        <v>25</v>
      </c>
      <c r="Q1017" s="81">
        <v>25</v>
      </c>
      <c r="R1017" s="81">
        <v>25</v>
      </c>
      <c r="S1017" s="81">
        <v>25</v>
      </c>
      <c r="T1017" s="81">
        <v>25</v>
      </c>
      <c r="U1017" s="81">
        <v>25</v>
      </c>
      <c r="V1017" s="81">
        <v>25</v>
      </c>
      <c r="W1017" s="81">
        <v>25</v>
      </c>
      <c r="X1017" s="81">
        <v>25</v>
      </c>
      <c r="Y1017" s="81">
        <v>25</v>
      </c>
      <c r="Z1017" s="81">
        <v>25</v>
      </c>
      <c r="AA1017" s="81">
        <v>25</v>
      </c>
      <c r="AB1017" s="81">
        <v>25</v>
      </c>
      <c r="AC1017" s="81">
        <v>25</v>
      </c>
      <c r="AD1017" s="81">
        <v>25</v>
      </c>
      <c r="AE1017" s="81">
        <v>0</v>
      </c>
      <c r="AF1017" s="81">
        <v>0</v>
      </c>
    </row>
    <row r="1018" spans="1:32" hidden="1" x14ac:dyDescent="0.25">
      <c r="A1018" s="477">
        <v>37032.453472222223</v>
      </c>
      <c r="B1018" s="456">
        <v>37144</v>
      </c>
      <c r="C1018" s="456">
        <v>37135</v>
      </c>
      <c r="D1018" s="456">
        <v>37164</v>
      </c>
      <c r="E1018" s="81" t="s">
        <v>598</v>
      </c>
      <c r="F1018" s="81">
        <v>611690</v>
      </c>
      <c r="G1018" s="81">
        <v>1</v>
      </c>
      <c r="H1018" s="81">
        <v>3289309</v>
      </c>
      <c r="I1018" s="81">
        <v>0</v>
      </c>
      <c r="J1018" s="81">
        <v>0</v>
      </c>
      <c r="K1018" s="81">
        <v>0</v>
      </c>
      <c r="L1018" s="81">
        <v>0</v>
      </c>
      <c r="M1018" s="81">
        <v>0</v>
      </c>
      <c r="N1018" s="81">
        <v>0</v>
      </c>
      <c r="O1018" s="81">
        <v>25</v>
      </c>
      <c r="P1018" s="81">
        <v>25</v>
      </c>
      <c r="Q1018" s="81">
        <v>25</v>
      </c>
      <c r="R1018" s="81">
        <v>25</v>
      </c>
      <c r="S1018" s="81">
        <v>25</v>
      </c>
      <c r="T1018" s="81">
        <v>25</v>
      </c>
      <c r="U1018" s="81">
        <v>25</v>
      </c>
      <c r="V1018" s="81">
        <v>25</v>
      </c>
      <c r="W1018" s="81">
        <v>25</v>
      </c>
      <c r="X1018" s="81">
        <v>25</v>
      </c>
      <c r="Y1018" s="81">
        <v>25</v>
      </c>
      <c r="Z1018" s="81">
        <v>25</v>
      </c>
      <c r="AA1018" s="81">
        <v>25</v>
      </c>
      <c r="AB1018" s="81">
        <v>25</v>
      </c>
      <c r="AC1018" s="81">
        <v>25</v>
      </c>
      <c r="AD1018" s="81">
        <v>25</v>
      </c>
      <c r="AE1018" s="81">
        <v>0</v>
      </c>
      <c r="AF1018" s="81">
        <v>0</v>
      </c>
    </row>
    <row r="1019" spans="1:32" hidden="1" x14ac:dyDescent="0.25">
      <c r="A1019" s="477">
        <v>37033.459027777775</v>
      </c>
      <c r="B1019" s="456">
        <v>37144</v>
      </c>
      <c r="C1019" s="456">
        <v>37135</v>
      </c>
      <c r="D1019" s="456">
        <v>37164</v>
      </c>
      <c r="E1019" s="81" t="s">
        <v>598</v>
      </c>
      <c r="F1019" s="81">
        <v>612539</v>
      </c>
      <c r="G1019" s="81">
        <v>1</v>
      </c>
      <c r="H1019" s="81">
        <v>3297387</v>
      </c>
      <c r="I1019" s="81">
        <v>0</v>
      </c>
      <c r="J1019" s="81">
        <v>0</v>
      </c>
      <c r="K1019" s="81">
        <v>0</v>
      </c>
      <c r="L1019" s="81">
        <v>0</v>
      </c>
      <c r="M1019" s="81">
        <v>0</v>
      </c>
      <c r="N1019" s="81">
        <v>0</v>
      </c>
      <c r="O1019" s="81">
        <v>25</v>
      </c>
      <c r="P1019" s="81">
        <v>25</v>
      </c>
      <c r="Q1019" s="81">
        <v>25</v>
      </c>
      <c r="R1019" s="81">
        <v>25</v>
      </c>
      <c r="S1019" s="81">
        <v>25</v>
      </c>
      <c r="T1019" s="81">
        <v>25</v>
      </c>
      <c r="U1019" s="81">
        <v>25</v>
      </c>
      <c r="V1019" s="81">
        <v>25</v>
      </c>
      <c r="W1019" s="81">
        <v>25</v>
      </c>
      <c r="X1019" s="81">
        <v>25</v>
      </c>
      <c r="Y1019" s="81">
        <v>25</v>
      </c>
      <c r="Z1019" s="81">
        <v>25</v>
      </c>
      <c r="AA1019" s="81">
        <v>25</v>
      </c>
      <c r="AB1019" s="81">
        <v>25</v>
      </c>
      <c r="AC1019" s="81">
        <v>25</v>
      </c>
      <c r="AD1019" s="81">
        <v>25</v>
      </c>
      <c r="AE1019" s="81">
        <v>0</v>
      </c>
      <c r="AF1019" s="81">
        <v>0</v>
      </c>
    </row>
    <row r="1020" spans="1:32" hidden="1" x14ac:dyDescent="0.25">
      <c r="A1020" s="477">
        <v>37040.556250000001</v>
      </c>
      <c r="B1020" s="456">
        <v>37144</v>
      </c>
      <c r="C1020" s="456">
        <v>37135</v>
      </c>
      <c r="D1020" s="456">
        <v>37164</v>
      </c>
      <c r="E1020" s="81" t="s">
        <v>598</v>
      </c>
      <c r="F1020" s="81">
        <v>619591</v>
      </c>
      <c r="G1020" s="81">
        <v>1</v>
      </c>
      <c r="H1020" s="81">
        <v>3381212</v>
      </c>
      <c r="I1020" s="81">
        <v>0</v>
      </c>
      <c r="J1020" s="81">
        <v>0</v>
      </c>
      <c r="K1020" s="81">
        <v>0</v>
      </c>
      <c r="L1020" s="81">
        <v>0</v>
      </c>
      <c r="M1020" s="81">
        <v>0</v>
      </c>
      <c r="N1020" s="81">
        <v>0</v>
      </c>
      <c r="O1020" s="81">
        <v>25</v>
      </c>
      <c r="P1020" s="81">
        <v>25</v>
      </c>
      <c r="Q1020" s="81">
        <v>25</v>
      </c>
      <c r="R1020" s="81">
        <v>25</v>
      </c>
      <c r="S1020" s="81">
        <v>25</v>
      </c>
      <c r="T1020" s="81">
        <v>25</v>
      </c>
      <c r="U1020" s="81">
        <v>25</v>
      </c>
      <c r="V1020" s="81">
        <v>25</v>
      </c>
      <c r="W1020" s="81">
        <v>25</v>
      </c>
      <c r="X1020" s="81">
        <v>25</v>
      </c>
      <c r="Y1020" s="81">
        <v>25</v>
      </c>
      <c r="Z1020" s="81">
        <v>25</v>
      </c>
      <c r="AA1020" s="81">
        <v>25</v>
      </c>
      <c r="AB1020" s="81">
        <v>25</v>
      </c>
      <c r="AC1020" s="81">
        <v>25</v>
      </c>
      <c r="AD1020" s="81">
        <v>25</v>
      </c>
      <c r="AE1020" s="81">
        <v>0</v>
      </c>
      <c r="AF1020" s="81">
        <v>0</v>
      </c>
    </row>
    <row r="1021" spans="1:32" hidden="1" x14ac:dyDescent="0.25">
      <c r="A1021" s="477">
        <v>37040.44027777778</v>
      </c>
      <c r="B1021" s="456">
        <v>37144</v>
      </c>
      <c r="C1021" s="456">
        <v>37135</v>
      </c>
      <c r="D1021" s="456">
        <v>37164</v>
      </c>
      <c r="E1021" s="81" t="s">
        <v>598</v>
      </c>
      <c r="F1021" s="81">
        <v>624673</v>
      </c>
      <c r="G1021" s="81">
        <v>1</v>
      </c>
      <c r="H1021" s="81">
        <v>3397107</v>
      </c>
      <c r="I1021" s="81">
        <v>0</v>
      </c>
      <c r="J1021" s="81">
        <v>0</v>
      </c>
      <c r="K1021" s="81">
        <v>0</v>
      </c>
      <c r="L1021" s="81">
        <v>0</v>
      </c>
      <c r="M1021" s="81">
        <v>0</v>
      </c>
      <c r="N1021" s="81">
        <v>0</v>
      </c>
      <c r="O1021" s="81">
        <v>-25</v>
      </c>
      <c r="P1021" s="81">
        <v>-25</v>
      </c>
      <c r="Q1021" s="81">
        <v>-25</v>
      </c>
      <c r="R1021" s="81">
        <v>-25</v>
      </c>
      <c r="S1021" s="81">
        <v>-25</v>
      </c>
      <c r="T1021" s="81">
        <v>-25</v>
      </c>
      <c r="U1021" s="81">
        <v>-25</v>
      </c>
      <c r="V1021" s="81">
        <v>-25</v>
      </c>
      <c r="W1021" s="81">
        <v>-25</v>
      </c>
      <c r="X1021" s="81">
        <v>-25</v>
      </c>
      <c r="Y1021" s="81">
        <v>-25</v>
      </c>
      <c r="Z1021" s="81">
        <v>-25</v>
      </c>
      <c r="AA1021" s="81">
        <v>-25</v>
      </c>
      <c r="AB1021" s="81">
        <v>-25</v>
      </c>
      <c r="AC1021" s="81">
        <v>-25</v>
      </c>
      <c r="AD1021" s="81">
        <v>-25</v>
      </c>
      <c r="AE1021" s="81">
        <v>0</v>
      </c>
      <c r="AF1021" s="81">
        <v>0</v>
      </c>
    </row>
    <row r="1022" spans="1:32" hidden="1" x14ac:dyDescent="0.25">
      <c r="A1022" s="477">
        <v>37043.703472222223</v>
      </c>
      <c r="B1022" s="456">
        <v>37144</v>
      </c>
      <c r="C1022" s="456">
        <v>37135</v>
      </c>
      <c r="D1022" s="456">
        <v>37164</v>
      </c>
      <c r="E1022" s="81" t="s">
        <v>598</v>
      </c>
      <c r="F1022" s="81">
        <v>625096</v>
      </c>
      <c r="G1022" s="81">
        <v>1</v>
      </c>
      <c r="H1022" s="81">
        <v>3398030</v>
      </c>
      <c r="I1022" s="81">
        <v>0</v>
      </c>
      <c r="J1022" s="81">
        <v>0</v>
      </c>
      <c r="K1022" s="81">
        <v>0</v>
      </c>
      <c r="L1022" s="81">
        <v>0</v>
      </c>
      <c r="M1022" s="81">
        <v>0</v>
      </c>
      <c r="N1022" s="81">
        <v>0</v>
      </c>
      <c r="O1022" s="81">
        <v>25</v>
      </c>
      <c r="P1022" s="81">
        <v>25</v>
      </c>
      <c r="Q1022" s="81">
        <v>25</v>
      </c>
      <c r="R1022" s="81">
        <v>25</v>
      </c>
      <c r="S1022" s="81">
        <v>25</v>
      </c>
      <c r="T1022" s="81">
        <v>25</v>
      </c>
      <c r="U1022" s="81">
        <v>25</v>
      </c>
      <c r="V1022" s="81">
        <v>25</v>
      </c>
      <c r="W1022" s="81">
        <v>25</v>
      </c>
      <c r="X1022" s="81">
        <v>25</v>
      </c>
      <c r="Y1022" s="81">
        <v>25</v>
      </c>
      <c r="Z1022" s="81">
        <v>25</v>
      </c>
      <c r="AA1022" s="81">
        <v>25</v>
      </c>
      <c r="AB1022" s="81">
        <v>25</v>
      </c>
      <c r="AC1022" s="81">
        <v>25</v>
      </c>
      <c r="AD1022" s="81">
        <v>25</v>
      </c>
      <c r="AE1022" s="81">
        <v>0</v>
      </c>
      <c r="AF1022" s="81">
        <v>0</v>
      </c>
    </row>
    <row r="1023" spans="1:32" hidden="1" x14ac:dyDescent="0.25">
      <c r="A1023" s="477">
        <v>37046.384027777778</v>
      </c>
      <c r="B1023" s="456">
        <v>37144</v>
      </c>
      <c r="C1023" s="456">
        <v>37135</v>
      </c>
      <c r="D1023" s="456">
        <v>37164</v>
      </c>
      <c r="E1023" s="81" t="s">
        <v>598</v>
      </c>
      <c r="F1023" s="81">
        <v>625104</v>
      </c>
      <c r="G1023" s="81">
        <v>1</v>
      </c>
      <c r="H1023" s="81">
        <v>3398279</v>
      </c>
      <c r="I1023" s="81">
        <v>0</v>
      </c>
      <c r="J1023" s="81">
        <v>0</v>
      </c>
      <c r="K1023" s="81">
        <v>0</v>
      </c>
      <c r="L1023" s="81">
        <v>0</v>
      </c>
      <c r="M1023" s="81">
        <v>0</v>
      </c>
      <c r="N1023" s="81">
        <v>0</v>
      </c>
      <c r="O1023" s="81">
        <v>25</v>
      </c>
      <c r="P1023" s="81">
        <v>25</v>
      </c>
      <c r="Q1023" s="81">
        <v>25</v>
      </c>
      <c r="R1023" s="81">
        <v>25</v>
      </c>
      <c r="S1023" s="81">
        <v>25</v>
      </c>
      <c r="T1023" s="81">
        <v>25</v>
      </c>
      <c r="U1023" s="81">
        <v>25</v>
      </c>
      <c r="V1023" s="81">
        <v>25</v>
      </c>
      <c r="W1023" s="81">
        <v>25</v>
      </c>
      <c r="X1023" s="81">
        <v>25</v>
      </c>
      <c r="Y1023" s="81">
        <v>25</v>
      </c>
      <c r="Z1023" s="81">
        <v>25</v>
      </c>
      <c r="AA1023" s="81">
        <v>25</v>
      </c>
      <c r="AB1023" s="81">
        <v>25</v>
      </c>
      <c r="AC1023" s="81">
        <v>25</v>
      </c>
      <c r="AD1023" s="81">
        <v>25</v>
      </c>
      <c r="AE1023" s="81">
        <v>0</v>
      </c>
      <c r="AF1023" s="81">
        <v>0</v>
      </c>
    </row>
    <row r="1024" spans="1:32" hidden="1" x14ac:dyDescent="0.25">
      <c r="A1024" s="477">
        <v>37046.386805555558</v>
      </c>
      <c r="B1024" s="456">
        <v>37144</v>
      </c>
      <c r="C1024" s="456">
        <v>37135</v>
      </c>
      <c r="D1024" s="456">
        <v>37164</v>
      </c>
      <c r="E1024" s="81" t="s">
        <v>598</v>
      </c>
      <c r="F1024" s="81">
        <v>625944</v>
      </c>
      <c r="G1024" s="81">
        <v>1</v>
      </c>
      <c r="H1024" s="81">
        <v>3400057</v>
      </c>
      <c r="I1024" s="81">
        <v>0</v>
      </c>
      <c r="J1024" s="81">
        <v>0</v>
      </c>
      <c r="K1024" s="81">
        <v>0</v>
      </c>
      <c r="L1024" s="81">
        <v>0</v>
      </c>
      <c r="M1024" s="81">
        <v>0</v>
      </c>
      <c r="N1024" s="81">
        <v>0</v>
      </c>
      <c r="O1024" s="81">
        <v>25</v>
      </c>
      <c r="P1024" s="81">
        <v>25</v>
      </c>
      <c r="Q1024" s="81">
        <v>25</v>
      </c>
      <c r="R1024" s="81">
        <v>25</v>
      </c>
      <c r="S1024" s="81">
        <v>25</v>
      </c>
      <c r="T1024" s="81">
        <v>25</v>
      </c>
      <c r="U1024" s="81">
        <v>25</v>
      </c>
      <c r="V1024" s="81">
        <v>25</v>
      </c>
      <c r="W1024" s="81">
        <v>25</v>
      </c>
      <c r="X1024" s="81">
        <v>25</v>
      </c>
      <c r="Y1024" s="81">
        <v>25</v>
      </c>
      <c r="Z1024" s="81">
        <v>25</v>
      </c>
      <c r="AA1024" s="81">
        <v>25</v>
      </c>
      <c r="AB1024" s="81">
        <v>25</v>
      </c>
      <c r="AC1024" s="81">
        <v>25</v>
      </c>
      <c r="AD1024" s="81">
        <v>25</v>
      </c>
      <c r="AE1024" s="81">
        <v>0</v>
      </c>
      <c r="AF1024" s="81">
        <v>0</v>
      </c>
    </row>
    <row r="1025" spans="1:32" hidden="1" x14ac:dyDescent="0.25">
      <c r="A1025" s="477">
        <v>37050.668749999997</v>
      </c>
      <c r="B1025" s="456">
        <v>37144</v>
      </c>
      <c r="C1025" s="456">
        <v>37135</v>
      </c>
      <c r="D1025" s="456">
        <v>37164</v>
      </c>
      <c r="E1025" s="81" t="s">
        <v>598</v>
      </c>
      <c r="F1025" s="81">
        <v>629432</v>
      </c>
      <c r="G1025" s="81">
        <v>1</v>
      </c>
      <c r="H1025" s="81">
        <v>3418918</v>
      </c>
      <c r="I1025" s="81">
        <v>0</v>
      </c>
      <c r="J1025" s="81">
        <v>0</v>
      </c>
      <c r="K1025" s="81">
        <v>0</v>
      </c>
      <c r="L1025" s="81">
        <v>0</v>
      </c>
      <c r="M1025" s="81">
        <v>0</v>
      </c>
      <c r="N1025" s="81">
        <v>0</v>
      </c>
      <c r="O1025" s="81">
        <v>25</v>
      </c>
      <c r="P1025" s="81">
        <v>25</v>
      </c>
      <c r="Q1025" s="81">
        <v>25</v>
      </c>
      <c r="R1025" s="81">
        <v>25</v>
      </c>
      <c r="S1025" s="81">
        <v>25</v>
      </c>
      <c r="T1025" s="81">
        <v>25</v>
      </c>
      <c r="U1025" s="81">
        <v>25</v>
      </c>
      <c r="V1025" s="81">
        <v>25</v>
      </c>
      <c r="W1025" s="81">
        <v>25</v>
      </c>
      <c r="X1025" s="81">
        <v>25</v>
      </c>
      <c r="Y1025" s="81">
        <v>25</v>
      </c>
      <c r="Z1025" s="81">
        <v>25</v>
      </c>
      <c r="AA1025" s="81">
        <v>25</v>
      </c>
      <c r="AB1025" s="81">
        <v>25</v>
      </c>
      <c r="AC1025" s="81">
        <v>25</v>
      </c>
      <c r="AD1025" s="81">
        <v>25</v>
      </c>
      <c r="AE1025" s="81">
        <v>0</v>
      </c>
      <c r="AF1025" s="81">
        <v>0</v>
      </c>
    </row>
    <row r="1026" spans="1:32" hidden="1" x14ac:dyDescent="0.25">
      <c r="A1026" s="477">
        <v>37054.640277777777</v>
      </c>
      <c r="B1026" s="456">
        <v>37144</v>
      </c>
      <c r="C1026" s="456">
        <v>37135</v>
      </c>
      <c r="D1026" s="456">
        <v>37164</v>
      </c>
      <c r="E1026" s="81" t="s">
        <v>598</v>
      </c>
      <c r="F1026" s="81">
        <v>634461</v>
      </c>
      <c r="G1026" s="81">
        <v>1</v>
      </c>
      <c r="H1026" s="81">
        <v>3432390</v>
      </c>
      <c r="I1026" s="81">
        <v>0</v>
      </c>
      <c r="J1026" s="81">
        <v>0</v>
      </c>
      <c r="K1026" s="81">
        <v>0</v>
      </c>
      <c r="L1026" s="81">
        <v>0</v>
      </c>
      <c r="M1026" s="81">
        <v>0</v>
      </c>
      <c r="N1026" s="81">
        <v>0</v>
      </c>
      <c r="O1026" s="81">
        <v>25</v>
      </c>
      <c r="P1026" s="81">
        <v>25</v>
      </c>
      <c r="Q1026" s="81">
        <v>25</v>
      </c>
      <c r="R1026" s="81">
        <v>25</v>
      </c>
      <c r="S1026" s="81">
        <v>25</v>
      </c>
      <c r="T1026" s="81">
        <v>25</v>
      </c>
      <c r="U1026" s="81">
        <v>25</v>
      </c>
      <c r="V1026" s="81">
        <v>25</v>
      </c>
      <c r="W1026" s="81">
        <v>25</v>
      </c>
      <c r="X1026" s="81">
        <v>25</v>
      </c>
      <c r="Y1026" s="81">
        <v>25</v>
      </c>
      <c r="Z1026" s="81">
        <v>25</v>
      </c>
      <c r="AA1026" s="81">
        <v>25</v>
      </c>
      <c r="AB1026" s="81">
        <v>25</v>
      </c>
      <c r="AC1026" s="81">
        <v>25</v>
      </c>
      <c r="AD1026" s="81">
        <v>25</v>
      </c>
      <c r="AE1026" s="81">
        <v>0</v>
      </c>
      <c r="AF1026" s="81">
        <v>0</v>
      </c>
    </row>
    <row r="1027" spans="1:32" hidden="1" x14ac:dyDescent="0.25">
      <c r="A1027" s="477">
        <v>37054.629166666666</v>
      </c>
      <c r="B1027" s="456">
        <v>37144</v>
      </c>
      <c r="C1027" s="456">
        <v>37135</v>
      </c>
      <c r="D1027" s="456">
        <v>37164</v>
      </c>
      <c r="E1027" s="81" t="s">
        <v>598</v>
      </c>
      <c r="F1027" s="81">
        <v>634506</v>
      </c>
      <c r="G1027" s="81">
        <v>1</v>
      </c>
      <c r="H1027" s="81">
        <v>3432479</v>
      </c>
      <c r="I1027" s="81">
        <v>0</v>
      </c>
      <c r="J1027" s="81">
        <v>0</v>
      </c>
      <c r="K1027" s="81">
        <v>0</v>
      </c>
      <c r="L1027" s="81">
        <v>0</v>
      </c>
      <c r="M1027" s="81">
        <v>0</v>
      </c>
      <c r="N1027" s="81">
        <v>0</v>
      </c>
      <c r="O1027" s="81">
        <v>25</v>
      </c>
      <c r="P1027" s="81">
        <v>25</v>
      </c>
      <c r="Q1027" s="81">
        <v>25</v>
      </c>
      <c r="R1027" s="81">
        <v>25</v>
      </c>
      <c r="S1027" s="81">
        <v>25</v>
      </c>
      <c r="T1027" s="81">
        <v>25</v>
      </c>
      <c r="U1027" s="81">
        <v>25</v>
      </c>
      <c r="V1027" s="81">
        <v>25</v>
      </c>
      <c r="W1027" s="81">
        <v>25</v>
      </c>
      <c r="X1027" s="81">
        <v>25</v>
      </c>
      <c r="Y1027" s="81">
        <v>25</v>
      </c>
      <c r="Z1027" s="81">
        <v>25</v>
      </c>
      <c r="AA1027" s="81">
        <v>25</v>
      </c>
      <c r="AB1027" s="81">
        <v>25</v>
      </c>
      <c r="AC1027" s="81">
        <v>25</v>
      </c>
      <c r="AD1027" s="81">
        <v>25</v>
      </c>
      <c r="AE1027" s="81">
        <v>0</v>
      </c>
      <c r="AF1027" s="81">
        <v>0</v>
      </c>
    </row>
    <row r="1028" spans="1:32" hidden="1" x14ac:dyDescent="0.25">
      <c r="A1028" s="477">
        <v>37049.530555555553</v>
      </c>
      <c r="B1028" s="456">
        <v>37144</v>
      </c>
      <c r="C1028" s="456">
        <v>37135</v>
      </c>
      <c r="D1028" s="456">
        <v>37164</v>
      </c>
      <c r="E1028" s="81" t="s">
        <v>598</v>
      </c>
      <c r="F1028" s="81">
        <v>637470</v>
      </c>
      <c r="G1028" s="81">
        <v>1</v>
      </c>
      <c r="H1028" s="81">
        <v>3438517</v>
      </c>
      <c r="I1028" s="81">
        <v>0</v>
      </c>
      <c r="J1028" s="81">
        <v>0</v>
      </c>
      <c r="K1028" s="81">
        <v>0</v>
      </c>
      <c r="L1028" s="81">
        <v>0</v>
      </c>
      <c r="M1028" s="81">
        <v>0</v>
      </c>
      <c r="N1028" s="81">
        <v>0</v>
      </c>
      <c r="O1028" s="81">
        <v>-25</v>
      </c>
      <c r="P1028" s="81">
        <v>-25</v>
      </c>
      <c r="Q1028" s="81">
        <v>-25</v>
      </c>
      <c r="R1028" s="81">
        <v>-25</v>
      </c>
      <c r="S1028" s="81">
        <v>-25</v>
      </c>
      <c r="T1028" s="81">
        <v>-25</v>
      </c>
      <c r="U1028" s="81">
        <v>-25</v>
      </c>
      <c r="V1028" s="81">
        <v>-25</v>
      </c>
      <c r="W1028" s="81">
        <v>-25</v>
      </c>
      <c r="X1028" s="81">
        <v>-25</v>
      </c>
      <c r="Y1028" s="81">
        <v>-25</v>
      </c>
      <c r="Z1028" s="81">
        <v>-25</v>
      </c>
      <c r="AA1028" s="81">
        <v>-25</v>
      </c>
      <c r="AB1028" s="81">
        <v>-25</v>
      </c>
      <c r="AC1028" s="81">
        <v>-25</v>
      </c>
      <c r="AD1028" s="81">
        <v>-25</v>
      </c>
      <c r="AE1028" s="81">
        <v>0</v>
      </c>
      <c r="AF1028" s="81">
        <v>0</v>
      </c>
    </row>
    <row r="1029" spans="1:32" hidden="1" x14ac:dyDescent="0.25">
      <c r="A1029" s="477">
        <v>37057.314583333333</v>
      </c>
      <c r="B1029" s="456">
        <v>37144</v>
      </c>
      <c r="C1029" s="456">
        <v>37135</v>
      </c>
      <c r="D1029" s="456">
        <v>37164</v>
      </c>
      <c r="E1029" s="81" t="s">
        <v>598</v>
      </c>
      <c r="F1029" s="81">
        <v>641301</v>
      </c>
      <c r="G1029" s="81">
        <v>1</v>
      </c>
      <c r="H1029" s="81">
        <v>3446866</v>
      </c>
      <c r="I1029" s="81">
        <v>0</v>
      </c>
      <c r="J1029" s="81">
        <v>0</v>
      </c>
      <c r="K1029" s="81">
        <v>0</v>
      </c>
      <c r="L1029" s="81">
        <v>0</v>
      </c>
      <c r="M1029" s="81">
        <v>0</v>
      </c>
      <c r="N1029" s="81">
        <v>0</v>
      </c>
      <c r="O1029" s="81">
        <v>25</v>
      </c>
      <c r="P1029" s="81">
        <v>25</v>
      </c>
      <c r="Q1029" s="81">
        <v>25</v>
      </c>
      <c r="R1029" s="81">
        <v>25</v>
      </c>
      <c r="S1029" s="81">
        <v>25</v>
      </c>
      <c r="T1029" s="81">
        <v>25</v>
      </c>
      <c r="U1029" s="81">
        <v>25</v>
      </c>
      <c r="V1029" s="81">
        <v>25</v>
      </c>
      <c r="W1029" s="81">
        <v>25</v>
      </c>
      <c r="X1029" s="81">
        <v>25</v>
      </c>
      <c r="Y1029" s="81">
        <v>25</v>
      </c>
      <c r="Z1029" s="81">
        <v>25</v>
      </c>
      <c r="AA1029" s="81">
        <v>25</v>
      </c>
      <c r="AB1029" s="81">
        <v>25</v>
      </c>
      <c r="AC1029" s="81">
        <v>25</v>
      </c>
      <c r="AD1029" s="81">
        <v>25</v>
      </c>
      <c r="AE1029" s="81">
        <v>0</v>
      </c>
      <c r="AF1029" s="81">
        <v>0</v>
      </c>
    </row>
    <row r="1030" spans="1:32" hidden="1" x14ac:dyDescent="0.25">
      <c r="A1030" s="477">
        <v>37063.368750000001</v>
      </c>
      <c r="B1030" s="456">
        <v>37144</v>
      </c>
      <c r="C1030" s="456">
        <v>37135</v>
      </c>
      <c r="D1030" s="456">
        <v>37164</v>
      </c>
      <c r="E1030" s="81" t="s">
        <v>598</v>
      </c>
      <c r="F1030" s="81">
        <v>645419</v>
      </c>
      <c r="G1030" s="81">
        <v>1</v>
      </c>
      <c r="H1030" s="81">
        <v>3455968</v>
      </c>
      <c r="I1030" s="81">
        <v>0</v>
      </c>
      <c r="J1030" s="81">
        <v>0</v>
      </c>
      <c r="K1030" s="81">
        <v>0</v>
      </c>
      <c r="L1030" s="81">
        <v>0</v>
      </c>
      <c r="M1030" s="81">
        <v>0</v>
      </c>
      <c r="N1030" s="81">
        <v>0</v>
      </c>
      <c r="O1030" s="81">
        <v>25</v>
      </c>
      <c r="P1030" s="81">
        <v>25</v>
      </c>
      <c r="Q1030" s="81">
        <v>25</v>
      </c>
      <c r="R1030" s="81">
        <v>25</v>
      </c>
      <c r="S1030" s="81">
        <v>25</v>
      </c>
      <c r="T1030" s="81">
        <v>25</v>
      </c>
      <c r="U1030" s="81">
        <v>25</v>
      </c>
      <c r="V1030" s="81">
        <v>25</v>
      </c>
      <c r="W1030" s="81">
        <v>25</v>
      </c>
      <c r="X1030" s="81">
        <v>25</v>
      </c>
      <c r="Y1030" s="81">
        <v>25</v>
      </c>
      <c r="Z1030" s="81">
        <v>25</v>
      </c>
      <c r="AA1030" s="81">
        <v>25</v>
      </c>
      <c r="AB1030" s="81">
        <v>25</v>
      </c>
      <c r="AC1030" s="81">
        <v>25</v>
      </c>
      <c r="AD1030" s="81">
        <v>25</v>
      </c>
      <c r="AE1030" s="81">
        <v>0</v>
      </c>
      <c r="AF1030" s="81">
        <v>0</v>
      </c>
    </row>
    <row r="1031" spans="1:32" hidden="1" x14ac:dyDescent="0.25">
      <c r="A1031" s="477">
        <v>37061.37777777778</v>
      </c>
      <c r="B1031" s="456">
        <v>37144</v>
      </c>
      <c r="C1031" s="456">
        <v>37135</v>
      </c>
      <c r="D1031" s="456">
        <v>37164</v>
      </c>
      <c r="E1031" s="81" t="s">
        <v>598</v>
      </c>
      <c r="F1031" s="81">
        <v>653479</v>
      </c>
      <c r="G1031" s="81">
        <v>1</v>
      </c>
      <c r="H1031" s="81">
        <v>3478058</v>
      </c>
      <c r="I1031" s="81">
        <v>0</v>
      </c>
      <c r="J1031" s="81">
        <v>0</v>
      </c>
      <c r="K1031" s="81">
        <v>0</v>
      </c>
      <c r="L1031" s="81">
        <v>0</v>
      </c>
      <c r="M1031" s="81">
        <v>0</v>
      </c>
      <c r="N1031" s="81">
        <v>0</v>
      </c>
      <c r="O1031" s="81">
        <v>-25</v>
      </c>
      <c r="P1031" s="81">
        <v>-25</v>
      </c>
      <c r="Q1031" s="81">
        <v>-25</v>
      </c>
      <c r="R1031" s="81">
        <v>-25</v>
      </c>
      <c r="S1031" s="81">
        <v>-25</v>
      </c>
      <c r="T1031" s="81">
        <v>-25</v>
      </c>
      <c r="U1031" s="81">
        <v>-25</v>
      </c>
      <c r="V1031" s="81">
        <v>-25</v>
      </c>
      <c r="W1031" s="81">
        <v>-25</v>
      </c>
      <c r="X1031" s="81">
        <v>-25</v>
      </c>
      <c r="Y1031" s="81">
        <v>-25</v>
      </c>
      <c r="Z1031" s="81">
        <v>-25</v>
      </c>
      <c r="AA1031" s="81">
        <v>-25</v>
      </c>
      <c r="AB1031" s="81">
        <v>-25</v>
      </c>
      <c r="AC1031" s="81">
        <v>-25</v>
      </c>
      <c r="AD1031" s="81">
        <v>-25</v>
      </c>
      <c r="AE1031" s="81">
        <v>0</v>
      </c>
      <c r="AF1031" s="81">
        <v>0</v>
      </c>
    </row>
    <row r="1032" spans="1:32" hidden="1" x14ac:dyDescent="0.25">
      <c r="A1032" s="477">
        <v>37131.730555555558</v>
      </c>
      <c r="B1032" s="456">
        <v>37144</v>
      </c>
      <c r="C1032" s="456">
        <v>37135</v>
      </c>
      <c r="D1032" s="456">
        <v>37164</v>
      </c>
      <c r="E1032" s="81" t="s">
        <v>598</v>
      </c>
      <c r="F1032" s="81">
        <v>734482</v>
      </c>
      <c r="G1032" s="81">
        <v>1</v>
      </c>
      <c r="H1032" s="81">
        <v>3825414</v>
      </c>
      <c r="I1032" s="81">
        <v>0</v>
      </c>
      <c r="J1032" s="81">
        <v>0</v>
      </c>
      <c r="K1032" s="81">
        <v>0</v>
      </c>
      <c r="L1032" s="81">
        <v>0</v>
      </c>
      <c r="M1032" s="81">
        <v>0</v>
      </c>
      <c r="N1032" s="81">
        <v>0</v>
      </c>
      <c r="O1032" s="81">
        <v>25</v>
      </c>
      <c r="P1032" s="81">
        <v>25</v>
      </c>
      <c r="Q1032" s="81">
        <v>25</v>
      </c>
      <c r="R1032" s="81">
        <v>25</v>
      </c>
      <c r="S1032" s="81">
        <v>25</v>
      </c>
      <c r="T1032" s="81">
        <v>25</v>
      </c>
      <c r="U1032" s="81">
        <v>25</v>
      </c>
      <c r="V1032" s="81">
        <v>25</v>
      </c>
      <c r="W1032" s="81">
        <v>25</v>
      </c>
      <c r="X1032" s="81">
        <v>25</v>
      </c>
      <c r="Y1032" s="81">
        <v>25</v>
      </c>
      <c r="Z1032" s="81">
        <v>25</v>
      </c>
      <c r="AA1032" s="81">
        <v>25</v>
      </c>
      <c r="AB1032" s="81">
        <v>25</v>
      </c>
      <c r="AC1032" s="81">
        <v>25</v>
      </c>
      <c r="AD1032" s="81">
        <v>25</v>
      </c>
      <c r="AE1032" s="81">
        <v>0</v>
      </c>
      <c r="AF1032" s="81">
        <v>0</v>
      </c>
    </row>
    <row r="1033" spans="1:32" hidden="1" x14ac:dyDescent="0.25">
      <c r="A1033" s="477">
        <v>37138.456250000003</v>
      </c>
      <c r="B1033" s="456">
        <v>37144</v>
      </c>
      <c r="C1033" s="456">
        <v>37140</v>
      </c>
      <c r="D1033" s="456">
        <v>37164</v>
      </c>
      <c r="E1033" s="81" t="s">
        <v>598</v>
      </c>
      <c r="F1033" s="81">
        <v>760938</v>
      </c>
      <c r="G1033" s="81">
        <v>1</v>
      </c>
      <c r="H1033" s="81">
        <v>4110518</v>
      </c>
      <c r="I1033" s="81">
        <v>0</v>
      </c>
      <c r="J1033" s="81">
        <v>0</v>
      </c>
      <c r="K1033" s="81">
        <v>0</v>
      </c>
      <c r="L1033" s="81">
        <v>0</v>
      </c>
      <c r="M1033" s="81">
        <v>0</v>
      </c>
      <c r="N1033" s="81">
        <v>0</v>
      </c>
      <c r="O1033" s="81">
        <v>-25</v>
      </c>
      <c r="P1033" s="81">
        <v>-25</v>
      </c>
      <c r="Q1033" s="81">
        <v>-25</v>
      </c>
      <c r="R1033" s="81">
        <v>-25</v>
      </c>
      <c r="S1033" s="81">
        <v>-25</v>
      </c>
      <c r="T1033" s="81">
        <v>-25</v>
      </c>
      <c r="U1033" s="81">
        <v>-25</v>
      </c>
      <c r="V1033" s="81">
        <v>-25</v>
      </c>
      <c r="W1033" s="81">
        <v>-25</v>
      </c>
      <c r="X1033" s="81">
        <v>-25</v>
      </c>
      <c r="Y1033" s="81">
        <v>-25</v>
      </c>
      <c r="Z1033" s="81">
        <v>-25</v>
      </c>
      <c r="AA1033" s="81">
        <v>-25</v>
      </c>
      <c r="AB1033" s="81">
        <v>-25</v>
      </c>
      <c r="AC1033" s="81">
        <v>-25</v>
      </c>
      <c r="AD1033" s="81">
        <v>-25</v>
      </c>
      <c r="AE1033" s="81">
        <v>0</v>
      </c>
      <c r="AF1033" s="81">
        <v>0</v>
      </c>
    </row>
    <row r="1034" spans="1:32" x14ac:dyDescent="0.25">
      <c r="B1034" s="456"/>
      <c r="C1034" s="456"/>
      <c r="D1034" s="456"/>
    </row>
    <row r="1035" spans="1:32" x14ac:dyDescent="0.25">
      <c r="B1035" s="456"/>
      <c r="C1035" s="456"/>
      <c r="D1035" s="456"/>
    </row>
    <row r="1036" spans="1:32" hidden="1" x14ac:dyDescent="0.25">
      <c r="A1036" s="477">
        <v>37141.350694444445</v>
      </c>
      <c r="B1036" s="456">
        <v>37144</v>
      </c>
      <c r="C1036" s="456">
        <v>37143</v>
      </c>
      <c r="D1036" s="456">
        <v>37144</v>
      </c>
      <c r="E1036" s="81" t="s">
        <v>598</v>
      </c>
      <c r="F1036" s="81">
        <v>766377</v>
      </c>
      <c r="G1036" s="81">
        <v>1</v>
      </c>
      <c r="H1036" s="81">
        <v>4129794</v>
      </c>
      <c r="I1036" s="81">
        <v>-25</v>
      </c>
      <c r="J1036" s="81">
        <v>-25</v>
      </c>
      <c r="K1036" s="81">
        <v>-25</v>
      </c>
      <c r="L1036" s="81">
        <v>-25</v>
      </c>
      <c r="M1036" s="81">
        <v>-25</v>
      </c>
      <c r="N1036" s="81">
        <v>-25</v>
      </c>
      <c r="O1036" s="81">
        <v>0</v>
      </c>
      <c r="P1036" s="81">
        <v>0</v>
      </c>
      <c r="Q1036" s="81">
        <v>0</v>
      </c>
      <c r="R1036" s="81">
        <v>0</v>
      </c>
      <c r="S1036" s="81">
        <v>0</v>
      </c>
      <c r="T1036" s="81">
        <v>0</v>
      </c>
      <c r="U1036" s="81">
        <v>0</v>
      </c>
      <c r="V1036" s="81">
        <v>0</v>
      </c>
      <c r="W1036" s="81">
        <v>0</v>
      </c>
      <c r="X1036" s="81">
        <v>0</v>
      </c>
      <c r="Y1036" s="81">
        <v>0</v>
      </c>
      <c r="Z1036" s="81">
        <v>0</v>
      </c>
      <c r="AA1036" s="81">
        <v>0</v>
      </c>
      <c r="AB1036" s="81">
        <v>0</v>
      </c>
      <c r="AC1036" s="81">
        <v>0</v>
      </c>
      <c r="AD1036" s="81">
        <v>0</v>
      </c>
      <c r="AE1036" s="81">
        <v>0</v>
      </c>
      <c r="AF1036" s="81">
        <v>0</v>
      </c>
    </row>
    <row r="1037" spans="1:32" hidden="1" x14ac:dyDescent="0.25">
      <c r="A1037" s="477">
        <v>37141.350694444445</v>
      </c>
      <c r="B1037" s="456">
        <v>37144</v>
      </c>
      <c r="C1037" s="456">
        <v>37143</v>
      </c>
      <c r="D1037" s="456">
        <v>37144</v>
      </c>
      <c r="E1037" s="81" t="s">
        <v>598</v>
      </c>
      <c r="F1037" s="81">
        <v>766377</v>
      </c>
      <c r="G1037" s="81">
        <v>1</v>
      </c>
      <c r="H1037" s="81">
        <v>4129795</v>
      </c>
      <c r="I1037" s="81">
        <v>0</v>
      </c>
      <c r="J1037" s="81">
        <v>0</v>
      </c>
      <c r="K1037" s="81">
        <v>0</v>
      </c>
      <c r="L1037" s="81">
        <v>0</v>
      </c>
      <c r="M1037" s="81">
        <v>0</v>
      </c>
      <c r="N1037" s="81">
        <v>0</v>
      </c>
      <c r="O1037" s="81">
        <v>0</v>
      </c>
      <c r="P1037" s="81">
        <v>0</v>
      </c>
      <c r="Q1037" s="81">
        <v>0</v>
      </c>
      <c r="R1037" s="81">
        <v>0</v>
      </c>
      <c r="S1037" s="81">
        <v>0</v>
      </c>
      <c r="T1037" s="81">
        <v>0</v>
      </c>
      <c r="U1037" s="81">
        <v>0</v>
      </c>
      <c r="V1037" s="81">
        <v>0</v>
      </c>
      <c r="W1037" s="81">
        <v>0</v>
      </c>
      <c r="X1037" s="81">
        <v>0</v>
      </c>
      <c r="Y1037" s="81">
        <v>0</v>
      </c>
      <c r="Z1037" s="81">
        <v>0</v>
      </c>
      <c r="AA1037" s="81">
        <v>0</v>
      </c>
      <c r="AB1037" s="81">
        <v>0</v>
      </c>
      <c r="AC1037" s="81">
        <v>0</v>
      </c>
      <c r="AD1037" s="81">
        <v>0</v>
      </c>
      <c r="AE1037" s="81">
        <v>-25</v>
      </c>
      <c r="AF1037" s="81">
        <v>-25</v>
      </c>
    </row>
    <row r="1038" spans="1:32" hidden="1" x14ac:dyDescent="0.25">
      <c r="A1038" s="477">
        <v>37141.350694444445</v>
      </c>
      <c r="B1038" s="456">
        <v>37144</v>
      </c>
      <c r="C1038" s="456">
        <v>37143</v>
      </c>
      <c r="D1038" s="456">
        <v>37144</v>
      </c>
      <c r="E1038" s="81" t="s">
        <v>598</v>
      </c>
      <c r="F1038" s="81">
        <v>766383</v>
      </c>
      <c r="G1038" s="81">
        <v>1</v>
      </c>
      <c r="H1038" s="81">
        <v>4129810</v>
      </c>
      <c r="I1038" s="81">
        <v>-25</v>
      </c>
      <c r="J1038" s="81">
        <v>-25</v>
      </c>
      <c r="K1038" s="81">
        <v>-25</v>
      </c>
      <c r="L1038" s="81">
        <v>-25</v>
      </c>
      <c r="M1038" s="81">
        <v>-25</v>
      </c>
      <c r="N1038" s="81">
        <v>-25</v>
      </c>
      <c r="O1038" s="81">
        <v>0</v>
      </c>
      <c r="P1038" s="81">
        <v>0</v>
      </c>
      <c r="Q1038" s="81">
        <v>0</v>
      </c>
      <c r="R1038" s="81">
        <v>0</v>
      </c>
      <c r="S1038" s="81">
        <v>0</v>
      </c>
      <c r="T1038" s="81">
        <v>0</v>
      </c>
      <c r="U1038" s="81">
        <v>0</v>
      </c>
      <c r="V1038" s="81">
        <v>0</v>
      </c>
      <c r="W1038" s="81">
        <v>0</v>
      </c>
      <c r="X1038" s="81">
        <v>0</v>
      </c>
      <c r="Y1038" s="81">
        <v>0</v>
      </c>
      <c r="Z1038" s="81">
        <v>0</v>
      </c>
      <c r="AA1038" s="81">
        <v>0</v>
      </c>
      <c r="AB1038" s="81">
        <v>0</v>
      </c>
      <c r="AC1038" s="81">
        <v>0</v>
      </c>
      <c r="AD1038" s="81">
        <v>0</v>
      </c>
      <c r="AE1038" s="81">
        <v>0</v>
      </c>
      <c r="AF1038" s="81">
        <v>0</v>
      </c>
    </row>
    <row r="1039" spans="1:32" hidden="1" x14ac:dyDescent="0.25">
      <c r="A1039" s="477">
        <v>37141.350694444445</v>
      </c>
      <c r="B1039" s="456">
        <v>37144</v>
      </c>
      <c r="C1039" s="456">
        <v>37143</v>
      </c>
      <c r="D1039" s="456">
        <v>37144</v>
      </c>
      <c r="E1039" s="81" t="s">
        <v>598</v>
      </c>
      <c r="F1039" s="81">
        <v>766383</v>
      </c>
      <c r="G1039" s="81">
        <v>1</v>
      </c>
      <c r="H1039" s="81">
        <v>4129811</v>
      </c>
      <c r="I1039" s="81">
        <v>0</v>
      </c>
      <c r="J1039" s="81">
        <v>0</v>
      </c>
      <c r="K1039" s="81">
        <v>0</v>
      </c>
      <c r="L1039" s="81">
        <v>0</v>
      </c>
      <c r="M1039" s="81">
        <v>0</v>
      </c>
      <c r="N1039" s="81">
        <v>0</v>
      </c>
      <c r="O1039" s="81">
        <v>0</v>
      </c>
      <c r="P1039" s="81">
        <v>0</v>
      </c>
      <c r="Q1039" s="81">
        <v>0</v>
      </c>
      <c r="R1039" s="81">
        <v>0</v>
      </c>
      <c r="S1039" s="81">
        <v>0</v>
      </c>
      <c r="T1039" s="81">
        <v>0</v>
      </c>
      <c r="U1039" s="81">
        <v>0</v>
      </c>
      <c r="V1039" s="81">
        <v>0</v>
      </c>
      <c r="W1039" s="81">
        <v>0</v>
      </c>
      <c r="X1039" s="81">
        <v>0</v>
      </c>
      <c r="Y1039" s="81">
        <v>0</v>
      </c>
      <c r="Z1039" s="81">
        <v>0</v>
      </c>
      <c r="AA1039" s="81">
        <v>0</v>
      </c>
      <c r="AB1039" s="81">
        <v>0</v>
      </c>
      <c r="AC1039" s="81">
        <v>0</v>
      </c>
      <c r="AD1039" s="81">
        <v>0</v>
      </c>
      <c r="AE1039" s="81">
        <v>-25</v>
      </c>
      <c r="AF1039" s="81">
        <v>-25</v>
      </c>
    </row>
    <row r="1040" spans="1:32" hidden="1" x14ac:dyDescent="0.25">
      <c r="B1040" s="456"/>
      <c r="C1040" s="456"/>
      <c r="D1040" s="456"/>
    </row>
    <row r="1041" spans="1:32" hidden="1" x14ac:dyDescent="0.25">
      <c r="B1041" s="456"/>
      <c r="C1041" s="456"/>
      <c r="D1041" s="456"/>
    </row>
    <row r="1042" spans="1:32" hidden="1" x14ac:dyDescent="0.25">
      <c r="B1042" s="456"/>
      <c r="C1042" s="456"/>
      <c r="D1042" s="456"/>
    </row>
    <row r="1043" spans="1:32" hidden="1" x14ac:dyDescent="0.25">
      <c r="B1043" s="456"/>
      <c r="C1043" s="456"/>
      <c r="D1043" s="456"/>
    </row>
    <row r="1044" spans="1:32" hidden="1" x14ac:dyDescent="0.25">
      <c r="B1044" s="456"/>
      <c r="C1044" s="456"/>
      <c r="D1044" s="456"/>
    </row>
    <row r="1045" spans="1:32" hidden="1" x14ac:dyDescent="0.25">
      <c r="A1045" s="477">
        <v>36871.45416666667</v>
      </c>
      <c r="B1045" s="456">
        <v>37131</v>
      </c>
      <c r="C1045" s="456">
        <v>37073</v>
      </c>
      <c r="D1045" s="456">
        <v>37164</v>
      </c>
      <c r="E1045" s="81" t="s">
        <v>598</v>
      </c>
      <c r="F1045" s="81">
        <v>468415</v>
      </c>
      <c r="G1045" s="81">
        <v>1</v>
      </c>
      <c r="H1045" s="81">
        <v>2461311</v>
      </c>
      <c r="I1045" s="81">
        <v>0</v>
      </c>
      <c r="J1045" s="81">
        <v>0</v>
      </c>
      <c r="K1045" s="81">
        <v>0</v>
      </c>
      <c r="L1045" s="81">
        <v>0</v>
      </c>
      <c r="M1045" s="81">
        <v>0</v>
      </c>
      <c r="N1045" s="81">
        <v>0</v>
      </c>
      <c r="O1045" s="81">
        <v>25</v>
      </c>
      <c r="P1045" s="81">
        <v>25</v>
      </c>
      <c r="Q1045" s="81">
        <v>25</v>
      </c>
      <c r="R1045" s="81">
        <v>25</v>
      </c>
      <c r="S1045" s="81">
        <v>25</v>
      </c>
      <c r="T1045" s="81">
        <v>25</v>
      </c>
      <c r="U1045" s="81">
        <v>25</v>
      </c>
      <c r="V1045" s="81">
        <v>25</v>
      </c>
      <c r="W1045" s="81">
        <v>25</v>
      </c>
      <c r="X1045" s="81">
        <v>25</v>
      </c>
      <c r="Y1045" s="81">
        <v>25</v>
      </c>
      <c r="Z1045" s="81">
        <v>25</v>
      </c>
      <c r="AA1045" s="81">
        <v>25</v>
      </c>
      <c r="AB1045" s="81">
        <v>25</v>
      </c>
      <c r="AC1045" s="81">
        <v>25</v>
      </c>
      <c r="AD1045" s="81">
        <v>25</v>
      </c>
      <c r="AE1045" s="81">
        <v>0</v>
      </c>
      <c r="AF1045" s="81">
        <v>0</v>
      </c>
    </row>
    <row r="1046" spans="1:32" hidden="1" x14ac:dyDescent="0.25">
      <c r="A1046" s="477">
        <v>37097.395833333336</v>
      </c>
      <c r="B1046" s="456">
        <v>37131</v>
      </c>
      <c r="C1046" s="456">
        <v>37104</v>
      </c>
      <c r="D1046" s="456">
        <v>37134</v>
      </c>
      <c r="E1046" s="81" t="s">
        <v>598</v>
      </c>
      <c r="F1046" s="81">
        <v>691569</v>
      </c>
      <c r="G1046" s="81">
        <v>1</v>
      </c>
      <c r="H1046" s="81">
        <v>3604683</v>
      </c>
      <c r="I1046" s="81">
        <v>0</v>
      </c>
      <c r="J1046" s="81">
        <v>0</v>
      </c>
      <c r="K1046" s="81">
        <v>0</v>
      </c>
      <c r="L1046" s="81">
        <v>0</v>
      </c>
      <c r="M1046" s="81">
        <v>0</v>
      </c>
      <c r="N1046" s="81">
        <v>0</v>
      </c>
      <c r="O1046" s="81">
        <v>25</v>
      </c>
      <c r="P1046" s="81">
        <v>25</v>
      </c>
      <c r="Q1046" s="81">
        <v>25</v>
      </c>
      <c r="R1046" s="81">
        <v>25</v>
      </c>
      <c r="S1046" s="81">
        <v>25</v>
      </c>
      <c r="T1046" s="81">
        <v>25</v>
      </c>
      <c r="U1046" s="81">
        <v>25</v>
      </c>
      <c r="V1046" s="81">
        <v>25</v>
      </c>
      <c r="W1046" s="81">
        <v>25</v>
      </c>
      <c r="X1046" s="81">
        <v>25</v>
      </c>
      <c r="Y1046" s="81">
        <v>25</v>
      </c>
      <c r="Z1046" s="81">
        <v>25</v>
      </c>
      <c r="AA1046" s="81">
        <v>25</v>
      </c>
      <c r="AB1046" s="81">
        <v>25</v>
      </c>
      <c r="AC1046" s="81">
        <v>25</v>
      </c>
      <c r="AD1046" s="81">
        <v>25</v>
      </c>
      <c r="AE1046" s="81">
        <v>0</v>
      </c>
      <c r="AF1046" s="81">
        <v>0</v>
      </c>
    </row>
    <row r="1047" spans="1:32" hidden="1" x14ac:dyDescent="0.25">
      <c r="A1047" s="477">
        <v>37106.429166666669</v>
      </c>
      <c r="B1047" s="456">
        <v>37131</v>
      </c>
      <c r="C1047" s="456">
        <v>37104</v>
      </c>
      <c r="D1047" s="456">
        <v>37134</v>
      </c>
      <c r="E1047" s="81" t="s">
        <v>598</v>
      </c>
      <c r="F1047" s="81">
        <v>705553</v>
      </c>
      <c r="G1047" s="81">
        <v>1</v>
      </c>
      <c r="H1047" s="81">
        <v>3647187</v>
      </c>
      <c r="I1047" s="81">
        <v>25</v>
      </c>
      <c r="J1047" s="81">
        <v>25</v>
      </c>
      <c r="K1047" s="81">
        <v>25</v>
      </c>
      <c r="L1047" s="81">
        <v>25</v>
      </c>
      <c r="M1047" s="81">
        <v>25</v>
      </c>
      <c r="N1047" s="81">
        <v>25</v>
      </c>
      <c r="O1047" s="81">
        <v>0</v>
      </c>
      <c r="P1047" s="81">
        <v>0</v>
      </c>
      <c r="Q1047" s="81">
        <v>0</v>
      </c>
      <c r="R1047" s="81">
        <v>0</v>
      </c>
      <c r="S1047" s="81">
        <v>0</v>
      </c>
      <c r="T1047" s="81">
        <v>0</v>
      </c>
      <c r="U1047" s="81">
        <v>0</v>
      </c>
      <c r="V1047" s="81">
        <v>0</v>
      </c>
      <c r="W1047" s="81">
        <v>0</v>
      </c>
      <c r="X1047" s="81">
        <v>0</v>
      </c>
      <c r="Y1047" s="81">
        <v>0</v>
      </c>
      <c r="Z1047" s="81">
        <v>0</v>
      </c>
      <c r="AA1047" s="81">
        <v>0</v>
      </c>
      <c r="AB1047" s="81">
        <v>0</v>
      </c>
      <c r="AC1047" s="81">
        <v>0</v>
      </c>
      <c r="AD1047" s="81">
        <v>0</v>
      </c>
      <c r="AE1047" s="81">
        <v>0</v>
      </c>
      <c r="AF1047" s="81">
        <v>0</v>
      </c>
    </row>
    <row r="1048" spans="1:32" hidden="1" x14ac:dyDescent="0.25">
      <c r="A1048" s="477">
        <v>37056.445138888892</v>
      </c>
      <c r="B1048" s="456">
        <v>37131</v>
      </c>
      <c r="C1048" s="456">
        <v>37104</v>
      </c>
      <c r="D1048" s="456">
        <v>37134</v>
      </c>
      <c r="E1048" s="81" t="s">
        <v>598</v>
      </c>
      <c r="F1048" s="81">
        <v>637029</v>
      </c>
      <c r="G1048" s="81">
        <v>1</v>
      </c>
      <c r="H1048" s="81">
        <v>3437141</v>
      </c>
      <c r="I1048" s="81">
        <v>0</v>
      </c>
      <c r="J1048" s="81">
        <v>0</v>
      </c>
      <c r="K1048" s="81">
        <v>0</v>
      </c>
      <c r="L1048" s="81">
        <v>0</v>
      </c>
      <c r="M1048" s="81">
        <v>0</v>
      </c>
      <c r="N1048" s="81">
        <v>0</v>
      </c>
      <c r="O1048" s="81">
        <v>25</v>
      </c>
      <c r="P1048" s="81">
        <v>25</v>
      </c>
      <c r="Q1048" s="81">
        <v>25</v>
      </c>
      <c r="R1048" s="81">
        <v>25</v>
      </c>
      <c r="S1048" s="81">
        <v>25</v>
      </c>
      <c r="T1048" s="81">
        <v>25</v>
      </c>
      <c r="U1048" s="81">
        <v>25</v>
      </c>
      <c r="V1048" s="81">
        <v>25</v>
      </c>
      <c r="W1048" s="81">
        <v>25</v>
      </c>
      <c r="X1048" s="81">
        <v>25</v>
      </c>
      <c r="Y1048" s="81">
        <v>25</v>
      </c>
      <c r="Z1048" s="81">
        <v>25</v>
      </c>
      <c r="AA1048" s="81">
        <v>25</v>
      </c>
      <c r="AB1048" s="81">
        <v>25</v>
      </c>
      <c r="AC1048" s="81">
        <v>25</v>
      </c>
      <c r="AD1048" s="81">
        <v>25</v>
      </c>
      <c r="AE1048" s="81">
        <v>0</v>
      </c>
      <c r="AF1048" s="81">
        <v>0</v>
      </c>
    </row>
    <row r="1049" spans="1:32" hidden="1" x14ac:dyDescent="0.25">
      <c r="A1049" s="477">
        <v>37049.53402777778</v>
      </c>
      <c r="B1049" s="456">
        <v>37131</v>
      </c>
      <c r="C1049" s="456">
        <v>37104</v>
      </c>
      <c r="D1049" s="456">
        <v>37134</v>
      </c>
      <c r="E1049" s="81" t="s">
        <v>598</v>
      </c>
      <c r="F1049" s="81">
        <v>637487</v>
      </c>
      <c r="G1049" s="81">
        <v>1</v>
      </c>
      <c r="H1049" s="81">
        <v>3438548</v>
      </c>
      <c r="I1049" s="81">
        <v>0</v>
      </c>
      <c r="J1049" s="81">
        <v>0</v>
      </c>
      <c r="K1049" s="81">
        <v>0</v>
      </c>
      <c r="L1049" s="81">
        <v>0</v>
      </c>
      <c r="M1049" s="81">
        <v>0</v>
      </c>
      <c r="N1049" s="81">
        <v>0</v>
      </c>
      <c r="O1049" s="81">
        <v>-25</v>
      </c>
      <c r="P1049" s="81">
        <v>-25</v>
      </c>
      <c r="Q1049" s="81">
        <v>-25</v>
      </c>
      <c r="R1049" s="81">
        <v>-25</v>
      </c>
      <c r="S1049" s="81">
        <v>-25</v>
      </c>
      <c r="T1049" s="81">
        <v>-25</v>
      </c>
      <c r="U1049" s="81">
        <v>-25</v>
      </c>
      <c r="V1049" s="81">
        <v>-25</v>
      </c>
      <c r="W1049" s="81">
        <v>-25</v>
      </c>
      <c r="X1049" s="81">
        <v>-25</v>
      </c>
      <c r="Y1049" s="81">
        <v>-25</v>
      </c>
      <c r="Z1049" s="81">
        <v>-25</v>
      </c>
      <c r="AA1049" s="81">
        <v>-25</v>
      </c>
      <c r="AB1049" s="81">
        <v>-25</v>
      </c>
      <c r="AC1049" s="81">
        <v>-25</v>
      </c>
      <c r="AD1049" s="81">
        <v>-25</v>
      </c>
      <c r="AE1049" s="81">
        <v>0</v>
      </c>
      <c r="AF1049" s="81">
        <v>0</v>
      </c>
    </row>
    <row r="1050" spans="1:32" hidden="1" x14ac:dyDescent="0.25">
      <c r="A1050" s="477">
        <v>37060.649305555555</v>
      </c>
      <c r="B1050" s="456">
        <v>37131</v>
      </c>
      <c r="C1050" s="456">
        <v>37104</v>
      </c>
      <c r="D1050" s="456">
        <v>37134</v>
      </c>
      <c r="E1050" s="81" t="s">
        <v>598</v>
      </c>
      <c r="F1050" s="81">
        <v>643273</v>
      </c>
      <c r="G1050" s="81">
        <v>1</v>
      </c>
      <c r="H1050" s="81">
        <v>3451321</v>
      </c>
      <c r="I1050" s="81">
        <v>0</v>
      </c>
      <c r="J1050" s="81">
        <v>0</v>
      </c>
      <c r="K1050" s="81">
        <v>0</v>
      </c>
      <c r="L1050" s="81">
        <v>0</v>
      </c>
      <c r="M1050" s="81">
        <v>0</v>
      </c>
      <c r="N1050" s="81">
        <v>0</v>
      </c>
      <c r="O1050" s="81">
        <v>25</v>
      </c>
      <c r="P1050" s="81">
        <v>25</v>
      </c>
      <c r="Q1050" s="81">
        <v>25</v>
      </c>
      <c r="R1050" s="81">
        <v>25</v>
      </c>
      <c r="S1050" s="81">
        <v>25</v>
      </c>
      <c r="T1050" s="81">
        <v>25</v>
      </c>
      <c r="U1050" s="81">
        <v>25</v>
      </c>
      <c r="V1050" s="81">
        <v>25</v>
      </c>
      <c r="W1050" s="81">
        <v>25</v>
      </c>
      <c r="X1050" s="81">
        <v>25</v>
      </c>
      <c r="Y1050" s="81">
        <v>25</v>
      </c>
      <c r="Z1050" s="81">
        <v>25</v>
      </c>
      <c r="AA1050" s="81">
        <v>25</v>
      </c>
      <c r="AB1050" s="81">
        <v>25</v>
      </c>
      <c r="AC1050" s="81">
        <v>25</v>
      </c>
      <c r="AD1050" s="81">
        <v>25</v>
      </c>
      <c r="AE1050" s="81">
        <v>0</v>
      </c>
      <c r="AF1050" s="81">
        <v>0</v>
      </c>
    </row>
    <row r="1051" spans="1:32" hidden="1" x14ac:dyDescent="0.25">
      <c r="A1051" s="477">
        <v>37106.428472222222</v>
      </c>
      <c r="B1051" s="456">
        <v>37131</v>
      </c>
      <c r="C1051" s="456">
        <v>37104</v>
      </c>
      <c r="D1051" s="456">
        <v>37134</v>
      </c>
      <c r="E1051" s="81" t="s">
        <v>598</v>
      </c>
      <c r="F1051" s="81">
        <v>705005</v>
      </c>
      <c r="G1051" s="81">
        <v>1</v>
      </c>
      <c r="H1051" s="81">
        <v>3643669</v>
      </c>
      <c r="I1051" s="81">
        <v>0</v>
      </c>
      <c r="J1051" s="81">
        <v>0</v>
      </c>
      <c r="K1051" s="81">
        <v>0</v>
      </c>
      <c r="L1051" s="81">
        <v>0</v>
      </c>
      <c r="M1051" s="81">
        <v>0</v>
      </c>
      <c r="N1051" s="81">
        <v>0</v>
      </c>
      <c r="O1051" s="81">
        <v>25</v>
      </c>
      <c r="P1051" s="81">
        <v>25</v>
      </c>
      <c r="Q1051" s="81">
        <v>25</v>
      </c>
      <c r="R1051" s="81">
        <v>25</v>
      </c>
      <c r="S1051" s="81">
        <v>25</v>
      </c>
      <c r="T1051" s="81">
        <v>25</v>
      </c>
      <c r="U1051" s="81">
        <v>25</v>
      </c>
      <c r="V1051" s="81">
        <v>25</v>
      </c>
      <c r="W1051" s="81">
        <v>25</v>
      </c>
      <c r="X1051" s="81">
        <v>25</v>
      </c>
      <c r="Y1051" s="81">
        <v>25</v>
      </c>
      <c r="Z1051" s="81">
        <v>25</v>
      </c>
      <c r="AA1051" s="81">
        <v>25</v>
      </c>
      <c r="AB1051" s="81">
        <v>25</v>
      </c>
      <c r="AC1051" s="81">
        <v>25</v>
      </c>
      <c r="AD1051" s="81">
        <v>25</v>
      </c>
      <c r="AE1051" s="81">
        <v>0</v>
      </c>
      <c r="AF1051" s="81">
        <v>0</v>
      </c>
    </row>
    <row r="1052" spans="1:32" hidden="1" x14ac:dyDescent="0.25">
      <c r="A1052" s="477">
        <v>37113.645833333336</v>
      </c>
      <c r="B1052" s="456">
        <v>37131</v>
      </c>
      <c r="C1052" s="456">
        <v>37115</v>
      </c>
      <c r="D1052" s="456">
        <v>37134</v>
      </c>
      <c r="E1052" s="81" t="s">
        <v>598</v>
      </c>
      <c r="F1052" s="81">
        <v>725561</v>
      </c>
      <c r="G1052" s="81">
        <v>1</v>
      </c>
      <c r="H1052" s="81">
        <v>3757961</v>
      </c>
      <c r="I1052" s="81">
        <v>0</v>
      </c>
      <c r="J1052" s="81">
        <v>0</v>
      </c>
      <c r="K1052" s="81">
        <v>0</v>
      </c>
      <c r="L1052" s="81">
        <v>0</v>
      </c>
      <c r="M1052" s="81">
        <v>0</v>
      </c>
      <c r="N1052" s="81">
        <v>0</v>
      </c>
      <c r="O1052" s="81">
        <v>0</v>
      </c>
      <c r="P1052" s="81">
        <v>0</v>
      </c>
      <c r="Q1052" s="81">
        <v>0</v>
      </c>
      <c r="R1052" s="81">
        <v>0</v>
      </c>
      <c r="S1052" s="81">
        <v>0</v>
      </c>
      <c r="T1052" s="81">
        <v>0</v>
      </c>
      <c r="U1052" s="81">
        <v>0</v>
      </c>
      <c r="V1052" s="81">
        <v>0</v>
      </c>
      <c r="W1052" s="81">
        <v>0</v>
      </c>
      <c r="X1052" s="81">
        <v>0</v>
      </c>
      <c r="Y1052" s="81">
        <v>0</v>
      </c>
      <c r="Z1052" s="81">
        <v>0</v>
      </c>
      <c r="AA1052" s="81">
        <v>0</v>
      </c>
      <c r="AB1052" s="81">
        <v>0</v>
      </c>
      <c r="AC1052" s="81">
        <v>0</v>
      </c>
      <c r="AD1052" s="81">
        <v>0</v>
      </c>
      <c r="AE1052" s="81">
        <v>-25</v>
      </c>
      <c r="AF1052" s="81">
        <v>-25</v>
      </c>
    </row>
    <row r="1053" spans="1:32" hidden="1" x14ac:dyDescent="0.25">
      <c r="A1053" s="477">
        <v>37116.406944444447</v>
      </c>
      <c r="B1053" s="456">
        <v>37131</v>
      </c>
      <c r="C1053" s="456">
        <v>37118</v>
      </c>
      <c r="D1053" s="456">
        <v>37134</v>
      </c>
      <c r="E1053" s="81" t="s">
        <v>598</v>
      </c>
      <c r="F1053" s="81">
        <v>728568</v>
      </c>
      <c r="G1053" s="81">
        <v>1</v>
      </c>
      <c r="H1053" s="81">
        <v>3765370</v>
      </c>
      <c r="I1053" s="81">
        <v>-25</v>
      </c>
      <c r="J1053" s="81">
        <v>-25</v>
      </c>
      <c r="K1053" s="81">
        <v>-25</v>
      </c>
      <c r="L1053" s="81">
        <v>-25</v>
      </c>
      <c r="M1053" s="81">
        <v>-25</v>
      </c>
      <c r="N1053" s="81">
        <v>-25</v>
      </c>
      <c r="O1053" s="81">
        <v>0</v>
      </c>
      <c r="P1053" s="81">
        <v>0</v>
      </c>
      <c r="Q1053" s="81">
        <v>0</v>
      </c>
      <c r="R1053" s="81">
        <v>0</v>
      </c>
      <c r="S1053" s="81">
        <v>0</v>
      </c>
      <c r="T1053" s="81">
        <v>0</v>
      </c>
      <c r="U1053" s="81">
        <v>0</v>
      </c>
      <c r="V1053" s="81">
        <v>0</v>
      </c>
      <c r="W1053" s="81">
        <v>0</v>
      </c>
      <c r="X1053" s="81">
        <v>0</v>
      </c>
      <c r="Y1053" s="81">
        <v>0</v>
      </c>
      <c r="Z1053" s="81">
        <v>0</v>
      </c>
      <c r="AA1053" s="81">
        <v>0</v>
      </c>
      <c r="AB1053" s="81">
        <v>0</v>
      </c>
      <c r="AC1053" s="81">
        <v>0</v>
      </c>
      <c r="AD1053" s="81">
        <v>0</v>
      </c>
      <c r="AE1053" s="81">
        <v>0</v>
      </c>
      <c r="AF1053" s="81">
        <v>0</v>
      </c>
    </row>
    <row r="1054" spans="1:32" hidden="1" x14ac:dyDescent="0.25">
      <c r="A1054" s="477">
        <v>37116.406944444447</v>
      </c>
      <c r="B1054" s="456">
        <v>37131</v>
      </c>
      <c r="C1054" s="456">
        <v>37118</v>
      </c>
      <c r="D1054" s="456">
        <v>37134</v>
      </c>
      <c r="E1054" s="81" t="s">
        <v>598</v>
      </c>
      <c r="F1054" s="81">
        <v>728569</v>
      </c>
      <c r="G1054" s="81">
        <v>1</v>
      </c>
      <c r="H1054" s="81">
        <v>3765373</v>
      </c>
      <c r="I1054" s="81">
        <v>-25</v>
      </c>
      <c r="J1054" s="81">
        <v>-25</v>
      </c>
      <c r="K1054" s="81">
        <v>-25</v>
      </c>
      <c r="L1054" s="81">
        <v>-25</v>
      </c>
      <c r="M1054" s="81">
        <v>-25</v>
      </c>
      <c r="N1054" s="81">
        <v>-25</v>
      </c>
      <c r="O1054" s="81">
        <v>0</v>
      </c>
      <c r="P1054" s="81">
        <v>0</v>
      </c>
      <c r="Q1054" s="81">
        <v>0</v>
      </c>
      <c r="R1054" s="81">
        <v>0</v>
      </c>
      <c r="S1054" s="81">
        <v>0</v>
      </c>
      <c r="T1054" s="81">
        <v>0</v>
      </c>
      <c r="U1054" s="81">
        <v>0</v>
      </c>
      <c r="V1054" s="81">
        <v>0</v>
      </c>
      <c r="W1054" s="81">
        <v>0</v>
      </c>
      <c r="X1054" s="81">
        <v>0</v>
      </c>
      <c r="Y1054" s="81">
        <v>0</v>
      </c>
      <c r="Z1054" s="81">
        <v>0</v>
      </c>
      <c r="AA1054" s="81">
        <v>0</v>
      </c>
      <c r="AB1054" s="81">
        <v>0</v>
      </c>
      <c r="AC1054" s="81">
        <v>0</v>
      </c>
      <c r="AD1054" s="81">
        <v>0</v>
      </c>
      <c r="AE1054" s="81">
        <v>0</v>
      </c>
      <c r="AF1054" s="81">
        <v>0</v>
      </c>
    </row>
    <row r="1055" spans="1:32" hidden="1" x14ac:dyDescent="0.25">
      <c r="A1055" s="477">
        <v>37118.510416666664</v>
      </c>
      <c r="B1055" s="456">
        <v>37131</v>
      </c>
      <c r="C1055" s="456">
        <v>37120</v>
      </c>
      <c r="D1055" s="456">
        <v>37134</v>
      </c>
      <c r="E1055" s="81" t="s">
        <v>598</v>
      </c>
      <c r="F1055" s="81">
        <v>732724</v>
      </c>
      <c r="G1055" s="81">
        <v>1</v>
      </c>
      <c r="H1055" s="81">
        <v>3821708</v>
      </c>
      <c r="I1055" s="81">
        <v>0</v>
      </c>
      <c r="J1055" s="81">
        <v>0</v>
      </c>
      <c r="K1055" s="81">
        <v>0</v>
      </c>
      <c r="L1055" s="81">
        <v>0</v>
      </c>
      <c r="M1055" s="81">
        <v>0</v>
      </c>
      <c r="N1055" s="81">
        <v>0</v>
      </c>
      <c r="O1055" s="81">
        <v>0</v>
      </c>
      <c r="P1055" s="81">
        <v>0</v>
      </c>
      <c r="Q1055" s="81">
        <v>0</v>
      </c>
      <c r="R1055" s="81">
        <v>0</v>
      </c>
      <c r="S1055" s="81">
        <v>0</v>
      </c>
      <c r="T1055" s="81">
        <v>0</v>
      </c>
      <c r="U1055" s="81">
        <v>0</v>
      </c>
      <c r="V1055" s="81">
        <v>0</v>
      </c>
      <c r="W1055" s="81">
        <v>0</v>
      </c>
      <c r="X1055" s="81">
        <v>0</v>
      </c>
      <c r="Y1055" s="81">
        <v>0</v>
      </c>
      <c r="Z1055" s="81">
        <v>0</v>
      </c>
      <c r="AA1055" s="81">
        <v>0</v>
      </c>
      <c r="AB1055" s="81">
        <v>0</v>
      </c>
      <c r="AC1055" s="81">
        <v>0</v>
      </c>
      <c r="AD1055" s="81">
        <v>0</v>
      </c>
      <c r="AE1055" s="81">
        <v>25</v>
      </c>
      <c r="AF1055" s="81">
        <v>25</v>
      </c>
    </row>
    <row r="1056" spans="1:32" hidden="1" x14ac:dyDescent="0.25">
      <c r="A1056" s="477">
        <v>36712.42291666667</v>
      </c>
      <c r="B1056" s="456">
        <v>37131</v>
      </c>
      <c r="C1056" s="456">
        <v>37073</v>
      </c>
      <c r="D1056" s="456">
        <v>37164</v>
      </c>
      <c r="E1056" s="81" t="s">
        <v>598</v>
      </c>
      <c r="F1056" s="81">
        <v>360901</v>
      </c>
      <c r="G1056" s="81">
        <v>1</v>
      </c>
      <c r="H1056" s="81">
        <v>2110497</v>
      </c>
      <c r="I1056" s="81">
        <v>0</v>
      </c>
      <c r="J1056" s="81">
        <v>0</v>
      </c>
      <c r="K1056" s="81">
        <v>0</v>
      </c>
      <c r="L1056" s="81">
        <v>0</v>
      </c>
      <c r="M1056" s="81">
        <v>0</v>
      </c>
      <c r="N1056" s="81">
        <v>0</v>
      </c>
      <c r="O1056" s="81">
        <v>25</v>
      </c>
      <c r="P1056" s="81">
        <v>25</v>
      </c>
      <c r="Q1056" s="81">
        <v>25</v>
      </c>
      <c r="R1056" s="81">
        <v>25</v>
      </c>
      <c r="S1056" s="81">
        <v>25</v>
      </c>
      <c r="T1056" s="81">
        <v>25</v>
      </c>
      <c r="U1056" s="81">
        <v>25</v>
      </c>
      <c r="V1056" s="81">
        <v>25</v>
      </c>
      <c r="W1056" s="81">
        <v>25</v>
      </c>
      <c r="X1056" s="81">
        <v>25</v>
      </c>
      <c r="Y1056" s="81">
        <v>25</v>
      </c>
      <c r="Z1056" s="81">
        <v>25</v>
      </c>
      <c r="AA1056" s="81">
        <v>25</v>
      </c>
      <c r="AB1056" s="81">
        <v>25</v>
      </c>
      <c r="AC1056" s="81">
        <v>25</v>
      </c>
      <c r="AD1056" s="81">
        <v>25</v>
      </c>
      <c r="AE1056" s="81">
        <v>0</v>
      </c>
      <c r="AF1056" s="81">
        <v>0</v>
      </c>
    </row>
    <row r="1057" spans="1:32" hidden="1" x14ac:dyDescent="0.25">
      <c r="A1057" s="477">
        <v>37130.347916666666</v>
      </c>
      <c r="B1057" s="456">
        <v>37131</v>
      </c>
      <c r="C1057" s="456">
        <v>37131</v>
      </c>
      <c r="D1057" s="456">
        <v>37131</v>
      </c>
      <c r="E1057" s="81" t="s">
        <v>598</v>
      </c>
      <c r="F1057" s="81">
        <v>749226</v>
      </c>
      <c r="G1057" s="81">
        <v>1</v>
      </c>
      <c r="H1057" s="81">
        <v>3863404</v>
      </c>
      <c r="I1057" s="81">
        <v>25</v>
      </c>
      <c r="J1057" s="81">
        <v>25</v>
      </c>
      <c r="K1057" s="81">
        <v>25</v>
      </c>
      <c r="L1057" s="81">
        <v>25</v>
      </c>
      <c r="M1057" s="81">
        <v>25</v>
      </c>
      <c r="N1057" s="81">
        <v>25</v>
      </c>
      <c r="O1057" s="81">
        <v>0</v>
      </c>
      <c r="P1057" s="81">
        <v>0</v>
      </c>
      <c r="Q1057" s="81">
        <v>0</v>
      </c>
      <c r="R1057" s="81">
        <v>0</v>
      </c>
      <c r="S1057" s="81">
        <v>0</v>
      </c>
      <c r="T1057" s="81">
        <v>0</v>
      </c>
      <c r="U1057" s="81">
        <v>0</v>
      </c>
      <c r="V1057" s="81">
        <v>0</v>
      </c>
      <c r="W1057" s="81">
        <v>0</v>
      </c>
      <c r="X1057" s="81">
        <v>0</v>
      </c>
      <c r="Y1057" s="81">
        <v>0</v>
      </c>
      <c r="Z1057" s="81">
        <v>0</v>
      </c>
      <c r="AA1057" s="81">
        <v>0</v>
      </c>
      <c r="AB1057" s="81">
        <v>0</v>
      </c>
      <c r="AC1057" s="81">
        <v>0</v>
      </c>
      <c r="AD1057" s="81">
        <v>0</v>
      </c>
      <c r="AE1057" s="81">
        <v>0</v>
      </c>
      <c r="AF1057" s="81">
        <v>0</v>
      </c>
    </row>
    <row r="1058" spans="1:32" hidden="1" x14ac:dyDescent="0.25">
      <c r="A1058" s="477">
        <v>37105.563194444447</v>
      </c>
      <c r="B1058" s="456">
        <v>37131</v>
      </c>
      <c r="C1058" s="456">
        <v>37104</v>
      </c>
      <c r="D1058" s="456">
        <v>37134</v>
      </c>
      <c r="E1058" s="81" t="s">
        <v>598</v>
      </c>
      <c r="F1058" s="81">
        <v>700574</v>
      </c>
      <c r="G1058" s="81">
        <v>1</v>
      </c>
      <c r="H1058" s="81">
        <v>3631442</v>
      </c>
      <c r="I1058" s="81">
        <v>0</v>
      </c>
      <c r="J1058" s="81">
        <v>0</v>
      </c>
      <c r="K1058" s="81">
        <v>0</v>
      </c>
      <c r="L1058" s="81">
        <v>0</v>
      </c>
      <c r="M1058" s="81">
        <v>0</v>
      </c>
      <c r="N1058" s="81">
        <v>0</v>
      </c>
      <c r="O1058" s="81">
        <v>25</v>
      </c>
      <c r="P1058" s="81">
        <v>25</v>
      </c>
      <c r="Q1058" s="81">
        <v>25</v>
      </c>
      <c r="R1058" s="81">
        <v>25</v>
      </c>
      <c r="S1058" s="81">
        <v>25</v>
      </c>
      <c r="T1058" s="81">
        <v>25</v>
      </c>
      <c r="U1058" s="81">
        <v>25</v>
      </c>
      <c r="V1058" s="81">
        <v>25</v>
      </c>
      <c r="W1058" s="81">
        <v>25</v>
      </c>
      <c r="X1058" s="81">
        <v>25</v>
      </c>
      <c r="Y1058" s="81">
        <v>25</v>
      </c>
      <c r="Z1058" s="81">
        <v>25</v>
      </c>
      <c r="AA1058" s="81">
        <v>25</v>
      </c>
      <c r="AB1058" s="81">
        <v>25</v>
      </c>
      <c r="AC1058" s="81">
        <v>25</v>
      </c>
      <c r="AD1058" s="81">
        <v>25</v>
      </c>
      <c r="AE1058" s="81">
        <v>0</v>
      </c>
      <c r="AF1058" s="81">
        <v>0</v>
      </c>
    </row>
    <row r="1059" spans="1:32" hidden="1" x14ac:dyDescent="0.25">
      <c r="A1059" s="477">
        <v>37106.429166666669</v>
      </c>
      <c r="B1059" s="456">
        <v>37131</v>
      </c>
      <c r="C1059" s="456">
        <v>37104</v>
      </c>
      <c r="D1059" s="456">
        <v>37134</v>
      </c>
      <c r="E1059" s="81" t="s">
        <v>598</v>
      </c>
      <c r="F1059" s="81">
        <v>705553</v>
      </c>
      <c r="G1059" s="81">
        <v>1</v>
      </c>
      <c r="H1059" s="81">
        <v>3647188</v>
      </c>
      <c r="I1059" s="81">
        <v>0</v>
      </c>
      <c r="J1059" s="81">
        <v>0</v>
      </c>
      <c r="K1059" s="81">
        <v>0</v>
      </c>
      <c r="L1059" s="81">
        <v>0</v>
      </c>
      <c r="M1059" s="81">
        <v>0</v>
      </c>
      <c r="N1059" s="81">
        <v>0</v>
      </c>
      <c r="O1059" s="81">
        <v>0</v>
      </c>
      <c r="P1059" s="81">
        <v>0</v>
      </c>
      <c r="Q1059" s="81">
        <v>0</v>
      </c>
      <c r="R1059" s="81">
        <v>0</v>
      </c>
      <c r="S1059" s="81">
        <v>0</v>
      </c>
      <c r="T1059" s="81">
        <v>0</v>
      </c>
      <c r="U1059" s="81">
        <v>0</v>
      </c>
      <c r="V1059" s="81">
        <v>0</v>
      </c>
      <c r="W1059" s="81">
        <v>0</v>
      </c>
      <c r="X1059" s="81">
        <v>0</v>
      </c>
      <c r="Y1059" s="81">
        <v>0</v>
      </c>
      <c r="Z1059" s="81">
        <v>0</v>
      </c>
      <c r="AA1059" s="81">
        <v>0</v>
      </c>
      <c r="AB1059" s="81">
        <v>0</v>
      </c>
      <c r="AC1059" s="81">
        <v>0</v>
      </c>
      <c r="AD1059" s="81">
        <v>0</v>
      </c>
      <c r="AE1059" s="81">
        <v>25</v>
      </c>
      <c r="AF1059" s="81">
        <v>25</v>
      </c>
    </row>
    <row r="1060" spans="1:32" hidden="1" x14ac:dyDescent="0.25">
      <c r="A1060" s="477">
        <v>37112.449305555558</v>
      </c>
      <c r="B1060" s="456">
        <v>37131</v>
      </c>
      <c r="C1060" s="456">
        <v>37113</v>
      </c>
      <c r="D1060" s="456">
        <v>37134</v>
      </c>
      <c r="E1060" s="81" t="s">
        <v>598</v>
      </c>
      <c r="F1060" s="81">
        <v>724121</v>
      </c>
      <c r="G1060" s="81">
        <v>1</v>
      </c>
      <c r="H1060" s="81">
        <v>3754373</v>
      </c>
      <c r="I1060" s="81">
        <v>-25</v>
      </c>
      <c r="J1060" s="81">
        <v>-25</v>
      </c>
      <c r="K1060" s="81">
        <v>-25</v>
      </c>
      <c r="L1060" s="81">
        <v>-25</v>
      </c>
      <c r="M1060" s="81">
        <v>-25</v>
      </c>
      <c r="N1060" s="81">
        <v>-25</v>
      </c>
      <c r="O1060" s="81">
        <v>0</v>
      </c>
      <c r="P1060" s="81">
        <v>0</v>
      </c>
      <c r="Q1060" s="81">
        <v>0</v>
      </c>
      <c r="R1060" s="81">
        <v>0</v>
      </c>
      <c r="S1060" s="81">
        <v>0</v>
      </c>
      <c r="T1060" s="81">
        <v>0</v>
      </c>
      <c r="U1060" s="81">
        <v>0</v>
      </c>
      <c r="V1060" s="81">
        <v>0</v>
      </c>
      <c r="W1060" s="81">
        <v>0</v>
      </c>
      <c r="X1060" s="81">
        <v>0</v>
      </c>
      <c r="Y1060" s="81">
        <v>0</v>
      </c>
      <c r="Z1060" s="81">
        <v>0</v>
      </c>
      <c r="AA1060" s="81">
        <v>0</v>
      </c>
      <c r="AB1060" s="81">
        <v>0</v>
      </c>
      <c r="AC1060" s="81">
        <v>0</v>
      </c>
      <c r="AD1060" s="81">
        <v>0</v>
      </c>
      <c r="AE1060" s="81">
        <v>0</v>
      </c>
      <c r="AF1060" s="81">
        <v>0</v>
      </c>
    </row>
    <row r="1061" spans="1:32" hidden="1" x14ac:dyDescent="0.25">
      <c r="A1061" s="477">
        <v>37112.449305555558</v>
      </c>
      <c r="B1061" s="456">
        <v>37131</v>
      </c>
      <c r="C1061" s="456">
        <v>37113</v>
      </c>
      <c r="D1061" s="456">
        <v>37134</v>
      </c>
      <c r="E1061" s="81" t="s">
        <v>598</v>
      </c>
      <c r="F1061" s="81">
        <v>724121</v>
      </c>
      <c r="G1061" s="81">
        <v>1</v>
      </c>
      <c r="H1061" s="81">
        <v>3754374</v>
      </c>
      <c r="I1061" s="81">
        <v>0</v>
      </c>
      <c r="J1061" s="81">
        <v>0</v>
      </c>
      <c r="K1061" s="81">
        <v>0</v>
      </c>
      <c r="L1061" s="81">
        <v>0</v>
      </c>
      <c r="M1061" s="81">
        <v>0</v>
      </c>
      <c r="N1061" s="81">
        <v>0</v>
      </c>
      <c r="O1061" s="81">
        <v>0</v>
      </c>
      <c r="P1061" s="81">
        <v>0</v>
      </c>
      <c r="Q1061" s="81">
        <v>0</v>
      </c>
      <c r="R1061" s="81">
        <v>0</v>
      </c>
      <c r="S1061" s="81">
        <v>0</v>
      </c>
      <c r="T1061" s="81">
        <v>0</v>
      </c>
      <c r="U1061" s="81">
        <v>0</v>
      </c>
      <c r="V1061" s="81">
        <v>0</v>
      </c>
      <c r="W1061" s="81">
        <v>0</v>
      </c>
      <c r="X1061" s="81">
        <v>0</v>
      </c>
      <c r="Y1061" s="81">
        <v>0</v>
      </c>
      <c r="Z1061" s="81">
        <v>0</v>
      </c>
      <c r="AA1061" s="81">
        <v>0</v>
      </c>
      <c r="AB1061" s="81">
        <v>0</v>
      </c>
      <c r="AC1061" s="81">
        <v>0</v>
      </c>
      <c r="AD1061" s="81">
        <v>0</v>
      </c>
      <c r="AE1061" s="81">
        <v>-25</v>
      </c>
      <c r="AF1061" s="81">
        <v>-25</v>
      </c>
    </row>
    <row r="1062" spans="1:32" hidden="1" x14ac:dyDescent="0.25">
      <c r="A1062" s="477">
        <v>37113.645833333336</v>
      </c>
      <c r="B1062" s="456">
        <v>37131</v>
      </c>
      <c r="C1062" s="456">
        <v>37115</v>
      </c>
      <c r="D1062" s="456">
        <v>37134</v>
      </c>
      <c r="E1062" s="81" t="s">
        <v>598</v>
      </c>
      <c r="F1062" s="81">
        <v>725561</v>
      </c>
      <c r="G1062" s="81">
        <v>1</v>
      </c>
      <c r="H1062" s="81">
        <v>3757960</v>
      </c>
      <c r="I1062" s="81">
        <v>-25</v>
      </c>
      <c r="J1062" s="81">
        <v>-25</v>
      </c>
      <c r="K1062" s="81">
        <v>-25</v>
      </c>
      <c r="L1062" s="81">
        <v>-25</v>
      </c>
      <c r="M1062" s="81">
        <v>-25</v>
      </c>
      <c r="N1062" s="81">
        <v>-25</v>
      </c>
      <c r="O1062" s="81">
        <v>0</v>
      </c>
      <c r="P1062" s="81">
        <v>0</v>
      </c>
      <c r="Q1062" s="81">
        <v>0</v>
      </c>
      <c r="R1062" s="81">
        <v>0</v>
      </c>
      <c r="S1062" s="81">
        <v>0</v>
      </c>
      <c r="T1062" s="81">
        <v>0</v>
      </c>
      <c r="U1062" s="81">
        <v>0</v>
      </c>
      <c r="V1062" s="81">
        <v>0</v>
      </c>
      <c r="W1062" s="81">
        <v>0</v>
      </c>
      <c r="X1062" s="81">
        <v>0</v>
      </c>
      <c r="Y1062" s="81">
        <v>0</v>
      </c>
      <c r="Z1062" s="81">
        <v>0</v>
      </c>
      <c r="AA1062" s="81">
        <v>0</v>
      </c>
      <c r="AB1062" s="81">
        <v>0</v>
      </c>
      <c r="AC1062" s="81">
        <v>0</v>
      </c>
      <c r="AD1062" s="81">
        <v>0</v>
      </c>
      <c r="AE1062" s="81">
        <v>0</v>
      </c>
      <c r="AF1062" s="81">
        <v>0</v>
      </c>
    </row>
    <row r="1063" spans="1:32" hidden="1" x14ac:dyDescent="0.25">
      <c r="A1063" s="477">
        <v>37116.406944444447</v>
      </c>
      <c r="B1063" s="456">
        <v>37131</v>
      </c>
      <c r="C1063" s="456">
        <v>37118</v>
      </c>
      <c r="D1063" s="456">
        <v>37134</v>
      </c>
      <c r="E1063" s="81" t="s">
        <v>598</v>
      </c>
      <c r="F1063" s="81">
        <v>728568</v>
      </c>
      <c r="G1063" s="81">
        <v>1</v>
      </c>
      <c r="H1063" s="81">
        <v>3765371</v>
      </c>
      <c r="I1063" s="81">
        <v>0</v>
      </c>
      <c r="J1063" s="81">
        <v>0</v>
      </c>
      <c r="K1063" s="81">
        <v>0</v>
      </c>
      <c r="L1063" s="81">
        <v>0</v>
      </c>
      <c r="M1063" s="81">
        <v>0</v>
      </c>
      <c r="N1063" s="81">
        <v>0</v>
      </c>
      <c r="O1063" s="81">
        <v>0</v>
      </c>
      <c r="P1063" s="81">
        <v>0</v>
      </c>
      <c r="Q1063" s="81">
        <v>0</v>
      </c>
      <c r="R1063" s="81">
        <v>0</v>
      </c>
      <c r="S1063" s="81">
        <v>0</v>
      </c>
      <c r="T1063" s="81">
        <v>0</v>
      </c>
      <c r="U1063" s="81">
        <v>0</v>
      </c>
      <c r="V1063" s="81">
        <v>0</v>
      </c>
      <c r="W1063" s="81">
        <v>0</v>
      </c>
      <c r="X1063" s="81">
        <v>0</v>
      </c>
      <c r="Y1063" s="81">
        <v>0</v>
      </c>
      <c r="Z1063" s="81">
        <v>0</v>
      </c>
      <c r="AA1063" s="81">
        <v>0</v>
      </c>
      <c r="AB1063" s="81">
        <v>0</v>
      </c>
      <c r="AC1063" s="81">
        <v>0</v>
      </c>
      <c r="AD1063" s="81">
        <v>0</v>
      </c>
      <c r="AE1063" s="81">
        <v>-25</v>
      </c>
      <c r="AF1063" s="81">
        <v>-25</v>
      </c>
    </row>
    <row r="1064" spans="1:32" hidden="1" x14ac:dyDescent="0.25">
      <c r="A1064" s="477">
        <v>37116.406944444447</v>
      </c>
      <c r="B1064" s="456">
        <v>37131</v>
      </c>
      <c r="C1064" s="456">
        <v>37118</v>
      </c>
      <c r="D1064" s="456">
        <v>37134</v>
      </c>
      <c r="E1064" s="81" t="s">
        <v>598</v>
      </c>
      <c r="F1064" s="81">
        <v>728569</v>
      </c>
      <c r="G1064" s="81">
        <v>1</v>
      </c>
      <c r="H1064" s="81">
        <v>3765374</v>
      </c>
      <c r="I1064" s="81">
        <v>0</v>
      </c>
      <c r="J1064" s="81">
        <v>0</v>
      </c>
      <c r="K1064" s="81">
        <v>0</v>
      </c>
      <c r="L1064" s="81">
        <v>0</v>
      </c>
      <c r="M1064" s="81">
        <v>0</v>
      </c>
      <c r="N1064" s="81">
        <v>0</v>
      </c>
      <c r="O1064" s="81">
        <v>0</v>
      </c>
      <c r="P1064" s="81">
        <v>0</v>
      </c>
      <c r="Q1064" s="81">
        <v>0</v>
      </c>
      <c r="R1064" s="81">
        <v>0</v>
      </c>
      <c r="S1064" s="81">
        <v>0</v>
      </c>
      <c r="T1064" s="81">
        <v>0</v>
      </c>
      <c r="U1064" s="81">
        <v>0</v>
      </c>
      <c r="V1064" s="81">
        <v>0</v>
      </c>
      <c r="W1064" s="81">
        <v>0</v>
      </c>
      <c r="X1064" s="81">
        <v>0</v>
      </c>
      <c r="Y1064" s="81">
        <v>0</v>
      </c>
      <c r="Z1064" s="81">
        <v>0</v>
      </c>
      <c r="AA1064" s="81">
        <v>0</v>
      </c>
      <c r="AB1064" s="81">
        <v>0</v>
      </c>
      <c r="AC1064" s="81">
        <v>0</v>
      </c>
      <c r="AD1064" s="81">
        <v>0</v>
      </c>
      <c r="AE1064" s="81">
        <v>-25</v>
      </c>
      <c r="AF1064" s="81">
        <v>-25</v>
      </c>
    </row>
    <row r="1065" spans="1:32" hidden="1" x14ac:dyDescent="0.25">
      <c r="A1065" s="477">
        <v>37118.510416666664</v>
      </c>
      <c r="B1065" s="456">
        <v>37131</v>
      </c>
      <c r="C1065" s="456">
        <v>37120</v>
      </c>
      <c r="D1065" s="456">
        <v>37134</v>
      </c>
      <c r="E1065" s="81" t="s">
        <v>598</v>
      </c>
      <c r="F1065" s="81">
        <v>732724</v>
      </c>
      <c r="G1065" s="81">
        <v>1</v>
      </c>
      <c r="H1065" s="81">
        <v>3821707</v>
      </c>
      <c r="I1065" s="81">
        <v>25</v>
      </c>
      <c r="J1065" s="81">
        <v>25</v>
      </c>
      <c r="K1065" s="81">
        <v>25</v>
      </c>
      <c r="L1065" s="81">
        <v>25</v>
      </c>
      <c r="M1065" s="81">
        <v>25</v>
      </c>
      <c r="N1065" s="81">
        <v>25</v>
      </c>
      <c r="O1065" s="81">
        <v>0</v>
      </c>
      <c r="P1065" s="81">
        <v>0</v>
      </c>
      <c r="Q1065" s="81">
        <v>0</v>
      </c>
      <c r="R1065" s="81">
        <v>0</v>
      </c>
      <c r="S1065" s="81">
        <v>0</v>
      </c>
      <c r="T1065" s="81">
        <v>0</v>
      </c>
      <c r="U1065" s="81">
        <v>0</v>
      </c>
      <c r="V1065" s="81">
        <v>0</v>
      </c>
      <c r="W1065" s="81">
        <v>0</v>
      </c>
      <c r="X1065" s="81">
        <v>0</v>
      </c>
      <c r="Y1065" s="81">
        <v>0</v>
      </c>
      <c r="Z1065" s="81">
        <v>0</v>
      </c>
      <c r="AA1065" s="81">
        <v>0</v>
      </c>
      <c r="AB1065" s="81">
        <v>0</v>
      </c>
      <c r="AC1065" s="81">
        <v>0</v>
      </c>
      <c r="AD1065" s="81">
        <v>0</v>
      </c>
      <c r="AE1065" s="81">
        <v>0</v>
      </c>
      <c r="AF1065" s="81">
        <v>0</v>
      </c>
    </row>
    <row r="1066" spans="1:32" hidden="1" x14ac:dyDescent="0.25">
      <c r="A1066" s="477">
        <v>36656.40347222222</v>
      </c>
      <c r="B1066" s="456">
        <v>37131</v>
      </c>
      <c r="C1066" s="456">
        <v>37073</v>
      </c>
      <c r="D1066" s="456">
        <v>37164</v>
      </c>
      <c r="E1066" s="81" t="s">
        <v>598</v>
      </c>
      <c r="F1066" s="81">
        <v>336924</v>
      </c>
      <c r="G1066" s="81">
        <v>1</v>
      </c>
      <c r="H1066" s="81">
        <v>2002995</v>
      </c>
      <c r="I1066" s="81">
        <v>0</v>
      </c>
      <c r="J1066" s="81">
        <v>0</v>
      </c>
      <c r="K1066" s="81">
        <v>0</v>
      </c>
      <c r="L1066" s="81">
        <v>0</v>
      </c>
      <c r="M1066" s="81">
        <v>0</v>
      </c>
      <c r="N1066" s="81">
        <v>0</v>
      </c>
      <c r="O1066" s="81">
        <v>-25</v>
      </c>
      <c r="P1066" s="81">
        <v>-25</v>
      </c>
      <c r="Q1066" s="81">
        <v>-25</v>
      </c>
      <c r="R1066" s="81">
        <v>-25</v>
      </c>
      <c r="S1066" s="81">
        <v>-25</v>
      </c>
      <c r="T1066" s="81">
        <v>-25</v>
      </c>
      <c r="U1066" s="81">
        <v>-25</v>
      </c>
      <c r="V1066" s="81">
        <v>-25</v>
      </c>
      <c r="W1066" s="81">
        <v>-25</v>
      </c>
      <c r="X1066" s="81">
        <v>-25</v>
      </c>
      <c r="Y1066" s="81">
        <v>-25</v>
      </c>
      <c r="Z1066" s="81">
        <v>-25</v>
      </c>
      <c r="AA1066" s="81">
        <v>-25</v>
      </c>
      <c r="AB1066" s="81">
        <v>-25</v>
      </c>
      <c r="AC1066" s="81">
        <v>-25</v>
      </c>
      <c r="AD1066" s="81">
        <v>-25</v>
      </c>
      <c r="AE1066" s="81">
        <v>0</v>
      </c>
      <c r="AF1066" s="81">
        <v>0</v>
      </c>
    </row>
    <row r="1067" spans="1:32" hidden="1" x14ac:dyDescent="0.25">
      <c r="A1067" s="477">
        <v>37130.347916666666</v>
      </c>
      <c r="B1067" s="456">
        <v>37131</v>
      </c>
      <c r="C1067" s="456">
        <v>37131</v>
      </c>
      <c r="D1067" s="456">
        <v>37131</v>
      </c>
      <c r="E1067" s="81" t="s">
        <v>598</v>
      </c>
      <c r="F1067" s="81">
        <v>749226</v>
      </c>
      <c r="G1067" s="81">
        <v>1</v>
      </c>
      <c r="H1067" s="81">
        <v>3863405</v>
      </c>
      <c r="I1067" s="81">
        <v>0</v>
      </c>
      <c r="J1067" s="81">
        <v>0</v>
      </c>
      <c r="K1067" s="81">
        <v>0</v>
      </c>
      <c r="L1067" s="81">
        <v>0</v>
      </c>
      <c r="M1067" s="81">
        <v>0</v>
      </c>
      <c r="N1067" s="81">
        <v>0</v>
      </c>
      <c r="O1067" s="81">
        <v>0</v>
      </c>
      <c r="P1067" s="81">
        <v>0</v>
      </c>
      <c r="Q1067" s="81">
        <v>0</v>
      </c>
      <c r="R1067" s="81">
        <v>0</v>
      </c>
      <c r="S1067" s="81">
        <v>0</v>
      </c>
      <c r="T1067" s="81">
        <v>0</v>
      </c>
      <c r="U1067" s="81">
        <v>0</v>
      </c>
      <c r="V1067" s="81">
        <v>0</v>
      </c>
      <c r="W1067" s="81">
        <v>0</v>
      </c>
      <c r="X1067" s="81">
        <v>0</v>
      </c>
      <c r="Y1067" s="81">
        <v>0</v>
      </c>
      <c r="Z1067" s="81">
        <v>0</v>
      </c>
      <c r="AA1067" s="81">
        <v>0</v>
      </c>
      <c r="AB1067" s="81">
        <v>0</v>
      </c>
      <c r="AC1067" s="81">
        <v>0</v>
      </c>
      <c r="AD1067" s="81">
        <v>0</v>
      </c>
      <c r="AE1067" s="81">
        <v>25</v>
      </c>
      <c r="AF1067" s="81">
        <v>25</v>
      </c>
    </row>
    <row r="1068" spans="1:32" hidden="1" x14ac:dyDescent="0.25">
      <c r="A1068" s="477">
        <v>37077.429861111108</v>
      </c>
      <c r="B1068" s="456">
        <v>37131</v>
      </c>
      <c r="C1068" s="456">
        <v>37104</v>
      </c>
      <c r="D1068" s="456">
        <v>37134</v>
      </c>
      <c r="E1068" s="81" t="s">
        <v>599</v>
      </c>
      <c r="F1068" s="81">
        <v>672793</v>
      </c>
      <c r="G1068" s="81">
        <v>1</v>
      </c>
      <c r="H1068" s="81">
        <v>3546455</v>
      </c>
      <c r="I1068" s="81">
        <v>8</v>
      </c>
      <c r="J1068" s="81">
        <v>8</v>
      </c>
      <c r="K1068" s="81">
        <v>8</v>
      </c>
      <c r="L1068" s="81">
        <v>8</v>
      </c>
      <c r="M1068" s="81">
        <v>8</v>
      </c>
      <c r="N1068" s="81">
        <v>8</v>
      </c>
      <c r="O1068" s="81">
        <v>8</v>
      </c>
      <c r="P1068" s="81">
        <v>8</v>
      </c>
      <c r="Q1068" s="81">
        <v>8</v>
      </c>
      <c r="R1068" s="81">
        <v>8</v>
      </c>
      <c r="S1068" s="81">
        <v>8</v>
      </c>
      <c r="T1068" s="81">
        <v>8</v>
      </c>
      <c r="U1068" s="81">
        <v>8</v>
      </c>
      <c r="V1068" s="81">
        <v>8</v>
      </c>
      <c r="W1068" s="81">
        <v>8</v>
      </c>
      <c r="X1068" s="81">
        <v>8</v>
      </c>
      <c r="Y1068" s="81">
        <v>8</v>
      </c>
      <c r="Z1068" s="81">
        <v>8</v>
      </c>
      <c r="AA1068" s="81">
        <v>8</v>
      </c>
      <c r="AB1068" s="81">
        <v>8</v>
      </c>
      <c r="AC1068" s="81">
        <v>8</v>
      </c>
      <c r="AD1068" s="81">
        <v>8</v>
      </c>
      <c r="AE1068" s="81">
        <v>8</v>
      </c>
      <c r="AF1068" s="81">
        <v>8</v>
      </c>
    </row>
    <row r="1069" spans="1:32" x14ac:dyDescent="0.25">
      <c r="B1069" s="456"/>
      <c r="C1069" s="456"/>
      <c r="D1069" s="456"/>
    </row>
    <row r="1070" spans="1:32" x14ac:dyDescent="0.25">
      <c r="B1070" s="456"/>
      <c r="C1070" s="456"/>
      <c r="D1070" s="456"/>
    </row>
    <row r="1071" spans="1:32" x14ac:dyDescent="0.25">
      <c r="B1071" s="456"/>
      <c r="C1071" s="456"/>
      <c r="D1071" s="456"/>
    </row>
    <row r="1072" spans="1:32" x14ac:dyDescent="0.25">
      <c r="B1072" s="456"/>
      <c r="C1072" s="456"/>
      <c r="D1072" s="456"/>
    </row>
    <row r="1073" spans="2:4" x14ac:dyDescent="0.25">
      <c r="B1073" s="456"/>
      <c r="C1073" s="456"/>
      <c r="D1073" s="456"/>
    </row>
    <row r="1074" spans="2:4" x14ac:dyDescent="0.25">
      <c r="B1074" s="456"/>
      <c r="C1074" s="456"/>
      <c r="D1074" s="456"/>
    </row>
    <row r="1075" spans="2:4" x14ac:dyDescent="0.25">
      <c r="B1075" s="456"/>
      <c r="C1075" s="456"/>
      <c r="D1075" s="456"/>
    </row>
    <row r="1076" spans="2:4" x14ac:dyDescent="0.25">
      <c r="B1076" s="456"/>
      <c r="C1076" s="456"/>
      <c r="D1076" s="456"/>
    </row>
    <row r="1077" spans="2:4" x14ac:dyDescent="0.25">
      <c r="B1077" s="456"/>
      <c r="C1077" s="456"/>
      <c r="D1077" s="456"/>
    </row>
    <row r="1078" spans="2:4" x14ac:dyDescent="0.25">
      <c r="B1078" s="456"/>
      <c r="C1078" s="456"/>
      <c r="D1078" s="456"/>
    </row>
    <row r="1079" spans="2:4" x14ac:dyDescent="0.25">
      <c r="B1079" s="456"/>
      <c r="C1079" s="456"/>
      <c r="D1079" s="456"/>
    </row>
    <row r="1080" spans="2:4" x14ac:dyDescent="0.25">
      <c r="B1080" s="456"/>
      <c r="C1080" s="456"/>
      <c r="D1080" s="456"/>
    </row>
    <row r="1081" spans="2:4" x14ac:dyDescent="0.25">
      <c r="B1081" s="456"/>
      <c r="C1081" s="456"/>
      <c r="D1081" s="456"/>
    </row>
    <row r="1082" spans="2:4" x14ac:dyDescent="0.25">
      <c r="B1082" s="456"/>
      <c r="C1082" s="456"/>
      <c r="D1082" s="456"/>
    </row>
    <row r="1083" spans="2:4" x14ac:dyDescent="0.25">
      <c r="B1083" s="456"/>
      <c r="C1083" s="456"/>
      <c r="D1083" s="456"/>
    </row>
    <row r="1084" spans="2:4" x14ac:dyDescent="0.25">
      <c r="B1084" s="456"/>
      <c r="C1084" s="456"/>
      <c r="D1084" s="456"/>
    </row>
    <row r="1085" spans="2:4" x14ac:dyDescent="0.25">
      <c r="B1085" s="456"/>
      <c r="C1085" s="456"/>
      <c r="D1085" s="456"/>
    </row>
    <row r="1086" spans="2:4" x14ac:dyDescent="0.25">
      <c r="B1086" s="456"/>
      <c r="C1086" s="456"/>
      <c r="D1086" s="456"/>
    </row>
    <row r="1087" spans="2:4" x14ac:dyDescent="0.25">
      <c r="B1087" s="456"/>
      <c r="C1087" s="456"/>
      <c r="D1087" s="456"/>
    </row>
    <row r="1088" spans="2:4" x14ac:dyDescent="0.25">
      <c r="B1088" s="456"/>
      <c r="C1088" s="456"/>
      <c r="D1088" s="456"/>
    </row>
    <row r="1089" spans="2:4" x14ac:dyDescent="0.25">
      <c r="B1089" s="456"/>
      <c r="C1089" s="456"/>
      <c r="D1089" s="456"/>
    </row>
    <row r="1090" spans="2:4" x14ac:dyDescent="0.25">
      <c r="B1090" s="456"/>
      <c r="C1090" s="456"/>
      <c r="D1090" s="456"/>
    </row>
    <row r="1091" spans="2:4" x14ac:dyDescent="0.25">
      <c r="B1091" s="456"/>
      <c r="C1091" s="456"/>
      <c r="D1091" s="456"/>
    </row>
    <row r="1092" spans="2:4" x14ac:dyDescent="0.25">
      <c r="B1092" s="456"/>
      <c r="C1092" s="456"/>
      <c r="D1092" s="456"/>
    </row>
    <row r="1093" spans="2:4" x14ac:dyDescent="0.25">
      <c r="B1093" s="456"/>
      <c r="C1093" s="456"/>
      <c r="D1093" s="456"/>
    </row>
    <row r="1094" spans="2:4" x14ac:dyDescent="0.25">
      <c r="B1094" s="456"/>
      <c r="C1094" s="456"/>
      <c r="D1094" s="456"/>
    </row>
    <row r="1095" spans="2:4" x14ac:dyDescent="0.25">
      <c r="B1095" s="456"/>
      <c r="C1095" s="456"/>
      <c r="D1095" s="456"/>
    </row>
    <row r="1096" spans="2:4" x14ac:dyDescent="0.25">
      <c r="B1096" s="456"/>
      <c r="C1096" s="456"/>
      <c r="D1096" s="456"/>
    </row>
    <row r="1097" spans="2:4" x14ac:dyDescent="0.25">
      <c r="B1097" s="456"/>
      <c r="C1097" s="456"/>
      <c r="D1097" s="456"/>
    </row>
    <row r="1098" spans="2:4" x14ac:dyDescent="0.25">
      <c r="B1098" s="456"/>
      <c r="C1098" s="456"/>
      <c r="D1098" s="456"/>
    </row>
    <row r="1099" spans="2:4" x14ac:dyDescent="0.25">
      <c r="B1099" s="456"/>
      <c r="C1099" s="456"/>
      <c r="D1099" s="456"/>
    </row>
    <row r="1100" spans="2:4" x14ac:dyDescent="0.25">
      <c r="B1100" s="456"/>
      <c r="C1100" s="456"/>
      <c r="D1100" s="456"/>
    </row>
    <row r="1101" spans="2:4" x14ac:dyDescent="0.25">
      <c r="B1101" s="456"/>
      <c r="C1101" s="456"/>
      <c r="D1101" s="456"/>
    </row>
    <row r="1102" spans="2:4" x14ac:dyDescent="0.25">
      <c r="B1102" s="456"/>
      <c r="C1102" s="456"/>
      <c r="D1102" s="456"/>
    </row>
    <row r="1103" spans="2:4" x14ac:dyDescent="0.25">
      <c r="B1103" s="456"/>
      <c r="C1103" s="456"/>
      <c r="D1103" s="456"/>
    </row>
    <row r="1104" spans="2:4" x14ac:dyDescent="0.25">
      <c r="B1104" s="456"/>
      <c r="C1104" s="456"/>
      <c r="D1104" s="456"/>
    </row>
    <row r="1105" spans="2:4" x14ac:dyDescent="0.25">
      <c r="B1105" s="456"/>
      <c r="C1105" s="456"/>
      <c r="D1105" s="456"/>
    </row>
    <row r="1106" spans="2:4" x14ac:dyDescent="0.25">
      <c r="B1106" s="456"/>
      <c r="C1106" s="456"/>
      <c r="D1106" s="456"/>
    </row>
    <row r="1107" spans="2:4" x14ac:dyDescent="0.25">
      <c r="B1107" s="456"/>
      <c r="C1107" s="456"/>
      <c r="D1107" s="456"/>
    </row>
    <row r="1108" spans="2:4" x14ac:dyDescent="0.25">
      <c r="B1108" s="456"/>
      <c r="C1108" s="456"/>
      <c r="D1108" s="456"/>
    </row>
    <row r="1109" spans="2:4" x14ac:dyDescent="0.25">
      <c r="B1109" s="456"/>
      <c r="C1109" s="456"/>
      <c r="D1109" s="456"/>
    </row>
  </sheetData>
  <autoFilter ref="A3:IV1068">
    <filterColumn colId="0">
      <filters>
        <filter val="09/05/01"/>
      </filters>
    </filterColumn>
  </autoFilter>
  <phoneticPr fontId="0" type="noConversion"/>
  <printOptions horizontalCentered="1"/>
  <pageMargins left="0.5" right="0.5" top="0.17" bottom="0.5" header="0.5" footer="0.25"/>
  <pageSetup paperSize="5" scale="10" fitToHeight="3" orientation="landscape" r:id="rId1"/>
  <headerFooter alignWithMargins="0">
    <oddFooter>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112"/>
  <sheetViews>
    <sheetView zoomScale="75" workbookViewId="0"/>
  </sheetViews>
  <sheetFormatPr defaultRowHeight="13.2" x14ac:dyDescent="0.25"/>
  <cols>
    <col min="1" max="1" width="42.6640625" customWidth="1"/>
    <col min="2" max="2" width="11.6640625" customWidth="1"/>
    <col min="3" max="32" width="9.6640625" customWidth="1"/>
  </cols>
  <sheetData>
    <row r="1" spans="1:26" ht="24.6" x14ac:dyDescent="0.4">
      <c r="A1" s="315" t="s">
        <v>235</v>
      </c>
      <c r="B1" s="315"/>
    </row>
    <row r="2" spans="1:26" x14ac:dyDescent="0.25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26" x14ac:dyDescent="0.25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6" s="388" customFormat="1" x14ac:dyDescent="0.25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26" s="388" customFormat="1" x14ac:dyDescent="0.25">
      <c r="A5" s="386" t="s">
        <v>303</v>
      </c>
      <c r="B5" s="389">
        <f t="shared" ref="B5:B39" si="0">SUM(C5:Z5)</f>
        <v>0</v>
      </c>
      <c r="C5" s="390">
        <f>TotalCalifornia!D133</f>
        <v>0</v>
      </c>
      <c r="D5" s="390">
        <f>TotalCalifornia!E133</f>
        <v>0</v>
      </c>
      <c r="E5" s="390">
        <f>TotalCalifornia!F133</f>
        <v>0</v>
      </c>
      <c r="F5" s="390">
        <f>TotalCalifornia!G133</f>
        <v>0</v>
      </c>
      <c r="G5" s="390">
        <f>TotalCalifornia!H133</f>
        <v>0</v>
      </c>
      <c r="H5" s="390">
        <f>TotalCalifornia!I133</f>
        <v>0</v>
      </c>
      <c r="I5" s="390">
        <f>TotalCalifornia!J133</f>
        <v>0</v>
      </c>
      <c r="J5" s="390">
        <f>TotalCalifornia!K133</f>
        <v>0</v>
      </c>
      <c r="K5" s="390">
        <f>TotalCalifornia!L133</f>
        <v>0</v>
      </c>
      <c r="L5" s="390">
        <f>TotalCalifornia!M133</f>
        <v>0</v>
      </c>
      <c r="M5" s="390">
        <f>TotalCalifornia!N133</f>
        <v>0</v>
      </c>
      <c r="N5" s="390">
        <f>TotalCalifornia!O133</f>
        <v>0</v>
      </c>
      <c r="O5" s="390">
        <f>TotalCalifornia!P133</f>
        <v>0</v>
      </c>
      <c r="P5" s="390">
        <f>TotalCalifornia!Q133</f>
        <v>0</v>
      </c>
      <c r="Q5" s="390">
        <f>TotalCalifornia!R133</f>
        <v>0</v>
      </c>
      <c r="R5" s="390">
        <f>TotalCalifornia!S133</f>
        <v>0</v>
      </c>
      <c r="S5" s="390">
        <f>TotalCalifornia!T133</f>
        <v>0</v>
      </c>
      <c r="T5" s="390">
        <f>TotalCalifornia!U133</f>
        <v>0</v>
      </c>
      <c r="U5" s="390">
        <f>TotalCalifornia!V133</f>
        <v>0</v>
      </c>
      <c r="V5" s="390">
        <f>TotalCalifornia!W133</f>
        <v>0</v>
      </c>
      <c r="W5" s="390">
        <f>TotalCalifornia!X133</f>
        <v>0</v>
      </c>
      <c r="X5" s="390">
        <f>TotalCalifornia!Y133</f>
        <v>0</v>
      </c>
      <c r="Y5" s="390">
        <f>TotalCalifornia!Z133</f>
        <v>0</v>
      </c>
      <c r="Z5" s="390">
        <f>TotalCalifornia!AA133</f>
        <v>0</v>
      </c>
    </row>
    <row r="6" spans="1:26" s="388" customFormat="1" x14ac:dyDescent="0.25">
      <c r="A6" s="386" t="s">
        <v>304</v>
      </c>
      <c r="B6" s="389">
        <f t="shared" si="0"/>
        <v>0</v>
      </c>
      <c r="C6" s="390">
        <f>TotalCalifornia!D134</f>
        <v>0</v>
      </c>
      <c r="D6" s="390">
        <f>TotalCalifornia!E134</f>
        <v>0</v>
      </c>
      <c r="E6" s="390">
        <f>TotalCalifornia!F134</f>
        <v>0</v>
      </c>
      <c r="F6" s="390">
        <f>TotalCalifornia!G134</f>
        <v>0</v>
      </c>
      <c r="G6" s="390">
        <f>TotalCalifornia!H134</f>
        <v>0</v>
      </c>
      <c r="H6" s="390">
        <f>TotalCalifornia!I134</f>
        <v>0</v>
      </c>
      <c r="I6" s="390">
        <f>TotalCalifornia!J134</f>
        <v>0</v>
      </c>
      <c r="J6" s="390">
        <f>TotalCalifornia!K134</f>
        <v>0</v>
      </c>
      <c r="K6" s="390">
        <f>TotalCalifornia!L134</f>
        <v>0</v>
      </c>
      <c r="L6" s="390">
        <f>TotalCalifornia!M134</f>
        <v>0</v>
      </c>
      <c r="M6" s="390">
        <f>TotalCalifornia!N134</f>
        <v>0</v>
      </c>
      <c r="N6" s="390">
        <f>TotalCalifornia!O134</f>
        <v>0</v>
      </c>
      <c r="O6" s="390">
        <f>TotalCalifornia!P134</f>
        <v>0</v>
      </c>
      <c r="P6" s="390">
        <f>TotalCalifornia!Q134</f>
        <v>0</v>
      </c>
      <c r="Q6" s="390">
        <f>TotalCalifornia!R134</f>
        <v>0</v>
      </c>
      <c r="R6" s="390">
        <f>TotalCalifornia!S134</f>
        <v>0</v>
      </c>
      <c r="S6" s="390">
        <f>TotalCalifornia!T134</f>
        <v>0</v>
      </c>
      <c r="T6" s="390">
        <f>TotalCalifornia!U134</f>
        <v>0</v>
      </c>
      <c r="U6" s="390">
        <f>TotalCalifornia!V134</f>
        <v>0</v>
      </c>
      <c r="V6" s="390">
        <f>TotalCalifornia!W134</f>
        <v>0</v>
      </c>
      <c r="W6" s="390">
        <f>TotalCalifornia!X134</f>
        <v>0</v>
      </c>
      <c r="X6" s="390">
        <f>TotalCalifornia!Y134</f>
        <v>0</v>
      </c>
      <c r="Y6" s="390">
        <f>TotalCalifornia!Z134</f>
        <v>0</v>
      </c>
      <c r="Z6" s="390">
        <f>TotalCalifornia!AA134</f>
        <v>0</v>
      </c>
    </row>
    <row r="7" spans="1:26" s="388" customFormat="1" x14ac:dyDescent="0.25">
      <c r="A7" s="386" t="s">
        <v>305</v>
      </c>
      <c r="B7" s="389">
        <f t="shared" si="0"/>
        <v>0</v>
      </c>
      <c r="C7" s="390">
        <f>TotalCalifornia!D135</f>
        <v>0</v>
      </c>
      <c r="D7" s="390">
        <f>TotalCalifornia!E135</f>
        <v>0</v>
      </c>
      <c r="E7" s="390">
        <f>TotalCalifornia!F135</f>
        <v>0</v>
      </c>
      <c r="F7" s="390">
        <f>TotalCalifornia!G135</f>
        <v>0</v>
      </c>
      <c r="G7" s="390">
        <f>TotalCalifornia!H135</f>
        <v>0</v>
      </c>
      <c r="H7" s="390">
        <f>TotalCalifornia!I135</f>
        <v>0</v>
      </c>
      <c r="I7" s="390">
        <f>TotalCalifornia!J135</f>
        <v>0</v>
      </c>
      <c r="J7" s="390">
        <f>TotalCalifornia!K135</f>
        <v>0</v>
      </c>
      <c r="K7" s="390">
        <f>TotalCalifornia!L135</f>
        <v>0</v>
      </c>
      <c r="L7" s="390">
        <f>TotalCalifornia!M135</f>
        <v>0</v>
      </c>
      <c r="M7" s="390">
        <f>TotalCalifornia!N135</f>
        <v>0</v>
      </c>
      <c r="N7" s="390">
        <f>TotalCalifornia!O135</f>
        <v>0</v>
      </c>
      <c r="O7" s="390">
        <f>TotalCalifornia!P135</f>
        <v>0</v>
      </c>
      <c r="P7" s="390">
        <f>TotalCalifornia!Q135</f>
        <v>0</v>
      </c>
      <c r="Q7" s="390">
        <f>TotalCalifornia!R135</f>
        <v>0</v>
      </c>
      <c r="R7" s="390">
        <f>TotalCalifornia!S135</f>
        <v>0</v>
      </c>
      <c r="S7" s="390">
        <f>TotalCalifornia!T135</f>
        <v>0</v>
      </c>
      <c r="T7" s="390">
        <f>TotalCalifornia!U135</f>
        <v>0</v>
      </c>
      <c r="U7" s="390">
        <f>TotalCalifornia!V135</f>
        <v>0</v>
      </c>
      <c r="V7" s="390">
        <f>TotalCalifornia!W135</f>
        <v>0</v>
      </c>
      <c r="W7" s="390">
        <f>TotalCalifornia!X135</f>
        <v>0</v>
      </c>
      <c r="X7" s="390">
        <f>TotalCalifornia!Y135</f>
        <v>0</v>
      </c>
      <c r="Y7" s="390">
        <f>TotalCalifornia!Z135</f>
        <v>0</v>
      </c>
      <c r="Z7" s="390">
        <f>TotalCalifornia!AA135</f>
        <v>0</v>
      </c>
    </row>
    <row r="8" spans="1:26" s="388" customFormat="1" x14ac:dyDescent="0.25">
      <c r="A8" s="386" t="s">
        <v>306</v>
      </c>
      <c r="B8" s="389">
        <f t="shared" si="0"/>
        <v>0</v>
      </c>
      <c r="C8" s="390">
        <f>TotalCalifornia!D136</f>
        <v>0</v>
      </c>
      <c r="D8" s="390">
        <f>TotalCalifornia!E136</f>
        <v>0</v>
      </c>
      <c r="E8" s="390">
        <f>TotalCalifornia!F136</f>
        <v>0</v>
      </c>
      <c r="F8" s="390">
        <f>TotalCalifornia!G136</f>
        <v>0</v>
      </c>
      <c r="G8" s="390">
        <f>TotalCalifornia!H136</f>
        <v>0</v>
      </c>
      <c r="H8" s="390">
        <f>TotalCalifornia!I136</f>
        <v>0</v>
      </c>
      <c r="I8" s="390">
        <f>TotalCalifornia!J136</f>
        <v>0</v>
      </c>
      <c r="J8" s="390">
        <f>TotalCalifornia!K136</f>
        <v>0</v>
      </c>
      <c r="K8" s="390">
        <f>TotalCalifornia!L136</f>
        <v>0</v>
      </c>
      <c r="L8" s="390">
        <f>TotalCalifornia!M136</f>
        <v>0</v>
      </c>
      <c r="M8" s="390">
        <f>TotalCalifornia!N136</f>
        <v>0</v>
      </c>
      <c r="N8" s="390">
        <f>TotalCalifornia!O136</f>
        <v>0</v>
      </c>
      <c r="O8" s="390">
        <f>TotalCalifornia!P136</f>
        <v>0</v>
      </c>
      <c r="P8" s="390">
        <f>TotalCalifornia!Q136</f>
        <v>0</v>
      </c>
      <c r="Q8" s="390">
        <f>TotalCalifornia!R136</f>
        <v>0</v>
      </c>
      <c r="R8" s="390">
        <f>TotalCalifornia!S136</f>
        <v>0</v>
      </c>
      <c r="S8" s="390">
        <f>TotalCalifornia!T136</f>
        <v>0</v>
      </c>
      <c r="T8" s="390">
        <f>TotalCalifornia!U136</f>
        <v>0</v>
      </c>
      <c r="U8" s="390">
        <f>TotalCalifornia!V136</f>
        <v>0</v>
      </c>
      <c r="V8" s="390">
        <f>TotalCalifornia!W136</f>
        <v>0</v>
      </c>
      <c r="W8" s="390">
        <f>TotalCalifornia!X136</f>
        <v>0</v>
      </c>
      <c r="X8" s="390">
        <f>TotalCalifornia!Y136</f>
        <v>0</v>
      </c>
      <c r="Y8" s="390">
        <f>TotalCalifornia!Z136</f>
        <v>0</v>
      </c>
      <c r="Z8" s="390">
        <f>TotalCalifornia!AA136</f>
        <v>0</v>
      </c>
    </row>
    <row r="9" spans="1:26" s="388" customFormat="1" x14ac:dyDescent="0.25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26" x14ac:dyDescent="0.25">
      <c r="A10" s="386" t="s">
        <v>388</v>
      </c>
      <c r="B10" s="389">
        <f t="shared" si="0"/>
        <v>0</v>
      </c>
      <c r="C10" s="394"/>
      <c r="D10" s="394"/>
      <c r="E10" s="394"/>
      <c r="F10" s="394"/>
      <c r="G10" s="394"/>
      <c r="H10" s="394"/>
      <c r="I10" s="394"/>
      <c r="J10" s="394"/>
      <c r="K10" s="394"/>
      <c r="L10" s="394"/>
      <c r="M10" s="394"/>
      <c r="N10" s="394"/>
      <c r="O10" s="394"/>
      <c r="P10" s="394"/>
      <c r="Q10" s="394"/>
      <c r="R10" s="394"/>
      <c r="S10" s="394"/>
      <c r="T10" s="394"/>
      <c r="U10" s="394"/>
      <c r="V10" s="394"/>
      <c r="W10" s="394"/>
      <c r="X10" s="394"/>
      <c r="Y10" s="394"/>
      <c r="Z10" s="394"/>
    </row>
    <row r="11" spans="1:26" x14ac:dyDescent="0.25">
      <c r="A11" s="386" t="s">
        <v>388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</row>
    <row r="12" spans="1:26" x14ac:dyDescent="0.25">
      <c r="A12" s="386" t="s">
        <v>388</v>
      </c>
      <c r="B12" s="389">
        <f t="shared" si="0"/>
        <v>0</v>
      </c>
      <c r="C12" s="394"/>
      <c r="D12" s="394"/>
      <c r="E12" s="394"/>
      <c r="F12" s="394"/>
      <c r="G12" s="394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394"/>
      <c r="U12" s="394"/>
      <c r="V12" s="394"/>
      <c r="W12" s="394"/>
      <c r="X12" s="394"/>
      <c r="Y12" s="394"/>
      <c r="Z12" s="394"/>
    </row>
    <row r="13" spans="1:26" x14ac:dyDescent="0.25">
      <c r="A13" s="386" t="s">
        <v>388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26" x14ac:dyDescent="0.25">
      <c r="A14" s="386" t="s">
        <v>388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26" x14ac:dyDescent="0.25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26" x14ac:dyDescent="0.25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5">
      <c r="A17" s="386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5">
      <c r="A18" s="386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5">
      <c r="A19" s="386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5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5">
      <c r="A21" s="386" t="s">
        <v>221</v>
      </c>
      <c r="B21" s="389">
        <f t="shared" si="0"/>
        <v>0</v>
      </c>
      <c r="C21" s="390">
        <f>EES_Load!C73</f>
        <v>0</v>
      </c>
      <c r="D21" s="390">
        <f>EES_Load!D73</f>
        <v>0</v>
      </c>
      <c r="E21" s="390">
        <f>EES_Load!E73</f>
        <v>0</v>
      </c>
      <c r="F21" s="390">
        <f>EES_Load!F73</f>
        <v>0</v>
      </c>
      <c r="G21" s="390">
        <f>EES_Load!G73</f>
        <v>0</v>
      </c>
      <c r="H21" s="390">
        <f>EES_Load!H73</f>
        <v>0</v>
      </c>
      <c r="I21" s="390">
        <f>EES_Load!I73</f>
        <v>0</v>
      </c>
      <c r="J21" s="390">
        <f>EES_Load!J73</f>
        <v>0</v>
      </c>
      <c r="K21" s="390">
        <f>EES_Load!K73</f>
        <v>0</v>
      </c>
      <c r="L21" s="390">
        <f>EES_Load!L73</f>
        <v>0</v>
      </c>
      <c r="M21" s="390">
        <f>EES_Load!M73</f>
        <v>0</v>
      </c>
      <c r="N21" s="390">
        <f>EES_Load!N73</f>
        <v>0</v>
      </c>
      <c r="O21" s="390">
        <f>EES_Load!O73</f>
        <v>0</v>
      </c>
      <c r="P21" s="390">
        <f>EES_Load!P73</f>
        <v>0</v>
      </c>
      <c r="Q21" s="390">
        <f>EES_Load!Q73</f>
        <v>0</v>
      </c>
      <c r="R21" s="390">
        <f>EES_Load!R73</f>
        <v>0</v>
      </c>
      <c r="S21" s="390">
        <f>EES_Load!S73</f>
        <v>0</v>
      </c>
      <c r="T21" s="390">
        <f>EES_Load!T73</f>
        <v>0</v>
      </c>
      <c r="U21" s="390">
        <f>EES_Load!U73</f>
        <v>0</v>
      </c>
      <c r="V21" s="390">
        <f>EES_Load!V73</f>
        <v>0</v>
      </c>
      <c r="W21" s="390">
        <f>EES_Load!W73</f>
        <v>0</v>
      </c>
      <c r="X21" s="390">
        <f>EES_Load!X73</f>
        <v>0</v>
      </c>
      <c r="Y21" s="390">
        <f>EES_Load!Y73</f>
        <v>0</v>
      </c>
      <c r="Z21" s="390">
        <f>EES_Load!Z73</f>
        <v>0</v>
      </c>
    </row>
    <row r="22" spans="1:26" x14ac:dyDescent="0.25">
      <c r="A22" s="386" t="s">
        <v>307</v>
      </c>
      <c r="B22" s="389">
        <f t="shared" si="0"/>
        <v>0</v>
      </c>
      <c r="C22" s="390"/>
      <c r="D22" s="390"/>
      <c r="E22" s="390"/>
      <c r="F22" s="390"/>
      <c r="G22" s="390"/>
      <c r="H22" s="390"/>
      <c r="I22" s="390"/>
      <c r="J22" s="390"/>
      <c r="K22" s="390"/>
      <c r="L22" s="390"/>
      <c r="M22" s="390"/>
      <c r="N22" s="390"/>
      <c r="O22" s="390"/>
      <c r="P22" s="390"/>
      <c r="Q22" s="390"/>
      <c r="R22" s="390"/>
      <c r="S22" s="390"/>
      <c r="T22" s="390"/>
      <c r="U22" s="390"/>
      <c r="V22" s="390"/>
      <c r="W22" s="390"/>
      <c r="X22" s="390"/>
      <c r="Y22" s="390"/>
      <c r="Z22" s="390"/>
    </row>
    <row r="23" spans="1:26" x14ac:dyDescent="0.25">
      <c r="A23" s="386" t="s">
        <v>308</v>
      </c>
      <c r="B23" s="389">
        <f t="shared" si="0"/>
        <v>0</v>
      </c>
      <c r="C23" s="390"/>
      <c r="D23" s="390"/>
      <c r="E23" s="390"/>
      <c r="F23" s="390"/>
      <c r="G23" s="390"/>
      <c r="H23" s="390"/>
      <c r="I23" s="390"/>
      <c r="J23" s="390"/>
      <c r="K23" s="390"/>
      <c r="L23" s="390"/>
      <c r="M23" s="390"/>
      <c r="N23" s="390"/>
      <c r="O23" s="390"/>
      <c r="P23" s="390"/>
      <c r="Q23" s="390"/>
      <c r="R23" s="390"/>
      <c r="S23" s="390"/>
      <c r="T23" s="390"/>
      <c r="U23" s="390"/>
      <c r="V23" s="390"/>
      <c r="W23" s="390"/>
      <c r="X23" s="390"/>
      <c r="Y23" s="390"/>
      <c r="Z23" s="390"/>
    </row>
    <row r="24" spans="1:26" x14ac:dyDescent="0.25">
      <c r="A24" s="386" t="s">
        <v>309</v>
      </c>
      <c r="B24" s="389">
        <f t="shared" si="0"/>
        <v>0</v>
      </c>
      <c r="C24" s="390"/>
      <c r="D24" s="390"/>
      <c r="E24" s="390"/>
      <c r="F24" s="390"/>
      <c r="G24" s="390"/>
      <c r="H24" s="390"/>
      <c r="I24" s="390"/>
      <c r="J24" s="390"/>
      <c r="K24" s="390"/>
      <c r="L24" s="390"/>
      <c r="M24" s="390"/>
      <c r="N24" s="390"/>
      <c r="O24" s="390"/>
      <c r="P24" s="390"/>
      <c r="Q24" s="390"/>
      <c r="R24" s="390"/>
      <c r="S24" s="390"/>
      <c r="T24" s="390"/>
      <c r="U24" s="390"/>
      <c r="V24" s="390"/>
      <c r="W24" s="390"/>
      <c r="X24" s="390"/>
      <c r="Y24" s="390"/>
      <c r="Z24" s="390"/>
    </row>
    <row r="25" spans="1:26" x14ac:dyDescent="0.25">
      <c r="A25" s="386" t="s">
        <v>310</v>
      </c>
      <c r="B25" s="389">
        <f t="shared" si="0"/>
        <v>0</v>
      </c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</row>
    <row r="26" spans="1:26" x14ac:dyDescent="0.25">
      <c r="A26" s="386" t="s">
        <v>311</v>
      </c>
      <c r="B26" s="389">
        <f t="shared" si="0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5">
      <c r="A27" s="386" t="s">
        <v>312</v>
      </c>
      <c r="B27" s="389">
        <f t="shared" si="0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5">
      <c r="A28" s="386" t="s">
        <v>313</v>
      </c>
      <c r="B28" s="389">
        <f t="shared" si="0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5">
      <c r="A29" s="386" t="s">
        <v>314</v>
      </c>
      <c r="B29" s="389">
        <f t="shared" si="0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5">
      <c r="A30" s="386" t="s">
        <v>315</v>
      </c>
      <c r="B30" s="389">
        <f t="shared" si="0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5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5">
      <c r="A32" s="386" t="s">
        <v>493</v>
      </c>
      <c r="B32" s="389">
        <f t="shared" si="0"/>
        <v>0</v>
      </c>
      <c r="C32" s="390">
        <f>MEGA!B407</f>
        <v>0</v>
      </c>
      <c r="D32" s="390">
        <f>MEGA!C407</f>
        <v>0</v>
      </c>
      <c r="E32" s="390">
        <f>MEGA!D407</f>
        <v>0</v>
      </c>
      <c r="F32" s="390">
        <f>MEGA!E407</f>
        <v>0</v>
      </c>
      <c r="G32" s="390">
        <f>MEGA!F407</f>
        <v>0</v>
      </c>
      <c r="H32" s="390">
        <f>MEGA!G407</f>
        <v>0</v>
      </c>
      <c r="I32" s="390">
        <f>MEGA!H407</f>
        <v>0</v>
      </c>
      <c r="J32" s="390">
        <f>MEGA!I407</f>
        <v>0</v>
      </c>
      <c r="K32" s="390">
        <f>MEGA!J407</f>
        <v>0</v>
      </c>
      <c r="L32" s="390">
        <f>MEGA!K407</f>
        <v>0</v>
      </c>
      <c r="M32" s="390">
        <f>MEGA!L407</f>
        <v>0</v>
      </c>
      <c r="N32" s="390">
        <f>MEGA!M407</f>
        <v>0</v>
      </c>
      <c r="O32" s="390">
        <f>MEGA!N407</f>
        <v>0</v>
      </c>
      <c r="P32" s="390">
        <f>MEGA!O407</f>
        <v>0</v>
      </c>
      <c r="Q32" s="390">
        <f>MEGA!P407</f>
        <v>0</v>
      </c>
      <c r="R32" s="390">
        <f>MEGA!Q407</f>
        <v>0</v>
      </c>
      <c r="S32" s="390">
        <f>MEGA!R407</f>
        <v>0</v>
      </c>
      <c r="T32" s="390">
        <f>MEGA!S407</f>
        <v>0</v>
      </c>
      <c r="U32" s="390">
        <f>MEGA!T407</f>
        <v>0</v>
      </c>
      <c r="V32" s="390">
        <f>MEGA!U407</f>
        <v>0</v>
      </c>
      <c r="W32" s="390">
        <f>MEGA!V407</f>
        <v>0</v>
      </c>
      <c r="X32" s="390">
        <f>MEGA!W407</f>
        <v>0</v>
      </c>
      <c r="Y32" s="390">
        <f>MEGA!X407</f>
        <v>0</v>
      </c>
      <c r="Z32" s="390">
        <f>MEGA!Y407</f>
        <v>0</v>
      </c>
    </row>
    <row r="33" spans="1:26" x14ac:dyDescent="0.25">
      <c r="A33" s="386" t="s">
        <v>494</v>
      </c>
      <c r="B33" s="389">
        <f t="shared" si="0"/>
        <v>0</v>
      </c>
      <c r="C33" s="390">
        <f>PNM!B407</f>
        <v>0</v>
      </c>
      <c r="D33" s="390">
        <f>PNM!C407</f>
        <v>0</v>
      </c>
      <c r="E33" s="390">
        <f>PNM!D407</f>
        <v>0</v>
      </c>
      <c r="F33" s="390">
        <f>PNM!E407</f>
        <v>0</v>
      </c>
      <c r="G33" s="390">
        <f>PNM!F407</f>
        <v>0</v>
      </c>
      <c r="H33" s="390">
        <f>PNM!G407</f>
        <v>0</v>
      </c>
      <c r="I33" s="390">
        <f>PNM!H407</f>
        <v>0</v>
      </c>
      <c r="J33" s="390">
        <f>PNM!I407</f>
        <v>0</v>
      </c>
      <c r="K33" s="390">
        <f>PNM!J407</f>
        <v>0</v>
      </c>
      <c r="L33" s="390">
        <f>PNM!K407</f>
        <v>0</v>
      </c>
      <c r="M33" s="390">
        <f>PNM!L407</f>
        <v>0</v>
      </c>
      <c r="N33" s="390">
        <f>PNM!M407</f>
        <v>0</v>
      </c>
      <c r="O33" s="390">
        <f>PNM!N407</f>
        <v>0</v>
      </c>
      <c r="P33" s="390">
        <f>PNM!O407</f>
        <v>0</v>
      </c>
      <c r="Q33" s="390">
        <f>PNM!P407</f>
        <v>0</v>
      </c>
      <c r="R33" s="390">
        <f>PNM!Q407</f>
        <v>0</v>
      </c>
      <c r="S33" s="390">
        <f>PNM!R407</f>
        <v>0</v>
      </c>
      <c r="T33" s="390">
        <f>PNM!S407</f>
        <v>0</v>
      </c>
      <c r="U33" s="390">
        <f>PNM!T407</f>
        <v>0</v>
      </c>
      <c r="V33" s="390">
        <f>PNM!U407</f>
        <v>0</v>
      </c>
      <c r="W33" s="390">
        <f>PNM!V407</f>
        <v>0</v>
      </c>
      <c r="X33" s="390">
        <f>PNM!W407</f>
        <v>0</v>
      </c>
      <c r="Y33" s="390">
        <f>PNM!X407</f>
        <v>0</v>
      </c>
      <c r="Z33" s="390">
        <f>PNM!Y407</f>
        <v>0</v>
      </c>
    </row>
    <row r="34" spans="1:26" x14ac:dyDescent="0.25">
      <c r="A34" s="386" t="s">
        <v>317</v>
      </c>
      <c r="B34" s="389">
        <f t="shared" si="0"/>
        <v>0</v>
      </c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</row>
    <row r="35" spans="1:26" x14ac:dyDescent="0.25">
      <c r="A35" s="386" t="s">
        <v>318</v>
      </c>
      <c r="B35" s="389">
        <f t="shared" si="0"/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5">
      <c r="A36" s="386" t="s">
        <v>319</v>
      </c>
      <c r="B36" s="389">
        <f t="shared" si="0"/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5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5">
      <c r="A38" s="386" t="s">
        <v>320</v>
      </c>
      <c r="B38" s="389">
        <f t="shared" si="0"/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5">
      <c r="A39" s="386" t="s">
        <v>321</v>
      </c>
      <c r="B39" s="389">
        <f t="shared" si="0"/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5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5">
      <c r="A41" s="3"/>
      <c r="B41" s="392">
        <f>SUM(C41:Z41)</f>
        <v>0</v>
      </c>
      <c r="C41" s="392"/>
      <c r="D41" s="392"/>
      <c r="E41" s="392"/>
      <c r="F41" s="392"/>
      <c r="G41" s="392"/>
      <c r="H41" s="392"/>
      <c r="I41" s="392"/>
      <c r="J41" s="392"/>
      <c r="K41" s="392"/>
      <c r="L41" s="392"/>
      <c r="M41" s="392"/>
      <c r="N41" s="392"/>
      <c r="O41" s="392"/>
      <c r="P41" s="392"/>
      <c r="Q41" s="392"/>
      <c r="R41" s="392"/>
      <c r="S41" s="392"/>
      <c r="T41" s="392"/>
      <c r="U41" s="392"/>
      <c r="V41" s="392"/>
      <c r="W41" s="392"/>
      <c r="X41" s="392"/>
      <c r="Y41" s="392"/>
      <c r="Z41" s="392"/>
    </row>
    <row r="42" spans="1:26" x14ac:dyDescent="0.25">
      <c r="A42" s="3"/>
      <c r="B42" s="392">
        <f t="shared" ref="B42:B88" si="1">SUM(C42:Z42)</f>
        <v>0</v>
      </c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392"/>
      <c r="Y42" s="392"/>
      <c r="Z42" s="392"/>
    </row>
    <row r="43" spans="1:26" x14ac:dyDescent="0.25">
      <c r="A43" s="3"/>
      <c r="B43" s="392">
        <f t="shared" si="1"/>
        <v>0</v>
      </c>
      <c r="C43" s="392"/>
      <c r="D43" s="392"/>
      <c r="E43" s="392"/>
      <c r="F43" s="392"/>
      <c r="G43" s="392"/>
      <c r="H43" s="392"/>
      <c r="I43" s="392"/>
      <c r="J43" s="392"/>
      <c r="K43" s="392"/>
      <c r="L43" s="392"/>
      <c r="M43" s="392"/>
      <c r="N43" s="392"/>
      <c r="O43" s="392"/>
      <c r="P43" s="392"/>
      <c r="Q43" s="392"/>
      <c r="R43" s="392"/>
      <c r="S43" s="392"/>
      <c r="T43" s="392"/>
      <c r="U43" s="392"/>
      <c r="V43" s="392"/>
      <c r="W43" s="392"/>
      <c r="X43" s="392"/>
      <c r="Y43" s="392"/>
      <c r="Z43" s="392"/>
    </row>
    <row r="44" spans="1:26" x14ac:dyDescent="0.25">
      <c r="A44" s="3"/>
      <c r="B44" s="392">
        <f t="shared" si="1"/>
        <v>0</v>
      </c>
      <c r="C44" s="392"/>
      <c r="D44" s="392"/>
      <c r="E44" s="392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</row>
    <row r="45" spans="1:26" x14ac:dyDescent="0.25">
      <c r="A45" s="3"/>
      <c r="B45" s="392">
        <f t="shared" si="1"/>
        <v>0</v>
      </c>
      <c r="C45" s="392"/>
      <c r="D45" s="392"/>
      <c r="E45" s="392"/>
      <c r="F45" s="392"/>
      <c r="G45" s="392"/>
      <c r="H45" s="392"/>
      <c r="I45" s="392"/>
      <c r="J45" s="392"/>
      <c r="K45" s="392"/>
      <c r="L45" s="392"/>
      <c r="M45" s="392"/>
      <c r="N45" s="392"/>
      <c r="O45" s="392"/>
      <c r="P45" s="392"/>
      <c r="Q45" s="392"/>
      <c r="R45" s="392"/>
      <c r="S45" s="392"/>
      <c r="T45" s="392"/>
      <c r="U45" s="392"/>
      <c r="V45" s="392"/>
      <c r="W45" s="392"/>
      <c r="X45" s="392"/>
      <c r="Y45" s="392"/>
      <c r="Z45" s="392"/>
    </row>
    <row r="46" spans="1:26" x14ac:dyDescent="0.25">
      <c r="A46" s="3"/>
      <c r="B46" s="392">
        <f t="shared" si="1"/>
        <v>0</v>
      </c>
      <c r="C46" s="392"/>
      <c r="D46" s="392"/>
      <c r="E46" s="392"/>
      <c r="F46" s="392"/>
      <c r="G46" s="392"/>
      <c r="H46" s="392"/>
      <c r="I46" s="392"/>
      <c r="J46" s="392"/>
      <c r="K46" s="392"/>
      <c r="L46" s="392"/>
      <c r="M46" s="392"/>
      <c r="N46" s="392"/>
      <c r="O46" s="392"/>
      <c r="P46" s="392"/>
      <c r="Q46" s="392"/>
      <c r="R46" s="392"/>
      <c r="S46" s="392"/>
      <c r="T46" s="392"/>
      <c r="U46" s="392"/>
      <c r="V46" s="392"/>
      <c r="W46" s="392"/>
      <c r="X46" s="392"/>
      <c r="Y46" s="392"/>
      <c r="Z46" s="392"/>
    </row>
    <row r="47" spans="1:26" x14ac:dyDescent="0.25">
      <c r="A47" s="3"/>
      <c r="B47" s="392">
        <f t="shared" si="1"/>
        <v>0</v>
      </c>
      <c r="C47" s="392"/>
      <c r="D47" s="392"/>
      <c r="E47" s="392"/>
      <c r="F47" s="392"/>
      <c r="G47" s="392"/>
      <c r="H47" s="392"/>
      <c r="I47" s="392"/>
      <c r="J47" s="392"/>
      <c r="K47" s="392"/>
      <c r="L47" s="392"/>
      <c r="M47" s="392"/>
      <c r="N47" s="392"/>
      <c r="O47" s="392"/>
      <c r="P47" s="392"/>
      <c r="Q47" s="392"/>
      <c r="R47" s="392"/>
      <c r="S47" s="392"/>
      <c r="T47" s="392"/>
      <c r="U47" s="392"/>
      <c r="V47" s="392"/>
      <c r="W47" s="392"/>
      <c r="X47" s="392"/>
      <c r="Y47" s="392"/>
      <c r="Z47" s="392"/>
    </row>
    <row r="48" spans="1:26" x14ac:dyDescent="0.25">
      <c r="A48" s="3"/>
      <c r="B48" s="392">
        <f t="shared" si="1"/>
        <v>0</v>
      </c>
      <c r="C48" s="392"/>
      <c r="D48" s="392"/>
      <c r="E48" s="392"/>
      <c r="F48" s="392"/>
      <c r="G48" s="392"/>
      <c r="H48" s="392"/>
      <c r="I48" s="392"/>
      <c r="J48" s="392"/>
      <c r="K48" s="392"/>
      <c r="L48" s="392"/>
      <c r="M48" s="392"/>
      <c r="N48" s="392"/>
      <c r="O48" s="392"/>
      <c r="P48" s="392"/>
      <c r="Q48" s="392"/>
      <c r="R48" s="392"/>
      <c r="S48" s="392"/>
      <c r="T48" s="392"/>
      <c r="U48" s="392"/>
      <c r="V48" s="392"/>
      <c r="W48" s="392"/>
      <c r="X48" s="392"/>
      <c r="Y48" s="392"/>
      <c r="Z48" s="392"/>
    </row>
    <row r="49" spans="1:26" x14ac:dyDescent="0.25">
      <c r="A49" s="3"/>
      <c r="B49" s="392">
        <f t="shared" si="1"/>
        <v>0</v>
      </c>
      <c r="C49" s="392"/>
      <c r="D49" s="392"/>
      <c r="E49" s="392"/>
      <c r="F49" s="392"/>
      <c r="G49" s="392"/>
      <c r="H49" s="392"/>
      <c r="I49" s="392"/>
      <c r="J49" s="392"/>
      <c r="K49" s="392"/>
      <c r="L49" s="392"/>
      <c r="M49" s="392"/>
      <c r="N49" s="392"/>
      <c r="O49" s="392"/>
      <c r="P49" s="392"/>
      <c r="Q49" s="392"/>
      <c r="R49" s="392"/>
      <c r="S49" s="392"/>
      <c r="T49" s="392"/>
      <c r="U49" s="392"/>
      <c r="V49" s="392"/>
      <c r="W49" s="392"/>
      <c r="X49" s="392"/>
      <c r="Y49" s="392"/>
      <c r="Z49" s="392"/>
    </row>
    <row r="50" spans="1:26" x14ac:dyDescent="0.25">
      <c r="A50" s="3"/>
      <c r="B50" s="392">
        <f t="shared" si="1"/>
        <v>0</v>
      </c>
      <c r="C50" s="392"/>
      <c r="D50" s="392"/>
      <c r="E50" s="392"/>
      <c r="F50" s="392"/>
      <c r="G50" s="392"/>
      <c r="H50" s="392"/>
      <c r="I50" s="392"/>
      <c r="J50" s="392"/>
      <c r="K50" s="392"/>
      <c r="L50" s="392"/>
      <c r="M50" s="392"/>
      <c r="N50" s="392"/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</row>
    <row r="51" spans="1:26" x14ac:dyDescent="0.25">
      <c r="A51" s="3"/>
      <c r="B51" s="392">
        <f t="shared" si="1"/>
        <v>0</v>
      </c>
      <c r="C51" s="392"/>
      <c r="D51" s="392"/>
      <c r="E51" s="392"/>
      <c r="F51" s="392"/>
      <c r="G51" s="392"/>
      <c r="H51" s="392"/>
      <c r="I51" s="392"/>
      <c r="J51" s="392"/>
      <c r="K51" s="392"/>
      <c r="L51" s="392"/>
      <c r="M51" s="392"/>
      <c r="N51" s="392"/>
      <c r="O51" s="392"/>
      <c r="P51" s="392"/>
      <c r="Q51" s="392"/>
      <c r="R51" s="392"/>
      <c r="S51" s="392"/>
      <c r="T51" s="392"/>
      <c r="U51" s="392"/>
      <c r="V51" s="392"/>
      <c r="W51" s="392"/>
      <c r="X51" s="392"/>
      <c r="Y51" s="392"/>
      <c r="Z51" s="392"/>
    </row>
    <row r="52" spans="1:26" x14ac:dyDescent="0.25">
      <c r="A52" s="3"/>
      <c r="B52" s="392">
        <f t="shared" si="1"/>
        <v>0</v>
      </c>
      <c r="C52" s="392"/>
      <c r="D52" s="392"/>
      <c r="E52" s="392"/>
      <c r="F52" s="392"/>
      <c r="G52" s="392"/>
      <c r="H52" s="392"/>
      <c r="I52" s="392"/>
      <c r="J52" s="392"/>
      <c r="K52" s="392"/>
      <c r="L52" s="392"/>
      <c r="M52" s="392"/>
      <c r="N52" s="392"/>
      <c r="O52" s="392"/>
      <c r="P52" s="392"/>
      <c r="Q52" s="392"/>
      <c r="R52" s="392"/>
      <c r="S52" s="392"/>
      <c r="T52" s="392"/>
      <c r="U52" s="392"/>
      <c r="V52" s="392"/>
      <c r="W52" s="392"/>
      <c r="X52" s="392"/>
      <c r="Y52" s="392"/>
      <c r="Z52" s="392"/>
    </row>
    <row r="53" spans="1:26" x14ac:dyDescent="0.25">
      <c r="A53" s="3"/>
      <c r="B53" s="392">
        <f t="shared" si="1"/>
        <v>0</v>
      </c>
      <c r="C53" s="392"/>
      <c r="D53" s="392"/>
      <c r="E53" s="392"/>
      <c r="F53" s="392"/>
      <c r="G53" s="392"/>
      <c r="H53" s="392"/>
      <c r="I53" s="392"/>
      <c r="J53" s="392"/>
      <c r="K53" s="392"/>
      <c r="L53" s="392"/>
      <c r="M53" s="392"/>
      <c r="N53" s="392"/>
      <c r="O53" s="392"/>
      <c r="P53" s="392"/>
      <c r="Q53" s="392"/>
      <c r="R53" s="392"/>
      <c r="S53" s="392"/>
      <c r="T53" s="392"/>
      <c r="U53" s="392"/>
      <c r="V53" s="392"/>
      <c r="W53" s="392"/>
      <c r="X53" s="392"/>
      <c r="Y53" s="392"/>
      <c r="Z53" s="392"/>
    </row>
    <row r="54" spans="1:26" x14ac:dyDescent="0.25">
      <c r="A54" s="3"/>
      <c r="B54" s="392">
        <f t="shared" si="1"/>
        <v>0</v>
      </c>
      <c r="C54" s="392"/>
      <c r="D54" s="392"/>
      <c r="E54" s="392"/>
      <c r="F54" s="392"/>
      <c r="G54" s="392"/>
      <c r="H54" s="392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392"/>
      <c r="Y54" s="392"/>
      <c r="Z54" s="392"/>
    </row>
    <row r="55" spans="1:26" x14ac:dyDescent="0.25">
      <c r="A55" s="3"/>
      <c r="B55" s="392">
        <f t="shared" si="1"/>
        <v>0</v>
      </c>
      <c r="C55" s="392"/>
      <c r="D55" s="392"/>
      <c r="E55" s="392"/>
      <c r="F55" s="392"/>
      <c r="G55" s="392"/>
      <c r="H55" s="392"/>
      <c r="I55" s="392"/>
      <c r="J55" s="392"/>
      <c r="K55" s="392"/>
      <c r="L55" s="392"/>
      <c r="M55" s="392"/>
      <c r="N55" s="392"/>
      <c r="O55" s="392"/>
      <c r="P55" s="392"/>
      <c r="Q55" s="392"/>
      <c r="R55" s="392"/>
      <c r="S55" s="392"/>
      <c r="T55" s="392"/>
      <c r="U55" s="392"/>
      <c r="V55" s="392"/>
      <c r="W55" s="392"/>
      <c r="X55" s="392"/>
      <c r="Y55" s="392"/>
      <c r="Z55" s="392"/>
    </row>
    <row r="56" spans="1:26" x14ac:dyDescent="0.25">
      <c r="A56" s="3"/>
      <c r="B56" s="392">
        <f t="shared" si="1"/>
        <v>0</v>
      </c>
      <c r="C56" s="392"/>
      <c r="D56" s="392"/>
      <c r="E56" s="392"/>
      <c r="F56" s="392"/>
      <c r="G56" s="392"/>
      <c r="H56" s="392"/>
      <c r="I56" s="392"/>
      <c r="J56" s="392"/>
      <c r="K56" s="392"/>
      <c r="L56" s="392"/>
      <c r="M56" s="392"/>
      <c r="N56" s="392"/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</row>
    <row r="57" spans="1:26" x14ac:dyDescent="0.25">
      <c r="A57" s="3"/>
      <c r="B57" s="392">
        <f t="shared" si="1"/>
        <v>0</v>
      </c>
      <c r="C57" s="392"/>
      <c r="D57" s="392"/>
      <c r="E57" s="392"/>
      <c r="F57" s="392"/>
      <c r="G57" s="392"/>
      <c r="H57" s="392"/>
      <c r="I57" s="392"/>
      <c r="J57" s="392"/>
      <c r="K57" s="392"/>
      <c r="L57" s="392"/>
      <c r="M57" s="392"/>
      <c r="N57" s="392"/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</row>
    <row r="58" spans="1:26" x14ac:dyDescent="0.25">
      <c r="A58" s="3"/>
      <c r="B58" s="392">
        <f t="shared" si="1"/>
        <v>0</v>
      </c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392"/>
      <c r="Y58" s="392"/>
      <c r="Z58" s="392"/>
    </row>
    <row r="59" spans="1:26" x14ac:dyDescent="0.25">
      <c r="A59" s="3"/>
      <c r="B59" s="392">
        <f t="shared" si="1"/>
        <v>0</v>
      </c>
      <c r="C59" s="392"/>
      <c r="D59" s="392"/>
      <c r="E59" s="392"/>
      <c r="F59" s="392"/>
      <c r="G59" s="392"/>
      <c r="H59" s="392"/>
      <c r="I59" s="392"/>
      <c r="J59" s="392"/>
      <c r="K59" s="392"/>
      <c r="L59" s="392"/>
      <c r="M59" s="392"/>
      <c r="N59" s="392"/>
      <c r="O59" s="392"/>
      <c r="P59" s="392"/>
      <c r="Q59" s="392"/>
      <c r="R59" s="392"/>
      <c r="S59" s="392"/>
      <c r="T59" s="392"/>
      <c r="U59" s="392"/>
      <c r="V59" s="392"/>
      <c r="W59" s="392"/>
      <c r="X59" s="392"/>
      <c r="Y59" s="392"/>
      <c r="Z59" s="392"/>
    </row>
    <row r="60" spans="1:26" x14ac:dyDescent="0.25">
      <c r="A60" s="3"/>
      <c r="B60" s="392">
        <f t="shared" si="1"/>
        <v>0</v>
      </c>
      <c r="C60" s="392"/>
      <c r="D60" s="392"/>
      <c r="E60" s="392"/>
      <c r="F60" s="392"/>
      <c r="G60" s="392"/>
      <c r="H60" s="392"/>
      <c r="I60" s="392"/>
      <c r="J60" s="392"/>
      <c r="K60" s="392"/>
      <c r="L60" s="392"/>
      <c r="M60" s="392"/>
      <c r="N60" s="392"/>
      <c r="O60" s="392"/>
      <c r="P60" s="392"/>
      <c r="Q60" s="392"/>
      <c r="R60" s="392"/>
      <c r="S60" s="392"/>
      <c r="T60" s="392"/>
      <c r="U60" s="392"/>
      <c r="V60" s="392"/>
      <c r="W60" s="392"/>
      <c r="X60" s="392"/>
      <c r="Y60" s="392"/>
      <c r="Z60" s="392"/>
    </row>
    <row r="61" spans="1:26" x14ac:dyDescent="0.25">
      <c r="A61" s="3"/>
      <c r="B61" s="392">
        <f t="shared" si="1"/>
        <v>0</v>
      </c>
      <c r="C61" s="392"/>
      <c r="D61" s="392"/>
      <c r="E61" s="392"/>
      <c r="F61" s="392"/>
      <c r="G61" s="392"/>
      <c r="H61" s="392"/>
      <c r="I61" s="392"/>
      <c r="J61" s="392"/>
      <c r="K61" s="392"/>
      <c r="L61" s="392"/>
      <c r="M61" s="392"/>
      <c r="N61" s="392"/>
      <c r="O61" s="392"/>
      <c r="P61" s="392"/>
      <c r="Q61" s="392"/>
      <c r="R61" s="392"/>
      <c r="S61" s="392"/>
      <c r="T61" s="392"/>
      <c r="U61" s="392"/>
      <c r="V61" s="392"/>
      <c r="W61" s="392"/>
      <c r="X61" s="392"/>
      <c r="Y61" s="392"/>
      <c r="Z61" s="392"/>
    </row>
    <row r="62" spans="1:26" x14ac:dyDescent="0.25">
      <c r="A62" s="3"/>
      <c r="B62" s="392">
        <f t="shared" si="1"/>
        <v>0</v>
      </c>
      <c r="C62" s="392"/>
      <c r="D62" s="392"/>
      <c r="E62" s="392"/>
      <c r="F62" s="392"/>
      <c r="G62" s="392"/>
      <c r="H62" s="392"/>
      <c r="I62" s="392"/>
      <c r="J62" s="392"/>
      <c r="K62" s="392"/>
      <c r="L62" s="392"/>
      <c r="M62" s="392"/>
      <c r="N62" s="392"/>
      <c r="O62" s="392"/>
      <c r="P62" s="392"/>
      <c r="Q62" s="392"/>
      <c r="R62" s="392"/>
      <c r="S62" s="392"/>
      <c r="T62" s="392"/>
      <c r="U62" s="392"/>
      <c r="V62" s="392"/>
      <c r="W62" s="392"/>
      <c r="X62" s="392"/>
      <c r="Y62" s="392"/>
      <c r="Z62" s="392"/>
    </row>
    <row r="63" spans="1:26" x14ac:dyDescent="0.25">
      <c r="A63" s="3"/>
      <c r="B63" s="392">
        <f t="shared" si="1"/>
        <v>0</v>
      </c>
      <c r="C63" s="392"/>
      <c r="D63" s="392"/>
      <c r="E63" s="392"/>
      <c r="F63" s="392"/>
      <c r="G63" s="392"/>
      <c r="H63" s="392"/>
      <c r="I63" s="392"/>
      <c r="J63" s="392"/>
      <c r="K63" s="392"/>
      <c r="L63" s="392"/>
      <c r="M63" s="392"/>
      <c r="N63" s="392"/>
      <c r="O63" s="392"/>
      <c r="P63" s="392"/>
      <c r="Q63" s="392"/>
      <c r="R63" s="392"/>
      <c r="S63" s="392"/>
      <c r="T63" s="392"/>
      <c r="U63" s="392"/>
      <c r="V63" s="392"/>
      <c r="W63" s="392"/>
      <c r="X63" s="392"/>
      <c r="Y63" s="392"/>
      <c r="Z63" s="392"/>
    </row>
    <row r="64" spans="1:26" x14ac:dyDescent="0.25">
      <c r="A64" s="3"/>
      <c r="B64" s="392">
        <f t="shared" si="1"/>
        <v>0</v>
      </c>
      <c r="C64" s="392"/>
      <c r="D64" s="392"/>
      <c r="E64" s="392"/>
      <c r="F64" s="392"/>
      <c r="G64" s="392"/>
      <c r="H64" s="392"/>
      <c r="I64" s="392"/>
      <c r="J64" s="392"/>
      <c r="K64" s="392"/>
      <c r="L64" s="392"/>
      <c r="M64" s="392"/>
      <c r="N64" s="392"/>
      <c r="O64" s="392"/>
      <c r="P64" s="392"/>
      <c r="Q64" s="392"/>
      <c r="R64" s="392"/>
      <c r="S64" s="392"/>
      <c r="T64" s="392"/>
      <c r="U64" s="392"/>
      <c r="V64" s="392"/>
      <c r="W64" s="392"/>
      <c r="X64" s="392"/>
      <c r="Y64" s="392"/>
      <c r="Z64" s="392"/>
    </row>
    <row r="65" spans="1:26" x14ac:dyDescent="0.25">
      <c r="A65" s="3"/>
      <c r="B65" s="392">
        <f t="shared" si="1"/>
        <v>0</v>
      </c>
      <c r="C65" s="392"/>
      <c r="D65" s="392"/>
      <c r="E65" s="392"/>
      <c r="F65" s="392"/>
      <c r="G65" s="392"/>
      <c r="H65" s="392"/>
      <c r="I65" s="392"/>
      <c r="J65" s="392"/>
      <c r="K65" s="392"/>
      <c r="L65" s="392"/>
      <c r="M65" s="392"/>
      <c r="N65" s="392"/>
      <c r="O65" s="392"/>
      <c r="P65" s="392"/>
      <c r="Q65" s="392"/>
      <c r="R65" s="392"/>
      <c r="S65" s="392"/>
      <c r="T65" s="392"/>
      <c r="U65" s="392"/>
      <c r="V65" s="392"/>
      <c r="W65" s="392"/>
      <c r="X65" s="392"/>
      <c r="Y65" s="392"/>
      <c r="Z65" s="392"/>
    </row>
    <row r="66" spans="1:26" x14ac:dyDescent="0.25">
      <c r="A66" s="3"/>
      <c r="B66" s="392">
        <f t="shared" si="1"/>
        <v>0</v>
      </c>
      <c r="C66" s="392"/>
      <c r="D66" s="392"/>
      <c r="E66" s="392"/>
      <c r="F66" s="392"/>
      <c r="G66" s="392"/>
      <c r="H66" s="392"/>
      <c r="I66" s="392"/>
      <c r="J66" s="392"/>
      <c r="K66" s="392"/>
      <c r="L66" s="392"/>
      <c r="M66" s="392"/>
      <c r="N66" s="392"/>
      <c r="O66" s="392"/>
      <c r="P66" s="392"/>
      <c r="Q66" s="392"/>
      <c r="R66" s="392"/>
      <c r="S66" s="392"/>
      <c r="T66" s="392"/>
      <c r="U66" s="392"/>
      <c r="V66" s="392"/>
      <c r="W66" s="392"/>
      <c r="X66" s="392"/>
      <c r="Y66" s="392"/>
      <c r="Z66" s="392"/>
    </row>
    <row r="67" spans="1:26" x14ac:dyDescent="0.25">
      <c r="A67" s="3"/>
      <c r="B67" s="392">
        <f t="shared" si="1"/>
        <v>0</v>
      </c>
      <c r="C67" s="392"/>
      <c r="D67" s="392"/>
      <c r="E67" s="392"/>
      <c r="F67" s="392"/>
      <c r="G67" s="392"/>
      <c r="H67" s="392"/>
      <c r="I67" s="392"/>
      <c r="J67" s="392"/>
      <c r="K67" s="392"/>
      <c r="L67" s="392"/>
      <c r="M67" s="392"/>
      <c r="N67" s="392"/>
      <c r="O67" s="392"/>
      <c r="P67" s="392"/>
      <c r="Q67" s="392"/>
      <c r="R67" s="392"/>
      <c r="S67" s="392"/>
      <c r="T67" s="392"/>
      <c r="U67" s="392"/>
      <c r="V67" s="392"/>
      <c r="W67" s="392"/>
      <c r="X67" s="392"/>
      <c r="Y67" s="392"/>
      <c r="Z67" s="392"/>
    </row>
    <row r="68" spans="1:26" x14ac:dyDescent="0.25">
      <c r="A68" s="3"/>
      <c r="B68" s="392">
        <f t="shared" si="1"/>
        <v>0</v>
      </c>
      <c r="C68" s="392"/>
      <c r="D68" s="392"/>
      <c r="E68" s="392"/>
      <c r="F68" s="392"/>
      <c r="G68" s="392"/>
      <c r="H68" s="392"/>
      <c r="I68" s="392"/>
      <c r="J68" s="392"/>
      <c r="K68" s="392"/>
      <c r="L68" s="392"/>
      <c r="M68" s="392"/>
      <c r="N68" s="392"/>
      <c r="O68" s="392"/>
      <c r="P68" s="392"/>
      <c r="Q68" s="392"/>
      <c r="R68" s="392"/>
      <c r="S68" s="392"/>
      <c r="T68" s="392"/>
      <c r="U68" s="392"/>
      <c r="V68" s="392"/>
      <c r="W68" s="392"/>
      <c r="X68" s="392"/>
      <c r="Y68" s="392"/>
      <c r="Z68" s="392"/>
    </row>
    <row r="69" spans="1:26" x14ac:dyDescent="0.25">
      <c r="A69" s="3"/>
      <c r="B69" s="392">
        <f t="shared" si="1"/>
        <v>0</v>
      </c>
      <c r="C69" s="392"/>
      <c r="D69" s="392"/>
      <c r="E69" s="392"/>
      <c r="F69" s="392"/>
      <c r="G69" s="392"/>
      <c r="H69" s="392"/>
      <c r="I69" s="392"/>
      <c r="J69" s="392"/>
      <c r="K69" s="392"/>
      <c r="L69" s="392"/>
      <c r="M69" s="392"/>
      <c r="N69" s="392"/>
      <c r="O69" s="392"/>
      <c r="P69" s="392"/>
      <c r="Q69" s="392"/>
      <c r="R69" s="392"/>
      <c r="S69" s="392"/>
      <c r="T69" s="392"/>
      <c r="U69" s="392"/>
      <c r="V69" s="392"/>
      <c r="W69" s="392"/>
      <c r="X69" s="392"/>
      <c r="Y69" s="392"/>
      <c r="Z69" s="392"/>
    </row>
    <row r="70" spans="1:26" x14ac:dyDescent="0.25">
      <c r="A70" s="3"/>
      <c r="B70" s="392">
        <f t="shared" si="1"/>
        <v>0</v>
      </c>
      <c r="C70" s="392"/>
      <c r="D70" s="392"/>
      <c r="E70" s="392"/>
      <c r="F70" s="392"/>
      <c r="G70" s="392"/>
      <c r="H70" s="392"/>
      <c r="I70" s="392"/>
      <c r="J70" s="392"/>
      <c r="K70" s="392"/>
      <c r="L70" s="392"/>
      <c r="M70" s="392"/>
      <c r="N70" s="392"/>
      <c r="O70" s="392"/>
      <c r="P70" s="392"/>
      <c r="Q70" s="392"/>
      <c r="R70" s="392"/>
      <c r="S70" s="392"/>
      <c r="T70" s="392"/>
      <c r="U70" s="392"/>
      <c r="V70" s="392"/>
      <c r="W70" s="392"/>
      <c r="X70" s="392"/>
      <c r="Y70" s="392"/>
      <c r="Z70" s="392"/>
    </row>
    <row r="71" spans="1:26" x14ac:dyDescent="0.25">
      <c r="A71" s="3"/>
      <c r="B71" s="392">
        <f t="shared" si="1"/>
        <v>0</v>
      </c>
      <c r="C71" s="392"/>
      <c r="D71" s="392"/>
      <c r="E71" s="392"/>
      <c r="F71" s="392"/>
      <c r="G71" s="392"/>
      <c r="H71" s="392"/>
      <c r="I71" s="392"/>
      <c r="J71" s="392"/>
      <c r="K71" s="392"/>
      <c r="L71" s="392"/>
      <c r="M71" s="392"/>
      <c r="N71" s="392"/>
      <c r="O71" s="392"/>
      <c r="P71" s="392"/>
      <c r="Q71" s="392"/>
      <c r="R71" s="392"/>
      <c r="S71" s="392"/>
      <c r="T71" s="392"/>
      <c r="U71" s="392"/>
      <c r="V71" s="392"/>
      <c r="W71" s="392"/>
      <c r="X71" s="392"/>
      <c r="Y71" s="392"/>
      <c r="Z71" s="392"/>
    </row>
    <row r="72" spans="1:26" x14ac:dyDescent="0.25">
      <c r="A72" s="3"/>
      <c r="B72" s="392">
        <f t="shared" si="1"/>
        <v>0</v>
      </c>
      <c r="C72" s="392"/>
      <c r="D72" s="392"/>
      <c r="E72" s="392"/>
      <c r="F72" s="392"/>
      <c r="G72" s="392"/>
      <c r="H72" s="392"/>
      <c r="I72" s="392"/>
      <c r="J72" s="392"/>
      <c r="K72" s="392"/>
      <c r="L72" s="392"/>
      <c r="M72" s="392"/>
      <c r="N72" s="392"/>
      <c r="O72" s="392"/>
      <c r="P72" s="392"/>
      <c r="Q72" s="392"/>
      <c r="R72" s="392"/>
      <c r="S72" s="392"/>
      <c r="T72" s="392"/>
      <c r="U72" s="392"/>
      <c r="V72" s="392"/>
      <c r="W72" s="392"/>
      <c r="X72" s="392"/>
      <c r="Y72" s="392"/>
      <c r="Z72" s="392"/>
    </row>
    <row r="73" spans="1:26" x14ac:dyDescent="0.25">
      <c r="A73" s="3"/>
      <c r="B73" s="392">
        <f t="shared" si="1"/>
        <v>0</v>
      </c>
      <c r="C73" s="392"/>
      <c r="D73" s="392"/>
      <c r="E73" s="392"/>
      <c r="F73" s="392"/>
      <c r="G73" s="392"/>
      <c r="H73" s="392"/>
      <c r="I73" s="392"/>
      <c r="J73" s="392"/>
      <c r="K73" s="392"/>
      <c r="L73" s="392"/>
      <c r="M73" s="392"/>
      <c r="N73" s="392"/>
      <c r="O73" s="392"/>
      <c r="P73" s="392"/>
      <c r="Q73" s="392"/>
      <c r="R73" s="392"/>
      <c r="S73" s="392"/>
      <c r="T73" s="392"/>
      <c r="U73" s="392"/>
      <c r="V73" s="392"/>
      <c r="W73" s="392"/>
      <c r="X73" s="392"/>
      <c r="Y73" s="392"/>
      <c r="Z73" s="392"/>
    </row>
    <row r="74" spans="1:26" x14ac:dyDescent="0.25">
      <c r="A74" s="3"/>
      <c r="B74" s="392">
        <f t="shared" si="1"/>
        <v>0</v>
      </c>
      <c r="C74" s="392"/>
      <c r="D74" s="392"/>
      <c r="E74" s="392"/>
      <c r="F74" s="392"/>
      <c r="G74" s="392"/>
      <c r="H74" s="392"/>
      <c r="I74" s="392"/>
      <c r="J74" s="392"/>
      <c r="K74" s="392"/>
      <c r="L74" s="392"/>
      <c r="M74" s="392"/>
      <c r="N74" s="392"/>
      <c r="O74" s="392"/>
      <c r="P74" s="392"/>
      <c r="Q74" s="392"/>
      <c r="R74" s="392"/>
      <c r="S74" s="392"/>
      <c r="T74" s="392"/>
      <c r="U74" s="392"/>
      <c r="V74" s="392"/>
      <c r="W74" s="392"/>
      <c r="X74" s="392"/>
      <c r="Y74" s="392"/>
      <c r="Z74" s="392"/>
    </row>
    <row r="75" spans="1:26" x14ac:dyDescent="0.25">
      <c r="A75" s="3"/>
      <c r="B75" s="392">
        <f t="shared" si="1"/>
        <v>0</v>
      </c>
      <c r="C75" s="392"/>
      <c r="D75" s="392"/>
      <c r="E75" s="392"/>
      <c r="F75" s="392"/>
      <c r="G75" s="392"/>
      <c r="H75" s="392"/>
      <c r="I75" s="392"/>
      <c r="J75" s="392"/>
      <c r="K75" s="392"/>
      <c r="L75" s="392"/>
      <c r="M75" s="392"/>
      <c r="N75" s="392"/>
      <c r="O75" s="392"/>
      <c r="P75" s="392"/>
      <c r="Q75" s="392"/>
      <c r="R75" s="392"/>
      <c r="S75" s="392"/>
      <c r="T75" s="392"/>
      <c r="U75" s="392"/>
      <c r="V75" s="392"/>
      <c r="W75" s="392"/>
      <c r="X75" s="392"/>
      <c r="Y75" s="392"/>
      <c r="Z75" s="392"/>
    </row>
    <row r="76" spans="1:26" x14ac:dyDescent="0.25">
      <c r="A76" s="3"/>
      <c r="B76" s="392">
        <f t="shared" si="1"/>
        <v>0</v>
      </c>
      <c r="C76" s="392"/>
      <c r="D76" s="392"/>
      <c r="E76" s="392"/>
      <c r="F76" s="392"/>
      <c r="G76" s="392"/>
      <c r="H76" s="392"/>
      <c r="I76" s="392"/>
      <c r="J76" s="392"/>
      <c r="K76" s="392"/>
      <c r="L76" s="392"/>
      <c r="M76" s="392"/>
      <c r="N76" s="392"/>
      <c r="O76" s="392"/>
      <c r="P76" s="392"/>
      <c r="Q76" s="392"/>
      <c r="R76" s="392"/>
      <c r="S76" s="392"/>
      <c r="T76" s="392"/>
      <c r="U76" s="392"/>
      <c r="V76" s="392"/>
      <c r="W76" s="392"/>
      <c r="X76" s="392"/>
      <c r="Y76" s="392"/>
      <c r="Z76" s="392"/>
    </row>
    <row r="77" spans="1:26" x14ac:dyDescent="0.25">
      <c r="A77" s="3"/>
      <c r="B77" s="392">
        <f t="shared" si="1"/>
        <v>0</v>
      </c>
      <c r="C77" s="392"/>
      <c r="D77" s="392"/>
      <c r="E77" s="392"/>
      <c r="F77" s="392"/>
      <c r="G77" s="392"/>
      <c r="H77" s="392"/>
      <c r="I77" s="392"/>
      <c r="J77" s="392"/>
      <c r="K77" s="392"/>
      <c r="L77" s="392"/>
      <c r="M77" s="392"/>
      <c r="N77" s="392"/>
      <c r="O77" s="392"/>
      <c r="P77" s="392"/>
      <c r="Q77" s="392"/>
      <c r="R77" s="392"/>
      <c r="S77" s="392"/>
      <c r="T77" s="392"/>
      <c r="U77" s="392"/>
      <c r="V77" s="392"/>
      <c r="W77" s="392"/>
      <c r="X77" s="392"/>
      <c r="Y77" s="392"/>
      <c r="Z77" s="392"/>
    </row>
    <row r="78" spans="1:26" x14ac:dyDescent="0.25">
      <c r="A78" s="3"/>
      <c r="B78" s="392">
        <f t="shared" si="1"/>
        <v>0</v>
      </c>
      <c r="C78" s="392"/>
      <c r="D78" s="392"/>
      <c r="E78" s="392"/>
      <c r="F78" s="392"/>
      <c r="G78" s="392"/>
      <c r="H78" s="392"/>
      <c r="I78" s="392"/>
      <c r="J78" s="392"/>
      <c r="K78" s="392"/>
      <c r="L78" s="392"/>
      <c r="M78" s="392"/>
      <c r="N78" s="392"/>
      <c r="O78" s="392"/>
      <c r="P78" s="392"/>
      <c r="Q78" s="392"/>
      <c r="R78" s="392"/>
      <c r="S78" s="392"/>
      <c r="T78" s="392"/>
      <c r="U78" s="392"/>
      <c r="V78" s="392"/>
      <c r="W78" s="392"/>
      <c r="X78" s="392"/>
      <c r="Y78" s="392"/>
      <c r="Z78" s="392"/>
    </row>
    <row r="79" spans="1:26" x14ac:dyDescent="0.25">
      <c r="A79" s="3"/>
      <c r="B79" s="392">
        <f t="shared" si="1"/>
        <v>0</v>
      </c>
      <c r="C79" s="392"/>
      <c r="D79" s="392"/>
      <c r="E79" s="392"/>
      <c r="F79" s="392"/>
      <c r="G79" s="392"/>
      <c r="H79" s="392"/>
      <c r="I79" s="392"/>
      <c r="J79" s="392"/>
      <c r="K79" s="392"/>
      <c r="L79" s="392"/>
      <c r="M79" s="392"/>
      <c r="N79" s="392"/>
      <c r="O79" s="392"/>
      <c r="P79" s="392"/>
      <c r="Q79" s="392"/>
      <c r="R79" s="392"/>
      <c r="S79" s="392"/>
      <c r="T79" s="392"/>
      <c r="U79" s="392"/>
      <c r="V79" s="392"/>
      <c r="W79" s="392"/>
      <c r="X79" s="392"/>
      <c r="Y79" s="392"/>
      <c r="Z79" s="392"/>
    </row>
    <row r="80" spans="1:26" x14ac:dyDescent="0.25">
      <c r="A80" s="3"/>
      <c r="B80" s="392">
        <f t="shared" si="1"/>
        <v>0</v>
      </c>
      <c r="C80" s="392"/>
      <c r="D80" s="392"/>
      <c r="E80" s="392"/>
      <c r="F80" s="392"/>
      <c r="G80" s="392"/>
      <c r="H80" s="392"/>
      <c r="I80" s="392"/>
      <c r="J80" s="392"/>
      <c r="K80" s="392"/>
      <c r="L80" s="392"/>
      <c r="M80" s="392"/>
      <c r="N80" s="392"/>
      <c r="O80" s="392"/>
      <c r="P80" s="392"/>
      <c r="Q80" s="392"/>
      <c r="R80" s="392"/>
      <c r="S80" s="392"/>
      <c r="T80" s="392"/>
      <c r="U80" s="392"/>
      <c r="V80" s="392"/>
      <c r="W80" s="392"/>
      <c r="X80" s="392"/>
      <c r="Y80" s="392"/>
      <c r="Z80" s="392"/>
    </row>
    <row r="81" spans="1:26" x14ac:dyDescent="0.25">
      <c r="A81" s="3"/>
      <c r="B81" s="392">
        <f t="shared" si="1"/>
        <v>0</v>
      </c>
      <c r="C81" s="392"/>
      <c r="D81" s="392"/>
      <c r="E81" s="392"/>
      <c r="F81" s="392"/>
      <c r="G81" s="392"/>
      <c r="H81" s="392"/>
      <c r="I81" s="392"/>
      <c r="J81" s="392"/>
      <c r="K81" s="392"/>
      <c r="L81" s="392"/>
      <c r="M81" s="392"/>
      <c r="N81" s="392"/>
      <c r="O81" s="392"/>
      <c r="P81" s="392"/>
      <c r="Q81" s="392"/>
      <c r="R81" s="392"/>
      <c r="S81" s="392"/>
      <c r="T81" s="392"/>
      <c r="U81" s="392"/>
      <c r="V81" s="392"/>
      <c r="W81" s="392"/>
      <c r="X81" s="392"/>
      <c r="Y81" s="392"/>
      <c r="Z81" s="392"/>
    </row>
    <row r="82" spans="1:26" x14ac:dyDescent="0.25">
      <c r="A82" s="3"/>
      <c r="B82" s="392">
        <f t="shared" si="1"/>
        <v>0</v>
      </c>
      <c r="C82" s="392"/>
      <c r="D82" s="392"/>
      <c r="E82" s="392"/>
      <c r="F82" s="392"/>
      <c r="G82" s="392"/>
      <c r="H82" s="392"/>
      <c r="I82" s="392"/>
      <c r="J82" s="392"/>
      <c r="K82" s="392"/>
      <c r="L82" s="392"/>
      <c r="M82" s="392"/>
      <c r="N82" s="392"/>
      <c r="O82" s="392"/>
      <c r="P82" s="392"/>
      <c r="Q82" s="392"/>
      <c r="R82" s="392"/>
      <c r="S82" s="392"/>
      <c r="T82" s="392"/>
      <c r="U82" s="392"/>
      <c r="V82" s="392"/>
      <c r="W82" s="392"/>
      <c r="X82" s="392"/>
      <c r="Y82" s="392"/>
      <c r="Z82" s="392"/>
    </row>
    <row r="83" spans="1:26" x14ac:dyDescent="0.25">
      <c r="A83" s="3"/>
      <c r="B83" s="392">
        <f t="shared" si="1"/>
        <v>0</v>
      </c>
      <c r="C83" s="392"/>
      <c r="D83" s="392"/>
      <c r="E83" s="392"/>
      <c r="F83" s="392"/>
      <c r="G83" s="392"/>
      <c r="H83" s="392"/>
      <c r="I83" s="392"/>
      <c r="J83" s="392"/>
      <c r="K83" s="392"/>
      <c r="L83" s="392"/>
      <c r="M83" s="392"/>
      <c r="N83" s="392"/>
      <c r="O83" s="392"/>
      <c r="P83" s="392"/>
      <c r="Q83" s="392"/>
      <c r="R83" s="392"/>
      <c r="S83" s="392"/>
      <c r="T83" s="392"/>
      <c r="U83" s="392"/>
      <c r="V83" s="392"/>
      <c r="W83" s="392"/>
      <c r="X83" s="392"/>
      <c r="Y83" s="392"/>
      <c r="Z83" s="392"/>
    </row>
    <row r="84" spans="1:26" x14ac:dyDescent="0.25">
      <c r="A84" s="3"/>
      <c r="B84" s="392">
        <f t="shared" si="1"/>
        <v>0</v>
      </c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2"/>
      <c r="W84" s="392"/>
      <c r="X84" s="392"/>
      <c r="Y84" s="392"/>
      <c r="Z84" s="392"/>
    </row>
    <row r="85" spans="1:26" x14ac:dyDescent="0.25">
      <c r="A85" s="3"/>
      <c r="B85" s="392">
        <f t="shared" si="1"/>
        <v>0</v>
      </c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2"/>
      <c r="W85" s="392"/>
      <c r="X85" s="392"/>
      <c r="Y85" s="392"/>
      <c r="Z85" s="392"/>
    </row>
    <row r="86" spans="1:26" x14ac:dyDescent="0.25">
      <c r="A86" s="3"/>
      <c r="B86" s="392">
        <f t="shared" si="1"/>
        <v>0</v>
      </c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2"/>
      <c r="W86" s="392"/>
      <c r="X86" s="392"/>
      <c r="Y86" s="392"/>
      <c r="Z86" s="392"/>
    </row>
    <row r="87" spans="1:26" x14ac:dyDescent="0.25">
      <c r="A87" s="3"/>
      <c r="B87" s="392">
        <f t="shared" si="1"/>
        <v>0</v>
      </c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2"/>
      <c r="P87" s="392"/>
      <c r="Q87" s="392"/>
      <c r="R87" s="392"/>
      <c r="S87" s="392"/>
      <c r="T87" s="392"/>
      <c r="U87" s="392"/>
      <c r="V87" s="392"/>
      <c r="W87" s="392"/>
      <c r="X87" s="392"/>
      <c r="Y87" s="392"/>
      <c r="Z87" s="392"/>
    </row>
    <row r="88" spans="1:26" x14ac:dyDescent="0.25">
      <c r="A88" s="3"/>
      <c r="B88" s="392">
        <f t="shared" si="1"/>
        <v>0</v>
      </c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</row>
    <row r="89" spans="1:26" x14ac:dyDescent="0.25">
      <c r="A89" s="3"/>
      <c r="B89" s="392">
        <f t="shared" ref="B89:B108" si="2">SUM(C89:Z89)</f>
        <v>0</v>
      </c>
      <c r="C89" s="392"/>
      <c r="D89" s="392"/>
      <c r="E89" s="392"/>
      <c r="F89" s="392"/>
      <c r="G89" s="392"/>
      <c r="H89" s="392"/>
      <c r="I89" s="392"/>
      <c r="J89" s="392"/>
      <c r="K89" s="392"/>
      <c r="L89" s="392"/>
      <c r="M89" s="392"/>
      <c r="N89" s="392"/>
      <c r="O89" s="392"/>
      <c r="P89" s="392"/>
      <c r="Q89" s="392"/>
      <c r="R89" s="392"/>
      <c r="S89" s="392"/>
      <c r="T89" s="392"/>
      <c r="U89" s="392"/>
      <c r="V89" s="392"/>
      <c r="W89" s="392"/>
      <c r="X89" s="392"/>
      <c r="Y89" s="392"/>
      <c r="Z89" s="392"/>
    </row>
    <row r="90" spans="1:26" x14ac:dyDescent="0.25">
      <c r="A90" s="3"/>
      <c r="B90" s="392">
        <f t="shared" si="2"/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5">
      <c r="A91" s="3"/>
      <c r="B91" s="392">
        <f t="shared" si="2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5">
      <c r="A92" s="3"/>
      <c r="B92" s="392">
        <f t="shared" si="2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5">
      <c r="A93" s="3"/>
      <c r="B93" s="392">
        <f t="shared" si="2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5">
      <c r="A94" s="3"/>
      <c r="B94" s="392">
        <f t="shared" si="2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5">
      <c r="A95" s="3"/>
      <c r="B95" s="392">
        <f t="shared" si="2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5">
      <c r="A96" s="3"/>
      <c r="B96" s="392">
        <f t="shared" si="2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5">
      <c r="A97" s="3"/>
      <c r="B97" s="392">
        <f t="shared" si="2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5">
      <c r="A98" s="3"/>
      <c r="B98" s="392">
        <f t="shared" si="2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5">
      <c r="A99" s="3"/>
      <c r="B99" s="392">
        <f t="shared" si="2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5">
      <c r="A100" s="3"/>
      <c r="B100" s="392">
        <f t="shared" si="2"/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5">
      <c r="A101" t="s">
        <v>423</v>
      </c>
      <c r="B101" s="389">
        <f t="shared" si="2"/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5">
      <c r="A102" t="s">
        <v>423</v>
      </c>
      <c r="B102" s="389">
        <f t="shared" si="2"/>
        <v>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0</v>
      </c>
      <c r="J102" s="399">
        <v>0</v>
      </c>
      <c r="K102" s="399">
        <v>0</v>
      </c>
      <c r="L102" s="399">
        <v>0</v>
      </c>
      <c r="M102" s="399">
        <v>0</v>
      </c>
      <c r="N102" s="399">
        <v>0</v>
      </c>
      <c r="O102" s="399">
        <v>0</v>
      </c>
      <c r="P102" s="399">
        <v>0</v>
      </c>
      <c r="Q102" s="399">
        <v>0</v>
      </c>
      <c r="R102" s="399">
        <v>0</v>
      </c>
      <c r="S102" s="399">
        <v>0</v>
      </c>
      <c r="T102" s="399">
        <v>0</v>
      </c>
      <c r="U102" s="399">
        <v>0</v>
      </c>
      <c r="V102" s="399">
        <v>0</v>
      </c>
      <c r="W102" s="399">
        <v>0</v>
      </c>
      <c r="X102" s="399">
        <v>0</v>
      </c>
      <c r="Y102" s="399">
        <v>0</v>
      </c>
      <c r="Z102" s="399">
        <v>0</v>
      </c>
    </row>
    <row r="103" spans="1:26" x14ac:dyDescent="0.25">
      <c r="A103" t="s">
        <v>423</v>
      </c>
      <c r="B103" s="389">
        <f t="shared" si="2"/>
        <v>0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0</v>
      </c>
      <c r="M103" s="399">
        <v>0</v>
      </c>
      <c r="N103" s="399">
        <v>0</v>
      </c>
      <c r="O103" s="399">
        <v>0</v>
      </c>
      <c r="P103" s="399">
        <v>0</v>
      </c>
      <c r="Q103" s="399">
        <v>0</v>
      </c>
      <c r="R103" s="399">
        <v>0</v>
      </c>
      <c r="S103" s="399">
        <v>0</v>
      </c>
      <c r="T103" s="399">
        <v>0</v>
      </c>
      <c r="U103" s="399">
        <v>0</v>
      </c>
      <c r="V103" s="399">
        <v>0</v>
      </c>
      <c r="W103" s="399">
        <v>0</v>
      </c>
      <c r="X103" s="399">
        <v>0</v>
      </c>
      <c r="Y103" s="399">
        <v>0</v>
      </c>
      <c r="Z103" s="399">
        <v>0</v>
      </c>
    </row>
    <row r="104" spans="1:26" x14ac:dyDescent="0.25">
      <c r="A104" t="s">
        <v>423</v>
      </c>
      <c r="B104" s="389">
        <f t="shared" si="2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5">
      <c r="A105" t="s">
        <v>423</v>
      </c>
      <c r="B105" s="389">
        <f t="shared" si="2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5">
      <c r="A106" t="s">
        <v>423</v>
      </c>
      <c r="B106" s="389">
        <f t="shared" si="2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5">
      <c r="A107" t="s">
        <v>423</v>
      </c>
      <c r="B107" s="389">
        <f t="shared" si="2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5">
      <c r="A108" t="s">
        <v>423</v>
      </c>
      <c r="B108" s="389">
        <f t="shared" si="2"/>
        <v>0</v>
      </c>
      <c r="C108" s="399">
        <v>0</v>
      </c>
      <c r="D108" s="399">
        <v>0</v>
      </c>
      <c r="E108" s="399">
        <v>0</v>
      </c>
      <c r="F108" s="399">
        <v>0</v>
      </c>
      <c r="G108" s="399">
        <v>0</v>
      </c>
      <c r="H108" s="399">
        <v>0</v>
      </c>
      <c r="I108" s="399">
        <v>0</v>
      </c>
      <c r="J108" s="399">
        <v>0</v>
      </c>
      <c r="K108" s="399">
        <v>0</v>
      </c>
      <c r="L108" s="399">
        <v>0</v>
      </c>
      <c r="M108" s="399">
        <v>0</v>
      </c>
      <c r="N108" s="399">
        <v>0</v>
      </c>
      <c r="O108" s="399">
        <v>0</v>
      </c>
      <c r="P108" s="399">
        <v>0</v>
      </c>
      <c r="Q108" s="399">
        <v>0</v>
      </c>
      <c r="R108" s="399">
        <v>0</v>
      </c>
      <c r="S108" s="399">
        <v>0</v>
      </c>
      <c r="T108" s="399">
        <v>0</v>
      </c>
      <c r="U108" s="399">
        <v>0</v>
      </c>
      <c r="V108" s="399">
        <v>0</v>
      </c>
      <c r="W108" s="399">
        <v>0</v>
      </c>
      <c r="X108" s="399">
        <v>0</v>
      </c>
      <c r="Y108" s="399">
        <v>0</v>
      </c>
      <c r="Z108" s="399">
        <v>0</v>
      </c>
    </row>
    <row r="109" spans="1:26" x14ac:dyDescent="0.25">
      <c r="B109" s="393"/>
      <c r="C109" s="393"/>
      <c r="D109" s="393"/>
      <c r="E109" s="393"/>
      <c r="F109" s="393"/>
      <c r="G109" s="393"/>
      <c r="H109" s="393"/>
      <c r="I109" s="393"/>
      <c r="J109" s="393"/>
      <c r="K109" s="393"/>
      <c r="L109" s="393"/>
      <c r="M109" s="393"/>
      <c r="N109" s="393"/>
      <c r="O109" s="393"/>
      <c r="P109" s="393"/>
      <c r="Q109" s="393"/>
      <c r="R109" s="393"/>
      <c r="S109" s="393"/>
      <c r="T109" s="393"/>
      <c r="U109" s="393"/>
      <c r="V109" s="393"/>
      <c r="W109" s="393"/>
      <c r="X109" s="393"/>
      <c r="Y109" s="393"/>
      <c r="Z109" s="393"/>
    </row>
    <row r="110" spans="1:26" x14ac:dyDescent="0.25">
      <c r="A110" s="8" t="s">
        <v>355</v>
      </c>
      <c r="B110" s="385">
        <f>SUM(B4:B88)</f>
        <v>0</v>
      </c>
      <c r="C110" s="385">
        <f>SUM(C4:C109)</f>
        <v>0</v>
      </c>
      <c r="D110" s="385">
        <f t="shared" ref="D110:Z110" si="3">SUM(D4:D109)</f>
        <v>0</v>
      </c>
      <c r="E110" s="385">
        <f t="shared" si="3"/>
        <v>0</v>
      </c>
      <c r="F110" s="385">
        <f t="shared" si="3"/>
        <v>0</v>
      </c>
      <c r="G110" s="385">
        <f t="shared" si="3"/>
        <v>0</v>
      </c>
      <c r="H110" s="385">
        <f t="shared" si="3"/>
        <v>0</v>
      </c>
      <c r="I110" s="385">
        <f t="shared" si="3"/>
        <v>0</v>
      </c>
      <c r="J110" s="385">
        <f t="shared" si="3"/>
        <v>0</v>
      </c>
      <c r="K110" s="385">
        <f t="shared" si="3"/>
        <v>0</v>
      </c>
      <c r="L110" s="385">
        <f t="shared" si="3"/>
        <v>0</v>
      </c>
      <c r="M110" s="385">
        <f t="shared" si="3"/>
        <v>0</v>
      </c>
      <c r="N110" s="385">
        <f t="shared" si="3"/>
        <v>0</v>
      </c>
      <c r="O110" s="385">
        <f t="shared" si="3"/>
        <v>0</v>
      </c>
      <c r="P110" s="385">
        <f t="shared" si="3"/>
        <v>0</v>
      </c>
      <c r="Q110" s="385">
        <f t="shared" si="3"/>
        <v>0</v>
      </c>
      <c r="R110" s="385">
        <f t="shared" si="3"/>
        <v>0</v>
      </c>
      <c r="S110" s="385">
        <f t="shared" si="3"/>
        <v>0</v>
      </c>
      <c r="T110" s="385">
        <f t="shared" si="3"/>
        <v>0</v>
      </c>
      <c r="U110" s="385">
        <f t="shared" si="3"/>
        <v>0</v>
      </c>
      <c r="V110" s="385">
        <f t="shared" si="3"/>
        <v>0</v>
      </c>
      <c r="W110" s="385">
        <f t="shared" si="3"/>
        <v>0</v>
      </c>
      <c r="X110" s="385">
        <f t="shared" si="3"/>
        <v>0</v>
      </c>
      <c r="Y110" s="385">
        <f t="shared" si="3"/>
        <v>0</v>
      </c>
      <c r="Z110" s="385">
        <f t="shared" si="3"/>
        <v>0</v>
      </c>
    </row>
    <row r="112" spans="1:26" x14ac:dyDescent="0.25">
      <c r="B112" s="8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AF36"/>
  <sheetViews>
    <sheetView zoomScale="75" workbookViewId="0">
      <selection activeCell="A5" sqref="A5"/>
    </sheetView>
  </sheetViews>
  <sheetFormatPr defaultRowHeight="13.2" x14ac:dyDescent="0.25"/>
  <cols>
    <col min="1" max="4" width="15.6640625" customWidth="1"/>
    <col min="5" max="5" width="16.6640625" customWidth="1"/>
    <col min="6" max="8" width="7.6640625" customWidth="1"/>
    <col min="9" max="32" width="9.6640625" customWidth="1"/>
  </cols>
  <sheetData>
    <row r="1" spans="1:32" ht="24.6" x14ac:dyDescent="0.4">
      <c r="A1" s="315" t="s">
        <v>377</v>
      </c>
    </row>
    <row r="2" spans="1:32" x14ac:dyDescent="0.25">
      <c r="I2" s="301" t="s">
        <v>264</v>
      </c>
      <c r="J2" s="310"/>
      <c r="K2" s="294"/>
      <c r="L2" s="306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</row>
    <row r="3" spans="1:32" s="7" customFormat="1" x14ac:dyDescent="0.25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5">
      <c r="A4" s="400"/>
      <c r="B4" s="384"/>
      <c r="C4" s="384"/>
      <c r="D4" s="384"/>
    </row>
    <row r="5" spans="1:32" x14ac:dyDescent="0.25">
      <c r="A5" s="400"/>
      <c r="B5" s="384"/>
      <c r="C5" s="384"/>
      <c r="D5" s="384"/>
    </row>
    <row r="6" spans="1:32" x14ac:dyDescent="0.25">
      <c r="A6" s="400"/>
      <c r="B6" s="384"/>
      <c r="C6" s="384"/>
      <c r="D6" s="384"/>
    </row>
    <row r="7" spans="1:32" x14ac:dyDescent="0.25">
      <c r="A7" s="400"/>
      <c r="B7" s="384"/>
      <c r="C7" s="384"/>
      <c r="D7" s="384"/>
    </row>
    <row r="8" spans="1:32" x14ac:dyDescent="0.25">
      <c r="A8" s="400"/>
      <c r="B8" s="384"/>
      <c r="C8" s="384"/>
      <c r="D8" s="384"/>
    </row>
    <row r="9" spans="1:32" x14ac:dyDescent="0.25">
      <c r="A9" s="400"/>
      <c r="B9" s="384"/>
      <c r="C9" s="384"/>
      <c r="D9" s="384"/>
    </row>
    <row r="10" spans="1:32" x14ac:dyDescent="0.25">
      <c r="A10" s="400"/>
      <c r="B10" s="384"/>
      <c r="C10" s="384"/>
      <c r="D10" s="384"/>
    </row>
    <row r="11" spans="1:32" x14ac:dyDescent="0.25">
      <c r="A11" s="400"/>
      <c r="B11" s="384"/>
      <c r="C11" s="384"/>
      <c r="D11" s="384"/>
    </row>
    <row r="12" spans="1:32" x14ac:dyDescent="0.25">
      <c r="A12" s="400"/>
      <c r="B12" s="384"/>
      <c r="C12" s="384"/>
      <c r="D12" s="384"/>
    </row>
    <row r="13" spans="1:32" x14ac:dyDescent="0.25">
      <c r="A13" s="400"/>
      <c r="B13" s="384"/>
      <c r="C13" s="384"/>
      <c r="D13" s="384"/>
    </row>
    <row r="14" spans="1:32" x14ac:dyDescent="0.25">
      <c r="A14" s="400"/>
      <c r="B14" s="384"/>
      <c r="C14" s="384"/>
      <c r="D14" s="384"/>
    </row>
    <row r="15" spans="1:32" x14ac:dyDescent="0.25">
      <c r="A15" s="400"/>
      <c r="B15" s="384"/>
      <c r="C15" s="384"/>
      <c r="D15" s="384"/>
    </row>
    <row r="16" spans="1:32" x14ac:dyDescent="0.25">
      <c r="A16" s="400"/>
      <c r="B16" s="384"/>
      <c r="C16" s="384"/>
      <c r="D16" s="384"/>
    </row>
    <row r="17" spans="1:4" x14ac:dyDescent="0.25">
      <c r="A17" s="400"/>
      <c r="B17" s="384"/>
      <c r="C17" s="384"/>
      <c r="D17" s="384"/>
    </row>
    <row r="18" spans="1:4" x14ac:dyDescent="0.25">
      <c r="A18" s="400"/>
      <c r="B18" s="384"/>
      <c r="C18" s="384"/>
      <c r="D18" s="384"/>
    </row>
    <row r="19" spans="1:4" x14ac:dyDescent="0.25">
      <c r="A19" s="400"/>
      <c r="B19" s="384"/>
      <c r="C19" s="384"/>
      <c r="D19" s="384"/>
    </row>
    <row r="20" spans="1:4" x14ac:dyDescent="0.25">
      <c r="A20" s="400"/>
      <c r="B20" s="384"/>
      <c r="C20" s="384"/>
      <c r="D20" s="384"/>
    </row>
    <row r="21" spans="1:4" x14ac:dyDescent="0.25">
      <c r="A21" s="400"/>
      <c r="B21" s="384"/>
      <c r="C21" s="384"/>
      <c r="D21" s="384"/>
    </row>
    <row r="22" spans="1:4" x14ac:dyDescent="0.25">
      <c r="A22" s="400"/>
      <c r="B22" s="384"/>
      <c r="C22" s="384"/>
      <c r="D22" s="384"/>
    </row>
    <row r="23" spans="1:4" x14ac:dyDescent="0.25">
      <c r="A23" s="400"/>
      <c r="B23" s="384"/>
      <c r="C23" s="384"/>
      <c r="D23" s="384"/>
    </row>
    <row r="24" spans="1:4" x14ac:dyDescent="0.25">
      <c r="A24" s="400"/>
      <c r="B24" s="384"/>
      <c r="C24" s="384"/>
      <c r="D24" s="384"/>
    </row>
    <row r="25" spans="1:4" x14ac:dyDescent="0.25">
      <c r="A25" s="400"/>
      <c r="B25" s="384"/>
      <c r="C25" s="384"/>
      <c r="D25" s="384"/>
    </row>
    <row r="26" spans="1:4" x14ac:dyDescent="0.25">
      <c r="A26" s="400"/>
      <c r="B26" s="384"/>
      <c r="C26" s="384"/>
      <c r="D26" s="384"/>
    </row>
    <row r="27" spans="1:4" x14ac:dyDescent="0.25">
      <c r="A27" s="400"/>
      <c r="B27" s="384"/>
      <c r="C27" s="384"/>
      <c r="D27" s="384"/>
    </row>
    <row r="28" spans="1:4" x14ac:dyDescent="0.25">
      <c r="A28" s="400"/>
      <c r="B28" s="384"/>
      <c r="C28" s="384"/>
      <c r="D28" s="384"/>
    </row>
    <row r="29" spans="1:4" x14ac:dyDescent="0.25">
      <c r="A29" s="400"/>
      <c r="B29" s="384"/>
      <c r="C29" s="384"/>
      <c r="D29" s="384"/>
    </row>
    <row r="30" spans="1:4" x14ac:dyDescent="0.25">
      <c r="A30" s="400"/>
      <c r="B30" s="384"/>
      <c r="C30" s="384"/>
      <c r="D30" s="384"/>
    </row>
    <row r="31" spans="1:4" x14ac:dyDescent="0.25">
      <c r="A31" s="400"/>
      <c r="B31" s="384"/>
      <c r="C31" s="384"/>
      <c r="D31" s="384"/>
    </row>
    <row r="32" spans="1:4" x14ac:dyDescent="0.25">
      <c r="A32" s="400"/>
      <c r="B32" s="384"/>
      <c r="C32" s="384"/>
      <c r="D32" s="384"/>
    </row>
    <row r="33" spans="1:4" x14ac:dyDescent="0.25">
      <c r="A33" s="400"/>
      <c r="B33" s="384"/>
      <c r="C33" s="384"/>
      <c r="D33" s="384"/>
    </row>
    <row r="34" spans="1:4" x14ac:dyDescent="0.25">
      <c r="A34" s="400"/>
      <c r="B34" s="384"/>
      <c r="C34" s="384"/>
      <c r="D34" s="384"/>
    </row>
    <row r="35" spans="1:4" x14ac:dyDescent="0.25">
      <c r="A35" s="400"/>
      <c r="B35" s="384"/>
      <c r="C35" s="384"/>
      <c r="D35" s="384"/>
    </row>
    <row r="36" spans="1:4" x14ac:dyDescent="0.25">
      <c r="A36" s="400"/>
      <c r="B36" s="384"/>
      <c r="C36" s="384"/>
      <c r="D36" s="384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F45"/>
  <sheetViews>
    <sheetView zoomScale="75" workbookViewId="0">
      <selection activeCell="A5" sqref="A5"/>
    </sheetView>
  </sheetViews>
  <sheetFormatPr defaultRowHeight="13.2" x14ac:dyDescent="0.25"/>
  <cols>
    <col min="1" max="4" width="15.6640625" customWidth="1"/>
    <col min="5" max="5" width="16.6640625" customWidth="1"/>
    <col min="6" max="8" width="7.6640625" customWidth="1"/>
    <col min="9" max="32" width="9.6640625" customWidth="1"/>
  </cols>
  <sheetData>
    <row r="1" spans="1:32" ht="24.6" x14ac:dyDescent="0.4">
      <c r="A1" s="315" t="s">
        <v>378</v>
      </c>
    </row>
    <row r="2" spans="1:32" x14ac:dyDescent="0.25">
      <c r="I2" s="301" t="s">
        <v>264</v>
      </c>
      <c r="J2" s="310"/>
      <c r="K2" s="294"/>
      <c r="L2" s="306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</row>
    <row r="3" spans="1:32" s="7" customFormat="1" x14ac:dyDescent="0.25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5">
      <c r="A4" s="400"/>
      <c r="B4" s="384"/>
      <c r="C4" s="384"/>
      <c r="D4" s="384"/>
    </row>
    <row r="5" spans="1:32" x14ac:dyDescent="0.25">
      <c r="A5" s="400"/>
      <c r="B5" s="384"/>
      <c r="C5" s="384"/>
      <c r="D5" s="384"/>
    </row>
    <row r="6" spans="1:32" x14ac:dyDescent="0.25">
      <c r="A6" s="400"/>
      <c r="B6" s="384"/>
      <c r="C6" s="384"/>
      <c r="D6" s="384"/>
    </row>
    <row r="7" spans="1:32" x14ac:dyDescent="0.25">
      <c r="A7" s="400"/>
      <c r="B7" s="384"/>
      <c r="C7" s="384"/>
      <c r="D7" s="384"/>
    </row>
    <row r="8" spans="1:32" x14ac:dyDescent="0.25">
      <c r="A8" s="400"/>
      <c r="B8" s="384"/>
      <c r="C8" s="384"/>
      <c r="D8" s="384"/>
    </row>
    <row r="9" spans="1:32" x14ac:dyDescent="0.25">
      <c r="A9" s="400"/>
      <c r="B9" s="384"/>
      <c r="C9" s="384"/>
      <c r="D9" s="384"/>
    </row>
    <row r="10" spans="1:32" x14ac:dyDescent="0.25">
      <c r="A10" s="400"/>
      <c r="B10" s="384"/>
      <c r="C10" s="384"/>
      <c r="D10" s="384"/>
    </row>
    <row r="11" spans="1:32" x14ac:dyDescent="0.25">
      <c r="A11" s="400"/>
      <c r="B11" s="384"/>
      <c r="C11" s="384"/>
      <c r="D11" s="384"/>
    </row>
    <row r="12" spans="1:32" x14ac:dyDescent="0.25">
      <c r="A12" s="400"/>
      <c r="B12" s="384"/>
      <c r="C12" s="384"/>
      <c r="D12" s="384"/>
    </row>
    <row r="13" spans="1:32" x14ac:dyDescent="0.25">
      <c r="A13" s="400"/>
      <c r="B13" s="384"/>
      <c r="C13" s="384"/>
      <c r="D13" s="384"/>
    </row>
    <row r="14" spans="1:32" x14ac:dyDescent="0.25">
      <c r="A14" s="400"/>
      <c r="B14" s="384"/>
      <c r="C14" s="384"/>
      <c r="D14" s="384"/>
    </row>
    <row r="15" spans="1:32" x14ac:dyDescent="0.25">
      <c r="A15" s="400"/>
      <c r="B15" s="384"/>
      <c r="C15" s="384"/>
      <c r="D15" s="384"/>
    </row>
    <row r="16" spans="1:32" x14ac:dyDescent="0.25">
      <c r="A16" s="400"/>
      <c r="B16" s="384"/>
      <c r="C16" s="384"/>
      <c r="D16" s="384"/>
    </row>
    <row r="17" spans="1:4" x14ac:dyDescent="0.25">
      <c r="A17" s="400"/>
      <c r="B17" s="384"/>
      <c r="C17" s="384"/>
      <c r="D17" s="384"/>
    </row>
    <row r="18" spans="1:4" x14ac:dyDescent="0.25">
      <c r="A18" s="400"/>
      <c r="B18" s="384"/>
      <c r="C18" s="384"/>
      <c r="D18" s="384"/>
    </row>
    <row r="19" spans="1:4" x14ac:dyDescent="0.25">
      <c r="A19" s="400"/>
      <c r="B19" s="384"/>
      <c r="C19" s="384"/>
      <c r="D19" s="384"/>
    </row>
    <row r="20" spans="1:4" x14ac:dyDescent="0.25">
      <c r="A20" s="400"/>
      <c r="B20" s="384"/>
      <c r="C20" s="384"/>
      <c r="D20" s="384"/>
    </row>
    <row r="21" spans="1:4" x14ac:dyDescent="0.25">
      <c r="A21" s="400"/>
      <c r="B21" s="384"/>
      <c r="C21" s="384"/>
      <c r="D21" s="384"/>
    </row>
    <row r="22" spans="1:4" x14ac:dyDescent="0.25">
      <c r="A22" s="400"/>
      <c r="B22" s="384"/>
      <c r="C22" s="384"/>
      <c r="D22" s="384"/>
    </row>
    <row r="23" spans="1:4" x14ac:dyDescent="0.25">
      <c r="A23" s="400"/>
      <c r="B23" s="384"/>
      <c r="C23" s="384"/>
      <c r="D23" s="384"/>
    </row>
    <row r="24" spans="1:4" x14ac:dyDescent="0.25">
      <c r="A24" s="400"/>
      <c r="B24" s="384"/>
      <c r="C24" s="384"/>
      <c r="D24" s="384"/>
    </row>
    <row r="25" spans="1:4" x14ac:dyDescent="0.25">
      <c r="A25" s="400"/>
      <c r="B25" s="384"/>
      <c r="C25" s="384"/>
      <c r="D25" s="384"/>
    </row>
    <row r="26" spans="1:4" x14ac:dyDescent="0.25">
      <c r="A26" s="400"/>
      <c r="B26" s="384"/>
      <c r="C26" s="384"/>
      <c r="D26" s="384"/>
    </row>
    <row r="27" spans="1:4" x14ac:dyDescent="0.25">
      <c r="A27" s="400"/>
      <c r="B27" s="384"/>
      <c r="C27" s="384"/>
      <c r="D27" s="384"/>
    </row>
    <row r="28" spans="1:4" x14ac:dyDescent="0.25">
      <c r="A28" s="400"/>
      <c r="B28" s="384"/>
      <c r="C28" s="384"/>
      <c r="D28" s="384"/>
    </row>
    <row r="29" spans="1:4" x14ac:dyDescent="0.25">
      <c r="A29" s="400"/>
      <c r="B29" s="384"/>
      <c r="C29" s="384"/>
      <c r="D29" s="384"/>
    </row>
    <row r="30" spans="1:4" x14ac:dyDescent="0.25">
      <c r="A30" s="400"/>
      <c r="B30" s="384"/>
      <c r="C30" s="384"/>
      <c r="D30" s="384"/>
    </row>
    <row r="31" spans="1:4" x14ac:dyDescent="0.25">
      <c r="A31" s="400"/>
      <c r="B31" s="384"/>
      <c r="C31" s="384"/>
      <c r="D31" s="384"/>
    </row>
    <row r="32" spans="1:4" x14ac:dyDescent="0.25">
      <c r="A32" s="400"/>
      <c r="B32" s="384"/>
      <c r="C32" s="384"/>
      <c r="D32" s="384"/>
    </row>
    <row r="33" spans="1:4" x14ac:dyDescent="0.25">
      <c r="A33" s="400"/>
      <c r="B33" s="384"/>
      <c r="C33" s="384"/>
      <c r="D33" s="384"/>
    </row>
    <row r="34" spans="1:4" x14ac:dyDescent="0.25">
      <c r="A34" s="400"/>
      <c r="B34" s="384"/>
      <c r="C34" s="384"/>
      <c r="D34" s="384"/>
    </row>
    <row r="35" spans="1:4" x14ac:dyDescent="0.25">
      <c r="A35" s="400"/>
      <c r="B35" s="384"/>
      <c r="C35" s="384"/>
      <c r="D35" s="384"/>
    </row>
    <row r="36" spans="1:4" x14ac:dyDescent="0.25">
      <c r="A36" s="400"/>
      <c r="B36" s="384"/>
      <c r="C36" s="384"/>
      <c r="D36" s="384"/>
    </row>
    <row r="37" spans="1:4" x14ac:dyDescent="0.25">
      <c r="A37" s="400"/>
      <c r="B37" s="384"/>
      <c r="C37" s="384"/>
      <c r="D37" s="384"/>
    </row>
    <row r="38" spans="1:4" x14ac:dyDescent="0.25">
      <c r="A38" s="400"/>
      <c r="B38" s="384"/>
      <c r="C38" s="384"/>
      <c r="D38" s="384"/>
    </row>
    <row r="39" spans="1:4" x14ac:dyDescent="0.25">
      <c r="A39" s="400"/>
      <c r="B39" s="384"/>
      <c r="C39" s="384"/>
      <c r="D39" s="384"/>
    </row>
    <row r="40" spans="1:4" x14ac:dyDescent="0.25">
      <c r="A40" s="400"/>
      <c r="B40" s="384"/>
      <c r="C40" s="384"/>
      <c r="D40" s="384"/>
    </row>
    <row r="41" spans="1:4" x14ac:dyDescent="0.25">
      <c r="A41" s="400"/>
      <c r="B41" s="384"/>
      <c r="C41" s="384"/>
      <c r="D41" s="384"/>
    </row>
    <row r="42" spans="1:4" x14ac:dyDescent="0.25">
      <c r="A42" s="400"/>
      <c r="B42" s="384"/>
      <c r="C42" s="384"/>
      <c r="D42" s="384"/>
    </row>
    <row r="43" spans="1:4" x14ac:dyDescent="0.25">
      <c r="A43" s="400"/>
      <c r="B43" s="384"/>
      <c r="C43" s="384"/>
      <c r="D43" s="384"/>
    </row>
    <row r="44" spans="1:4" x14ac:dyDescent="0.25">
      <c r="A44" s="400"/>
      <c r="B44" s="384"/>
      <c r="C44" s="384"/>
      <c r="D44" s="384"/>
    </row>
    <row r="45" spans="1:4" x14ac:dyDescent="0.25">
      <c r="A45" s="400"/>
      <c r="B45" s="384"/>
      <c r="C45" s="384"/>
      <c r="D45" s="384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G113"/>
  <sheetViews>
    <sheetView zoomScale="75" workbookViewId="0"/>
  </sheetViews>
  <sheetFormatPr defaultRowHeight="13.2" x14ac:dyDescent="0.25"/>
  <cols>
    <col min="1" max="1" width="42.6640625" customWidth="1"/>
    <col min="2" max="2" width="11.6640625" customWidth="1"/>
    <col min="3" max="32" width="9.6640625" customWidth="1"/>
  </cols>
  <sheetData>
    <row r="1" spans="1:33" ht="24.6" x14ac:dyDescent="0.4">
      <c r="A1" s="315" t="s">
        <v>61</v>
      </c>
      <c r="B1" s="315"/>
    </row>
    <row r="2" spans="1:33" x14ac:dyDescent="0.25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33" x14ac:dyDescent="0.25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33" s="388" customFormat="1" x14ac:dyDescent="0.25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33" s="388" customFormat="1" x14ac:dyDescent="0.25">
      <c r="A5" s="386" t="s">
        <v>303</v>
      </c>
      <c r="B5" s="389">
        <f>SUM(C5:Z5)</f>
        <v>0</v>
      </c>
      <c r="C5" s="390">
        <f>TotalCalifornia!D152</f>
        <v>0</v>
      </c>
      <c r="D5" s="390">
        <f>TotalCalifornia!E152</f>
        <v>0</v>
      </c>
      <c r="E5" s="390">
        <f>TotalCalifornia!F152</f>
        <v>0</v>
      </c>
      <c r="F5" s="390">
        <f>TotalCalifornia!G152</f>
        <v>0</v>
      </c>
      <c r="G5" s="390">
        <f>TotalCalifornia!H152</f>
        <v>0</v>
      </c>
      <c r="H5" s="390">
        <f>TotalCalifornia!I152</f>
        <v>0</v>
      </c>
      <c r="I5" s="390">
        <f>TotalCalifornia!J152</f>
        <v>0</v>
      </c>
      <c r="J5" s="390">
        <f>TotalCalifornia!K152</f>
        <v>0</v>
      </c>
      <c r="K5" s="390">
        <f>TotalCalifornia!L152</f>
        <v>0</v>
      </c>
      <c r="L5" s="390">
        <f>TotalCalifornia!M152</f>
        <v>0</v>
      </c>
      <c r="M5" s="390">
        <f>TotalCalifornia!N152</f>
        <v>0</v>
      </c>
      <c r="N5" s="390">
        <f>TotalCalifornia!O152</f>
        <v>0</v>
      </c>
      <c r="O5" s="390">
        <f>TotalCalifornia!P152</f>
        <v>0</v>
      </c>
      <c r="P5" s="390">
        <f>TotalCalifornia!Q152</f>
        <v>0</v>
      </c>
      <c r="Q5" s="390">
        <f>TotalCalifornia!R152</f>
        <v>0</v>
      </c>
      <c r="R5" s="390">
        <f>TotalCalifornia!S152</f>
        <v>0</v>
      </c>
      <c r="S5" s="390">
        <f>TotalCalifornia!T152</f>
        <v>0</v>
      </c>
      <c r="T5" s="390">
        <f>TotalCalifornia!U152</f>
        <v>0</v>
      </c>
      <c r="U5" s="390">
        <f>TotalCalifornia!V152</f>
        <v>0</v>
      </c>
      <c r="V5" s="390">
        <f>TotalCalifornia!W152</f>
        <v>0</v>
      </c>
      <c r="W5" s="390">
        <f>TotalCalifornia!X152</f>
        <v>0</v>
      </c>
      <c r="X5" s="390">
        <f>TotalCalifornia!Y152</f>
        <v>0</v>
      </c>
      <c r="Y5" s="390">
        <f>TotalCalifornia!Z152</f>
        <v>0</v>
      </c>
      <c r="Z5" s="390">
        <f>TotalCalifornia!AA152</f>
        <v>0</v>
      </c>
    </row>
    <row r="6" spans="1:33" s="388" customFormat="1" x14ac:dyDescent="0.25">
      <c r="A6" s="386" t="s">
        <v>304</v>
      </c>
      <c r="B6" s="389">
        <f>SUM(C6:Z6)</f>
        <v>0</v>
      </c>
      <c r="C6" s="390">
        <f>TotalCalifornia!D153</f>
        <v>0</v>
      </c>
      <c r="D6" s="390">
        <f>TotalCalifornia!E153</f>
        <v>0</v>
      </c>
      <c r="E6" s="390">
        <f>TotalCalifornia!F153</f>
        <v>0</v>
      </c>
      <c r="F6" s="390">
        <f>TotalCalifornia!G153</f>
        <v>0</v>
      </c>
      <c r="G6" s="390">
        <f>TotalCalifornia!H153</f>
        <v>0</v>
      </c>
      <c r="H6" s="390">
        <f>TotalCalifornia!I153</f>
        <v>0</v>
      </c>
      <c r="I6" s="390">
        <f>TotalCalifornia!J153</f>
        <v>0</v>
      </c>
      <c r="J6" s="390">
        <f>TotalCalifornia!K153</f>
        <v>0</v>
      </c>
      <c r="K6" s="390">
        <f>TotalCalifornia!L153</f>
        <v>0</v>
      </c>
      <c r="L6" s="390">
        <f>TotalCalifornia!M153</f>
        <v>0</v>
      </c>
      <c r="M6" s="390">
        <f>TotalCalifornia!N153</f>
        <v>0</v>
      </c>
      <c r="N6" s="390">
        <f>TotalCalifornia!O153</f>
        <v>0</v>
      </c>
      <c r="O6" s="390">
        <f>TotalCalifornia!P153</f>
        <v>0</v>
      </c>
      <c r="P6" s="390">
        <f>TotalCalifornia!Q153</f>
        <v>0</v>
      </c>
      <c r="Q6" s="390">
        <f>TotalCalifornia!R153</f>
        <v>0</v>
      </c>
      <c r="R6" s="390">
        <f>TotalCalifornia!S153</f>
        <v>0</v>
      </c>
      <c r="S6" s="390">
        <f>TotalCalifornia!T153</f>
        <v>0</v>
      </c>
      <c r="T6" s="390">
        <f>TotalCalifornia!U153</f>
        <v>0</v>
      </c>
      <c r="U6" s="390">
        <f>TotalCalifornia!V153</f>
        <v>0</v>
      </c>
      <c r="V6" s="390">
        <f>TotalCalifornia!W153</f>
        <v>0</v>
      </c>
      <c r="W6" s="390">
        <f>TotalCalifornia!X153</f>
        <v>0</v>
      </c>
      <c r="X6" s="390">
        <f>TotalCalifornia!Y153</f>
        <v>0</v>
      </c>
      <c r="Y6" s="390">
        <f>TotalCalifornia!Z153</f>
        <v>0</v>
      </c>
      <c r="Z6" s="390">
        <f>TotalCalifornia!AA153</f>
        <v>0</v>
      </c>
    </row>
    <row r="7" spans="1:33" s="388" customFormat="1" x14ac:dyDescent="0.25">
      <c r="A7" s="386" t="s">
        <v>305</v>
      </c>
      <c r="B7" s="389">
        <f>SUM(C7:Z7)</f>
        <v>0</v>
      </c>
      <c r="C7" s="390">
        <f>TotalCalifornia!D154</f>
        <v>0</v>
      </c>
      <c r="D7" s="390">
        <f>TotalCalifornia!E154</f>
        <v>0</v>
      </c>
      <c r="E7" s="390">
        <f>TotalCalifornia!F154</f>
        <v>0</v>
      </c>
      <c r="F7" s="390">
        <f>TotalCalifornia!G154</f>
        <v>0</v>
      </c>
      <c r="G7" s="390">
        <f>TotalCalifornia!H154</f>
        <v>0</v>
      </c>
      <c r="H7" s="390">
        <f>TotalCalifornia!I154</f>
        <v>0</v>
      </c>
      <c r="I7" s="390">
        <f>TotalCalifornia!J154</f>
        <v>0</v>
      </c>
      <c r="J7" s="390">
        <f>TotalCalifornia!K154</f>
        <v>0</v>
      </c>
      <c r="K7" s="390">
        <f>TotalCalifornia!L154</f>
        <v>0</v>
      </c>
      <c r="L7" s="390">
        <f>TotalCalifornia!M154</f>
        <v>0</v>
      </c>
      <c r="M7" s="390">
        <f>TotalCalifornia!N154</f>
        <v>0</v>
      </c>
      <c r="N7" s="390">
        <f>TotalCalifornia!O154</f>
        <v>0</v>
      </c>
      <c r="O7" s="390">
        <f>TotalCalifornia!P154</f>
        <v>0</v>
      </c>
      <c r="P7" s="390">
        <f>TotalCalifornia!Q154</f>
        <v>0</v>
      </c>
      <c r="Q7" s="390">
        <f>TotalCalifornia!R154</f>
        <v>0</v>
      </c>
      <c r="R7" s="390">
        <f>TotalCalifornia!S154</f>
        <v>0</v>
      </c>
      <c r="S7" s="390">
        <f>TotalCalifornia!T154</f>
        <v>0</v>
      </c>
      <c r="T7" s="390">
        <f>TotalCalifornia!U154</f>
        <v>0</v>
      </c>
      <c r="U7" s="390">
        <f>TotalCalifornia!V154</f>
        <v>0</v>
      </c>
      <c r="V7" s="390">
        <f>TotalCalifornia!W154</f>
        <v>0</v>
      </c>
      <c r="W7" s="390">
        <f>TotalCalifornia!X154</f>
        <v>0</v>
      </c>
      <c r="X7" s="390">
        <f>TotalCalifornia!Y154</f>
        <v>0</v>
      </c>
      <c r="Y7" s="390">
        <f>TotalCalifornia!Z154</f>
        <v>0</v>
      </c>
      <c r="Z7" s="390">
        <f>TotalCalifornia!AA154</f>
        <v>0</v>
      </c>
    </row>
    <row r="8" spans="1:33" s="388" customFormat="1" x14ac:dyDescent="0.25">
      <c r="A8" s="386" t="s">
        <v>306</v>
      </c>
      <c r="B8" s="389">
        <f>SUM(C8:Z8)</f>
        <v>0</v>
      </c>
      <c r="C8" s="390">
        <f>TotalCalifornia!D155</f>
        <v>0</v>
      </c>
      <c r="D8" s="390">
        <f>TotalCalifornia!E155</f>
        <v>0</v>
      </c>
      <c r="E8" s="390">
        <f>TotalCalifornia!F155</f>
        <v>0</v>
      </c>
      <c r="F8" s="390">
        <f>TotalCalifornia!G155</f>
        <v>0</v>
      </c>
      <c r="G8" s="390">
        <f>TotalCalifornia!H155</f>
        <v>0</v>
      </c>
      <c r="H8" s="390">
        <f>TotalCalifornia!I155</f>
        <v>0</v>
      </c>
      <c r="I8" s="390">
        <f>TotalCalifornia!J155</f>
        <v>0</v>
      </c>
      <c r="J8" s="390">
        <f>TotalCalifornia!K155</f>
        <v>0</v>
      </c>
      <c r="K8" s="390">
        <f>TotalCalifornia!L155</f>
        <v>0</v>
      </c>
      <c r="L8" s="390">
        <f>TotalCalifornia!M155</f>
        <v>0</v>
      </c>
      <c r="M8" s="390">
        <f>TotalCalifornia!N155</f>
        <v>0</v>
      </c>
      <c r="N8" s="390">
        <f>TotalCalifornia!O155</f>
        <v>0</v>
      </c>
      <c r="O8" s="390">
        <f>TotalCalifornia!P155</f>
        <v>0</v>
      </c>
      <c r="P8" s="390">
        <f>TotalCalifornia!Q155</f>
        <v>0</v>
      </c>
      <c r="Q8" s="390">
        <f>TotalCalifornia!R155</f>
        <v>0</v>
      </c>
      <c r="R8" s="390">
        <f>TotalCalifornia!S155</f>
        <v>0</v>
      </c>
      <c r="S8" s="390">
        <f>TotalCalifornia!T155</f>
        <v>0</v>
      </c>
      <c r="T8" s="390">
        <f>TotalCalifornia!U155</f>
        <v>0</v>
      </c>
      <c r="U8" s="390">
        <f>TotalCalifornia!V155</f>
        <v>0</v>
      </c>
      <c r="V8" s="390">
        <f>TotalCalifornia!W155</f>
        <v>0</v>
      </c>
      <c r="W8" s="390">
        <f>TotalCalifornia!X155</f>
        <v>0</v>
      </c>
      <c r="X8" s="390">
        <f>TotalCalifornia!Y155</f>
        <v>0</v>
      </c>
      <c r="Y8" s="390">
        <f>TotalCalifornia!Z155</f>
        <v>0</v>
      </c>
      <c r="Z8" s="390">
        <f>TotalCalifornia!AA155</f>
        <v>0</v>
      </c>
    </row>
    <row r="9" spans="1:33" s="388" customFormat="1" x14ac:dyDescent="0.25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33" x14ac:dyDescent="0.25">
      <c r="A10" s="386" t="s">
        <v>607</v>
      </c>
      <c r="B10" s="389">
        <f t="shared" ref="B10:B19" si="0">SUM(C10:Z10)</f>
        <v>80</v>
      </c>
      <c r="C10" s="561">
        <v>4</v>
      </c>
      <c r="D10" s="561">
        <v>4</v>
      </c>
      <c r="E10" s="561">
        <v>4</v>
      </c>
      <c r="F10" s="561">
        <v>4</v>
      </c>
      <c r="G10" s="561">
        <v>4</v>
      </c>
      <c r="H10" s="561">
        <v>4</v>
      </c>
      <c r="I10" s="561">
        <v>3</v>
      </c>
      <c r="J10" s="561">
        <v>3</v>
      </c>
      <c r="K10" s="561">
        <v>3</v>
      </c>
      <c r="L10" s="561">
        <v>3</v>
      </c>
      <c r="M10" s="561">
        <v>3</v>
      </c>
      <c r="N10" s="561">
        <v>3</v>
      </c>
      <c r="O10" s="561">
        <v>3</v>
      </c>
      <c r="P10" s="561">
        <v>3</v>
      </c>
      <c r="Q10" s="561">
        <v>3</v>
      </c>
      <c r="R10" s="561">
        <v>3</v>
      </c>
      <c r="S10" s="561">
        <v>3</v>
      </c>
      <c r="T10" s="561">
        <v>3</v>
      </c>
      <c r="U10" s="561">
        <v>3</v>
      </c>
      <c r="V10" s="561">
        <v>3</v>
      </c>
      <c r="W10" s="561">
        <v>3</v>
      </c>
      <c r="X10" s="561">
        <v>3</v>
      </c>
      <c r="Y10" s="561">
        <v>4</v>
      </c>
      <c r="Z10" s="561">
        <v>4</v>
      </c>
    </row>
    <row r="11" spans="1:33" x14ac:dyDescent="0.25">
      <c r="A11" s="386" t="s">
        <v>618</v>
      </c>
      <c r="B11" s="389">
        <f t="shared" si="0"/>
        <v>192</v>
      </c>
      <c r="C11" s="394">
        <v>8</v>
      </c>
      <c r="D11" s="394">
        <v>8</v>
      </c>
      <c r="E11" s="394">
        <v>8</v>
      </c>
      <c r="F11" s="394">
        <v>8</v>
      </c>
      <c r="G11" s="394">
        <v>8</v>
      </c>
      <c r="H11" s="394">
        <v>8</v>
      </c>
      <c r="I11" s="394">
        <v>8</v>
      </c>
      <c r="J11" s="394">
        <v>8</v>
      </c>
      <c r="K11" s="394">
        <v>8</v>
      </c>
      <c r="L11" s="394">
        <v>8</v>
      </c>
      <c r="M11" s="394">
        <v>8</v>
      </c>
      <c r="N11" s="394">
        <v>8</v>
      </c>
      <c r="O11" s="394">
        <v>8</v>
      </c>
      <c r="P11" s="394">
        <v>8</v>
      </c>
      <c r="Q11" s="394">
        <v>8</v>
      </c>
      <c r="R11" s="394">
        <v>8</v>
      </c>
      <c r="S11" s="394">
        <v>8</v>
      </c>
      <c r="T11" s="394">
        <v>8</v>
      </c>
      <c r="U11" s="394">
        <v>8</v>
      </c>
      <c r="V11" s="394">
        <v>8</v>
      </c>
      <c r="W11" s="394">
        <v>8</v>
      </c>
      <c r="X11" s="394">
        <v>8</v>
      </c>
      <c r="Y11" s="394">
        <v>8</v>
      </c>
      <c r="Z11" s="394">
        <v>8</v>
      </c>
      <c r="AB11" s="390"/>
      <c r="AC11" s="390">
        <f>SUM(AC8:AC10)</f>
        <v>0</v>
      </c>
      <c r="AD11" s="390">
        <f>SUM(AD8:AD10)</f>
        <v>0</v>
      </c>
      <c r="AE11" s="390">
        <f>SUM(AE8:AE10)</f>
        <v>0</v>
      </c>
      <c r="AF11" s="390">
        <f>SUM(AF8:AF10)</f>
        <v>0</v>
      </c>
      <c r="AG11" s="390">
        <f>SUM(AG8:AG10)</f>
        <v>0</v>
      </c>
    </row>
    <row r="12" spans="1:33" x14ac:dyDescent="0.25">
      <c r="A12" s="386" t="s">
        <v>613</v>
      </c>
      <c r="B12" s="389">
        <f t="shared" si="0"/>
        <v>416</v>
      </c>
      <c r="I12">
        <v>26</v>
      </c>
      <c r="J12">
        <v>26</v>
      </c>
      <c r="K12">
        <v>26</v>
      </c>
      <c r="L12">
        <v>26</v>
      </c>
      <c r="M12">
        <v>26</v>
      </c>
      <c r="N12">
        <v>26</v>
      </c>
      <c r="O12">
        <v>26</v>
      </c>
      <c r="P12">
        <v>26</v>
      </c>
      <c r="Q12">
        <v>26</v>
      </c>
      <c r="R12">
        <v>26</v>
      </c>
      <c r="S12">
        <v>26</v>
      </c>
      <c r="T12">
        <v>26</v>
      </c>
      <c r="U12">
        <v>26</v>
      </c>
      <c r="V12">
        <v>26</v>
      </c>
      <c r="W12">
        <v>26</v>
      </c>
      <c r="X12">
        <v>26</v>
      </c>
    </row>
    <row r="13" spans="1:33" x14ac:dyDescent="0.25">
      <c r="A13" s="386" t="s">
        <v>608</v>
      </c>
      <c r="B13" s="389">
        <f t="shared" si="0"/>
        <v>112</v>
      </c>
      <c r="C13" s="394"/>
      <c r="D13" s="394"/>
      <c r="E13" s="394"/>
      <c r="F13" s="394"/>
      <c r="G13" s="394"/>
      <c r="H13" s="394"/>
      <c r="I13" s="394">
        <v>7</v>
      </c>
      <c r="J13" s="394">
        <v>7</v>
      </c>
      <c r="K13" s="394">
        <v>7</v>
      </c>
      <c r="L13" s="394">
        <v>7</v>
      </c>
      <c r="M13" s="394">
        <v>7</v>
      </c>
      <c r="N13" s="394">
        <v>7</v>
      </c>
      <c r="O13" s="394">
        <v>7</v>
      </c>
      <c r="P13" s="394">
        <v>7</v>
      </c>
      <c r="Q13" s="394">
        <v>7</v>
      </c>
      <c r="R13" s="394">
        <v>7</v>
      </c>
      <c r="S13" s="394">
        <v>7</v>
      </c>
      <c r="T13" s="394">
        <v>7</v>
      </c>
      <c r="U13" s="394">
        <v>7</v>
      </c>
      <c r="V13" s="394">
        <v>7</v>
      </c>
      <c r="W13" s="394">
        <v>7</v>
      </c>
      <c r="X13" s="394">
        <v>7</v>
      </c>
      <c r="Y13" s="394"/>
      <c r="Z13" s="394"/>
    </row>
    <row r="14" spans="1:33" x14ac:dyDescent="0.25">
      <c r="A14" s="386" t="s">
        <v>619</v>
      </c>
      <c r="B14" s="389">
        <f t="shared" si="0"/>
        <v>-96</v>
      </c>
      <c r="C14" s="394">
        <v>-4</v>
      </c>
      <c r="D14" s="394">
        <v>-4</v>
      </c>
      <c r="E14" s="394">
        <v>-4</v>
      </c>
      <c r="F14" s="394">
        <v>-4</v>
      </c>
      <c r="G14" s="394">
        <v>-4</v>
      </c>
      <c r="H14" s="394">
        <v>-4</v>
      </c>
      <c r="I14" s="394">
        <v>-4</v>
      </c>
      <c r="J14" s="394">
        <v>-4</v>
      </c>
      <c r="K14" s="394">
        <v>-4</v>
      </c>
      <c r="L14" s="394">
        <v>-4</v>
      </c>
      <c r="M14" s="394">
        <v>-4</v>
      </c>
      <c r="N14" s="394">
        <v>-4</v>
      </c>
      <c r="O14" s="394">
        <v>-4</v>
      </c>
      <c r="P14" s="394">
        <v>-4</v>
      </c>
      <c r="Q14" s="394">
        <v>-4</v>
      </c>
      <c r="R14" s="394">
        <v>-4</v>
      </c>
      <c r="S14" s="394">
        <v>-4</v>
      </c>
      <c r="T14" s="394">
        <v>-4</v>
      </c>
      <c r="U14" s="394">
        <v>-4</v>
      </c>
      <c r="V14" s="394">
        <v>-4</v>
      </c>
      <c r="W14" s="394">
        <v>-4</v>
      </c>
      <c r="X14" s="394">
        <v>-4</v>
      </c>
      <c r="Y14" s="394">
        <v>-4</v>
      </c>
      <c r="Z14" s="394">
        <v>-4</v>
      </c>
    </row>
    <row r="15" spans="1:33" x14ac:dyDescent="0.25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33" x14ac:dyDescent="0.25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5">
      <c r="A17" s="574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5">
      <c r="A18" s="574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5">
      <c r="A19" s="574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5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5">
      <c r="A21" s="386"/>
      <c r="B21" s="389">
        <f t="shared" ref="B21:B30" si="1">SUM(C21:Z21)</f>
        <v>0</v>
      </c>
      <c r="C21" s="390"/>
      <c r="D21" s="390"/>
      <c r="E21" s="390"/>
      <c r="F21" s="390"/>
      <c r="G21" s="390"/>
      <c r="H21" s="390"/>
      <c r="I21" s="390"/>
      <c r="J21" s="390"/>
      <c r="K21" s="390"/>
      <c r="L21" s="390"/>
      <c r="M21" s="390"/>
      <c r="N21" s="390"/>
      <c r="O21" s="390"/>
      <c r="P21" s="390"/>
      <c r="Q21" s="390"/>
      <c r="R21" s="390"/>
      <c r="S21" s="390"/>
      <c r="T21" s="390"/>
      <c r="U21" s="390"/>
      <c r="V21" s="390"/>
      <c r="W21" s="390"/>
      <c r="X21" s="390"/>
      <c r="Y21" s="390"/>
      <c r="Z21" s="390"/>
    </row>
    <row r="22" spans="1:26" ht="13.8" x14ac:dyDescent="0.25">
      <c r="A22" s="386" t="s">
        <v>498</v>
      </c>
      <c r="B22" s="389">
        <f t="shared" si="1"/>
        <v>0</v>
      </c>
      <c r="C22" s="562"/>
      <c r="D22" s="563"/>
      <c r="E22" s="563"/>
      <c r="F22" s="563"/>
      <c r="G22" s="563"/>
      <c r="H22" s="563"/>
      <c r="I22" s="563"/>
      <c r="J22" s="563"/>
      <c r="K22" s="563"/>
      <c r="L22" s="563"/>
      <c r="M22" s="564"/>
      <c r="N22" s="564"/>
      <c r="O22" s="564"/>
      <c r="P22" s="564"/>
      <c r="Q22" s="564"/>
      <c r="R22" s="564"/>
      <c r="S22" s="564"/>
      <c r="T22" s="564"/>
      <c r="U22" s="564"/>
      <c r="V22" s="564"/>
      <c r="W22" s="564"/>
      <c r="X22" s="564"/>
      <c r="Y22" s="563"/>
      <c r="Z22" s="563"/>
    </row>
    <row r="23" spans="1:26" ht="15" x14ac:dyDescent="0.25">
      <c r="A23" s="559" t="s">
        <v>576</v>
      </c>
      <c r="B23" s="567">
        <f t="shared" si="1"/>
        <v>-1040</v>
      </c>
      <c r="C23" s="571">
        <v>-130</v>
      </c>
      <c r="D23" s="571">
        <v>-130</v>
      </c>
      <c r="E23" s="571">
        <v>-130</v>
      </c>
      <c r="F23" s="571">
        <v>-130</v>
      </c>
      <c r="G23" s="571">
        <v>-130</v>
      </c>
      <c r="H23" s="571">
        <v>-130</v>
      </c>
      <c r="I23" s="571"/>
      <c r="J23" s="571"/>
      <c r="K23" s="571"/>
      <c r="L23" s="571"/>
      <c r="M23" s="571"/>
      <c r="N23" s="571"/>
      <c r="O23" s="571"/>
      <c r="P23" s="571"/>
      <c r="Q23" s="571"/>
      <c r="R23" s="571"/>
      <c r="S23" s="571"/>
      <c r="T23" s="571"/>
      <c r="U23" s="571"/>
      <c r="V23" s="571"/>
      <c r="W23" s="571"/>
      <c r="X23" s="571"/>
      <c r="Y23" s="571">
        <v>-130</v>
      </c>
      <c r="Z23" s="571">
        <v>-130</v>
      </c>
    </row>
    <row r="24" spans="1:26" x14ac:dyDescent="0.25">
      <c r="A24" s="559" t="s">
        <v>577</v>
      </c>
      <c r="B24" s="567">
        <f t="shared" si="1"/>
        <v>3600</v>
      </c>
      <c r="C24" s="572"/>
      <c r="D24" s="572"/>
      <c r="E24" s="572"/>
      <c r="F24" s="572"/>
      <c r="G24" s="572"/>
      <c r="H24" s="572"/>
      <c r="I24" s="572">
        <v>225</v>
      </c>
      <c r="J24" s="572">
        <v>225</v>
      </c>
      <c r="K24" s="572">
        <v>225</v>
      </c>
      <c r="L24" s="572">
        <v>225</v>
      </c>
      <c r="M24" s="572">
        <v>225</v>
      </c>
      <c r="N24" s="572">
        <v>225</v>
      </c>
      <c r="O24" s="572">
        <v>225</v>
      </c>
      <c r="P24" s="572">
        <v>225</v>
      </c>
      <c r="Q24" s="572">
        <v>225</v>
      </c>
      <c r="R24" s="572">
        <v>225</v>
      </c>
      <c r="S24" s="572">
        <v>225</v>
      </c>
      <c r="T24" s="572">
        <v>225</v>
      </c>
      <c r="U24" s="572">
        <v>225</v>
      </c>
      <c r="V24" s="572">
        <v>225</v>
      </c>
      <c r="W24" s="572">
        <v>225</v>
      </c>
      <c r="X24" s="572">
        <v>225</v>
      </c>
      <c r="Y24" s="572"/>
      <c r="Z24" s="572"/>
    </row>
    <row r="25" spans="1:26" x14ac:dyDescent="0.25">
      <c r="A25" s="386" t="s">
        <v>611</v>
      </c>
      <c r="B25" s="389">
        <f t="shared" si="1"/>
        <v>0</v>
      </c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</row>
    <row r="26" spans="1:26" x14ac:dyDescent="0.25">
      <c r="A26" s="386" t="s">
        <v>580</v>
      </c>
      <c r="B26" s="389">
        <f t="shared" si="1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5">
      <c r="A27" s="386" t="s">
        <v>581</v>
      </c>
      <c r="B27" s="389">
        <f t="shared" si="1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5">
      <c r="A28" s="386" t="s">
        <v>313</v>
      </c>
      <c r="B28" s="389">
        <f t="shared" si="1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5">
      <c r="A29" s="386" t="s">
        <v>314</v>
      </c>
      <c r="B29" s="389">
        <f t="shared" si="1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5">
      <c r="A30" s="386" t="s">
        <v>315</v>
      </c>
      <c r="B30" s="389">
        <f t="shared" si="1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5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5">
      <c r="A32" s="386" t="s">
        <v>210</v>
      </c>
      <c r="B32" s="389">
        <f>SUM(C32:Z32)</f>
        <v>0</v>
      </c>
      <c r="C32" s="390">
        <f>MEGA!B271</f>
        <v>0</v>
      </c>
      <c r="D32" s="390">
        <f>MEGA!C271</f>
        <v>0</v>
      </c>
      <c r="E32" s="390">
        <f>MEGA!D271</f>
        <v>0</v>
      </c>
      <c r="F32" s="390">
        <f>MEGA!E271</f>
        <v>0</v>
      </c>
      <c r="G32" s="390">
        <f>MEGA!F271</f>
        <v>0</v>
      </c>
      <c r="H32" s="390">
        <f>MEGA!G271</f>
        <v>0</v>
      </c>
      <c r="I32" s="390">
        <f>MEGA!H271</f>
        <v>0</v>
      </c>
      <c r="J32" s="390">
        <f>MEGA!I271</f>
        <v>0</v>
      </c>
      <c r="K32" s="390">
        <f>MEGA!J271</f>
        <v>0</v>
      </c>
      <c r="L32" s="390">
        <f>MEGA!K271</f>
        <v>0</v>
      </c>
      <c r="M32" s="390">
        <f>MEGA!L271</f>
        <v>0</v>
      </c>
      <c r="N32" s="390">
        <f>MEGA!M271</f>
        <v>0</v>
      </c>
      <c r="O32" s="390">
        <f>MEGA!N271</f>
        <v>0</v>
      </c>
      <c r="P32" s="390">
        <f>MEGA!O271</f>
        <v>0</v>
      </c>
      <c r="Q32" s="390">
        <f>MEGA!P271</f>
        <v>0</v>
      </c>
      <c r="R32" s="390">
        <f>MEGA!Q271</f>
        <v>0</v>
      </c>
      <c r="S32" s="390">
        <f>MEGA!R271</f>
        <v>0</v>
      </c>
      <c r="T32" s="390">
        <f>MEGA!S271</f>
        <v>0</v>
      </c>
      <c r="U32" s="390">
        <f>MEGA!T271</f>
        <v>0</v>
      </c>
      <c r="V32" s="390">
        <f>MEGA!U271</f>
        <v>0</v>
      </c>
      <c r="W32" s="390">
        <f>MEGA!V271</f>
        <v>0</v>
      </c>
      <c r="X32" s="390">
        <f>MEGA!W271</f>
        <v>0</v>
      </c>
      <c r="Y32" s="390">
        <f>MEGA!X271</f>
        <v>0</v>
      </c>
      <c r="Z32" s="390">
        <f>MEGA!Y271</f>
        <v>0</v>
      </c>
    </row>
    <row r="33" spans="1:26" x14ac:dyDescent="0.25">
      <c r="A33" s="386" t="s">
        <v>316</v>
      </c>
      <c r="B33" s="389">
        <f>SUM(C33:Z33)</f>
        <v>0</v>
      </c>
      <c r="C33" s="390">
        <f>PNM!B271</f>
        <v>0</v>
      </c>
      <c r="D33" s="390">
        <f>PNM!C271</f>
        <v>0</v>
      </c>
      <c r="E33" s="390">
        <f>PNM!D271</f>
        <v>0</v>
      </c>
      <c r="F33" s="390">
        <f>PNM!E271</f>
        <v>0</v>
      </c>
      <c r="G33" s="390">
        <f>PNM!F271</f>
        <v>0</v>
      </c>
      <c r="H33" s="390">
        <f>PNM!G271</f>
        <v>0</v>
      </c>
      <c r="I33" s="390">
        <f>PNM!H271</f>
        <v>0</v>
      </c>
      <c r="J33" s="390">
        <f>PNM!I271</f>
        <v>0</v>
      </c>
      <c r="K33" s="390">
        <f>PNM!J271</f>
        <v>0</v>
      </c>
      <c r="L33" s="390">
        <f>PNM!K271</f>
        <v>0</v>
      </c>
      <c r="M33" s="390">
        <f>PNM!L271</f>
        <v>0</v>
      </c>
      <c r="N33" s="390">
        <f>PNM!M271</f>
        <v>0</v>
      </c>
      <c r="O33" s="390">
        <f>PNM!N271</f>
        <v>0</v>
      </c>
      <c r="P33" s="390">
        <f>PNM!O271</f>
        <v>0</v>
      </c>
      <c r="Q33" s="390">
        <f>PNM!P271</f>
        <v>0</v>
      </c>
      <c r="R33" s="390">
        <f>PNM!Q271</f>
        <v>0</v>
      </c>
      <c r="S33" s="390">
        <f>PNM!R271</f>
        <v>0</v>
      </c>
      <c r="T33" s="390">
        <f>PNM!S271</f>
        <v>0</v>
      </c>
      <c r="U33" s="390">
        <f>PNM!T271</f>
        <v>0</v>
      </c>
      <c r="V33" s="390">
        <f>PNM!U271</f>
        <v>0</v>
      </c>
      <c r="W33" s="390">
        <f>PNM!V271</f>
        <v>0</v>
      </c>
      <c r="X33" s="390">
        <f>PNM!W271</f>
        <v>0</v>
      </c>
      <c r="Y33" s="390">
        <f>PNM!X271</f>
        <v>0</v>
      </c>
      <c r="Z33" s="390">
        <f>PNM!Y271</f>
        <v>0</v>
      </c>
    </row>
    <row r="34" spans="1:26" x14ac:dyDescent="0.25">
      <c r="A34" s="386" t="s">
        <v>318</v>
      </c>
      <c r="B34" s="389">
        <f>SUM(C34:Z34)</f>
        <v>0</v>
      </c>
      <c r="C34" s="557"/>
      <c r="D34" s="557"/>
      <c r="E34" s="557"/>
      <c r="F34" s="557"/>
      <c r="G34" s="557"/>
      <c r="H34" s="557"/>
      <c r="I34" s="557"/>
      <c r="J34" s="557"/>
      <c r="K34" s="557"/>
      <c r="L34" s="557"/>
      <c r="M34" s="557"/>
      <c r="N34" s="557"/>
      <c r="O34" s="557"/>
      <c r="P34" s="557"/>
      <c r="Q34" s="557"/>
      <c r="R34" s="557"/>
      <c r="S34" s="557"/>
      <c r="T34" s="557"/>
      <c r="U34" s="557"/>
      <c r="V34" s="557"/>
      <c r="W34" s="557"/>
      <c r="X34" s="557"/>
      <c r="Y34" s="557"/>
      <c r="Z34" s="557"/>
    </row>
    <row r="35" spans="1:26" x14ac:dyDescent="0.25">
      <c r="A35" s="386" t="s">
        <v>319</v>
      </c>
      <c r="B35" s="389">
        <f>SUM(C35:Z35)</f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5">
      <c r="A36" s="386" t="s">
        <v>525</v>
      </c>
      <c r="B36" s="389">
        <f>SUM(C36:Z36)</f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5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5">
      <c r="A38" s="386" t="s">
        <v>320</v>
      </c>
      <c r="B38" s="389">
        <f>SUM(C38:Z38)</f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5">
      <c r="A39" s="386" t="s">
        <v>321</v>
      </c>
      <c r="B39" s="389">
        <f>SUM(C39:Z39)</f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5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5">
      <c r="A41" s="211" t="s">
        <v>538</v>
      </c>
      <c r="B41" s="560">
        <f t="shared" ref="B41:B89" si="2">SUM(C41:Z41)</f>
        <v>3000</v>
      </c>
      <c r="C41" s="392">
        <v>75</v>
      </c>
      <c r="D41" s="392">
        <v>75</v>
      </c>
      <c r="E41" s="392">
        <v>75</v>
      </c>
      <c r="F41" s="392">
        <v>75</v>
      </c>
      <c r="G41" s="392">
        <v>75</v>
      </c>
      <c r="H41" s="392">
        <v>75</v>
      </c>
      <c r="I41" s="392">
        <v>150</v>
      </c>
      <c r="J41" s="392">
        <v>150</v>
      </c>
      <c r="K41" s="392">
        <v>150</v>
      </c>
      <c r="L41" s="392">
        <v>150</v>
      </c>
      <c r="M41" s="392">
        <v>150</v>
      </c>
      <c r="N41" s="392">
        <v>150</v>
      </c>
      <c r="O41" s="392">
        <v>150</v>
      </c>
      <c r="P41" s="392">
        <v>150</v>
      </c>
      <c r="Q41" s="392">
        <v>150</v>
      </c>
      <c r="R41" s="392">
        <v>150</v>
      </c>
      <c r="S41" s="392">
        <v>150</v>
      </c>
      <c r="T41" s="392">
        <v>150</v>
      </c>
      <c r="U41" s="392">
        <v>150</v>
      </c>
      <c r="V41" s="392">
        <v>150</v>
      </c>
      <c r="W41" s="392">
        <v>150</v>
      </c>
      <c r="X41" s="392">
        <v>150</v>
      </c>
      <c r="Y41" s="392">
        <v>75</v>
      </c>
      <c r="Z41" s="392">
        <v>75</v>
      </c>
    </row>
    <row r="42" spans="1:26" x14ac:dyDescent="0.25">
      <c r="A42" s="211" t="s">
        <v>546</v>
      </c>
      <c r="B42" s="560">
        <f t="shared" si="2"/>
        <v>1600</v>
      </c>
      <c r="C42" s="392">
        <v>-100</v>
      </c>
      <c r="D42" s="392">
        <v>-100</v>
      </c>
      <c r="E42" s="392">
        <v>-100</v>
      </c>
      <c r="F42" s="392">
        <v>-100</v>
      </c>
      <c r="G42" s="392">
        <v>-100</v>
      </c>
      <c r="H42" s="392">
        <v>-100</v>
      </c>
      <c r="I42" s="392">
        <v>150</v>
      </c>
      <c r="J42" s="392">
        <v>150</v>
      </c>
      <c r="K42" s="392">
        <v>150</v>
      </c>
      <c r="L42" s="392">
        <v>150</v>
      </c>
      <c r="M42" s="392">
        <v>150</v>
      </c>
      <c r="N42" s="392">
        <v>150</v>
      </c>
      <c r="O42" s="392">
        <v>150</v>
      </c>
      <c r="P42" s="392">
        <v>150</v>
      </c>
      <c r="Q42" s="392">
        <v>150</v>
      </c>
      <c r="R42" s="392">
        <v>150</v>
      </c>
      <c r="S42" s="392">
        <v>150</v>
      </c>
      <c r="T42" s="392">
        <v>150</v>
      </c>
      <c r="U42" s="392">
        <v>150</v>
      </c>
      <c r="V42" s="392">
        <v>150</v>
      </c>
      <c r="W42" s="392">
        <v>150</v>
      </c>
      <c r="X42" s="392">
        <v>150</v>
      </c>
      <c r="Y42" s="392">
        <v>-100</v>
      </c>
      <c r="Z42" s="392">
        <v>-100</v>
      </c>
    </row>
    <row r="43" spans="1:26" x14ac:dyDescent="0.25">
      <c r="A43" s="211" t="s">
        <v>547</v>
      </c>
      <c r="B43" s="560">
        <f t="shared" si="2"/>
        <v>8800</v>
      </c>
      <c r="C43" s="392">
        <v>50</v>
      </c>
      <c r="D43" s="392">
        <v>50</v>
      </c>
      <c r="E43" s="392">
        <v>50</v>
      </c>
      <c r="F43" s="392">
        <v>50</v>
      </c>
      <c r="G43" s="392">
        <v>50</v>
      </c>
      <c r="H43" s="392">
        <v>50</v>
      </c>
      <c r="I43" s="392">
        <v>525</v>
      </c>
      <c r="J43" s="392">
        <v>525</v>
      </c>
      <c r="K43" s="392">
        <v>525</v>
      </c>
      <c r="L43" s="392">
        <v>525</v>
      </c>
      <c r="M43" s="392">
        <v>525</v>
      </c>
      <c r="N43" s="392">
        <v>525</v>
      </c>
      <c r="O43" s="392">
        <v>525</v>
      </c>
      <c r="P43" s="392">
        <v>525</v>
      </c>
      <c r="Q43" s="392">
        <v>525</v>
      </c>
      <c r="R43" s="392">
        <v>525</v>
      </c>
      <c r="S43" s="392">
        <v>525</v>
      </c>
      <c r="T43" s="392">
        <v>525</v>
      </c>
      <c r="U43" s="392">
        <v>525</v>
      </c>
      <c r="V43" s="392">
        <v>525</v>
      </c>
      <c r="W43" s="392">
        <v>525</v>
      </c>
      <c r="X43" s="392">
        <v>525</v>
      </c>
      <c r="Y43" s="392">
        <v>50</v>
      </c>
      <c r="Z43" s="392">
        <v>50</v>
      </c>
    </row>
    <row r="44" spans="1:26" x14ac:dyDescent="0.25">
      <c r="A44" s="211" t="s">
        <v>568</v>
      </c>
      <c r="B44" s="560">
        <f t="shared" si="2"/>
        <v>208</v>
      </c>
      <c r="C44" s="392">
        <v>26</v>
      </c>
      <c r="D44" s="392">
        <v>26</v>
      </c>
      <c r="E44" s="392">
        <v>26</v>
      </c>
      <c r="F44" s="392">
        <v>26</v>
      </c>
      <c r="G44" s="392">
        <v>26</v>
      </c>
      <c r="H44" s="392">
        <v>26</v>
      </c>
      <c r="I44" s="392">
        <v>0</v>
      </c>
      <c r="J44" s="392">
        <v>0</v>
      </c>
      <c r="K44" s="392">
        <v>0</v>
      </c>
      <c r="L44" s="392">
        <v>0</v>
      </c>
      <c r="M44" s="392">
        <v>0</v>
      </c>
      <c r="N44" s="392">
        <v>0</v>
      </c>
      <c r="O44" s="392">
        <v>0</v>
      </c>
      <c r="P44" s="392">
        <v>0</v>
      </c>
      <c r="Q44" s="392">
        <v>0</v>
      </c>
      <c r="R44" s="392">
        <v>0</v>
      </c>
      <c r="S44" s="392">
        <v>0</v>
      </c>
      <c r="T44" s="392">
        <v>0</v>
      </c>
      <c r="U44" s="392">
        <v>0</v>
      </c>
      <c r="V44" s="392">
        <v>0</v>
      </c>
      <c r="W44" s="392">
        <v>0</v>
      </c>
      <c r="X44" s="392">
        <v>0</v>
      </c>
      <c r="Y44" s="392">
        <v>26</v>
      </c>
      <c r="Z44" s="392">
        <v>26</v>
      </c>
    </row>
    <row r="45" spans="1:26" x14ac:dyDescent="0.25">
      <c r="A45" s="211" t="s">
        <v>548</v>
      </c>
      <c r="B45" s="560">
        <f t="shared" si="2"/>
        <v>4320</v>
      </c>
      <c r="C45" s="392">
        <v>-100</v>
      </c>
      <c r="D45" s="392">
        <v>-100</v>
      </c>
      <c r="E45" s="392">
        <v>-100</v>
      </c>
      <c r="F45" s="392">
        <v>-100</v>
      </c>
      <c r="G45" s="392">
        <v>-100</v>
      </c>
      <c r="H45" s="392">
        <v>-100</v>
      </c>
      <c r="I45" s="392">
        <v>320</v>
      </c>
      <c r="J45" s="392">
        <v>320</v>
      </c>
      <c r="K45" s="392">
        <v>320</v>
      </c>
      <c r="L45" s="392">
        <v>320</v>
      </c>
      <c r="M45" s="392">
        <v>320</v>
      </c>
      <c r="N45" s="392">
        <v>320</v>
      </c>
      <c r="O45" s="392">
        <v>320</v>
      </c>
      <c r="P45" s="392">
        <v>320</v>
      </c>
      <c r="Q45" s="392">
        <v>320</v>
      </c>
      <c r="R45" s="392">
        <v>320</v>
      </c>
      <c r="S45" s="392">
        <v>320</v>
      </c>
      <c r="T45" s="392">
        <v>320</v>
      </c>
      <c r="U45" s="392">
        <v>320</v>
      </c>
      <c r="V45" s="392">
        <v>320</v>
      </c>
      <c r="W45" s="392">
        <v>320</v>
      </c>
      <c r="X45" s="392">
        <v>320</v>
      </c>
      <c r="Y45" s="392">
        <v>-100</v>
      </c>
      <c r="Z45" s="392">
        <v>-100</v>
      </c>
    </row>
    <row r="46" spans="1:26" x14ac:dyDescent="0.25">
      <c r="A46" s="211" t="s">
        <v>609</v>
      </c>
      <c r="B46" s="560">
        <f t="shared" si="2"/>
        <v>0</v>
      </c>
      <c r="C46" s="392">
        <v>0</v>
      </c>
      <c r="D46" s="392">
        <v>0</v>
      </c>
      <c r="E46" s="392">
        <v>0</v>
      </c>
      <c r="F46" s="392">
        <v>0</v>
      </c>
      <c r="G46" s="392">
        <v>0</v>
      </c>
      <c r="H46" s="392">
        <v>0</v>
      </c>
      <c r="I46" s="392">
        <v>0</v>
      </c>
      <c r="J46" s="392">
        <v>0</v>
      </c>
      <c r="K46" s="392">
        <v>0</v>
      </c>
      <c r="L46" s="392">
        <v>0</v>
      </c>
      <c r="M46" s="392">
        <v>0</v>
      </c>
      <c r="N46" s="392">
        <v>0</v>
      </c>
      <c r="O46" s="392">
        <v>0</v>
      </c>
      <c r="P46" s="392">
        <v>0</v>
      </c>
      <c r="Q46" s="392">
        <v>0</v>
      </c>
      <c r="R46" s="392">
        <v>0</v>
      </c>
      <c r="S46" s="392">
        <v>0</v>
      </c>
      <c r="T46" s="392">
        <v>0</v>
      </c>
      <c r="U46" s="392">
        <v>0</v>
      </c>
      <c r="V46" s="392">
        <v>0</v>
      </c>
      <c r="W46" s="392">
        <v>0</v>
      </c>
      <c r="X46" s="392">
        <v>0</v>
      </c>
      <c r="Y46" s="392">
        <v>0</v>
      </c>
      <c r="Z46" s="392">
        <v>0</v>
      </c>
    </row>
    <row r="47" spans="1:26" x14ac:dyDescent="0.25">
      <c r="A47" s="211" t="s">
        <v>549</v>
      </c>
      <c r="B47" s="560">
        <f t="shared" si="2"/>
        <v>0</v>
      </c>
      <c r="C47" s="392">
        <v>10</v>
      </c>
      <c r="D47" s="392">
        <v>10</v>
      </c>
      <c r="E47" s="392">
        <v>10</v>
      </c>
      <c r="F47" s="392">
        <v>10</v>
      </c>
      <c r="G47" s="392">
        <v>10</v>
      </c>
      <c r="H47" s="392">
        <v>10</v>
      </c>
      <c r="I47" s="392">
        <v>-5</v>
      </c>
      <c r="J47" s="392">
        <v>-5</v>
      </c>
      <c r="K47" s="392">
        <v>-5</v>
      </c>
      <c r="L47" s="392">
        <v>-5</v>
      </c>
      <c r="M47" s="392">
        <v>-5</v>
      </c>
      <c r="N47" s="392">
        <v>-5</v>
      </c>
      <c r="O47" s="392">
        <v>-5</v>
      </c>
      <c r="P47" s="392">
        <v>-5</v>
      </c>
      <c r="Q47" s="392">
        <v>-5</v>
      </c>
      <c r="R47" s="392">
        <v>-5</v>
      </c>
      <c r="S47" s="392">
        <v>-5</v>
      </c>
      <c r="T47" s="392">
        <v>-5</v>
      </c>
      <c r="U47" s="392">
        <v>-5</v>
      </c>
      <c r="V47" s="392">
        <v>-5</v>
      </c>
      <c r="W47" s="392">
        <v>-5</v>
      </c>
      <c r="X47" s="392">
        <v>-5</v>
      </c>
      <c r="Y47" s="392">
        <v>10</v>
      </c>
      <c r="Z47" s="392">
        <v>10</v>
      </c>
    </row>
    <row r="48" spans="1:26" x14ac:dyDescent="0.25">
      <c r="A48" s="211" t="s">
        <v>550</v>
      </c>
      <c r="B48" s="560">
        <f t="shared" si="2"/>
        <v>4200</v>
      </c>
      <c r="C48" s="392">
        <v>125</v>
      </c>
      <c r="D48" s="392">
        <v>125</v>
      </c>
      <c r="E48" s="392">
        <v>125</v>
      </c>
      <c r="F48" s="392">
        <v>125</v>
      </c>
      <c r="G48" s="392">
        <v>125</v>
      </c>
      <c r="H48" s="392">
        <v>125</v>
      </c>
      <c r="I48" s="392">
        <v>200</v>
      </c>
      <c r="J48" s="392">
        <v>200</v>
      </c>
      <c r="K48" s="392">
        <v>200</v>
      </c>
      <c r="L48" s="392">
        <v>200</v>
      </c>
      <c r="M48" s="392">
        <v>200</v>
      </c>
      <c r="N48" s="392">
        <v>200</v>
      </c>
      <c r="O48" s="392">
        <v>200</v>
      </c>
      <c r="P48" s="392">
        <v>200</v>
      </c>
      <c r="Q48" s="392">
        <v>200</v>
      </c>
      <c r="R48" s="392">
        <v>200</v>
      </c>
      <c r="S48" s="392">
        <v>200</v>
      </c>
      <c r="T48" s="392">
        <v>200</v>
      </c>
      <c r="U48" s="392">
        <v>200</v>
      </c>
      <c r="V48" s="392">
        <v>200</v>
      </c>
      <c r="W48" s="392">
        <v>200</v>
      </c>
      <c r="X48" s="392">
        <v>200</v>
      </c>
      <c r="Y48" s="392">
        <v>125</v>
      </c>
      <c r="Z48" s="392">
        <v>125</v>
      </c>
    </row>
    <row r="49" spans="1:26" x14ac:dyDescent="0.25">
      <c r="A49" s="211" t="s">
        <v>551</v>
      </c>
      <c r="B49" s="560">
        <f t="shared" si="2"/>
        <v>400</v>
      </c>
      <c r="C49" s="392">
        <v>0</v>
      </c>
      <c r="D49" s="392">
        <v>0</v>
      </c>
      <c r="E49" s="392">
        <v>0</v>
      </c>
      <c r="F49" s="392">
        <v>0</v>
      </c>
      <c r="G49" s="392">
        <v>0</v>
      </c>
      <c r="H49" s="392">
        <v>0</v>
      </c>
      <c r="I49" s="392">
        <v>25</v>
      </c>
      <c r="J49" s="392">
        <v>25</v>
      </c>
      <c r="K49" s="392">
        <v>25</v>
      </c>
      <c r="L49" s="392">
        <v>25</v>
      </c>
      <c r="M49" s="392">
        <v>25</v>
      </c>
      <c r="N49" s="392">
        <v>25</v>
      </c>
      <c r="O49" s="392">
        <v>25</v>
      </c>
      <c r="P49" s="392">
        <v>25</v>
      </c>
      <c r="Q49" s="392">
        <v>25</v>
      </c>
      <c r="R49" s="392">
        <v>25</v>
      </c>
      <c r="S49" s="392">
        <v>25</v>
      </c>
      <c r="T49" s="392">
        <v>25</v>
      </c>
      <c r="U49" s="392">
        <v>25</v>
      </c>
      <c r="V49" s="392">
        <v>25</v>
      </c>
      <c r="W49" s="392">
        <v>25</v>
      </c>
      <c r="X49" s="392">
        <v>25</v>
      </c>
      <c r="Y49" s="392">
        <v>0</v>
      </c>
      <c r="Z49" s="392">
        <v>0</v>
      </c>
    </row>
    <row r="50" spans="1:26" x14ac:dyDescent="0.25">
      <c r="A50" s="211" t="s">
        <v>569</v>
      </c>
      <c r="B50" s="560">
        <f t="shared" si="2"/>
        <v>-4000</v>
      </c>
      <c r="C50" s="392">
        <v>0</v>
      </c>
      <c r="D50" s="392">
        <v>0</v>
      </c>
      <c r="E50" s="392">
        <v>0</v>
      </c>
      <c r="F50" s="392">
        <v>0</v>
      </c>
      <c r="G50" s="392">
        <v>0</v>
      </c>
      <c r="H50" s="392">
        <v>0</v>
      </c>
      <c r="I50" s="392">
        <v>-250</v>
      </c>
      <c r="J50" s="392">
        <v>-250</v>
      </c>
      <c r="K50" s="392">
        <v>-250</v>
      </c>
      <c r="L50" s="392">
        <v>-250</v>
      </c>
      <c r="M50" s="392">
        <v>-250</v>
      </c>
      <c r="N50" s="392">
        <v>-250</v>
      </c>
      <c r="O50" s="392">
        <v>-250</v>
      </c>
      <c r="P50" s="392">
        <v>-250</v>
      </c>
      <c r="Q50" s="392">
        <v>-250</v>
      </c>
      <c r="R50" s="392">
        <v>-250</v>
      </c>
      <c r="S50" s="392">
        <v>-250</v>
      </c>
      <c r="T50" s="392">
        <v>-250</v>
      </c>
      <c r="U50" s="392">
        <v>-250</v>
      </c>
      <c r="V50" s="392">
        <v>-250</v>
      </c>
      <c r="W50" s="392">
        <v>-250</v>
      </c>
      <c r="X50" s="392">
        <v>-250</v>
      </c>
      <c r="Y50" s="392">
        <v>0</v>
      </c>
      <c r="Z50" s="392">
        <v>0</v>
      </c>
    </row>
    <row r="51" spans="1:26" x14ac:dyDescent="0.25">
      <c r="A51" s="211" t="s">
        <v>570</v>
      </c>
      <c r="B51" s="560">
        <f t="shared" si="2"/>
        <v>240</v>
      </c>
      <c r="C51" s="392">
        <v>0</v>
      </c>
      <c r="D51" s="392">
        <v>0</v>
      </c>
      <c r="E51" s="392">
        <v>0</v>
      </c>
      <c r="F51" s="392">
        <v>0</v>
      </c>
      <c r="G51" s="392">
        <v>0</v>
      </c>
      <c r="H51" s="392">
        <v>0</v>
      </c>
      <c r="I51" s="392">
        <v>15</v>
      </c>
      <c r="J51" s="392">
        <v>15</v>
      </c>
      <c r="K51" s="392">
        <v>15</v>
      </c>
      <c r="L51" s="392">
        <v>15</v>
      </c>
      <c r="M51" s="392">
        <v>15</v>
      </c>
      <c r="N51" s="392">
        <v>15</v>
      </c>
      <c r="O51" s="392">
        <v>15</v>
      </c>
      <c r="P51" s="392">
        <v>15</v>
      </c>
      <c r="Q51" s="392">
        <v>15</v>
      </c>
      <c r="R51" s="392">
        <v>15</v>
      </c>
      <c r="S51" s="392">
        <v>15</v>
      </c>
      <c r="T51" s="392">
        <v>15</v>
      </c>
      <c r="U51" s="392">
        <v>15</v>
      </c>
      <c r="V51" s="392">
        <v>15</v>
      </c>
      <c r="W51" s="392">
        <v>15</v>
      </c>
      <c r="X51" s="392">
        <v>15</v>
      </c>
      <c r="Y51" s="392">
        <v>0</v>
      </c>
      <c r="Z51" s="392">
        <v>0</v>
      </c>
    </row>
    <row r="52" spans="1:26" x14ac:dyDescent="0.25">
      <c r="A52" s="211" t="s">
        <v>571</v>
      </c>
      <c r="B52" s="560">
        <f t="shared" si="2"/>
        <v>-640</v>
      </c>
      <c r="C52" s="392">
        <v>0</v>
      </c>
      <c r="D52" s="392">
        <v>0</v>
      </c>
      <c r="E52" s="392">
        <v>0</v>
      </c>
      <c r="F52" s="392">
        <v>0</v>
      </c>
      <c r="G52" s="392">
        <v>0</v>
      </c>
      <c r="H52" s="392">
        <v>0</v>
      </c>
      <c r="I52" s="392">
        <v>-40</v>
      </c>
      <c r="J52" s="392">
        <v>-40</v>
      </c>
      <c r="K52" s="392">
        <v>-40</v>
      </c>
      <c r="L52" s="392">
        <v>-40</v>
      </c>
      <c r="M52" s="392">
        <v>-40</v>
      </c>
      <c r="N52" s="392">
        <v>-40</v>
      </c>
      <c r="O52" s="392">
        <v>-40</v>
      </c>
      <c r="P52" s="392">
        <v>-40</v>
      </c>
      <c r="Q52" s="392">
        <v>-40</v>
      </c>
      <c r="R52" s="392">
        <v>-40</v>
      </c>
      <c r="S52" s="392">
        <v>-40</v>
      </c>
      <c r="T52" s="392">
        <v>-40</v>
      </c>
      <c r="U52" s="392">
        <v>-40</v>
      </c>
      <c r="V52" s="392">
        <v>-40</v>
      </c>
      <c r="W52" s="392">
        <v>-40</v>
      </c>
      <c r="X52" s="392">
        <v>-40</v>
      </c>
      <c r="Y52" s="392">
        <v>0</v>
      </c>
      <c r="Z52" s="392">
        <v>0</v>
      </c>
    </row>
    <row r="53" spans="1:26" x14ac:dyDescent="0.25">
      <c r="A53" s="211" t="s">
        <v>552</v>
      </c>
      <c r="B53" s="560">
        <f t="shared" si="2"/>
        <v>-1800</v>
      </c>
      <c r="C53" s="392">
        <v>-25</v>
      </c>
      <c r="D53" s="392">
        <v>-25</v>
      </c>
      <c r="E53" s="392">
        <v>-25</v>
      </c>
      <c r="F53" s="392">
        <v>-25</v>
      </c>
      <c r="G53" s="392">
        <v>-25</v>
      </c>
      <c r="H53" s="392">
        <v>-25</v>
      </c>
      <c r="I53" s="392">
        <v>-100</v>
      </c>
      <c r="J53" s="392">
        <v>-100</v>
      </c>
      <c r="K53" s="392">
        <v>-100</v>
      </c>
      <c r="L53" s="392">
        <v>-100</v>
      </c>
      <c r="M53" s="392">
        <v>-100</v>
      </c>
      <c r="N53" s="392">
        <v>-100</v>
      </c>
      <c r="O53" s="392">
        <v>-100</v>
      </c>
      <c r="P53" s="392">
        <v>-100</v>
      </c>
      <c r="Q53" s="392">
        <v>-100</v>
      </c>
      <c r="R53" s="392">
        <v>-100</v>
      </c>
      <c r="S53" s="392">
        <v>-100</v>
      </c>
      <c r="T53" s="392">
        <v>-100</v>
      </c>
      <c r="U53" s="392">
        <v>-100</v>
      </c>
      <c r="V53" s="392">
        <v>-100</v>
      </c>
      <c r="W53" s="392">
        <v>-100</v>
      </c>
      <c r="X53" s="392">
        <v>-100</v>
      </c>
      <c r="Y53" s="392">
        <v>-25</v>
      </c>
      <c r="Z53" s="392">
        <v>-25</v>
      </c>
    </row>
    <row r="54" spans="1:26" x14ac:dyDescent="0.25">
      <c r="A54" s="211" t="s">
        <v>553</v>
      </c>
      <c r="B54" s="560">
        <f t="shared" si="2"/>
        <v>-2000</v>
      </c>
      <c r="C54" s="392">
        <v>0</v>
      </c>
      <c r="D54" s="392">
        <v>0</v>
      </c>
      <c r="E54" s="392">
        <v>0</v>
      </c>
      <c r="F54" s="392">
        <v>0</v>
      </c>
      <c r="G54" s="392">
        <v>0</v>
      </c>
      <c r="H54" s="392">
        <v>0</v>
      </c>
      <c r="I54" s="392">
        <v>-125</v>
      </c>
      <c r="J54" s="392">
        <v>-125</v>
      </c>
      <c r="K54" s="392">
        <v>-125</v>
      </c>
      <c r="L54" s="392">
        <v>-125</v>
      </c>
      <c r="M54" s="392">
        <v>-125</v>
      </c>
      <c r="N54" s="392">
        <v>-125</v>
      </c>
      <c r="O54" s="392">
        <v>-125</v>
      </c>
      <c r="P54" s="392">
        <v>-125</v>
      </c>
      <c r="Q54" s="392">
        <v>-125</v>
      </c>
      <c r="R54" s="392">
        <v>-125</v>
      </c>
      <c r="S54" s="392">
        <v>-125</v>
      </c>
      <c r="T54" s="392">
        <v>-125</v>
      </c>
      <c r="U54" s="392">
        <v>-125</v>
      </c>
      <c r="V54" s="392">
        <v>-125</v>
      </c>
      <c r="W54" s="392">
        <v>-125</v>
      </c>
      <c r="X54" s="392">
        <v>-125</v>
      </c>
      <c r="Y54" s="392">
        <v>0</v>
      </c>
      <c r="Z54" s="392">
        <v>0</v>
      </c>
    </row>
    <row r="55" spans="1:26" x14ac:dyDescent="0.25">
      <c r="A55" s="211" t="s">
        <v>217</v>
      </c>
      <c r="B55" s="560">
        <f t="shared" si="2"/>
        <v>-160</v>
      </c>
      <c r="C55" s="392">
        <v>0</v>
      </c>
      <c r="D55" s="392">
        <v>0</v>
      </c>
      <c r="E55" s="392">
        <v>0</v>
      </c>
      <c r="F55" s="392">
        <v>0</v>
      </c>
      <c r="G55" s="392">
        <v>0</v>
      </c>
      <c r="H55" s="392">
        <v>0</v>
      </c>
      <c r="I55" s="392">
        <v>-10</v>
      </c>
      <c r="J55" s="392">
        <v>-10</v>
      </c>
      <c r="K55" s="392">
        <v>-10</v>
      </c>
      <c r="L55" s="392">
        <v>-10</v>
      </c>
      <c r="M55" s="392">
        <v>-10</v>
      </c>
      <c r="N55" s="392">
        <v>-10</v>
      </c>
      <c r="O55" s="392">
        <v>-10</v>
      </c>
      <c r="P55" s="392">
        <v>-10</v>
      </c>
      <c r="Q55" s="392">
        <v>-10</v>
      </c>
      <c r="R55" s="392">
        <v>-10</v>
      </c>
      <c r="S55" s="392">
        <v>-10</v>
      </c>
      <c r="T55" s="392">
        <v>-10</v>
      </c>
      <c r="U55" s="392">
        <v>-10</v>
      </c>
      <c r="V55" s="392">
        <v>-10</v>
      </c>
      <c r="W55" s="392">
        <v>-10</v>
      </c>
      <c r="X55" s="392">
        <v>-10</v>
      </c>
      <c r="Y55" s="392">
        <v>0</v>
      </c>
      <c r="Z55" s="392">
        <v>0</v>
      </c>
    </row>
    <row r="56" spans="1:26" x14ac:dyDescent="0.25">
      <c r="A56" s="211" t="s">
        <v>554</v>
      </c>
      <c r="B56" s="560">
        <f>SUM(C56:Z56)</f>
        <v>-1400</v>
      </c>
      <c r="C56" s="392">
        <v>-75</v>
      </c>
      <c r="D56" s="392">
        <v>-75</v>
      </c>
      <c r="E56" s="392">
        <v>-75</v>
      </c>
      <c r="F56" s="392">
        <v>-75</v>
      </c>
      <c r="G56" s="392">
        <v>-75</v>
      </c>
      <c r="H56" s="392">
        <v>-75</v>
      </c>
      <c r="I56" s="392">
        <v>-50</v>
      </c>
      <c r="J56" s="392">
        <v>-50</v>
      </c>
      <c r="K56" s="392">
        <v>-50</v>
      </c>
      <c r="L56" s="392">
        <v>-50</v>
      </c>
      <c r="M56" s="392">
        <v>-50</v>
      </c>
      <c r="N56" s="392">
        <v>-50</v>
      </c>
      <c r="O56" s="392">
        <v>-50</v>
      </c>
      <c r="P56" s="392">
        <v>-50</v>
      </c>
      <c r="Q56" s="392">
        <v>-50</v>
      </c>
      <c r="R56" s="392">
        <v>-50</v>
      </c>
      <c r="S56" s="392">
        <v>-50</v>
      </c>
      <c r="T56" s="392">
        <v>-50</v>
      </c>
      <c r="U56" s="392">
        <v>-50</v>
      </c>
      <c r="V56" s="392">
        <v>-50</v>
      </c>
      <c r="W56" s="392">
        <v>-50</v>
      </c>
      <c r="X56" s="392">
        <v>-50</v>
      </c>
      <c r="Y56" s="392">
        <v>-75</v>
      </c>
      <c r="Z56" s="392">
        <v>-75</v>
      </c>
    </row>
    <row r="57" spans="1:26" x14ac:dyDescent="0.25">
      <c r="A57" s="211" t="s">
        <v>555</v>
      </c>
      <c r="B57" s="560">
        <f t="shared" si="2"/>
        <v>800</v>
      </c>
      <c r="C57" s="392">
        <v>100</v>
      </c>
      <c r="D57" s="392">
        <v>100</v>
      </c>
      <c r="E57" s="392">
        <v>100</v>
      </c>
      <c r="F57" s="392">
        <v>100</v>
      </c>
      <c r="G57" s="392">
        <v>100</v>
      </c>
      <c r="H57" s="392">
        <v>100</v>
      </c>
      <c r="I57" s="392">
        <v>0</v>
      </c>
      <c r="J57" s="392">
        <v>0</v>
      </c>
      <c r="K57" s="392">
        <v>0</v>
      </c>
      <c r="L57" s="392">
        <v>0</v>
      </c>
      <c r="M57" s="392">
        <v>0</v>
      </c>
      <c r="N57" s="392">
        <v>0</v>
      </c>
      <c r="O57" s="392">
        <v>0</v>
      </c>
      <c r="P57" s="392">
        <v>0</v>
      </c>
      <c r="Q57" s="392">
        <v>0</v>
      </c>
      <c r="R57" s="392">
        <v>0</v>
      </c>
      <c r="S57" s="392">
        <v>0</v>
      </c>
      <c r="T57" s="392">
        <v>0</v>
      </c>
      <c r="U57" s="392">
        <v>0</v>
      </c>
      <c r="V57" s="392">
        <v>0</v>
      </c>
      <c r="W57" s="392">
        <v>0</v>
      </c>
      <c r="X57" s="392">
        <v>0</v>
      </c>
      <c r="Y57" s="392">
        <v>100</v>
      </c>
      <c r="Z57" s="392">
        <v>100</v>
      </c>
    </row>
    <row r="58" spans="1:26" x14ac:dyDescent="0.25">
      <c r="A58" s="211" t="s">
        <v>556</v>
      </c>
      <c r="B58" s="560">
        <f t="shared" si="2"/>
        <v>600</v>
      </c>
      <c r="C58" s="392">
        <v>25</v>
      </c>
      <c r="D58" s="392">
        <v>25</v>
      </c>
      <c r="E58" s="392">
        <v>25</v>
      </c>
      <c r="F58" s="392">
        <v>25</v>
      </c>
      <c r="G58" s="392">
        <v>25</v>
      </c>
      <c r="H58" s="392">
        <v>25</v>
      </c>
      <c r="I58" s="392">
        <v>25</v>
      </c>
      <c r="J58" s="392">
        <v>25</v>
      </c>
      <c r="K58" s="392">
        <v>25</v>
      </c>
      <c r="L58" s="392">
        <v>25</v>
      </c>
      <c r="M58" s="392">
        <v>25</v>
      </c>
      <c r="N58" s="392">
        <v>25</v>
      </c>
      <c r="O58" s="392">
        <v>25</v>
      </c>
      <c r="P58" s="392">
        <v>25</v>
      </c>
      <c r="Q58" s="392">
        <v>25</v>
      </c>
      <c r="R58" s="392">
        <v>25</v>
      </c>
      <c r="S58" s="392">
        <v>25</v>
      </c>
      <c r="T58" s="392">
        <v>25</v>
      </c>
      <c r="U58" s="392">
        <v>25</v>
      </c>
      <c r="V58" s="392">
        <v>25</v>
      </c>
      <c r="W58" s="392">
        <v>25</v>
      </c>
      <c r="X58" s="392">
        <v>25</v>
      </c>
      <c r="Y58" s="392">
        <v>25</v>
      </c>
      <c r="Z58" s="392">
        <v>25</v>
      </c>
    </row>
    <row r="59" spans="1:26" x14ac:dyDescent="0.25">
      <c r="A59" s="211" t="s">
        <v>557</v>
      </c>
      <c r="B59" s="560">
        <f t="shared" si="2"/>
        <v>-14256</v>
      </c>
      <c r="C59" s="392">
        <v>-264</v>
      </c>
      <c r="D59" s="392">
        <v>-264</v>
      </c>
      <c r="E59" s="392">
        <v>-264</v>
      </c>
      <c r="F59" s="392">
        <v>-264</v>
      </c>
      <c r="G59" s="392">
        <v>-264</v>
      </c>
      <c r="H59" s="392">
        <v>-264</v>
      </c>
      <c r="I59" s="392">
        <v>-759</v>
      </c>
      <c r="J59" s="392">
        <v>-759</v>
      </c>
      <c r="K59" s="392">
        <v>-759</v>
      </c>
      <c r="L59" s="392">
        <v>-759</v>
      </c>
      <c r="M59" s="392">
        <v>-759</v>
      </c>
      <c r="N59" s="392">
        <v>-759</v>
      </c>
      <c r="O59" s="392">
        <v>-759</v>
      </c>
      <c r="P59" s="392">
        <v>-759</v>
      </c>
      <c r="Q59" s="392">
        <v>-759</v>
      </c>
      <c r="R59" s="392">
        <v>-759</v>
      </c>
      <c r="S59" s="392">
        <v>-759</v>
      </c>
      <c r="T59" s="392">
        <v>-759</v>
      </c>
      <c r="U59" s="392">
        <v>-759</v>
      </c>
      <c r="V59" s="392">
        <v>-759</v>
      </c>
      <c r="W59" s="392">
        <v>-759</v>
      </c>
      <c r="X59" s="392">
        <v>-759</v>
      </c>
      <c r="Y59" s="392">
        <v>-264</v>
      </c>
      <c r="Z59" s="392">
        <v>-264</v>
      </c>
    </row>
    <row r="60" spans="1:26" x14ac:dyDescent="0.25">
      <c r="A60" s="211" t="s">
        <v>558</v>
      </c>
      <c r="B60" s="560">
        <f t="shared" si="2"/>
        <v>-2600</v>
      </c>
      <c r="C60" s="392">
        <v>-25</v>
      </c>
      <c r="D60" s="392">
        <v>-25</v>
      </c>
      <c r="E60" s="392">
        <v>-25</v>
      </c>
      <c r="F60" s="392">
        <v>-25</v>
      </c>
      <c r="G60" s="392">
        <v>-25</v>
      </c>
      <c r="H60" s="392">
        <v>-25</v>
      </c>
      <c r="I60" s="392">
        <v>-150</v>
      </c>
      <c r="J60" s="392">
        <v>-150</v>
      </c>
      <c r="K60" s="392">
        <v>-150</v>
      </c>
      <c r="L60" s="392">
        <v>-150</v>
      </c>
      <c r="M60" s="392">
        <v>-150</v>
      </c>
      <c r="N60" s="392">
        <v>-150</v>
      </c>
      <c r="O60" s="392">
        <v>-150</v>
      </c>
      <c r="P60" s="392">
        <v>-150</v>
      </c>
      <c r="Q60" s="392">
        <v>-150</v>
      </c>
      <c r="R60" s="392">
        <v>-150</v>
      </c>
      <c r="S60" s="392">
        <v>-150</v>
      </c>
      <c r="T60" s="392">
        <v>-150</v>
      </c>
      <c r="U60" s="392">
        <v>-150</v>
      </c>
      <c r="V60" s="392">
        <v>-150</v>
      </c>
      <c r="W60" s="392">
        <v>-150</v>
      </c>
      <c r="X60" s="392">
        <v>-150</v>
      </c>
      <c r="Y60" s="392">
        <v>-25</v>
      </c>
      <c r="Z60" s="392">
        <v>-25</v>
      </c>
    </row>
    <row r="61" spans="1:26" x14ac:dyDescent="0.25">
      <c r="A61" s="211" t="s">
        <v>572</v>
      </c>
      <c r="B61" s="560">
        <f t="shared" si="2"/>
        <v>-400</v>
      </c>
      <c r="C61" s="392">
        <v>0</v>
      </c>
      <c r="D61" s="392">
        <v>0</v>
      </c>
      <c r="E61" s="392">
        <v>0</v>
      </c>
      <c r="F61" s="392">
        <v>0</v>
      </c>
      <c r="G61" s="392">
        <v>0</v>
      </c>
      <c r="H61" s="392">
        <v>0</v>
      </c>
      <c r="I61" s="392">
        <v>-25</v>
      </c>
      <c r="J61" s="392">
        <v>-25</v>
      </c>
      <c r="K61" s="392">
        <v>-25</v>
      </c>
      <c r="L61" s="392">
        <v>-25</v>
      </c>
      <c r="M61" s="392">
        <v>-25</v>
      </c>
      <c r="N61" s="392">
        <v>-25</v>
      </c>
      <c r="O61" s="392">
        <v>-25</v>
      </c>
      <c r="P61" s="392">
        <v>-25</v>
      </c>
      <c r="Q61" s="392">
        <v>-25</v>
      </c>
      <c r="R61" s="392">
        <v>-25</v>
      </c>
      <c r="S61" s="392">
        <v>-25</v>
      </c>
      <c r="T61" s="392">
        <v>-25</v>
      </c>
      <c r="U61" s="392">
        <v>-25</v>
      </c>
      <c r="V61" s="392">
        <v>-25</v>
      </c>
      <c r="W61" s="392">
        <v>-25</v>
      </c>
      <c r="X61" s="392">
        <v>-25</v>
      </c>
      <c r="Y61" s="392">
        <v>0</v>
      </c>
      <c r="Z61" s="392">
        <v>0</v>
      </c>
    </row>
    <row r="62" spans="1:26" x14ac:dyDescent="0.25">
      <c r="A62" s="211" t="s">
        <v>559</v>
      </c>
      <c r="B62" s="560">
        <f t="shared" si="2"/>
        <v>0</v>
      </c>
      <c r="C62" s="392">
        <v>0</v>
      </c>
      <c r="D62" s="392">
        <v>0</v>
      </c>
      <c r="E62" s="392">
        <v>0</v>
      </c>
      <c r="F62" s="392">
        <v>0</v>
      </c>
      <c r="G62" s="392">
        <v>0</v>
      </c>
      <c r="H62" s="392">
        <v>0</v>
      </c>
      <c r="I62" s="392">
        <v>0</v>
      </c>
      <c r="J62" s="392">
        <v>0</v>
      </c>
      <c r="K62" s="392">
        <v>0</v>
      </c>
      <c r="L62" s="392">
        <v>0</v>
      </c>
      <c r="M62" s="392">
        <v>0</v>
      </c>
      <c r="N62" s="392">
        <v>0</v>
      </c>
      <c r="O62" s="392">
        <v>0</v>
      </c>
      <c r="P62" s="392">
        <v>0</v>
      </c>
      <c r="Q62" s="392">
        <v>0</v>
      </c>
      <c r="R62" s="392">
        <v>0</v>
      </c>
      <c r="S62" s="392">
        <v>0</v>
      </c>
      <c r="T62" s="392">
        <v>0</v>
      </c>
      <c r="U62" s="392">
        <v>0</v>
      </c>
      <c r="V62" s="392">
        <v>0</v>
      </c>
      <c r="W62" s="392">
        <v>0</v>
      </c>
      <c r="X62" s="392">
        <v>0</v>
      </c>
      <c r="Y62" s="392">
        <v>0</v>
      </c>
      <c r="Z62" s="392">
        <v>0</v>
      </c>
    </row>
    <row r="63" spans="1:26" x14ac:dyDescent="0.25">
      <c r="A63" s="211" t="s">
        <v>560</v>
      </c>
      <c r="B63" s="560">
        <f t="shared" si="2"/>
        <v>-1600</v>
      </c>
      <c r="C63" s="392">
        <v>-100</v>
      </c>
      <c r="D63" s="392">
        <v>-100</v>
      </c>
      <c r="E63" s="392">
        <v>-100</v>
      </c>
      <c r="F63" s="392">
        <v>-100</v>
      </c>
      <c r="G63" s="392">
        <v>-100</v>
      </c>
      <c r="H63" s="392">
        <v>-100</v>
      </c>
      <c r="I63" s="392">
        <v>-50</v>
      </c>
      <c r="J63" s="392">
        <v>-50</v>
      </c>
      <c r="K63" s="392">
        <v>-50</v>
      </c>
      <c r="L63" s="392">
        <v>-50</v>
      </c>
      <c r="M63" s="392">
        <v>-50</v>
      </c>
      <c r="N63" s="392">
        <v>-50</v>
      </c>
      <c r="O63" s="392">
        <v>-50</v>
      </c>
      <c r="P63" s="392">
        <v>-50</v>
      </c>
      <c r="Q63" s="392">
        <v>-50</v>
      </c>
      <c r="R63" s="392">
        <v>-50</v>
      </c>
      <c r="S63" s="392">
        <v>-50</v>
      </c>
      <c r="T63" s="392">
        <v>-50</v>
      </c>
      <c r="U63" s="392">
        <v>-50</v>
      </c>
      <c r="V63" s="392">
        <v>-50</v>
      </c>
      <c r="W63" s="392">
        <v>-50</v>
      </c>
      <c r="X63" s="392">
        <v>-50</v>
      </c>
      <c r="Y63" s="392">
        <v>-100</v>
      </c>
      <c r="Z63" s="392">
        <v>-100</v>
      </c>
    </row>
    <row r="64" spans="1:26" x14ac:dyDescent="0.25">
      <c r="A64" s="211" t="s">
        <v>573</v>
      </c>
      <c r="B64" s="560">
        <f t="shared" si="2"/>
        <v>600</v>
      </c>
      <c r="C64" s="392">
        <v>75</v>
      </c>
      <c r="D64" s="392">
        <v>75</v>
      </c>
      <c r="E64" s="392">
        <v>75</v>
      </c>
      <c r="F64" s="392">
        <v>75</v>
      </c>
      <c r="G64" s="392">
        <v>75</v>
      </c>
      <c r="H64" s="392">
        <v>75</v>
      </c>
      <c r="I64" s="392">
        <v>0</v>
      </c>
      <c r="J64" s="392">
        <v>0</v>
      </c>
      <c r="K64" s="392">
        <v>0</v>
      </c>
      <c r="L64" s="392">
        <v>0</v>
      </c>
      <c r="M64" s="392">
        <v>0</v>
      </c>
      <c r="N64" s="392">
        <v>0</v>
      </c>
      <c r="O64" s="392">
        <v>0</v>
      </c>
      <c r="P64" s="392">
        <v>0</v>
      </c>
      <c r="Q64" s="392">
        <v>0</v>
      </c>
      <c r="R64" s="392">
        <v>0</v>
      </c>
      <c r="S64" s="392">
        <v>0</v>
      </c>
      <c r="T64" s="392">
        <v>0</v>
      </c>
      <c r="U64" s="392">
        <v>0</v>
      </c>
      <c r="V64" s="392">
        <v>0</v>
      </c>
      <c r="W64" s="392">
        <v>0</v>
      </c>
      <c r="X64" s="392">
        <v>0</v>
      </c>
      <c r="Y64" s="392">
        <v>75</v>
      </c>
      <c r="Z64" s="392">
        <v>75</v>
      </c>
    </row>
    <row r="65" spans="1:26" x14ac:dyDescent="0.25">
      <c r="A65" s="211" t="s">
        <v>574</v>
      </c>
      <c r="B65" s="560">
        <f t="shared" si="2"/>
        <v>-664</v>
      </c>
      <c r="C65" s="392">
        <v>-83</v>
      </c>
      <c r="D65" s="392">
        <v>-83</v>
      </c>
      <c r="E65" s="392">
        <v>-83</v>
      </c>
      <c r="F65" s="392">
        <v>-83</v>
      </c>
      <c r="G65" s="392">
        <v>-83</v>
      </c>
      <c r="H65" s="392">
        <v>-83</v>
      </c>
      <c r="I65" s="392">
        <v>0</v>
      </c>
      <c r="J65" s="392">
        <v>0</v>
      </c>
      <c r="K65" s="392">
        <v>0</v>
      </c>
      <c r="L65" s="392">
        <v>0</v>
      </c>
      <c r="M65" s="392">
        <v>0</v>
      </c>
      <c r="N65" s="392">
        <v>0</v>
      </c>
      <c r="O65" s="392">
        <v>0</v>
      </c>
      <c r="P65" s="392">
        <v>0</v>
      </c>
      <c r="Q65" s="392">
        <v>0</v>
      </c>
      <c r="R65" s="392">
        <v>0</v>
      </c>
      <c r="S65" s="392">
        <v>0</v>
      </c>
      <c r="T65" s="392">
        <v>0</v>
      </c>
      <c r="U65" s="392">
        <v>0</v>
      </c>
      <c r="V65" s="392">
        <v>0</v>
      </c>
      <c r="W65" s="392">
        <v>0</v>
      </c>
      <c r="X65" s="392">
        <v>0</v>
      </c>
      <c r="Y65" s="392">
        <v>-83</v>
      </c>
      <c r="Z65" s="392">
        <v>-83</v>
      </c>
    </row>
    <row r="66" spans="1:26" x14ac:dyDescent="0.25">
      <c r="A66" s="211" t="s">
        <v>562</v>
      </c>
      <c r="B66" s="560">
        <f t="shared" si="2"/>
        <v>800</v>
      </c>
      <c r="C66" s="392">
        <v>0</v>
      </c>
      <c r="D66" s="392">
        <v>0</v>
      </c>
      <c r="E66" s="392">
        <v>0</v>
      </c>
      <c r="F66" s="392">
        <v>0</v>
      </c>
      <c r="G66" s="392">
        <v>0</v>
      </c>
      <c r="H66" s="392">
        <v>0</v>
      </c>
      <c r="I66" s="392">
        <v>50</v>
      </c>
      <c r="J66" s="392">
        <v>50</v>
      </c>
      <c r="K66" s="392">
        <v>50</v>
      </c>
      <c r="L66" s="392">
        <v>50</v>
      </c>
      <c r="M66" s="392">
        <v>50</v>
      </c>
      <c r="N66" s="392">
        <v>50</v>
      </c>
      <c r="O66" s="392">
        <v>50</v>
      </c>
      <c r="P66" s="392">
        <v>50</v>
      </c>
      <c r="Q66" s="392">
        <v>50</v>
      </c>
      <c r="R66" s="392">
        <v>50</v>
      </c>
      <c r="S66" s="392">
        <v>50</v>
      </c>
      <c r="T66" s="392">
        <v>50</v>
      </c>
      <c r="U66" s="392">
        <v>50</v>
      </c>
      <c r="V66" s="392">
        <v>50</v>
      </c>
      <c r="W66" s="392">
        <v>50</v>
      </c>
      <c r="X66" s="392">
        <v>50</v>
      </c>
      <c r="Y66" s="392">
        <v>0</v>
      </c>
      <c r="Z66" s="392">
        <v>0</v>
      </c>
    </row>
    <row r="67" spans="1:26" x14ac:dyDescent="0.25">
      <c r="A67" s="211" t="s">
        <v>563</v>
      </c>
      <c r="B67" s="560">
        <f t="shared" si="2"/>
        <v>-5088</v>
      </c>
      <c r="C67" s="392">
        <v>-100</v>
      </c>
      <c r="D67" s="392">
        <v>-100</v>
      </c>
      <c r="E67" s="392">
        <v>-100</v>
      </c>
      <c r="F67" s="392">
        <v>-100</v>
      </c>
      <c r="G67" s="392">
        <v>-100</v>
      </c>
      <c r="H67" s="392">
        <v>-100</v>
      </c>
      <c r="I67" s="392">
        <v>-268</v>
      </c>
      <c r="J67" s="392">
        <v>-268</v>
      </c>
      <c r="K67" s="392">
        <v>-268</v>
      </c>
      <c r="L67" s="392">
        <v>-268</v>
      </c>
      <c r="M67" s="392">
        <v>-268</v>
      </c>
      <c r="N67" s="392">
        <v>-268</v>
      </c>
      <c r="O67" s="392">
        <v>-268</v>
      </c>
      <c r="P67" s="392">
        <v>-268</v>
      </c>
      <c r="Q67" s="392">
        <v>-268</v>
      </c>
      <c r="R67" s="392">
        <v>-268</v>
      </c>
      <c r="S67" s="392">
        <v>-268</v>
      </c>
      <c r="T67" s="392">
        <v>-268</v>
      </c>
      <c r="U67" s="392">
        <v>-268</v>
      </c>
      <c r="V67" s="392">
        <v>-268</v>
      </c>
      <c r="W67" s="392">
        <v>-268</v>
      </c>
      <c r="X67" s="392">
        <v>-268</v>
      </c>
      <c r="Y67" s="392">
        <v>-100</v>
      </c>
      <c r="Z67" s="392">
        <v>-100</v>
      </c>
    </row>
    <row r="68" spans="1:26" x14ac:dyDescent="0.25">
      <c r="A68" s="211" t="s">
        <v>575</v>
      </c>
      <c r="B68" s="560">
        <f t="shared" si="2"/>
        <v>-400</v>
      </c>
      <c r="C68" s="392">
        <v>0</v>
      </c>
      <c r="D68" s="392">
        <v>0</v>
      </c>
      <c r="E68" s="392">
        <v>0</v>
      </c>
      <c r="F68" s="392">
        <v>0</v>
      </c>
      <c r="G68" s="392">
        <v>0</v>
      </c>
      <c r="H68" s="392">
        <v>0</v>
      </c>
      <c r="I68" s="392">
        <v>-25</v>
      </c>
      <c r="J68" s="392">
        <v>-25</v>
      </c>
      <c r="K68" s="392">
        <v>-25</v>
      </c>
      <c r="L68" s="392">
        <v>-25</v>
      </c>
      <c r="M68" s="392">
        <v>-25</v>
      </c>
      <c r="N68" s="392">
        <v>-25</v>
      </c>
      <c r="O68" s="392">
        <v>-25</v>
      </c>
      <c r="P68" s="392">
        <v>-25</v>
      </c>
      <c r="Q68" s="392">
        <v>-25</v>
      </c>
      <c r="R68" s="392">
        <v>-25</v>
      </c>
      <c r="S68" s="392">
        <v>-25</v>
      </c>
      <c r="T68" s="392">
        <v>-25</v>
      </c>
      <c r="U68" s="392">
        <v>-25</v>
      </c>
      <c r="V68" s="392">
        <v>-25</v>
      </c>
      <c r="W68" s="392">
        <v>-25</v>
      </c>
      <c r="X68" s="392">
        <v>-25</v>
      </c>
      <c r="Y68" s="392">
        <v>0</v>
      </c>
      <c r="Z68" s="392">
        <v>0</v>
      </c>
    </row>
    <row r="69" spans="1:26" x14ac:dyDescent="0.25">
      <c r="A69" s="211" t="s">
        <v>578</v>
      </c>
      <c r="B69" s="560">
        <f t="shared" si="2"/>
        <v>-400</v>
      </c>
      <c r="C69" s="392">
        <v>0</v>
      </c>
      <c r="D69" s="392">
        <v>0</v>
      </c>
      <c r="E69" s="392">
        <v>0</v>
      </c>
      <c r="F69" s="392">
        <v>0</v>
      </c>
      <c r="G69" s="392">
        <v>0</v>
      </c>
      <c r="H69" s="392">
        <v>0</v>
      </c>
      <c r="I69" s="392">
        <v>-25</v>
      </c>
      <c r="J69" s="392">
        <v>-25</v>
      </c>
      <c r="K69" s="392">
        <v>-25</v>
      </c>
      <c r="L69" s="392">
        <v>-25</v>
      </c>
      <c r="M69" s="392">
        <v>-25</v>
      </c>
      <c r="N69" s="392">
        <v>-25</v>
      </c>
      <c r="O69" s="392">
        <v>-25</v>
      </c>
      <c r="P69" s="392">
        <v>-25</v>
      </c>
      <c r="Q69" s="392">
        <v>-25</v>
      </c>
      <c r="R69" s="392">
        <v>-25</v>
      </c>
      <c r="S69" s="392">
        <v>-25</v>
      </c>
      <c r="T69" s="392">
        <v>-25</v>
      </c>
      <c r="U69" s="392">
        <v>-25</v>
      </c>
      <c r="V69" s="392">
        <v>-25</v>
      </c>
      <c r="W69" s="392">
        <v>-25</v>
      </c>
      <c r="X69" s="392">
        <v>-25</v>
      </c>
      <c r="Y69" s="392">
        <v>0</v>
      </c>
      <c r="Z69" s="392">
        <v>0</v>
      </c>
    </row>
    <row r="70" spans="1:26" x14ac:dyDescent="0.25">
      <c r="A70" s="211" t="s">
        <v>606</v>
      </c>
      <c r="B70" s="560">
        <f t="shared" si="2"/>
        <v>200</v>
      </c>
      <c r="C70" s="392">
        <v>25</v>
      </c>
      <c r="D70" s="392">
        <v>25</v>
      </c>
      <c r="E70" s="392">
        <v>25</v>
      </c>
      <c r="F70" s="392">
        <v>25</v>
      </c>
      <c r="G70" s="392">
        <v>25</v>
      </c>
      <c r="H70" s="392">
        <v>25</v>
      </c>
      <c r="I70" s="392">
        <v>0</v>
      </c>
      <c r="J70" s="392">
        <v>0</v>
      </c>
      <c r="K70" s="392">
        <v>0</v>
      </c>
      <c r="L70" s="392">
        <v>0</v>
      </c>
      <c r="M70" s="392">
        <v>0</v>
      </c>
      <c r="N70" s="392">
        <v>0</v>
      </c>
      <c r="O70" s="392">
        <v>0</v>
      </c>
      <c r="P70" s="392">
        <v>0</v>
      </c>
      <c r="Q70" s="392">
        <v>0</v>
      </c>
      <c r="R70" s="392">
        <v>0</v>
      </c>
      <c r="S70" s="392">
        <v>0</v>
      </c>
      <c r="T70" s="392">
        <v>0</v>
      </c>
      <c r="U70" s="392">
        <v>0</v>
      </c>
      <c r="V70" s="392">
        <v>0</v>
      </c>
      <c r="W70" s="392">
        <v>0</v>
      </c>
      <c r="X70" s="392">
        <v>0</v>
      </c>
      <c r="Y70" s="392">
        <v>25</v>
      </c>
      <c r="Z70" s="392">
        <v>25</v>
      </c>
    </row>
    <row r="71" spans="1:26" x14ac:dyDescent="0.25">
      <c r="A71" s="211" t="s">
        <v>565</v>
      </c>
      <c r="B71" s="560">
        <f t="shared" si="2"/>
        <v>200</v>
      </c>
      <c r="C71" s="392">
        <v>-75</v>
      </c>
      <c r="D71" s="392">
        <v>-75</v>
      </c>
      <c r="E71" s="392">
        <v>-75</v>
      </c>
      <c r="F71" s="392">
        <v>-75</v>
      </c>
      <c r="G71" s="392">
        <v>-75</v>
      </c>
      <c r="H71" s="392">
        <v>-75</v>
      </c>
      <c r="I71" s="392">
        <v>50</v>
      </c>
      <c r="J71" s="392">
        <v>50</v>
      </c>
      <c r="K71" s="392">
        <v>50</v>
      </c>
      <c r="L71" s="392">
        <v>50</v>
      </c>
      <c r="M71" s="392">
        <v>50</v>
      </c>
      <c r="N71" s="392">
        <v>50</v>
      </c>
      <c r="O71" s="392">
        <v>50</v>
      </c>
      <c r="P71" s="392">
        <v>50</v>
      </c>
      <c r="Q71" s="392">
        <v>50</v>
      </c>
      <c r="R71" s="392">
        <v>50</v>
      </c>
      <c r="S71" s="392">
        <v>50</v>
      </c>
      <c r="T71" s="392">
        <v>50</v>
      </c>
      <c r="U71" s="392">
        <v>50</v>
      </c>
      <c r="V71" s="392">
        <v>50</v>
      </c>
      <c r="W71" s="392">
        <v>50</v>
      </c>
      <c r="X71" s="392">
        <v>50</v>
      </c>
      <c r="Y71" s="392">
        <v>-75</v>
      </c>
      <c r="Z71" s="392">
        <v>-75</v>
      </c>
    </row>
    <row r="72" spans="1:26" x14ac:dyDescent="0.25">
      <c r="A72" s="211" t="s">
        <v>582</v>
      </c>
      <c r="B72" s="560">
        <f t="shared" si="2"/>
        <v>-96</v>
      </c>
      <c r="C72" s="392">
        <v>-4</v>
      </c>
      <c r="D72" s="392">
        <v>-4</v>
      </c>
      <c r="E72" s="392">
        <v>-4</v>
      </c>
      <c r="F72" s="392">
        <v>-4</v>
      </c>
      <c r="G72" s="392">
        <v>-4</v>
      </c>
      <c r="H72" s="392">
        <v>-4</v>
      </c>
      <c r="I72" s="392">
        <v>-4</v>
      </c>
      <c r="J72" s="392">
        <v>-4</v>
      </c>
      <c r="K72" s="392">
        <v>-4</v>
      </c>
      <c r="L72" s="392">
        <v>-4</v>
      </c>
      <c r="M72" s="392">
        <v>-4</v>
      </c>
      <c r="N72" s="392">
        <v>-4</v>
      </c>
      <c r="O72" s="392">
        <v>-4</v>
      </c>
      <c r="P72" s="392">
        <v>-4</v>
      </c>
      <c r="Q72" s="392">
        <v>-4</v>
      </c>
      <c r="R72" s="392">
        <v>-4</v>
      </c>
      <c r="S72" s="392">
        <v>-4</v>
      </c>
      <c r="T72" s="392">
        <v>-4</v>
      </c>
      <c r="U72" s="392">
        <v>-4</v>
      </c>
      <c r="V72" s="392">
        <v>-4</v>
      </c>
      <c r="W72" s="392">
        <v>-4</v>
      </c>
      <c r="X72" s="392">
        <v>-4</v>
      </c>
      <c r="Y72" s="392">
        <v>-4</v>
      </c>
      <c r="Z72" s="392">
        <v>-4</v>
      </c>
    </row>
    <row r="73" spans="1:26" x14ac:dyDescent="0.25">
      <c r="A73" s="211" t="s">
        <v>605</v>
      </c>
      <c r="B73" s="560">
        <f t="shared" si="2"/>
        <v>2800</v>
      </c>
      <c r="C73" s="392">
        <v>50</v>
      </c>
      <c r="D73" s="392">
        <v>50</v>
      </c>
      <c r="E73" s="392">
        <v>50</v>
      </c>
      <c r="F73" s="392">
        <v>50</v>
      </c>
      <c r="G73" s="392">
        <v>50</v>
      </c>
      <c r="H73" s="392">
        <v>50</v>
      </c>
      <c r="I73" s="392">
        <v>150</v>
      </c>
      <c r="J73" s="392">
        <v>150</v>
      </c>
      <c r="K73" s="392">
        <v>150</v>
      </c>
      <c r="L73" s="392">
        <v>150</v>
      </c>
      <c r="M73" s="392">
        <v>150</v>
      </c>
      <c r="N73" s="392">
        <v>150</v>
      </c>
      <c r="O73" s="392">
        <v>150</v>
      </c>
      <c r="P73" s="392">
        <v>150</v>
      </c>
      <c r="Q73" s="392">
        <v>150</v>
      </c>
      <c r="R73" s="392">
        <v>150</v>
      </c>
      <c r="S73" s="392">
        <v>150</v>
      </c>
      <c r="T73" s="392">
        <v>150</v>
      </c>
      <c r="U73" s="392">
        <v>150</v>
      </c>
      <c r="V73" s="392">
        <v>150</v>
      </c>
      <c r="W73" s="392">
        <v>150</v>
      </c>
      <c r="X73" s="392">
        <v>150</v>
      </c>
      <c r="Y73" s="392">
        <v>50</v>
      </c>
      <c r="Z73" s="392">
        <v>50</v>
      </c>
    </row>
    <row r="74" spans="1:26" x14ac:dyDescent="0.25">
      <c r="A74" s="211" t="s">
        <v>566</v>
      </c>
      <c r="B74" s="560">
        <f t="shared" si="2"/>
        <v>-2000</v>
      </c>
      <c r="C74" s="392">
        <v>-50</v>
      </c>
      <c r="D74" s="392">
        <v>-50</v>
      </c>
      <c r="E74" s="392">
        <v>-50</v>
      </c>
      <c r="F74" s="392">
        <v>-50</v>
      </c>
      <c r="G74" s="392">
        <v>-50</v>
      </c>
      <c r="H74" s="392">
        <v>-50</v>
      </c>
      <c r="I74" s="392">
        <v>-100</v>
      </c>
      <c r="J74" s="392">
        <v>-100</v>
      </c>
      <c r="K74" s="392">
        <v>-100</v>
      </c>
      <c r="L74" s="392">
        <v>-100</v>
      </c>
      <c r="M74" s="392">
        <v>-100</v>
      </c>
      <c r="N74" s="392">
        <v>-100</v>
      </c>
      <c r="O74" s="392">
        <v>-100</v>
      </c>
      <c r="P74" s="392">
        <v>-100</v>
      </c>
      <c r="Q74" s="392">
        <v>-100</v>
      </c>
      <c r="R74" s="392">
        <v>-100</v>
      </c>
      <c r="S74" s="392">
        <v>-100</v>
      </c>
      <c r="T74" s="392">
        <v>-100</v>
      </c>
      <c r="U74" s="392">
        <v>-100</v>
      </c>
      <c r="V74" s="392">
        <v>-100</v>
      </c>
      <c r="W74" s="392">
        <v>-100</v>
      </c>
      <c r="X74" s="392">
        <v>-100</v>
      </c>
      <c r="Y74" s="392">
        <v>-50</v>
      </c>
      <c r="Z74" s="392">
        <v>-50</v>
      </c>
    </row>
    <row r="75" spans="1:26" x14ac:dyDescent="0.25">
      <c r="A75" s="211" t="s">
        <v>567</v>
      </c>
      <c r="B75" s="560">
        <f t="shared" si="2"/>
        <v>17800</v>
      </c>
      <c r="C75" s="392">
        <v>425</v>
      </c>
      <c r="D75" s="392">
        <v>425</v>
      </c>
      <c r="E75" s="392">
        <v>425</v>
      </c>
      <c r="F75" s="392">
        <v>425</v>
      </c>
      <c r="G75" s="392">
        <v>425</v>
      </c>
      <c r="H75" s="392">
        <v>425</v>
      </c>
      <c r="I75" s="392">
        <v>900</v>
      </c>
      <c r="J75" s="392">
        <v>900</v>
      </c>
      <c r="K75" s="392">
        <v>900</v>
      </c>
      <c r="L75" s="392">
        <v>900</v>
      </c>
      <c r="M75" s="392">
        <v>900</v>
      </c>
      <c r="N75" s="392">
        <v>900</v>
      </c>
      <c r="O75" s="392">
        <v>900</v>
      </c>
      <c r="P75" s="392">
        <v>900</v>
      </c>
      <c r="Q75" s="392">
        <v>900</v>
      </c>
      <c r="R75" s="392">
        <v>900</v>
      </c>
      <c r="S75" s="392">
        <v>900</v>
      </c>
      <c r="T75" s="392">
        <v>900</v>
      </c>
      <c r="U75" s="392">
        <v>900</v>
      </c>
      <c r="V75" s="392">
        <v>900</v>
      </c>
      <c r="W75" s="392">
        <v>900</v>
      </c>
      <c r="X75" s="392">
        <v>900</v>
      </c>
      <c r="Y75" s="392">
        <v>425</v>
      </c>
      <c r="Z75" s="392">
        <v>425</v>
      </c>
    </row>
    <row r="76" spans="1:26" x14ac:dyDescent="0.25">
      <c r="A76" s="211" t="s">
        <v>397</v>
      </c>
      <c r="B76" s="560">
        <f t="shared" si="2"/>
        <v>-3120</v>
      </c>
      <c r="C76" s="392">
        <v>-40</v>
      </c>
      <c r="D76" s="392">
        <v>-40</v>
      </c>
      <c r="E76" s="392">
        <v>-40</v>
      </c>
      <c r="F76" s="392">
        <v>-40</v>
      </c>
      <c r="G76" s="392">
        <v>-40</v>
      </c>
      <c r="H76" s="392">
        <v>-40</v>
      </c>
      <c r="I76" s="392">
        <v>-175</v>
      </c>
      <c r="J76" s="392">
        <v>-175</v>
      </c>
      <c r="K76" s="392">
        <v>-175</v>
      </c>
      <c r="L76" s="392">
        <v>-175</v>
      </c>
      <c r="M76" s="392">
        <v>-175</v>
      </c>
      <c r="N76" s="392">
        <v>-175</v>
      </c>
      <c r="O76" s="392">
        <v>-175</v>
      </c>
      <c r="P76" s="392">
        <v>-175</v>
      </c>
      <c r="Q76" s="392">
        <v>-175</v>
      </c>
      <c r="R76" s="392">
        <v>-175</v>
      </c>
      <c r="S76" s="392">
        <v>-175</v>
      </c>
      <c r="T76" s="392">
        <v>-175</v>
      </c>
      <c r="U76" s="392">
        <v>-175</v>
      </c>
      <c r="V76" s="392">
        <v>-175</v>
      </c>
      <c r="W76" s="392">
        <v>-175</v>
      </c>
      <c r="X76" s="392">
        <v>-175</v>
      </c>
      <c r="Y76" s="392">
        <v>-40</v>
      </c>
      <c r="Z76" s="392">
        <v>-40</v>
      </c>
    </row>
    <row r="77" spans="1:26" x14ac:dyDescent="0.25">
      <c r="A77" s="211" t="s">
        <v>594</v>
      </c>
      <c r="B77" s="560">
        <f t="shared" si="2"/>
        <v>-400</v>
      </c>
      <c r="C77" s="392">
        <v>0</v>
      </c>
      <c r="D77" s="392">
        <v>0</v>
      </c>
      <c r="E77" s="392">
        <v>0</v>
      </c>
      <c r="F77" s="392">
        <v>0</v>
      </c>
      <c r="G77" s="392">
        <v>0</v>
      </c>
      <c r="H77" s="392">
        <v>0</v>
      </c>
      <c r="I77" s="392">
        <v>-25</v>
      </c>
      <c r="J77" s="392">
        <v>-25</v>
      </c>
      <c r="K77" s="392">
        <v>-25</v>
      </c>
      <c r="L77" s="392">
        <v>-25</v>
      </c>
      <c r="M77" s="392">
        <v>-25</v>
      </c>
      <c r="N77" s="392">
        <v>-25</v>
      </c>
      <c r="O77" s="392">
        <v>-25</v>
      </c>
      <c r="P77" s="392">
        <v>-25</v>
      </c>
      <c r="Q77" s="392">
        <v>-25</v>
      </c>
      <c r="R77" s="392">
        <v>-25</v>
      </c>
      <c r="S77" s="392">
        <v>-25</v>
      </c>
      <c r="T77" s="392">
        <v>-25</v>
      </c>
      <c r="U77" s="392">
        <v>-25</v>
      </c>
      <c r="V77" s="392">
        <v>-25</v>
      </c>
      <c r="W77" s="392">
        <v>-25</v>
      </c>
      <c r="X77" s="392">
        <v>-25</v>
      </c>
      <c r="Y77" s="392">
        <v>0</v>
      </c>
      <c r="Z77" s="392">
        <v>0</v>
      </c>
    </row>
    <row r="78" spans="1:26" x14ac:dyDescent="0.25">
      <c r="A78" s="211" t="s">
        <v>583</v>
      </c>
      <c r="B78" s="560">
        <f t="shared" si="2"/>
        <v>-4600</v>
      </c>
      <c r="C78" s="392">
        <v>-25</v>
      </c>
      <c r="D78" s="392">
        <v>-25</v>
      </c>
      <c r="E78" s="392">
        <v>-25</v>
      </c>
      <c r="F78" s="392">
        <v>-25</v>
      </c>
      <c r="G78" s="392">
        <v>-25</v>
      </c>
      <c r="H78" s="392">
        <v>-25</v>
      </c>
      <c r="I78" s="392">
        <v>-275</v>
      </c>
      <c r="J78" s="392">
        <v>-275</v>
      </c>
      <c r="K78" s="392">
        <v>-275</v>
      </c>
      <c r="L78" s="392">
        <v>-275</v>
      </c>
      <c r="M78" s="392">
        <v>-275</v>
      </c>
      <c r="N78" s="392">
        <v>-275</v>
      </c>
      <c r="O78" s="392">
        <v>-275</v>
      </c>
      <c r="P78" s="392">
        <v>-275</v>
      </c>
      <c r="Q78" s="392">
        <v>-275</v>
      </c>
      <c r="R78" s="392">
        <v>-275</v>
      </c>
      <c r="S78" s="392">
        <v>-275</v>
      </c>
      <c r="T78" s="392">
        <v>-275</v>
      </c>
      <c r="U78" s="392">
        <v>-275</v>
      </c>
      <c r="V78" s="392">
        <v>-275</v>
      </c>
      <c r="W78" s="392">
        <v>-275</v>
      </c>
      <c r="X78" s="392">
        <v>-275</v>
      </c>
      <c r="Y78" s="392">
        <v>-25</v>
      </c>
      <c r="Z78" s="392">
        <v>-25</v>
      </c>
    </row>
    <row r="79" spans="1:26" x14ac:dyDescent="0.25">
      <c r="A79" s="211" t="s">
        <v>595</v>
      </c>
      <c r="B79" s="560">
        <f t="shared" si="2"/>
        <v>0</v>
      </c>
      <c r="C79" s="392">
        <v>0</v>
      </c>
      <c r="D79" s="392">
        <v>0</v>
      </c>
      <c r="E79" s="392">
        <v>0</v>
      </c>
      <c r="F79" s="392">
        <v>0</v>
      </c>
      <c r="G79" s="392">
        <v>0</v>
      </c>
      <c r="H79" s="392">
        <v>0</v>
      </c>
      <c r="I79" s="392">
        <v>0</v>
      </c>
      <c r="J79" s="392">
        <v>0</v>
      </c>
      <c r="K79" s="392">
        <v>0</v>
      </c>
      <c r="L79" s="392">
        <v>0</v>
      </c>
      <c r="M79" s="392">
        <v>0</v>
      </c>
      <c r="N79" s="392">
        <v>0</v>
      </c>
      <c r="O79" s="392">
        <v>0</v>
      </c>
      <c r="P79" s="392">
        <v>0</v>
      </c>
      <c r="Q79" s="392">
        <v>0</v>
      </c>
      <c r="R79" s="392">
        <v>0</v>
      </c>
      <c r="S79" s="392">
        <v>0</v>
      </c>
      <c r="T79" s="392">
        <v>0</v>
      </c>
      <c r="U79" s="392">
        <v>0</v>
      </c>
      <c r="V79" s="392">
        <v>0</v>
      </c>
      <c r="W79" s="392">
        <v>0</v>
      </c>
      <c r="X79" s="392">
        <v>0</v>
      </c>
      <c r="Y79" s="392">
        <v>0</v>
      </c>
      <c r="Z79" s="392">
        <v>0</v>
      </c>
    </row>
    <row r="80" spans="1:26" x14ac:dyDescent="0.25">
      <c r="A80" s="211" t="s">
        <v>600</v>
      </c>
      <c r="B80" s="560">
        <f t="shared" si="2"/>
        <v>-2000</v>
      </c>
      <c r="C80" s="392">
        <v>-50</v>
      </c>
      <c r="D80" s="392">
        <v>-50</v>
      </c>
      <c r="E80" s="392">
        <v>-50</v>
      </c>
      <c r="F80" s="392">
        <v>-50</v>
      </c>
      <c r="G80" s="392">
        <v>-50</v>
      </c>
      <c r="H80" s="392">
        <v>-50</v>
      </c>
      <c r="I80" s="392">
        <v>-100</v>
      </c>
      <c r="J80" s="392">
        <v>-100</v>
      </c>
      <c r="K80" s="392">
        <v>-100</v>
      </c>
      <c r="L80" s="392">
        <v>-100</v>
      </c>
      <c r="M80" s="392">
        <v>-100</v>
      </c>
      <c r="N80" s="392">
        <v>-100</v>
      </c>
      <c r="O80" s="392">
        <v>-100</v>
      </c>
      <c r="P80" s="392">
        <v>-100</v>
      </c>
      <c r="Q80" s="392">
        <v>-100</v>
      </c>
      <c r="R80" s="392">
        <v>-100</v>
      </c>
      <c r="S80" s="392">
        <v>-100</v>
      </c>
      <c r="T80" s="392">
        <v>-100</v>
      </c>
      <c r="U80" s="392">
        <v>-100</v>
      </c>
      <c r="V80" s="392">
        <v>-100</v>
      </c>
      <c r="W80" s="392">
        <v>-100</v>
      </c>
      <c r="X80" s="392">
        <v>-100</v>
      </c>
      <c r="Y80" s="392">
        <v>-50</v>
      </c>
      <c r="Z80" s="392">
        <v>-50</v>
      </c>
    </row>
    <row r="81" spans="1:26" x14ac:dyDescent="0.25">
      <c r="A81" s="211" t="s">
        <v>601</v>
      </c>
      <c r="B81" s="560">
        <f t="shared" si="2"/>
        <v>-400</v>
      </c>
      <c r="C81" s="392">
        <v>0</v>
      </c>
      <c r="D81" s="392">
        <v>0</v>
      </c>
      <c r="E81" s="392">
        <v>0</v>
      </c>
      <c r="F81" s="392">
        <v>0</v>
      </c>
      <c r="G81" s="392">
        <v>0</v>
      </c>
      <c r="H81" s="392">
        <v>0</v>
      </c>
      <c r="I81" s="392">
        <v>-25</v>
      </c>
      <c r="J81" s="392">
        <v>-25</v>
      </c>
      <c r="K81" s="392">
        <v>-25</v>
      </c>
      <c r="L81" s="392">
        <v>-25</v>
      </c>
      <c r="M81" s="392">
        <v>-25</v>
      </c>
      <c r="N81" s="392">
        <v>-25</v>
      </c>
      <c r="O81" s="392">
        <v>-25</v>
      </c>
      <c r="P81" s="392">
        <v>-25</v>
      </c>
      <c r="Q81" s="392">
        <v>-25</v>
      </c>
      <c r="R81" s="392">
        <v>-25</v>
      </c>
      <c r="S81" s="392">
        <v>-25</v>
      </c>
      <c r="T81" s="392">
        <v>-25</v>
      </c>
      <c r="U81" s="392">
        <v>-25</v>
      </c>
      <c r="V81" s="392">
        <v>-25</v>
      </c>
      <c r="W81" s="392">
        <v>-25</v>
      </c>
      <c r="X81" s="392">
        <v>-25</v>
      </c>
      <c r="Y81" s="392">
        <v>0</v>
      </c>
      <c r="Z81" s="392">
        <v>0</v>
      </c>
    </row>
    <row r="82" spans="1:26" x14ac:dyDescent="0.25">
      <c r="A82" s="211" t="s">
        <v>585</v>
      </c>
      <c r="B82" s="560">
        <f t="shared" si="2"/>
        <v>-80</v>
      </c>
      <c r="C82" s="392">
        <v>0</v>
      </c>
      <c r="D82" s="392">
        <v>0</v>
      </c>
      <c r="E82" s="392">
        <v>0</v>
      </c>
      <c r="F82" s="392">
        <v>0</v>
      </c>
      <c r="G82" s="392">
        <v>0</v>
      </c>
      <c r="H82" s="392">
        <v>0</v>
      </c>
      <c r="I82" s="392">
        <v>-5</v>
      </c>
      <c r="J82" s="392">
        <v>-5</v>
      </c>
      <c r="K82" s="392">
        <v>-5</v>
      </c>
      <c r="L82" s="392">
        <v>-5</v>
      </c>
      <c r="M82" s="392">
        <v>-5</v>
      </c>
      <c r="N82" s="392">
        <v>-5</v>
      </c>
      <c r="O82" s="392">
        <v>-5</v>
      </c>
      <c r="P82" s="392">
        <v>-5</v>
      </c>
      <c r="Q82" s="392">
        <v>-5</v>
      </c>
      <c r="R82" s="392">
        <v>-5</v>
      </c>
      <c r="S82" s="392">
        <v>-5</v>
      </c>
      <c r="T82" s="392">
        <v>-5</v>
      </c>
      <c r="U82" s="392">
        <v>-5</v>
      </c>
      <c r="V82" s="392">
        <v>-5</v>
      </c>
      <c r="W82" s="392">
        <v>-5</v>
      </c>
      <c r="X82" s="392">
        <v>-5</v>
      </c>
      <c r="Y82" s="392">
        <v>0</v>
      </c>
      <c r="Z82" s="392">
        <v>0</v>
      </c>
    </row>
    <row r="83" spans="1:26" x14ac:dyDescent="0.25">
      <c r="A83" s="211" t="s">
        <v>596</v>
      </c>
      <c r="B83" s="560">
        <f t="shared" si="2"/>
        <v>-800</v>
      </c>
      <c r="C83" s="392">
        <v>0</v>
      </c>
      <c r="D83" s="392">
        <v>0</v>
      </c>
      <c r="E83" s="392">
        <v>0</v>
      </c>
      <c r="F83" s="392">
        <v>0</v>
      </c>
      <c r="G83" s="392">
        <v>0</v>
      </c>
      <c r="H83" s="392">
        <v>0</v>
      </c>
      <c r="I83" s="392">
        <v>-50</v>
      </c>
      <c r="J83" s="392">
        <v>-50</v>
      </c>
      <c r="K83" s="392">
        <v>-50</v>
      </c>
      <c r="L83" s="392">
        <v>-50</v>
      </c>
      <c r="M83" s="392">
        <v>-50</v>
      </c>
      <c r="N83" s="392">
        <v>-50</v>
      </c>
      <c r="O83" s="392">
        <v>-50</v>
      </c>
      <c r="P83" s="392">
        <v>-50</v>
      </c>
      <c r="Q83" s="392">
        <v>-50</v>
      </c>
      <c r="R83" s="392">
        <v>-50</v>
      </c>
      <c r="S83" s="392">
        <v>-50</v>
      </c>
      <c r="T83" s="392">
        <v>-50</v>
      </c>
      <c r="U83" s="392">
        <v>-50</v>
      </c>
      <c r="V83" s="392">
        <v>-50</v>
      </c>
      <c r="W83" s="392">
        <v>-50</v>
      </c>
      <c r="X83" s="392">
        <v>-50</v>
      </c>
      <c r="Y83" s="392">
        <v>0</v>
      </c>
      <c r="Z83" s="392">
        <v>0</v>
      </c>
    </row>
    <row r="84" spans="1:26" x14ac:dyDescent="0.25">
      <c r="A84" s="211" t="s">
        <v>584</v>
      </c>
      <c r="B84" s="560">
        <f t="shared" si="2"/>
        <v>0</v>
      </c>
      <c r="C84" s="392">
        <v>50</v>
      </c>
      <c r="D84" s="392">
        <v>50</v>
      </c>
      <c r="E84" s="392">
        <v>50</v>
      </c>
      <c r="F84" s="392">
        <v>50</v>
      </c>
      <c r="G84" s="392">
        <v>50</v>
      </c>
      <c r="H84" s="392">
        <v>50</v>
      </c>
      <c r="I84" s="392">
        <v>-25</v>
      </c>
      <c r="J84" s="392">
        <v>-25</v>
      </c>
      <c r="K84" s="392">
        <v>-25</v>
      </c>
      <c r="L84" s="392">
        <v>-25</v>
      </c>
      <c r="M84" s="392">
        <v>-25</v>
      </c>
      <c r="N84" s="392">
        <v>-25</v>
      </c>
      <c r="O84" s="392">
        <v>-25</v>
      </c>
      <c r="P84" s="392">
        <v>-25</v>
      </c>
      <c r="Q84" s="392">
        <v>-25</v>
      </c>
      <c r="R84" s="392">
        <v>-25</v>
      </c>
      <c r="S84" s="392">
        <v>-25</v>
      </c>
      <c r="T84" s="392">
        <v>-25</v>
      </c>
      <c r="U84" s="392">
        <v>-25</v>
      </c>
      <c r="V84" s="392">
        <v>-25</v>
      </c>
      <c r="W84" s="392">
        <v>-25</v>
      </c>
      <c r="X84" s="392">
        <v>-25</v>
      </c>
      <c r="Y84" s="392">
        <v>50</v>
      </c>
      <c r="Z84" s="392">
        <v>50</v>
      </c>
    </row>
    <row r="85" spans="1:26" x14ac:dyDescent="0.25">
      <c r="A85" s="211" t="s">
        <v>597</v>
      </c>
      <c r="B85" s="560">
        <f t="shared" si="2"/>
        <v>56</v>
      </c>
      <c r="C85" s="392">
        <v>7</v>
      </c>
      <c r="D85" s="392">
        <v>7</v>
      </c>
      <c r="E85" s="392">
        <v>7</v>
      </c>
      <c r="F85" s="392">
        <v>7</v>
      </c>
      <c r="G85" s="392">
        <v>7</v>
      </c>
      <c r="H85" s="392">
        <v>7</v>
      </c>
      <c r="I85" s="392">
        <v>0</v>
      </c>
      <c r="J85" s="392">
        <v>0</v>
      </c>
      <c r="K85" s="392">
        <v>0</v>
      </c>
      <c r="L85" s="392">
        <v>0</v>
      </c>
      <c r="M85" s="392">
        <v>0</v>
      </c>
      <c r="N85" s="392">
        <v>0</v>
      </c>
      <c r="O85" s="392">
        <v>0</v>
      </c>
      <c r="P85" s="392">
        <v>0</v>
      </c>
      <c r="Q85" s="392">
        <v>0</v>
      </c>
      <c r="R85" s="392">
        <v>0</v>
      </c>
      <c r="S85" s="392">
        <v>0</v>
      </c>
      <c r="T85" s="392">
        <v>0</v>
      </c>
      <c r="U85" s="392">
        <v>0</v>
      </c>
      <c r="V85" s="392">
        <v>0</v>
      </c>
      <c r="W85" s="392">
        <v>0</v>
      </c>
      <c r="X85" s="392">
        <v>0</v>
      </c>
      <c r="Y85" s="392">
        <v>7</v>
      </c>
      <c r="Z85" s="392">
        <v>7</v>
      </c>
    </row>
    <row r="86" spans="1:26" x14ac:dyDescent="0.25">
      <c r="A86" s="211" t="s">
        <v>602</v>
      </c>
      <c r="B86" s="560">
        <f t="shared" si="2"/>
        <v>-400</v>
      </c>
      <c r="C86" s="392">
        <v>0</v>
      </c>
      <c r="D86" s="392">
        <v>0</v>
      </c>
      <c r="E86" s="392">
        <v>0</v>
      </c>
      <c r="F86" s="392">
        <v>0</v>
      </c>
      <c r="G86" s="392">
        <v>0</v>
      </c>
      <c r="H86" s="392">
        <v>0</v>
      </c>
      <c r="I86" s="392">
        <v>-25</v>
      </c>
      <c r="J86" s="392">
        <v>-25</v>
      </c>
      <c r="K86" s="392">
        <v>-25</v>
      </c>
      <c r="L86" s="392">
        <v>-25</v>
      </c>
      <c r="M86" s="392">
        <v>-25</v>
      </c>
      <c r="N86" s="392">
        <v>-25</v>
      </c>
      <c r="O86" s="392">
        <v>-25</v>
      </c>
      <c r="P86" s="392">
        <v>-25</v>
      </c>
      <c r="Q86" s="392">
        <v>-25</v>
      </c>
      <c r="R86" s="392">
        <v>-25</v>
      </c>
      <c r="S86" s="392">
        <v>-25</v>
      </c>
      <c r="T86" s="392">
        <v>-25</v>
      </c>
      <c r="U86" s="392">
        <v>-25</v>
      </c>
      <c r="V86" s="392">
        <v>-25</v>
      </c>
      <c r="W86" s="392">
        <v>-25</v>
      </c>
      <c r="X86" s="392">
        <v>-25</v>
      </c>
      <c r="Y86" s="392">
        <v>0</v>
      </c>
      <c r="Z86" s="392">
        <v>0</v>
      </c>
    </row>
    <row r="87" spans="1:26" x14ac:dyDescent="0.25">
      <c r="A87" s="211" t="s">
        <v>603</v>
      </c>
      <c r="B87" s="560">
        <f t="shared" si="2"/>
        <v>-1920</v>
      </c>
      <c r="C87" s="392">
        <v>-80</v>
      </c>
      <c r="D87" s="392">
        <v>-80</v>
      </c>
      <c r="E87" s="392">
        <v>-80</v>
      </c>
      <c r="F87" s="392">
        <v>-80</v>
      </c>
      <c r="G87" s="392">
        <v>-80</v>
      </c>
      <c r="H87" s="392">
        <v>-80</v>
      </c>
      <c r="I87" s="392">
        <v>-80</v>
      </c>
      <c r="J87" s="392">
        <v>-80</v>
      </c>
      <c r="K87" s="392">
        <v>-80</v>
      </c>
      <c r="L87" s="392">
        <v>-80</v>
      </c>
      <c r="M87" s="392">
        <v>-80</v>
      </c>
      <c r="N87" s="392">
        <v>-80</v>
      </c>
      <c r="O87" s="392">
        <v>-80</v>
      </c>
      <c r="P87" s="392">
        <v>-80</v>
      </c>
      <c r="Q87" s="392">
        <v>-80</v>
      </c>
      <c r="R87" s="392">
        <v>-80</v>
      </c>
      <c r="S87" s="392">
        <v>-80</v>
      </c>
      <c r="T87" s="392">
        <v>-80</v>
      </c>
      <c r="U87" s="392">
        <v>-80</v>
      </c>
      <c r="V87" s="392">
        <v>-80</v>
      </c>
      <c r="W87" s="392">
        <v>-80</v>
      </c>
      <c r="X87" s="392">
        <v>-80</v>
      </c>
      <c r="Y87" s="392">
        <v>-80</v>
      </c>
      <c r="Z87" s="392">
        <v>-80</v>
      </c>
    </row>
    <row r="88" spans="1:26" x14ac:dyDescent="0.25">
      <c r="A88" s="211" t="s">
        <v>604</v>
      </c>
      <c r="B88" s="560">
        <f t="shared" si="2"/>
        <v>-432</v>
      </c>
      <c r="C88" s="392">
        <v>-20</v>
      </c>
      <c r="D88" s="392">
        <v>-20</v>
      </c>
      <c r="E88" s="392">
        <v>-20</v>
      </c>
      <c r="F88" s="392">
        <v>-20</v>
      </c>
      <c r="G88" s="392">
        <v>-20</v>
      </c>
      <c r="H88" s="392">
        <v>-20</v>
      </c>
      <c r="I88" s="392">
        <v>-17</v>
      </c>
      <c r="J88" s="392">
        <v>-17</v>
      </c>
      <c r="K88" s="392">
        <v>-17</v>
      </c>
      <c r="L88" s="392">
        <v>-17</v>
      </c>
      <c r="M88" s="392">
        <v>-17</v>
      </c>
      <c r="N88" s="392">
        <v>-17</v>
      </c>
      <c r="O88" s="392">
        <v>-17</v>
      </c>
      <c r="P88" s="392">
        <v>-17</v>
      </c>
      <c r="Q88" s="392">
        <v>-17</v>
      </c>
      <c r="R88" s="392">
        <v>-17</v>
      </c>
      <c r="S88" s="392">
        <v>-17</v>
      </c>
      <c r="T88" s="392">
        <v>-17</v>
      </c>
      <c r="U88" s="392">
        <v>-17</v>
      </c>
      <c r="V88" s="392">
        <v>-17</v>
      </c>
      <c r="W88" s="392">
        <v>-17</v>
      </c>
      <c r="X88" s="392">
        <v>-17</v>
      </c>
      <c r="Y88" s="392">
        <v>-20</v>
      </c>
      <c r="Z88" s="392">
        <v>-20</v>
      </c>
    </row>
    <row r="89" spans="1:26" x14ac:dyDescent="0.25">
      <c r="A89" s="211" t="s">
        <v>598</v>
      </c>
      <c r="B89" s="560">
        <f t="shared" si="2"/>
        <v>7600</v>
      </c>
      <c r="C89" s="392">
        <v>250</v>
      </c>
      <c r="D89" s="392">
        <v>250</v>
      </c>
      <c r="E89" s="392">
        <v>250</v>
      </c>
      <c r="F89" s="392">
        <v>250</v>
      </c>
      <c r="G89" s="392">
        <v>250</v>
      </c>
      <c r="H89" s="392">
        <v>250</v>
      </c>
      <c r="I89" s="392">
        <v>350</v>
      </c>
      <c r="J89" s="392">
        <v>350</v>
      </c>
      <c r="K89" s="392">
        <v>350</v>
      </c>
      <c r="L89" s="392">
        <v>350</v>
      </c>
      <c r="M89" s="392">
        <v>350</v>
      </c>
      <c r="N89" s="392">
        <v>350</v>
      </c>
      <c r="O89" s="392">
        <v>350</v>
      </c>
      <c r="P89" s="392">
        <v>350</v>
      </c>
      <c r="Q89" s="392">
        <v>350</v>
      </c>
      <c r="R89" s="392">
        <v>350</v>
      </c>
      <c r="S89" s="392">
        <v>350</v>
      </c>
      <c r="T89" s="392">
        <v>350</v>
      </c>
      <c r="U89" s="392">
        <v>350</v>
      </c>
      <c r="V89" s="392">
        <v>350</v>
      </c>
      <c r="W89" s="392">
        <v>350</v>
      </c>
      <c r="X89" s="392">
        <v>350</v>
      </c>
      <c r="Y89" s="392">
        <v>250</v>
      </c>
      <c r="Z89" s="392">
        <v>250</v>
      </c>
    </row>
    <row r="90" spans="1:26" x14ac:dyDescent="0.25">
      <c r="A90" s="211"/>
      <c r="B90" s="560">
        <f t="shared" ref="B90:B100" si="3">SUM(C90:Z90)</f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5">
      <c r="A91" s="211"/>
      <c r="B91" s="560">
        <f t="shared" si="3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5">
      <c r="A92" s="211"/>
      <c r="B92" s="560">
        <f t="shared" si="3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5">
      <c r="A93" s="211"/>
      <c r="B93" s="560">
        <f t="shared" si="3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5">
      <c r="A94" s="211"/>
      <c r="B94" s="560">
        <f t="shared" si="3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5">
      <c r="A95" s="211"/>
      <c r="B95" s="560">
        <f t="shared" si="3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5">
      <c r="A96" s="211"/>
      <c r="B96" s="560">
        <f t="shared" si="3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5">
      <c r="A97" s="211"/>
      <c r="B97" s="560">
        <f t="shared" si="3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5">
      <c r="A98" s="211"/>
      <c r="B98" s="560">
        <f t="shared" si="3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5">
      <c r="A99" s="211"/>
      <c r="B99" s="560">
        <f t="shared" si="3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5">
      <c r="A100" s="211"/>
      <c r="B100" s="560">
        <f t="shared" si="3"/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5">
      <c r="A101" t="s">
        <v>547</v>
      </c>
      <c r="B101" s="389">
        <f t="shared" ref="B101:B108" si="4">SUM(C101:Z101)</f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5">
      <c r="A102" t="s">
        <v>585</v>
      </c>
      <c r="B102" s="389">
        <f t="shared" si="4"/>
        <v>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0</v>
      </c>
      <c r="J102" s="399">
        <v>0</v>
      </c>
      <c r="K102" s="399">
        <v>0</v>
      </c>
      <c r="L102" s="399">
        <v>0</v>
      </c>
      <c r="M102" s="399">
        <v>0</v>
      </c>
      <c r="N102" s="399">
        <v>0</v>
      </c>
      <c r="O102" s="399">
        <v>0</v>
      </c>
      <c r="P102" s="399">
        <v>0</v>
      </c>
      <c r="Q102" s="399">
        <v>0</v>
      </c>
      <c r="R102" s="399">
        <v>0</v>
      </c>
      <c r="S102" s="399">
        <v>0</v>
      </c>
      <c r="T102" s="399">
        <v>0</v>
      </c>
      <c r="U102" s="399">
        <v>0</v>
      </c>
      <c r="V102" s="399">
        <v>0</v>
      </c>
      <c r="W102" s="399">
        <v>0</v>
      </c>
      <c r="X102" s="399">
        <v>0</v>
      </c>
      <c r="Y102" s="399">
        <v>0</v>
      </c>
      <c r="Z102" s="399">
        <v>0</v>
      </c>
    </row>
    <row r="103" spans="1:26" x14ac:dyDescent="0.25">
      <c r="A103" t="s">
        <v>426</v>
      </c>
      <c r="B103" s="389">
        <f t="shared" si="4"/>
        <v>0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0</v>
      </c>
      <c r="M103" s="399">
        <v>0</v>
      </c>
      <c r="N103" s="399">
        <v>0</v>
      </c>
      <c r="O103" s="399">
        <v>0</v>
      </c>
      <c r="P103" s="399">
        <v>0</v>
      </c>
      <c r="Q103" s="399">
        <v>0</v>
      </c>
      <c r="R103" s="399">
        <v>0</v>
      </c>
      <c r="S103" s="399">
        <v>0</v>
      </c>
      <c r="T103" s="399">
        <v>0</v>
      </c>
      <c r="U103" s="399">
        <v>0</v>
      </c>
      <c r="V103" s="399">
        <v>0</v>
      </c>
      <c r="W103" s="399">
        <v>0</v>
      </c>
      <c r="X103" s="399">
        <v>0</v>
      </c>
      <c r="Y103" s="399">
        <v>0</v>
      </c>
      <c r="Z103" s="399">
        <v>0</v>
      </c>
    </row>
    <row r="104" spans="1:26" x14ac:dyDescent="0.25">
      <c r="A104" t="s">
        <v>426</v>
      </c>
      <c r="B104" s="389">
        <f t="shared" si="4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5">
      <c r="A105" t="s">
        <v>426</v>
      </c>
      <c r="B105" s="389">
        <f t="shared" si="4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5">
      <c r="A106" t="s">
        <v>426</v>
      </c>
      <c r="B106" s="389">
        <f t="shared" si="4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5">
      <c r="A107" t="s">
        <v>426</v>
      </c>
      <c r="B107" s="389">
        <f t="shared" si="4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5">
      <c r="A108" t="s">
        <v>426</v>
      </c>
      <c r="B108" s="389">
        <f t="shared" si="4"/>
        <v>0</v>
      </c>
      <c r="C108" s="399">
        <v>0</v>
      </c>
      <c r="D108" s="399">
        <v>0</v>
      </c>
      <c r="E108" s="399">
        <v>0</v>
      </c>
      <c r="F108" s="399">
        <v>0</v>
      </c>
      <c r="G108" s="399">
        <v>0</v>
      </c>
      <c r="H108" s="399">
        <v>0</v>
      </c>
      <c r="I108" s="399">
        <v>0</v>
      </c>
      <c r="J108" s="399">
        <v>0</v>
      </c>
      <c r="K108" s="399">
        <v>0</v>
      </c>
      <c r="L108" s="399">
        <v>0</v>
      </c>
      <c r="M108" s="399">
        <v>0</v>
      </c>
      <c r="N108" s="399">
        <v>0</v>
      </c>
      <c r="O108" s="399">
        <v>0</v>
      </c>
      <c r="P108" s="399">
        <v>0</v>
      </c>
      <c r="Q108" s="399">
        <v>0</v>
      </c>
      <c r="R108" s="399">
        <v>0</v>
      </c>
      <c r="S108" s="399">
        <v>0</v>
      </c>
      <c r="T108" s="399">
        <v>0</v>
      </c>
      <c r="U108" s="399">
        <v>0</v>
      </c>
      <c r="V108" s="399">
        <v>0</v>
      </c>
      <c r="W108" s="399">
        <v>0</v>
      </c>
      <c r="X108" s="399">
        <v>0</v>
      </c>
      <c r="Y108" s="399">
        <v>0</v>
      </c>
      <c r="Z108" s="399">
        <v>0</v>
      </c>
    </row>
    <row r="109" spans="1:26" x14ac:dyDescent="0.25">
      <c r="B109" s="393"/>
      <c r="C109" s="393"/>
      <c r="D109" s="393"/>
      <c r="E109" s="393"/>
      <c r="F109" s="393"/>
      <c r="G109" s="393"/>
      <c r="H109" s="393"/>
      <c r="I109" s="393"/>
      <c r="J109" s="393"/>
      <c r="K109" s="393"/>
      <c r="L109" s="393"/>
      <c r="M109" s="393"/>
      <c r="N109" s="393"/>
      <c r="O109" s="393"/>
      <c r="P109" s="393"/>
      <c r="Q109" s="393"/>
      <c r="R109" s="393"/>
      <c r="S109" s="393"/>
      <c r="T109" s="393"/>
      <c r="U109" s="393"/>
      <c r="V109" s="393"/>
      <c r="W109" s="393"/>
      <c r="X109" s="393"/>
      <c r="Y109" s="393"/>
      <c r="Z109" s="393"/>
    </row>
    <row r="110" spans="1:26" x14ac:dyDescent="0.25">
      <c r="A110" s="8" t="s">
        <v>223</v>
      </c>
      <c r="B110" s="385">
        <f>SUM(B4:B88)</f>
        <v>-1768</v>
      </c>
      <c r="C110" s="385">
        <f t="shared" ref="C110:Z110" si="5">SUM(C4:C109)</f>
        <v>-45</v>
      </c>
      <c r="D110" s="385">
        <f t="shared" si="5"/>
        <v>-45</v>
      </c>
      <c r="E110" s="385">
        <f t="shared" si="5"/>
        <v>-45</v>
      </c>
      <c r="F110" s="385">
        <f t="shared" si="5"/>
        <v>-45</v>
      </c>
      <c r="G110" s="385">
        <f t="shared" si="5"/>
        <v>-45</v>
      </c>
      <c r="H110" s="385">
        <f t="shared" si="5"/>
        <v>-45</v>
      </c>
      <c r="I110" s="385">
        <f t="shared" si="5"/>
        <v>387</v>
      </c>
      <c r="J110" s="385">
        <f t="shared" si="5"/>
        <v>387</v>
      </c>
      <c r="K110" s="385">
        <f t="shared" si="5"/>
        <v>387</v>
      </c>
      <c r="L110" s="385">
        <f t="shared" si="5"/>
        <v>387</v>
      </c>
      <c r="M110" s="385">
        <f t="shared" si="5"/>
        <v>387</v>
      </c>
      <c r="N110" s="385">
        <f t="shared" si="5"/>
        <v>387</v>
      </c>
      <c r="O110" s="385">
        <f t="shared" si="5"/>
        <v>387</v>
      </c>
      <c r="P110" s="385">
        <f t="shared" si="5"/>
        <v>387</v>
      </c>
      <c r="Q110" s="385">
        <f t="shared" si="5"/>
        <v>387</v>
      </c>
      <c r="R110" s="385">
        <f t="shared" si="5"/>
        <v>387</v>
      </c>
      <c r="S110" s="385">
        <f t="shared" si="5"/>
        <v>387</v>
      </c>
      <c r="T110" s="385">
        <f t="shared" si="5"/>
        <v>387</v>
      </c>
      <c r="U110" s="385">
        <f t="shared" si="5"/>
        <v>387</v>
      </c>
      <c r="V110" s="385">
        <f t="shared" si="5"/>
        <v>387</v>
      </c>
      <c r="W110" s="385">
        <f t="shared" si="5"/>
        <v>387</v>
      </c>
      <c r="X110" s="385">
        <f t="shared" si="5"/>
        <v>387</v>
      </c>
      <c r="Y110" s="385">
        <f t="shared" si="5"/>
        <v>-45</v>
      </c>
      <c r="Z110" s="385">
        <f t="shared" si="5"/>
        <v>-45</v>
      </c>
    </row>
    <row r="112" spans="1:26" x14ac:dyDescent="0.25">
      <c r="B112" s="8"/>
    </row>
    <row r="113" spans="3:26" x14ac:dyDescent="0.25">
      <c r="C113" s="482">
        <v>1</v>
      </c>
      <c r="D113" s="482">
        <v>2</v>
      </c>
      <c r="E113" s="482">
        <v>3</v>
      </c>
      <c r="F113" s="482">
        <v>4</v>
      </c>
      <c r="G113" s="482">
        <v>5</v>
      </c>
      <c r="H113" s="482">
        <v>6</v>
      </c>
      <c r="I113" s="482">
        <v>7</v>
      </c>
      <c r="J113" s="482">
        <v>8</v>
      </c>
      <c r="K113" s="482">
        <v>9</v>
      </c>
      <c r="L113" s="482">
        <v>10</v>
      </c>
      <c r="M113" s="482">
        <v>11</v>
      </c>
      <c r="N113" s="482">
        <v>12</v>
      </c>
      <c r="O113" s="482">
        <v>13</v>
      </c>
      <c r="P113" s="482">
        <v>14</v>
      </c>
      <c r="Q113" s="482">
        <v>15</v>
      </c>
      <c r="R113" s="482">
        <v>16</v>
      </c>
      <c r="S113" s="482">
        <v>17</v>
      </c>
      <c r="T113" s="482">
        <v>18</v>
      </c>
      <c r="U113" s="482">
        <v>19</v>
      </c>
      <c r="V113" s="482">
        <v>20</v>
      </c>
      <c r="W113" s="482">
        <v>21</v>
      </c>
      <c r="X113" s="482">
        <v>22</v>
      </c>
      <c r="Y113" s="482">
        <v>23</v>
      </c>
      <c r="Z113" s="482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filterMode="1">
    <pageSetUpPr fitToPage="1"/>
  </sheetPr>
  <dimension ref="A1:AF205"/>
  <sheetViews>
    <sheetView topLeftCell="B1" zoomScale="75" workbookViewId="0">
      <selection activeCell="D118" sqref="D118"/>
    </sheetView>
  </sheetViews>
  <sheetFormatPr defaultRowHeight="13.2" x14ac:dyDescent="0.25"/>
  <cols>
    <col min="1" max="4" width="15.6640625" customWidth="1"/>
    <col min="5" max="5" width="16.6640625" customWidth="1"/>
    <col min="6" max="8" width="7.6640625" customWidth="1"/>
    <col min="9" max="32" width="9.6640625" customWidth="1"/>
  </cols>
  <sheetData>
    <row r="1" spans="1:32" s="7" customFormat="1" ht="13.5" customHeight="1" x14ac:dyDescent="0.25">
      <c r="A1" s="474" t="s">
        <v>302</v>
      </c>
      <c r="B1" s="474" t="s">
        <v>301</v>
      </c>
      <c r="C1" s="474" t="s">
        <v>267</v>
      </c>
      <c r="D1" s="474" t="s">
        <v>268</v>
      </c>
      <c r="E1" s="386" t="s">
        <v>262</v>
      </c>
      <c r="F1" s="474" t="s">
        <v>298</v>
      </c>
      <c r="G1" s="474" t="s">
        <v>299</v>
      </c>
      <c r="H1" s="474" t="s">
        <v>300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hidden="1" x14ac:dyDescent="0.25">
      <c r="A2" s="400"/>
      <c r="B2" s="384"/>
      <c r="C2" s="384"/>
      <c r="D2" s="384"/>
      <c r="F2" s="81"/>
    </row>
    <row r="3" spans="1:32" hidden="1" x14ac:dyDescent="0.25">
      <c r="A3" s="400"/>
      <c r="B3" s="384"/>
      <c r="C3" s="384"/>
      <c r="D3" s="384"/>
    </row>
    <row r="4" spans="1:32" hidden="1" x14ac:dyDescent="0.25">
      <c r="A4" s="457">
        <v>37140.352083333331</v>
      </c>
      <c r="B4" s="458">
        <v>37141</v>
      </c>
      <c r="C4" s="458">
        <v>37141</v>
      </c>
      <c r="D4" s="458">
        <v>37142</v>
      </c>
      <c r="E4" s="7" t="s">
        <v>538</v>
      </c>
      <c r="F4" s="7">
        <v>764259</v>
      </c>
      <c r="G4" s="7">
        <v>1</v>
      </c>
      <c r="H4" s="7">
        <v>4122745</v>
      </c>
      <c r="I4" s="7">
        <v>-25</v>
      </c>
      <c r="J4" s="7">
        <v>-25</v>
      </c>
      <c r="K4" s="7">
        <v>-25</v>
      </c>
      <c r="L4" s="7">
        <v>-25</v>
      </c>
      <c r="M4" s="7">
        <v>-25</v>
      </c>
      <c r="N4" s="7">
        <v>-25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</row>
    <row r="5" spans="1:32" hidden="1" x14ac:dyDescent="0.25">
      <c r="A5" s="400">
        <v>37140.352083333331</v>
      </c>
      <c r="B5" s="384">
        <v>37141</v>
      </c>
      <c r="C5" s="384">
        <v>37141</v>
      </c>
      <c r="D5" s="384">
        <v>37142</v>
      </c>
      <c r="E5" t="s">
        <v>538</v>
      </c>
      <c r="F5">
        <v>764259</v>
      </c>
      <c r="G5">
        <v>1</v>
      </c>
      <c r="H5">
        <v>4122746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-25</v>
      </c>
      <c r="AF5">
        <v>-25</v>
      </c>
    </row>
    <row r="6" spans="1:32" hidden="1" x14ac:dyDescent="0.25">
      <c r="A6" s="400">
        <v>37140.398611111108</v>
      </c>
      <c r="B6" s="384">
        <v>37141</v>
      </c>
      <c r="C6" s="384">
        <v>37141</v>
      </c>
      <c r="D6" s="384">
        <v>37142</v>
      </c>
      <c r="E6" t="s">
        <v>546</v>
      </c>
      <c r="F6">
        <v>764519</v>
      </c>
      <c r="G6">
        <v>1</v>
      </c>
      <c r="H6">
        <v>4123803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hidden="1" x14ac:dyDescent="0.25">
      <c r="A7" s="400">
        <v>37140.398611111108</v>
      </c>
      <c r="B7" s="384">
        <v>37141</v>
      </c>
      <c r="C7" s="384">
        <v>37141</v>
      </c>
      <c r="D7" s="384">
        <v>37142</v>
      </c>
      <c r="E7" t="s">
        <v>546</v>
      </c>
      <c r="F7">
        <v>764522</v>
      </c>
      <c r="G7">
        <v>1</v>
      </c>
      <c r="H7">
        <v>4123807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hidden="1" x14ac:dyDescent="0.25">
      <c r="A8" s="457">
        <v>37140.336111111108</v>
      </c>
      <c r="B8" s="458">
        <v>37141</v>
      </c>
      <c r="C8" s="458">
        <v>37141</v>
      </c>
      <c r="D8" s="458">
        <v>37142</v>
      </c>
      <c r="E8" s="7" t="s">
        <v>546</v>
      </c>
      <c r="F8" s="7">
        <v>763980</v>
      </c>
      <c r="G8" s="7">
        <v>1</v>
      </c>
      <c r="H8" s="7">
        <v>4122217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25</v>
      </c>
      <c r="P8" s="7">
        <v>25</v>
      </c>
      <c r="Q8" s="7">
        <v>25</v>
      </c>
      <c r="R8" s="7">
        <v>25</v>
      </c>
      <c r="S8" s="7">
        <v>25</v>
      </c>
      <c r="T8" s="7">
        <v>25</v>
      </c>
      <c r="U8" s="7">
        <v>25</v>
      </c>
      <c r="V8" s="7">
        <v>25</v>
      </c>
      <c r="W8" s="7">
        <v>25</v>
      </c>
      <c r="X8" s="7">
        <v>25</v>
      </c>
      <c r="Y8" s="7">
        <v>25</v>
      </c>
      <c r="Z8" s="7">
        <v>25</v>
      </c>
      <c r="AA8" s="7">
        <v>25</v>
      </c>
      <c r="AB8" s="7">
        <v>25</v>
      </c>
      <c r="AC8" s="7">
        <v>25</v>
      </c>
      <c r="AD8" s="7">
        <v>25</v>
      </c>
      <c r="AE8" s="7">
        <v>0</v>
      </c>
      <c r="AF8" s="7">
        <v>0</v>
      </c>
    </row>
    <row r="9" spans="1:32" hidden="1" x14ac:dyDescent="0.25">
      <c r="A9" s="400">
        <v>37140.336111111108</v>
      </c>
      <c r="B9" s="384">
        <v>37141</v>
      </c>
      <c r="C9" s="384">
        <v>37141</v>
      </c>
      <c r="D9" s="384">
        <v>37142</v>
      </c>
      <c r="E9" t="s">
        <v>546</v>
      </c>
      <c r="F9">
        <v>763991</v>
      </c>
      <c r="G9">
        <v>1</v>
      </c>
      <c r="H9">
        <v>4122230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</v>
      </c>
      <c r="P9">
        <v>25</v>
      </c>
      <c r="Q9">
        <v>25</v>
      </c>
      <c r="R9">
        <v>25</v>
      </c>
      <c r="S9">
        <v>25</v>
      </c>
      <c r="T9">
        <v>25</v>
      </c>
      <c r="U9">
        <v>25</v>
      </c>
      <c r="V9">
        <v>25</v>
      </c>
      <c r="W9">
        <v>25</v>
      </c>
      <c r="X9">
        <v>25</v>
      </c>
      <c r="Y9">
        <v>25</v>
      </c>
      <c r="Z9">
        <v>25</v>
      </c>
      <c r="AA9">
        <v>25</v>
      </c>
      <c r="AB9">
        <v>25</v>
      </c>
      <c r="AC9">
        <v>25</v>
      </c>
      <c r="AD9">
        <v>25</v>
      </c>
      <c r="AE9">
        <v>0</v>
      </c>
      <c r="AF9">
        <v>0</v>
      </c>
    </row>
    <row r="10" spans="1:32" hidden="1" x14ac:dyDescent="0.25">
      <c r="A10" s="400">
        <v>37140.398611111108</v>
      </c>
      <c r="B10" s="384">
        <v>37141</v>
      </c>
      <c r="C10" s="384">
        <v>37141</v>
      </c>
      <c r="D10" s="384">
        <v>37142</v>
      </c>
      <c r="E10" t="s">
        <v>546</v>
      </c>
      <c r="F10" s="81">
        <v>764519</v>
      </c>
      <c r="G10">
        <v>1</v>
      </c>
      <c r="H10">
        <v>4123804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25</v>
      </c>
      <c r="AF10">
        <v>25</v>
      </c>
    </row>
    <row r="11" spans="1:32" hidden="1" x14ac:dyDescent="0.25">
      <c r="A11" s="400">
        <v>37140.398611111108</v>
      </c>
      <c r="B11" s="384">
        <v>37141</v>
      </c>
      <c r="C11" s="384">
        <v>37141</v>
      </c>
      <c r="D11" s="384">
        <v>37142</v>
      </c>
      <c r="E11" t="s">
        <v>546</v>
      </c>
      <c r="F11" s="81">
        <v>764522</v>
      </c>
      <c r="G11">
        <v>1</v>
      </c>
      <c r="H11">
        <v>4123808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25</v>
      </c>
      <c r="AF11">
        <v>25</v>
      </c>
    </row>
    <row r="12" spans="1:32" hidden="1" x14ac:dyDescent="0.25">
      <c r="A12" s="400">
        <v>37140.336805555555</v>
      </c>
      <c r="B12" s="384">
        <v>37141</v>
      </c>
      <c r="C12" s="384">
        <v>37141</v>
      </c>
      <c r="D12" s="384">
        <v>37142</v>
      </c>
      <c r="E12" t="s">
        <v>547</v>
      </c>
      <c r="F12" s="81">
        <v>764026</v>
      </c>
      <c r="G12">
        <v>1</v>
      </c>
      <c r="H12">
        <v>4122247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-25</v>
      </c>
      <c r="P12">
        <v>-25</v>
      </c>
      <c r="Q12">
        <v>-25</v>
      </c>
      <c r="R12">
        <v>-25</v>
      </c>
      <c r="S12">
        <v>-25</v>
      </c>
      <c r="T12">
        <v>-25</v>
      </c>
      <c r="U12">
        <v>-25</v>
      </c>
      <c r="V12">
        <v>-25</v>
      </c>
      <c r="W12">
        <v>-25</v>
      </c>
      <c r="X12">
        <v>-25</v>
      </c>
      <c r="Y12">
        <v>-25</v>
      </c>
      <c r="Z12">
        <v>-25</v>
      </c>
      <c r="AA12">
        <v>-25</v>
      </c>
      <c r="AB12">
        <v>-25</v>
      </c>
      <c r="AC12">
        <v>-25</v>
      </c>
      <c r="AD12">
        <v>-25</v>
      </c>
      <c r="AE12">
        <v>0</v>
      </c>
      <c r="AF12">
        <v>0</v>
      </c>
    </row>
    <row r="13" spans="1:32" hidden="1" x14ac:dyDescent="0.25">
      <c r="A13" s="400">
        <v>37140.338888888888</v>
      </c>
      <c r="B13" s="384">
        <v>37141</v>
      </c>
      <c r="C13" s="384">
        <v>37141</v>
      </c>
      <c r="D13" s="384">
        <v>37142</v>
      </c>
      <c r="E13" t="s">
        <v>547</v>
      </c>
      <c r="F13" s="81">
        <v>764050</v>
      </c>
      <c r="G13">
        <v>1</v>
      </c>
      <c r="H13">
        <v>4122297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81">
        <v>-25</v>
      </c>
      <c r="P13">
        <v>-25</v>
      </c>
      <c r="Q13">
        <v>-25</v>
      </c>
      <c r="R13">
        <v>-25</v>
      </c>
      <c r="S13">
        <v>-25</v>
      </c>
      <c r="T13">
        <v>-25</v>
      </c>
      <c r="U13">
        <v>-25</v>
      </c>
      <c r="V13">
        <v>-25</v>
      </c>
      <c r="W13">
        <v>-25</v>
      </c>
      <c r="X13">
        <v>-25</v>
      </c>
      <c r="Y13">
        <v>-25</v>
      </c>
      <c r="Z13">
        <v>-25</v>
      </c>
      <c r="AA13">
        <v>-25</v>
      </c>
      <c r="AB13">
        <v>-25</v>
      </c>
      <c r="AC13">
        <v>-25</v>
      </c>
      <c r="AD13">
        <v>-25</v>
      </c>
      <c r="AE13">
        <v>0</v>
      </c>
      <c r="AF13">
        <v>0</v>
      </c>
    </row>
    <row r="14" spans="1:32" hidden="1" x14ac:dyDescent="0.25">
      <c r="A14" s="400">
        <v>37140.414583333331</v>
      </c>
      <c r="B14" s="384">
        <v>37141</v>
      </c>
      <c r="C14" s="384">
        <v>37141</v>
      </c>
      <c r="D14" s="384">
        <v>37142</v>
      </c>
      <c r="E14" t="s">
        <v>568</v>
      </c>
      <c r="F14">
        <v>764595</v>
      </c>
      <c r="G14">
        <v>1</v>
      </c>
      <c r="H14">
        <v>4123950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81">
        <v>26</v>
      </c>
      <c r="P14">
        <v>26</v>
      </c>
      <c r="Q14">
        <v>26</v>
      </c>
      <c r="R14">
        <v>26</v>
      </c>
      <c r="S14">
        <v>26</v>
      </c>
      <c r="T14">
        <v>26</v>
      </c>
      <c r="U14">
        <v>26</v>
      </c>
      <c r="V14">
        <v>26</v>
      </c>
      <c r="W14">
        <v>26</v>
      </c>
      <c r="X14">
        <v>26</v>
      </c>
      <c r="Y14">
        <v>26</v>
      </c>
      <c r="Z14">
        <v>26</v>
      </c>
      <c r="AA14">
        <v>26</v>
      </c>
      <c r="AB14">
        <v>26</v>
      </c>
      <c r="AC14">
        <v>26</v>
      </c>
      <c r="AD14">
        <v>26</v>
      </c>
      <c r="AE14">
        <v>0</v>
      </c>
      <c r="AF14">
        <v>0</v>
      </c>
    </row>
    <row r="15" spans="1:32" hidden="1" x14ac:dyDescent="0.25">
      <c r="A15" s="400">
        <v>37140.335416666669</v>
      </c>
      <c r="B15" s="384">
        <v>37141</v>
      </c>
      <c r="C15" s="384">
        <v>37141</v>
      </c>
      <c r="D15" s="384">
        <v>37142</v>
      </c>
      <c r="E15" t="s">
        <v>548</v>
      </c>
      <c r="F15">
        <v>763982</v>
      </c>
      <c r="G15">
        <v>1</v>
      </c>
      <c r="H15">
        <v>4122207</v>
      </c>
      <c r="I15">
        <v>-25</v>
      </c>
      <c r="J15">
        <v>-25</v>
      </c>
      <c r="K15">
        <v>-25</v>
      </c>
      <c r="L15">
        <v>-25</v>
      </c>
      <c r="M15">
        <v>-25</v>
      </c>
      <c r="N15">
        <v>-25</v>
      </c>
      <c r="O15" s="8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hidden="1" x14ac:dyDescent="0.25">
      <c r="A16" s="400">
        <v>37140.348611111112</v>
      </c>
      <c r="B16" s="384">
        <v>37141</v>
      </c>
      <c r="C16" s="384">
        <v>37141</v>
      </c>
      <c r="D16" s="384">
        <v>37142</v>
      </c>
      <c r="E16" t="s">
        <v>548</v>
      </c>
      <c r="F16">
        <v>764228</v>
      </c>
      <c r="G16">
        <v>1</v>
      </c>
      <c r="H16">
        <v>4122692</v>
      </c>
      <c r="I16">
        <v>-25</v>
      </c>
      <c r="J16">
        <v>-25</v>
      </c>
      <c r="K16">
        <v>-25</v>
      </c>
      <c r="L16">
        <v>-25</v>
      </c>
      <c r="M16">
        <v>-25</v>
      </c>
      <c r="N16">
        <v>-25</v>
      </c>
      <c r="O16" s="81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hidden="1" x14ac:dyDescent="0.25">
      <c r="A17" s="400">
        <v>37140.335416666669</v>
      </c>
      <c r="B17" s="384">
        <v>37141</v>
      </c>
      <c r="C17" s="384">
        <v>37141</v>
      </c>
      <c r="D17" s="384">
        <v>37142</v>
      </c>
      <c r="E17" t="s">
        <v>548</v>
      </c>
      <c r="F17">
        <v>763982</v>
      </c>
      <c r="G17">
        <v>1</v>
      </c>
      <c r="H17">
        <v>4122210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81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-25</v>
      </c>
      <c r="AF17">
        <v>-25</v>
      </c>
    </row>
    <row r="18" spans="1:32" hidden="1" x14ac:dyDescent="0.25">
      <c r="A18" s="400">
        <v>37140.348611111112</v>
      </c>
      <c r="B18" s="384">
        <v>37141</v>
      </c>
      <c r="C18" s="384">
        <v>37141</v>
      </c>
      <c r="D18" s="384">
        <v>37142</v>
      </c>
      <c r="E18" t="s">
        <v>548</v>
      </c>
      <c r="F18">
        <v>764228</v>
      </c>
      <c r="G18">
        <v>1</v>
      </c>
      <c r="H18">
        <v>4122693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81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-25</v>
      </c>
      <c r="AF18">
        <v>-25</v>
      </c>
    </row>
    <row r="19" spans="1:32" hidden="1" x14ac:dyDescent="0.25">
      <c r="A19" s="400">
        <v>37140.338194444441</v>
      </c>
      <c r="B19" s="384">
        <v>37141</v>
      </c>
      <c r="C19" s="384">
        <v>37141</v>
      </c>
      <c r="D19" s="384">
        <v>37142</v>
      </c>
      <c r="E19" t="s">
        <v>553</v>
      </c>
      <c r="F19">
        <v>764006</v>
      </c>
      <c r="G19">
        <v>1</v>
      </c>
      <c r="H19">
        <v>4122278</v>
      </c>
      <c r="I19">
        <v>25</v>
      </c>
      <c r="J19">
        <v>25</v>
      </c>
      <c r="K19">
        <v>25</v>
      </c>
      <c r="L19">
        <v>25</v>
      </c>
      <c r="M19">
        <v>25</v>
      </c>
      <c r="N19">
        <v>25</v>
      </c>
      <c r="O19" s="81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hidden="1" x14ac:dyDescent="0.25">
      <c r="A20" s="400">
        <v>37140.34097222222</v>
      </c>
      <c r="B20" s="384">
        <v>37141</v>
      </c>
      <c r="C20" s="384">
        <v>37141</v>
      </c>
      <c r="D20" s="384">
        <v>37142</v>
      </c>
      <c r="E20" t="s">
        <v>553</v>
      </c>
      <c r="F20">
        <v>764044</v>
      </c>
      <c r="G20">
        <v>1</v>
      </c>
      <c r="H20">
        <v>4122357</v>
      </c>
      <c r="I20">
        <v>-25</v>
      </c>
      <c r="J20">
        <v>-25</v>
      </c>
      <c r="K20">
        <v>-25</v>
      </c>
      <c r="L20">
        <v>-25</v>
      </c>
      <c r="M20">
        <v>-25</v>
      </c>
      <c r="N20">
        <v>-25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hidden="1" x14ac:dyDescent="0.25">
      <c r="A21" s="400">
        <v>37140.341666666667</v>
      </c>
      <c r="B21" s="384">
        <v>37141</v>
      </c>
      <c r="C21" s="384">
        <v>37141</v>
      </c>
      <c r="D21" s="384">
        <v>37142</v>
      </c>
      <c r="E21" t="s">
        <v>553</v>
      </c>
      <c r="F21">
        <v>764083</v>
      </c>
      <c r="G21">
        <v>1</v>
      </c>
      <c r="H21">
        <v>4122436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hidden="1" x14ac:dyDescent="0.25">
      <c r="A22" s="400">
        <v>37140.341666666667</v>
      </c>
      <c r="B22" s="384">
        <v>37141</v>
      </c>
      <c r="C22" s="384">
        <v>37141</v>
      </c>
      <c r="D22" s="384">
        <v>37142</v>
      </c>
      <c r="E22" t="s">
        <v>553</v>
      </c>
      <c r="F22">
        <v>764119</v>
      </c>
      <c r="G22">
        <v>1</v>
      </c>
      <c r="H22">
        <v>4122453</v>
      </c>
      <c r="I22">
        <v>-25</v>
      </c>
      <c r="J22">
        <v>-25</v>
      </c>
      <c r="K22">
        <v>-25</v>
      </c>
      <c r="L22">
        <v>-25</v>
      </c>
      <c r="M22">
        <v>-25</v>
      </c>
      <c r="N22">
        <v>-25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hidden="1" x14ac:dyDescent="0.25">
      <c r="A23" s="400">
        <v>37140.342361111114</v>
      </c>
      <c r="B23" s="384">
        <v>37141</v>
      </c>
      <c r="C23" s="384">
        <v>37141</v>
      </c>
      <c r="D23" s="384">
        <v>37142</v>
      </c>
      <c r="E23" t="s">
        <v>553</v>
      </c>
      <c r="F23">
        <v>764129</v>
      </c>
      <c r="G23">
        <v>1</v>
      </c>
      <c r="H23">
        <v>4122469</v>
      </c>
      <c r="I23">
        <v>25</v>
      </c>
      <c r="J23">
        <v>25</v>
      </c>
      <c r="K23">
        <v>25</v>
      </c>
      <c r="L23">
        <v>25</v>
      </c>
      <c r="M23">
        <v>25</v>
      </c>
      <c r="N23">
        <v>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hidden="1" x14ac:dyDescent="0.25">
      <c r="A24" s="400">
        <v>37140.399305555555</v>
      </c>
      <c r="B24" s="384">
        <v>37141</v>
      </c>
      <c r="C24" s="384">
        <v>37141</v>
      </c>
      <c r="D24" s="384">
        <v>37142</v>
      </c>
      <c r="E24" t="s">
        <v>553</v>
      </c>
      <c r="F24">
        <v>764530</v>
      </c>
      <c r="G24">
        <v>1</v>
      </c>
      <c r="H24">
        <v>4123830</v>
      </c>
      <c r="I24">
        <v>25</v>
      </c>
      <c r="J24">
        <v>25</v>
      </c>
      <c r="K24">
        <v>25</v>
      </c>
      <c r="L24">
        <v>25</v>
      </c>
      <c r="M24">
        <v>25</v>
      </c>
      <c r="N24">
        <v>25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hidden="1" x14ac:dyDescent="0.25">
      <c r="A25" s="400">
        <v>37140.349305555559</v>
      </c>
      <c r="B25" s="384">
        <v>37141</v>
      </c>
      <c r="C25" s="384">
        <v>37141</v>
      </c>
      <c r="D25" s="384">
        <v>37142</v>
      </c>
      <c r="E25" t="s">
        <v>553</v>
      </c>
      <c r="F25">
        <v>764232</v>
      </c>
      <c r="G25">
        <v>1</v>
      </c>
      <c r="H25">
        <v>4122698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-25</v>
      </c>
      <c r="P25">
        <v>-25</v>
      </c>
      <c r="Q25">
        <v>-25</v>
      </c>
      <c r="R25">
        <v>-25</v>
      </c>
      <c r="S25">
        <v>-25</v>
      </c>
      <c r="T25">
        <v>-25</v>
      </c>
      <c r="U25">
        <v>-25</v>
      </c>
      <c r="V25">
        <v>-25</v>
      </c>
      <c r="W25">
        <v>-25</v>
      </c>
      <c r="X25">
        <v>-25</v>
      </c>
      <c r="Y25">
        <v>-25</v>
      </c>
      <c r="Z25">
        <v>-25</v>
      </c>
      <c r="AA25">
        <v>-25</v>
      </c>
      <c r="AB25">
        <v>-25</v>
      </c>
      <c r="AC25">
        <v>-25</v>
      </c>
      <c r="AD25">
        <v>-25</v>
      </c>
      <c r="AE25">
        <v>0</v>
      </c>
      <c r="AF25">
        <v>0</v>
      </c>
    </row>
    <row r="26" spans="1:32" hidden="1" x14ac:dyDescent="0.25">
      <c r="A26" s="400">
        <v>37140.353472222225</v>
      </c>
      <c r="B26" s="384">
        <v>37141</v>
      </c>
      <c r="C26" s="384">
        <v>37141</v>
      </c>
      <c r="D26" s="384">
        <v>37142</v>
      </c>
      <c r="E26" t="s">
        <v>553</v>
      </c>
      <c r="F26">
        <v>764280</v>
      </c>
      <c r="G26">
        <v>1</v>
      </c>
      <c r="H26">
        <v>4122784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0</v>
      </c>
      <c r="AF26">
        <v>0</v>
      </c>
    </row>
    <row r="27" spans="1:32" hidden="1" x14ac:dyDescent="0.25">
      <c r="A27" s="400">
        <v>37140.338194444441</v>
      </c>
      <c r="B27" s="384">
        <v>37141</v>
      </c>
      <c r="C27" s="384">
        <v>37141</v>
      </c>
      <c r="D27" s="384">
        <v>37142</v>
      </c>
      <c r="E27" t="s">
        <v>553</v>
      </c>
      <c r="F27">
        <v>764006</v>
      </c>
      <c r="G27">
        <v>1</v>
      </c>
      <c r="H27">
        <v>4122280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25</v>
      </c>
      <c r="AF27">
        <v>25</v>
      </c>
    </row>
    <row r="28" spans="1:32" hidden="1" x14ac:dyDescent="0.25">
      <c r="A28" s="400">
        <v>37140.34097222222</v>
      </c>
      <c r="B28" s="384">
        <v>37141</v>
      </c>
      <c r="C28" s="384">
        <v>37141</v>
      </c>
      <c r="D28" s="384">
        <v>37142</v>
      </c>
      <c r="E28" t="s">
        <v>553</v>
      </c>
      <c r="F28">
        <v>764044</v>
      </c>
      <c r="G28">
        <v>1</v>
      </c>
      <c r="H28">
        <v>4122358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-25</v>
      </c>
      <c r="AF28">
        <v>-25</v>
      </c>
    </row>
    <row r="29" spans="1:32" hidden="1" x14ac:dyDescent="0.25">
      <c r="A29" s="400">
        <v>37140.341666666667</v>
      </c>
      <c r="B29" s="384">
        <v>37141</v>
      </c>
      <c r="C29" s="384">
        <v>37141</v>
      </c>
      <c r="D29" s="384">
        <v>37142</v>
      </c>
      <c r="E29" t="s">
        <v>553</v>
      </c>
      <c r="F29">
        <v>764083</v>
      </c>
      <c r="G29">
        <v>1</v>
      </c>
      <c r="H29">
        <v>4122437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25</v>
      </c>
      <c r="AF29">
        <v>25</v>
      </c>
    </row>
    <row r="30" spans="1:32" hidden="1" x14ac:dyDescent="0.25">
      <c r="A30" s="400">
        <v>37140.341666666667</v>
      </c>
      <c r="B30" s="384">
        <v>37141</v>
      </c>
      <c r="C30" s="384">
        <v>37141</v>
      </c>
      <c r="D30" s="384">
        <v>37142</v>
      </c>
      <c r="E30" t="s">
        <v>553</v>
      </c>
      <c r="F30">
        <v>764119</v>
      </c>
      <c r="G30">
        <v>1</v>
      </c>
      <c r="H30">
        <v>4122454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-25</v>
      </c>
      <c r="AF30">
        <v>-25</v>
      </c>
    </row>
    <row r="31" spans="1:32" hidden="1" x14ac:dyDescent="0.25">
      <c r="A31" s="400">
        <v>37140.342361111114</v>
      </c>
      <c r="B31" s="384">
        <v>37141</v>
      </c>
      <c r="C31" s="384">
        <v>37141</v>
      </c>
      <c r="D31" s="384">
        <v>37142</v>
      </c>
      <c r="E31" t="s">
        <v>553</v>
      </c>
      <c r="F31">
        <v>764129</v>
      </c>
      <c r="G31">
        <v>1</v>
      </c>
      <c r="H31">
        <v>4122470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25</v>
      </c>
      <c r="AF31">
        <v>25</v>
      </c>
    </row>
    <row r="32" spans="1:32" hidden="1" x14ac:dyDescent="0.25">
      <c r="A32" s="400">
        <v>37140.399305555555</v>
      </c>
      <c r="B32" s="384">
        <v>37141</v>
      </c>
      <c r="C32" s="384">
        <v>37141</v>
      </c>
      <c r="D32" s="384">
        <v>37142</v>
      </c>
      <c r="E32" t="s">
        <v>553</v>
      </c>
      <c r="F32">
        <v>764530</v>
      </c>
      <c r="G32">
        <v>1</v>
      </c>
      <c r="H32">
        <v>4123831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25</v>
      </c>
      <c r="AF32">
        <v>25</v>
      </c>
    </row>
    <row r="33" spans="1:32" hidden="1" x14ac:dyDescent="0.25">
      <c r="A33" s="400">
        <v>37140.344444444447</v>
      </c>
      <c r="B33" s="384">
        <v>37141</v>
      </c>
      <c r="C33" s="384">
        <v>37141</v>
      </c>
      <c r="D33" s="384">
        <v>37142</v>
      </c>
      <c r="E33" t="s">
        <v>554</v>
      </c>
      <c r="F33">
        <v>764170</v>
      </c>
      <c r="G33">
        <v>1</v>
      </c>
      <c r="H33">
        <v>4122560</v>
      </c>
      <c r="I33">
        <v>25</v>
      </c>
      <c r="J33">
        <v>25</v>
      </c>
      <c r="K33">
        <v>25</v>
      </c>
      <c r="L33">
        <v>25</v>
      </c>
      <c r="M33">
        <v>25</v>
      </c>
      <c r="N33">
        <v>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hidden="1" x14ac:dyDescent="0.25">
      <c r="A34" s="400">
        <v>37140.344444444447</v>
      </c>
      <c r="B34" s="384">
        <v>37141</v>
      </c>
      <c r="C34" s="384">
        <v>37141</v>
      </c>
      <c r="D34" s="384">
        <v>37142</v>
      </c>
      <c r="E34" t="s">
        <v>554</v>
      </c>
      <c r="F34">
        <v>764172</v>
      </c>
      <c r="G34">
        <v>1</v>
      </c>
      <c r="H34">
        <v>4122563</v>
      </c>
      <c r="I34">
        <v>25</v>
      </c>
      <c r="J34">
        <v>25</v>
      </c>
      <c r="K34">
        <v>25</v>
      </c>
      <c r="L34">
        <v>25</v>
      </c>
      <c r="M34">
        <v>25</v>
      </c>
      <c r="N34">
        <v>25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hidden="1" x14ac:dyDescent="0.25">
      <c r="A35" s="400">
        <v>37140.344444444447</v>
      </c>
      <c r="B35" s="384">
        <v>37141</v>
      </c>
      <c r="C35" s="384">
        <v>37141</v>
      </c>
      <c r="D35" s="384">
        <v>37142</v>
      </c>
      <c r="E35" t="s">
        <v>554</v>
      </c>
      <c r="F35">
        <v>764173</v>
      </c>
      <c r="G35">
        <v>1</v>
      </c>
      <c r="H35">
        <v>4122572</v>
      </c>
      <c r="I35">
        <v>25</v>
      </c>
      <c r="J35">
        <v>25</v>
      </c>
      <c r="K35">
        <v>25</v>
      </c>
      <c r="L35">
        <v>25</v>
      </c>
      <c r="M35">
        <v>25</v>
      </c>
      <c r="N35">
        <v>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hidden="1" x14ac:dyDescent="0.25">
      <c r="A36" s="400">
        <v>37140.34097222222</v>
      </c>
      <c r="B36" s="384">
        <v>37141</v>
      </c>
      <c r="C36" s="384">
        <v>37141</v>
      </c>
      <c r="D36" s="384">
        <v>37142</v>
      </c>
      <c r="E36" t="s">
        <v>554</v>
      </c>
      <c r="F36">
        <v>764073</v>
      </c>
      <c r="G36">
        <v>1</v>
      </c>
      <c r="H36">
        <v>4122343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-25</v>
      </c>
      <c r="P36">
        <v>-25</v>
      </c>
      <c r="Q36">
        <v>-25</v>
      </c>
      <c r="R36">
        <v>-25</v>
      </c>
      <c r="S36">
        <v>-25</v>
      </c>
      <c r="T36">
        <v>-25</v>
      </c>
      <c r="U36">
        <v>-25</v>
      </c>
      <c r="V36">
        <v>-25</v>
      </c>
      <c r="W36">
        <v>-25</v>
      </c>
      <c r="X36">
        <v>-25</v>
      </c>
      <c r="Y36">
        <v>-25</v>
      </c>
      <c r="Z36">
        <v>-25</v>
      </c>
      <c r="AA36">
        <v>-25</v>
      </c>
      <c r="AB36">
        <v>-25</v>
      </c>
      <c r="AC36">
        <v>-25</v>
      </c>
      <c r="AD36">
        <v>-25</v>
      </c>
      <c r="AE36">
        <v>0</v>
      </c>
      <c r="AF36">
        <v>0</v>
      </c>
    </row>
    <row r="37" spans="1:32" hidden="1" x14ac:dyDescent="0.25">
      <c r="A37" s="400">
        <v>37140.347916666666</v>
      </c>
      <c r="B37" s="384">
        <v>37141</v>
      </c>
      <c r="C37" s="384">
        <v>37141</v>
      </c>
      <c r="D37" s="384">
        <v>37142</v>
      </c>
      <c r="E37" t="s">
        <v>554</v>
      </c>
      <c r="F37">
        <v>764213</v>
      </c>
      <c r="G37">
        <v>1</v>
      </c>
      <c r="H37">
        <v>4122671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-25</v>
      </c>
      <c r="P37">
        <v>-25</v>
      </c>
      <c r="Q37">
        <v>-25</v>
      </c>
      <c r="R37">
        <v>-25</v>
      </c>
      <c r="S37">
        <v>-25</v>
      </c>
      <c r="T37">
        <v>-25</v>
      </c>
      <c r="U37">
        <v>-25</v>
      </c>
      <c r="V37">
        <v>-25</v>
      </c>
      <c r="W37">
        <v>-25</v>
      </c>
      <c r="X37">
        <v>-25</v>
      </c>
      <c r="Y37">
        <v>-25</v>
      </c>
      <c r="Z37">
        <v>-25</v>
      </c>
      <c r="AA37">
        <v>-25</v>
      </c>
      <c r="AB37">
        <v>-25</v>
      </c>
      <c r="AC37">
        <v>-25</v>
      </c>
      <c r="AD37">
        <v>-25</v>
      </c>
      <c r="AE37">
        <v>0</v>
      </c>
      <c r="AF37">
        <v>0</v>
      </c>
    </row>
    <row r="38" spans="1:32" hidden="1" x14ac:dyDescent="0.25">
      <c r="A38" s="400">
        <v>37140.344444444447</v>
      </c>
      <c r="B38" s="384">
        <v>37141</v>
      </c>
      <c r="C38" s="384">
        <v>37141</v>
      </c>
      <c r="D38" s="384">
        <v>37142</v>
      </c>
      <c r="E38" t="s">
        <v>554</v>
      </c>
      <c r="F38">
        <v>764170</v>
      </c>
      <c r="G38">
        <v>1</v>
      </c>
      <c r="H38">
        <v>4122561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25</v>
      </c>
      <c r="AF38">
        <v>25</v>
      </c>
    </row>
    <row r="39" spans="1:32" hidden="1" x14ac:dyDescent="0.25">
      <c r="A39" s="400">
        <v>37140.344444444447</v>
      </c>
      <c r="B39" s="384">
        <v>37141</v>
      </c>
      <c r="C39" s="384">
        <v>37141</v>
      </c>
      <c r="D39" s="384">
        <v>37142</v>
      </c>
      <c r="E39" t="s">
        <v>554</v>
      </c>
      <c r="F39">
        <v>764172</v>
      </c>
      <c r="G39">
        <v>1</v>
      </c>
      <c r="H39">
        <v>4122564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25</v>
      </c>
      <c r="AF39">
        <v>25</v>
      </c>
    </row>
    <row r="40" spans="1:32" hidden="1" x14ac:dyDescent="0.25">
      <c r="A40" s="400">
        <v>37140.344444444447</v>
      </c>
      <c r="B40" s="384">
        <v>37141</v>
      </c>
      <c r="C40" s="384">
        <v>37141</v>
      </c>
      <c r="D40" s="384">
        <v>37142</v>
      </c>
      <c r="E40" t="s">
        <v>554</v>
      </c>
      <c r="F40">
        <v>764173</v>
      </c>
      <c r="G40">
        <v>1</v>
      </c>
      <c r="H40">
        <v>4122573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25</v>
      </c>
      <c r="AF40">
        <v>25</v>
      </c>
    </row>
    <row r="41" spans="1:32" hidden="1" x14ac:dyDescent="0.25">
      <c r="A41" s="400">
        <v>37140.341666666667</v>
      </c>
      <c r="B41" s="384">
        <v>37141</v>
      </c>
      <c r="C41" s="384">
        <v>37141</v>
      </c>
      <c r="D41" s="384">
        <v>37142</v>
      </c>
      <c r="E41" t="s">
        <v>555</v>
      </c>
      <c r="F41">
        <v>764084</v>
      </c>
      <c r="G41">
        <v>1</v>
      </c>
      <c r="H41">
        <v>4122383</v>
      </c>
      <c r="I41">
        <v>-10</v>
      </c>
      <c r="J41">
        <v>-10</v>
      </c>
      <c r="K41">
        <v>-10</v>
      </c>
      <c r="L41">
        <v>-10</v>
      </c>
      <c r="M41">
        <v>-10</v>
      </c>
      <c r="N41">
        <v>-10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hidden="1" x14ac:dyDescent="0.25">
      <c r="A42" s="400">
        <v>37140.341666666667</v>
      </c>
      <c r="B42" s="384">
        <v>37141</v>
      </c>
      <c r="C42" s="384">
        <v>37141</v>
      </c>
      <c r="D42" s="384">
        <v>37142</v>
      </c>
      <c r="E42" t="s">
        <v>555</v>
      </c>
      <c r="F42">
        <v>764101</v>
      </c>
      <c r="G42">
        <v>1</v>
      </c>
      <c r="H42">
        <v>4122414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hidden="1" x14ac:dyDescent="0.25">
      <c r="A43" s="400">
        <v>37140.344444444447</v>
      </c>
      <c r="B43" s="384">
        <v>37141</v>
      </c>
      <c r="C43" s="384">
        <v>37141</v>
      </c>
      <c r="D43" s="384">
        <v>37142</v>
      </c>
      <c r="E43" t="s">
        <v>555</v>
      </c>
      <c r="F43">
        <v>764178</v>
      </c>
      <c r="G43">
        <v>1</v>
      </c>
      <c r="H43">
        <v>4122582</v>
      </c>
      <c r="I43">
        <v>-25</v>
      </c>
      <c r="J43">
        <v>-25</v>
      </c>
      <c r="K43">
        <v>-25</v>
      </c>
      <c r="L43">
        <v>-25</v>
      </c>
      <c r="M43">
        <v>-25</v>
      </c>
      <c r="N43">
        <v>-25</v>
      </c>
      <c r="O43" s="81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hidden="1" x14ac:dyDescent="0.25">
      <c r="A44" s="400">
        <v>37140.347222222219</v>
      </c>
      <c r="B44" s="384">
        <v>37141</v>
      </c>
      <c r="C44" s="384">
        <v>37141</v>
      </c>
      <c r="D44" s="384">
        <v>37142</v>
      </c>
      <c r="E44" t="s">
        <v>555</v>
      </c>
      <c r="F44">
        <v>764206</v>
      </c>
      <c r="G44">
        <v>1</v>
      </c>
      <c r="H44">
        <v>4122660</v>
      </c>
      <c r="I44">
        <v>-25</v>
      </c>
      <c r="J44">
        <v>-25</v>
      </c>
      <c r="K44">
        <v>-25</v>
      </c>
      <c r="L44">
        <v>-25</v>
      </c>
      <c r="M44">
        <v>-25</v>
      </c>
      <c r="N44">
        <v>-25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hidden="1" x14ac:dyDescent="0.25">
      <c r="A45" s="400">
        <v>37140.334722222222</v>
      </c>
      <c r="B45" s="384">
        <v>37141</v>
      </c>
      <c r="C45" s="384">
        <v>37141</v>
      </c>
      <c r="D45" s="384">
        <v>37142</v>
      </c>
      <c r="E45" t="s">
        <v>555</v>
      </c>
      <c r="F45">
        <v>763964</v>
      </c>
      <c r="G45">
        <v>1</v>
      </c>
      <c r="H45">
        <v>4122169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25</v>
      </c>
      <c r="P45">
        <v>25</v>
      </c>
      <c r="Q45">
        <v>25</v>
      </c>
      <c r="R45">
        <v>25</v>
      </c>
      <c r="S45">
        <v>25</v>
      </c>
      <c r="T45">
        <v>25</v>
      </c>
      <c r="U45">
        <v>25</v>
      </c>
      <c r="V45">
        <v>25</v>
      </c>
      <c r="W45">
        <v>25</v>
      </c>
      <c r="X45">
        <v>25</v>
      </c>
      <c r="Y45">
        <v>25</v>
      </c>
      <c r="Z45">
        <v>25</v>
      </c>
      <c r="AA45">
        <v>25</v>
      </c>
      <c r="AB45">
        <v>25</v>
      </c>
      <c r="AC45">
        <v>25</v>
      </c>
      <c r="AD45">
        <v>25</v>
      </c>
      <c r="AE45">
        <v>0</v>
      </c>
      <c r="AF45">
        <v>0</v>
      </c>
    </row>
    <row r="46" spans="1:32" hidden="1" x14ac:dyDescent="0.25">
      <c r="A46" s="400">
        <v>37140.338194444441</v>
      </c>
      <c r="B46" s="384">
        <v>37141</v>
      </c>
      <c r="C46" s="384">
        <v>37141</v>
      </c>
      <c r="D46" s="384">
        <v>37142</v>
      </c>
      <c r="E46" t="s">
        <v>555</v>
      </c>
      <c r="F46">
        <v>764029</v>
      </c>
      <c r="G46">
        <v>1</v>
      </c>
      <c r="H46">
        <v>4122279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-25</v>
      </c>
      <c r="P46">
        <v>-25</v>
      </c>
      <c r="Q46">
        <v>-25</v>
      </c>
      <c r="R46">
        <v>-25</v>
      </c>
      <c r="S46">
        <v>-25</v>
      </c>
      <c r="T46">
        <v>-25</v>
      </c>
      <c r="U46">
        <v>-25</v>
      </c>
      <c r="V46">
        <v>-25</v>
      </c>
      <c r="W46">
        <v>-25</v>
      </c>
      <c r="X46">
        <v>-25</v>
      </c>
      <c r="Y46">
        <v>-25</v>
      </c>
      <c r="Z46">
        <v>-25</v>
      </c>
      <c r="AA46">
        <v>-25</v>
      </c>
      <c r="AB46">
        <v>-25</v>
      </c>
      <c r="AC46">
        <v>-25</v>
      </c>
      <c r="AD46">
        <v>-25</v>
      </c>
      <c r="AE46">
        <v>0</v>
      </c>
      <c r="AF46">
        <v>0</v>
      </c>
    </row>
    <row r="47" spans="1:32" hidden="1" x14ac:dyDescent="0.25">
      <c r="A47" s="400">
        <v>37140.35</v>
      </c>
      <c r="B47" s="384">
        <v>37141</v>
      </c>
      <c r="C47" s="384">
        <v>37141</v>
      </c>
      <c r="D47" s="384">
        <v>37142</v>
      </c>
      <c r="E47" t="s">
        <v>555</v>
      </c>
      <c r="F47">
        <v>764237</v>
      </c>
      <c r="G47">
        <v>1</v>
      </c>
      <c r="H47">
        <v>4122705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-25</v>
      </c>
      <c r="P47">
        <v>-25</v>
      </c>
      <c r="Q47">
        <v>-25</v>
      </c>
      <c r="R47">
        <v>-25</v>
      </c>
      <c r="S47">
        <v>-25</v>
      </c>
      <c r="T47">
        <v>-25</v>
      </c>
      <c r="U47">
        <v>-25</v>
      </c>
      <c r="V47">
        <v>-25</v>
      </c>
      <c r="W47">
        <v>-25</v>
      </c>
      <c r="X47">
        <v>-25</v>
      </c>
      <c r="Y47">
        <v>-25</v>
      </c>
      <c r="Z47">
        <v>-25</v>
      </c>
      <c r="AA47">
        <v>-25</v>
      </c>
      <c r="AB47">
        <v>-25</v>
      </c>
      <c r="AC47">
        <v>-25</v>
      </c>
      <c r="AD47">
        <v>-25</v>
      </c>
      <c r="AE47">
        <v>0</v>
      </c>
      <c r="AF47">
        <v>0</v>
      </c>
    </row>
    <row r="48" spans="1:32" hidden="1" x14ac:dyDescent="0.25">
      <c r="A48" s="400">
        <v>37140.363194444442</v>
      </c>
      <c r="B48" s="384">
        <v>37141</v>
      </c>
      <c r="C48" s="384">
        <v>37141</v>
      </c>
      <c r="D48" s="384">
        <v>37142</v>
      </c>
      <c r="E48" t="s">
        <v>555</v>
      </c>
      <c r="F48">
        <v>764354</v>
      </c>
      <c r="G48">
        <v>1</v>
      </c>
      <c r="H48">
        <v>4122909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-25</v>
      </c>
      <c r="P48">
        <v>-25</v>
      </c>
      <c r="Q48">
        <v>-25</v>
      </c>
      <c r="R48">
        <v>-25</v>
      </c>
      <c r="S48">
        <v>-25</v>
      </c>
      <c r="T48">
        <v>-25</v>
      </c>
      <c r="U48">
        <v>-25</v>
      </c>
      <c r="V48">
        <v>-25</v>
      </c>
      <c r="W48">
        <v>-25</v>
      </c>
      <c r="X48">
        <v>-25</v>
      </c>
      <c r="Y48">
        <v>-25</v>
      </c>
      <c r="Z48">
        <v>-25</v>
      </c>
      <c r="AA48">
        <v>-25</v>
      </c>
      <c r="AB48">
        <v>-25</v>
      </c>
      <c r="AC48">
        <v>-25</v>
      </c>
      <c r="AD48">
        <v>-25</v>
      </c>
      <c r="AE48">
        <v>0</v>
      </c>
      <c r="AF48">
        <v>0</v>
      </c>
    </row>
    <row r="49" spans="1:32" hidden="1" x14ac:dyDescent="0.25">
      <c r="A49" s="400">
        <v>37140.367361111108</v>
      </c>
      <c r="B49" s="384">
        <v>37141</v>
      </c>
      <c r="C49" s="384">
        <v>37141</v>
      </c>
      <c r="D49" s="384">
        <v>37142</v>
      </c>
      <c r="E49" t="s">
        <v>555</v>
      </c>
      <c r="F49">
        <v>764376</v>
      </c>
      <c r="G49">
        <v>1</v>
      </c>
      <c r="H49">
        <v>4122945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-25</v>
      </c>
      <c r="P49">
        <v>-25</v>
      </c>
      <c r="Q49">
        <v>-25</v>
      </c>
      <c r="R49">
        <v>-25</v>
      </c>
      <c r="S49">
        <v>-25</v>
      </c>
      <c r="T49">
        <v>-25</v>
      </c>
      <c r="U49">
        <v>-25</v>
      </c>
      <c r="V49">
        <v>-25</v>
      </c>
      <c r="W49">
        <v>-25</v>
      </c>
      <c r="X49">
        <v>-25</v>
      </c>
      <c r="Y49">
        <v>-25</v>
      </c>
      <c r="Z49">
        <v>-25</v>
      </c>
      <c r="AA49">
        <v>-25</v>
      </c>
      <c r="AB49">
        <v>-25</v>
      </c>
      <c r="AC49">
        <v>-25</v>
      </c>
      <c r="AD49">
        <v>-25</v>
      </c>
      <c r="AE49">
        <v>0</v>
      </c>
      <c r="AF49">
        <v>0</v>
      </c>
    </row>
    <row r="50" spans="1:32" hidden="1" x14ac:dyDescent="0.25">
      <c r="A50" s="400">
        <v>37140.402777777781</v>
      </c>
      <c r="B50" s="384">
        <v>37141</v>
      </c>
      <c r="C50" s="384">
        <v>37141</v>
      </c>
      <c r="D50" s="384">
        <v>37142</v>
      </c>
      <c r="E50" t="s">
        <v>555</v>
      </c>
      <c r="F50">
        <v>764552</v>
      </c>
      <c r="G50">
        <v>1</v>
      </c>
      <c r="H50">
        <v>4123873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-25</v>
      </c>
      <c r="P50">
        <v>-25</v>
      </c>
      <c r="Q50">
        <v>-25</v>
      </c>
      <c r="R50">
        <v>-25</v>
      </c>
      <c r="S50">
        <v>-25</v>
      </c>
      <c r="T50">
        <v>-25</v>
      </c>
      <c r="U50">
        <v>-25</v>
      </c>
      <c r="V50">
        <v>-25</v>
      </c>
      <c r="W50">
        <v>-25</v>
      </c>
      <c r="X50">
        <v>-25</v>
      </c>
      <c r="Y50">
        <v>-25</v>
      </c>
      <c r="Z50">
        <v>-25</v>
      </c>
      <c r="AA50">
        <v>-25</v>
      </c>
      <c r="AB50">
        <v>-25</v>
      </c>
      <c r="AC50">
        <v>-25</v>
      </c>
      <c r="AD50">
        <v>-25</v>
      </c>
      <c r="AE50">
        <v>0</v>
      </c>
      <c r="AF50">
        <v>0</v>
      </c>
    </row>
    <row r="51" spans="1:32" hidden="1" x14ac:dyDescent="0.25">
      <c r="A51" s="400">
        <v>37140.40347222222</v>
      </c>
      <c r="B51" s="384">
        <v>37141</v>
      </c>
      <c r="C51" s="384">
        <v>37141</v>
      </c>
      <c r="D51" s="384">
        <v>37142</v>
      </c>
      <c r="E51" t="s">
        <v>555</v>
      </c>
      <c r="F51">
        <v>764559</v>
      </c>
      <c r="G51">
        <v>1</v>
      </c>
      <c r="H51">
        <v>4123880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-25</v>
      </c>
      <c r="P51">
        <v>-25</v>
      </c>
      <c r="Q51">
        <v>-25</v>
      </c>
      <c r="R51">
        <v>-25</v>
      </c>
      <c r="S51">
        <v>-25</v>
      </c>
      <c r="T51">
        <v>-25</v>
      </c>
      <c r="U51">
        <v>-25</v>
      </c>
      <c r="V51">
        <v>-25</v>
      </c>
      <c r="W51">
        <v>-25</v>
      </c>
      <c r="X51">
        <v>-25</v>
      </c>
      <c r="Y51">
        <v>-25</v>
      </c>
      <c r="Z51">
        <v>-25</v>
      </c>
      <c r="AA51">
        <v>-25</v>
      </c>
      <c r="AB51">
        <v>-25</v>
      </c>
      <c r="AC51">
        <v>-25</v>
      </c>
      <c r="AD51">
        <v>-25</v>
      </c>
      <c r="AE51">
        <v>0</v>
      </c>
      <c r="AF51">
        <v>0</v>
      </c>
    </row>
    <row r="52" spans="1:32" hidden="1" x14ac:dyDescent="0.25">
      <c r="A52" s="400">
        <v>37140.341666666667</v>
      </c>
      <c r="B52" s="384">
        <v>37141</v>
      </c>
      <c r="C52" s="384">
        <v>37141</v>
      </c>
      <c r="D52" s="384">
        <v>37142</v>
      </c>
      <c r="E52" t="s">
        <v>555</v>
      </c>
      <c r="F52">
        <v>764084</v>
      </c>
      <c r="G52">
        <v>1</v>
      </c>
      <c r="H52">
        <v>4122384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-10</v>
      </c>
      <c r="AF52">
        <v>-10</v>
      </c>
    </row>
    <row r="53" spans="1:32" hidden="1" x14ac:dyDescent="0.25">
      <c r="A53" s="400">
        <v>37140.341666666667</v>
      </c>
      <c r="B53" s="384">
        <v>37141</v>
      </c>
      <c r="C53" s="384">
        <v>37141</v>
      </c>
      <c r="D53" s="384">
        <v>37142</v>
      </c>
      <c r="E53" t="s">
        <v>555</v>
      </c>
      <c r="F53">
        <v>764101</v>
      </c>
      <c r="G53">
        <v>1</v>
      </c>
      <c r="H53">
        <v>4122415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-1</v>
      </c>
      <c r="AF53">
        <v>-1</v>
      </c>
    </row>
    <row r="54" spans="1:32" hidden="1" x14ac:dyDescent="0.25">
      <c r="A54" s="400">
        <v>37140.344444444447</v>
      </c>
      <c r="B54" s="384">
        <v>37141</v>
      </c>
      <c r="C54" s="384">
        <v>37141</v>
      </c>
      <c r="D54" s="384">
        <v>37142</v>
      </c>
      <c r="E54" t="s">
        <v>555</v>
      </c>
      <c r="F54">
        <v>764178</v>
      </c>
      <c r="G54">
        <v>1</v>
      </c>
      <c r="H54">
        <v>4122583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-25</v>
      </c>
      <c r="AF54">
        <v>-25</v>
      </c>
    </row>
    <row r="55" spans="1:32" hidden="1" x14ac:dyDescent="0.25">
      <c r="A55" s="400">
        <v>37140.347222222219</v>
      </c>
      <c r="B55" s="384">
        <v>37141</v>
      </c>
      <c r="C55" s="384">
        <v>37141</v>
      </c>
      <c r="D55" s="384">
        <v>37142</v>
      </c>
      <c r="E55" t="s">
        <v>555</v>
      </c>
      <c r="F55">
        <v>764206</v>
      </c>
      <c r="G55">
        <v>1</v>
      </c>
      <c r="H55">
        <v>4122661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-25</v>
      </c>
      <c r="AF55">
        <v>-25</v>
      </c>
    </row>
    <row r="56" spans="1:32" hidden="1" x14ac:dyDescent="0.25">
      <c r="A56" s="400">
        <v>37140.354166666664</v>
      </c>
      <c r="B56" s="384">
        <v>37141</v>
      </c>
      <c r="C56" s="384">
        <v>37141</v>
      </c>
      <c r="D56" s="384">
        <v>37142</v>
      </c>
      <c r="E56" t="s">
        <v>558</v>
      </c>
      <c r="F56">
        <v>764284</v>
      </c>
      <c r="G56">
        <v>1</v>
      </c>
      <c r="H56">
        <v>4122788</v>
      </c>
      <c r="I56">
        <v>8</v>
      </c>
      <c r="J56">
        <v>8</v>
      </c>
      <c r="K56">
        <v>8</v>
      </c>
      <c r="L56">
        <v>8</v>
      </c>
      <c r="M56">
        <v>8</v>
      </c>
      <c r="N56">
        <v>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hidden="1" x14ac:dyDescent="0.25">
      <c r="A57" s="400">
        <v>37140.348611111112</v>
      </c>
      <c r="B57" s="384">
        <v>37141</v>
      </c>
      <c r="C57" s="384">
        <v>37141</v>
      </c>
      <c r="D57" s="384">
        <v>37142</v>
      </c>
      <c r="E57" t="s">
        <v>558</v>
      </c>
      <c r="F57">
        <v>764221</v>
      </c>
      <c r="G57">
        <v>1</v>
      </c>
      <c r="H57">
        <v>4122682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-7</v>
      </c>
      <c r="P57">
        <v>-7</v>
      </c>
      <c r="Q57">
        <v>-7</v>
      </c>
      <c r="R57">
        <v>-7</v>
      </c>
      <c r="S57">
        <v>-7</v>
      </c>
      <c r="T57">
        <v>-7</v>
      </c>
      <c r="U57">
        <v>-7</v>
      </c>
      <c r="V57">
        <v>-7</v>
      </c>
      <c r="W57">
        <v>-7</v>
      </c>
      <c r="X57">
        <v>-7</v>
      </c>
      <c r="Y57">
        <v>-7</v>
      </c>
      <c r="Z57">
        <v>-7</v>
      </c>
      <c r="AA57">
        <v>-7</v>
      </c>
      <c r="AB57">
        <v>-7</v>
      </c>
      <c r="AC57">
        <v>-7</v>
      </c>
      <c r="AD57">
        <v>-7</v>
      </c>
      <c r="AE57">
        <v>0</v>
      </c>
      <c r="AF57">
        <v>0</v>
      </c>
    </row>
    <row r="58" spans="1:32" hidden="1" x14ac:dyDescent="0.25">
      <c r="A58" s="400">
        <v>37140.354166666664</v>
      </c>
      <c r="B58" s="384">
        <v>37141</v>
      </c>
      <c r="C58" s="384">
        <v>37141</v>
      </c>
      <c r="D58" s="384">
        <v>37142</v>
      </c>
      <c r="E58" t="s">
        <v>558</v>
      </c>
      <c r="F58">
        <v>764284</v>
      </c>
      <c r="G58">
        <v>1</v>
      </c>
      <c r="H58">
        <v>4122789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8</v>
      </c>
      <c r="AF58">
        <v>8</v>
      </c>
    </row>
    <row r="59" spans="1:32" hidden="1" x14ac:dyDescent="0.25">
      <c r="A59" s="400">
        <v>37140.35</v>
      </c>
      <c r="B59" s="384">
        <v>37141</v>
      </c>
      <c r="C59" s="384">
        <v>37141</v>
      </c>
      <c r="D59" s="384">
        <v>37142</v>
      </c>
      <c r="E59" t="s">
        <v>563</v>
      </c>
      <c r="F59">
        <v>764235</v>
      </c>
      <c r="G59">
        <v>1</v>
      </c>
      <c r="H59">
        <v>4122701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-25</v>
      </c>
      <c r="P59">
        <v>-25</v>
      </c>
      <c r="Q59">
        <v>-25</v>
      </c>
      <c r="R59">
        <v>-25</v>
      </c>
      <c r="S59">
        <v>-25</v>
      </c>
      <c r="T59">
        <v>-25</v>
      </c>
      <c r="U59">
        <v>-25</v>
      </c>
      <c r="V59">
        <v>-25</v>
      </c>
      <c r="W59">
        <v>-25</v>
      </c>
      <c r="X59">
        <v>-25</v>
      </c>
      <c r="Y59">
        <v>-25</v>
      </c>
      <c r="Z59">
        <v>-25</v>
      </c>
      <c r="AA59">
        <v>-25</v>
      </c>
      <c r="AB59">
        <v>-25</v>
      </c>
      <c r="AC59">
        <v>-25</v>
      </c>
      <c r="AD59">
        <v>-25</v>
      </c>
      <c r="AE59">
        <v>0</v>
      </c>
      <c r="AF59">
        <v>0</v>
      </c>
    </row>
    <row r="60" spans="1:32" hidden="1" x14ac:dyDescent="0.25">
      <c r="A60" s="400">
        <v>37140.35</v>
      </c>
      <c r="B60" s="384">
        <v>37141</v>
      </c>
      <c r="C60" s="384">
        <v>37141</v>
      </c>
      <c r="D60" s="384">
        <v>37142</v>
      </c>
      <c r="E60" t="s">
        <v>563</v>
      </c>
      <c r="F60">
        <v>764242</v>
      </c>
      <c r="G60">
        <v>1</v>
      </c>
      <c r="H60">
        <v>4122714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-25</v>
      </c>
      <c r="P60">
        <v>-25</v>
      </c>
      <c r="Q60">
        <v>-25</v>
      </c>
      <c r="R60">
        <v>-25</v>
      </c>
      <c r="S60">
        <v>-25</v>
      </c>
      <c r="T60">
        <v>-25</v>
      </c>
      <c r="U60">
        <v>-25</v>
      </c>
      <c r="V60">
        <v>-25</v>
      </c>
      <c r="W60">
        <v>-25</v>
      </c>
      <c r="X60">
        <v>-25</v>
      </c>
      <c r="Y60">
        <v>-25</v>
      </c>
      <c r="Z60">
        <v>-25</v>
      </c>
      <c r="AA60">
        <v>-25</v>
      </c>
      <c r="AB60">
        <v>-25</v>
      </c>
      <c r="AC60">
        <v>-25</v>
      </c>
      <c r="AD60">
        <v>-25</v>
      </c>
      <c r="AE60">
        <v>0</v>
      </c>
      <c r="AF60">
        <v>0</v>
      </c>
    </row>
    <row r="61" spans="1:32" hidden="1" x14ac:dyDescent="0.25">
      <c r="A61" s="400">
        <v>37140.35</v>
      </c>
      <c r="B61" s="384">
        <v>37141</v>
      </c>
      <c r="C61" s="384">
        <v>37141</v>
      </c>
      <c r="D61" s="384">
        <v>37142</v>
      </c>
      <c r="E61" t="s">
        <v>563</v>
      </c>
      <c r="F61">
        <v>764244</v>
      </c>
      <c r="G61">
        <v>1</v>
      </c>
      <c r="H61">
        <v>4122723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-25</v>
      </c>
      <c r="P61">
        <v>-25</v>
      </c>
      <c r="Q61">
        <v>-25</v>
      </c>
      <c r="R61">
        <v>-25</v>
      </c>
      <c r="S61">
        <v>-25</v>
      </c>
      <c r="T61">
        <v>-25</v>
      </c>
      <c r="U61">
        <v>-25</v>
      </c>
      <c r="V61">
        <v>-25</v>
      </c>
      <c r="W61">
        <v>-25</v>
      </c>
      <c r="X61">
        <v>-25</v>
      </c>
      <c r="Y61">
        <v>-25</v>
      </c>
      <c r="Z61">
        <v>-25</v>
      </c>
      <c r="AA61">
        <v>-25</v>
      </c>
      <c r="AB61">
        <v>-25</v>
      </c>
      <c r="AC61">
        <v>-25</v>
      </c>
      <c r="AD61">
        <v>-25</v>
      </c>
      <c r="AE61">
        <v>0</v>
      </c>
      <c r="AF61">
        <v>0</v>
      </c>
    </row>
    <row r="62" spans="1:32" hidden="1" x14ac:dyDescent="0.25">
      <c r="A62" s="400">
        <v>37140.352777777778</v>
      </c>
      <c r="B62" s="384">
        <v>37141</v>
      </c>
      <c r="C62" s="384">
        <v>37141</v>
      </c>
      <c r="D62" s="384">
        <v>37142</v>
      </c>
      <c r="E62" t="s">
        <v>563</v>
      </c>
      <c r="F62">
        <v>764273</v>
      </c>
      <c r="G62">
        <v>1</v>
      </c>
      <c r="H62">
        <v>4122768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-25</v>
      </c>
      <c r="P62">
        <v>-25</v>
      </c>
      <c r="Q62">
        <v>-25</v>
      </c>
      <c r="R62">
        <v>-25</v>
      </c>
      <c r="S62">
        <v>-25</v>
      </c>
      <c r="T62">
        <v>-25</v>
      </c>
      <c r="U62">
        <v>-25</v>
      </c>
      <c r="V62">
        <v>-25</v>
      </c>
      <c r="W62">
        <v>-25</v>
      </c>
      <c r="X62">
        <v>-25</v>
      </c>
      <c r="Y62">
        <v>-25</v>
      </c>
      <c r="Z62">
        <v>-25</v>
      </c>
      <c r="AA62">
        <v>-25</v>
      </c>
      <c r="AB62">
        <v>-25</v>
      </c>
      <c r="AC62">
        <v>-25</v>
      </c>
      <c r="AD62">
        <v>-25</v>
      </c>
      <c r="AE62">
        <v>0</v>
      </c>
      <c r="AF62">
        <v>0</v>
      </c>
    </row>
    <row r="63" spans="1:32" hidden="1" x14ac:dyDescent="0.25">
      <c r="A63" s="400">
        <v>37140.402083333334</v>
      </c>
      <c r="B63" s="384">
        <v>37141</v>
      </c>
      <c r="C63" s="384">
        <v>37141</v>
      </c>
      <c r="D63" s="384">
        <v>37142</v>
      </c>
      <c r="E63" t="s">
        <v>563</v>
      </c>
      <c r="F63">
        <v>764547</v>
      </c>
      <c r="G63">
        <v>1</v>
      </c>
      <c r="H63">
        <v>4123867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-25</v>
      </c>
      <c r="P63">
        <v>-25</v>
      </c>
      <c r="Q63">
        <v>-25</v>
      </c>
      <c r="R63">
        <v>-25</v>
      </c>
      <c r="S63">
        <v>-25</v>
      </c>
      <c r="T63">
        <v>-25</v>
      </c>
      <c r="U63">
        <v>-25</v>
      </c>
      <c r="V63">
        <v>-25</v>
      </c>
      <c r="W63">
        <v>-25</v>
      </c>
      <c r="X63">
        <v>-25</v>
      </c>
      <c r="Y63">
        <v>-25</v>
      </c>
      <c r="Z63">
        <v>-25</v>
      </c>
      <c r="AA63">
        <v>-25</v>
      </c>
      <c r="AB63">
        <v>-25</v>
      </c>
      <c r="AC63">
        <v>-25</v>
      </c>
      <c r="AD63">
        <v>-25</v>
      </c>
      <c r="AE63">
        <v>0</v>
      </c>
      <c r="AF63">
        <v>0</v>
      </c>
    </row>
    <row r="64" spans="1:32" hidden="1" x14ac:dyDescent="0.25">
      <c r="A64" s="400">
        <v>37140.336111111108</v>
      </c>
      <c r="B64" s="384">
        <v>37141</v>
      </c>
      <c r="C64" s="384">
        <v>37141</v>
      </c>
      <c r="D64" s="384">
        <v>37142</v>
      </c>
      <c r="E64" t="s">
        <v>578</v>
      </c>
      <c r="F64">
        <v>763987</v>
      </c>
      <c r="G64">
        <v>1</v>
      </c>
      <c r="H64">
        <v>4122218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hidden="1" x14ac:dyDescent="0.25">
      <c r="A65" s="400">
        <v>37140.342361111114</v>
      </c>
      <c r="B65" s="384">
        <v>37141</v>
      </c>
      <c r="C65" s="384">
        <v>37141</v>
      </c>
      <c r="D65" s="384">
        <v>37142</v>
      </c>
      <c r="E65" t="s">
        <v>578</v>
      </c>
      <c r="F65">
        <v>764098</v>
      </c>
      <c r="G65">
        <v>1</v>
      </c>
      <c r="H65">
        <v>4122467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0</v>
      </c>
      <c r="AF65">
        <v>0</v>
      </c>
    </row>
    <row r="66" spans="1:32" hidden="1" x14ac:dyDescent="0.25">
      <c r="A66" s="400">
        <v>37140.347916666666</v>
      </c>
      <c r="B66" s="384">
        <v>37141</v>
      </c>
      <c r="C66" s="384">
        <v>37141</v>
      </c>
      <c r="D66" s="384">
        <v>37142</v>
      </c>
      <c r="E66" t="s">
        <v>578</v>
      </c>
      <c r="F66">
        <v>764214</v>
      </c>
      <c r="G66">
        <v>1</v>
      </c>
      <c r="H66">
        <v>4122673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0</v>
      </c>
      <c r="AF66">
        <v>0</v>
      </c>
    </row>
    <row r="67" spans="1:32" hidden="1" x14ac:dyDescent="0.25">
      <c r="A67" s="400">
        <v>37140.351388888892</v>
      </c>
      <c r="B67" s="384">
        <v>37141</v>
      </c>
      <c r="C67" s="384">
        <v>37141</v>
      </c>
      <c r="D67" s="384">
        <v>37142</v>
      </c>
      <c r="E67" t="s">
        <v>578</v>
      </c>
      <c r="F67">
        <v>764256</v>
      </c>
      <c r="G67">
        <v>1</v>
      </c>
      <c r="H67">
        <v>4122741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-10</v>
      </c>
      <c r="P67">
        <v>-10</v>
      </c>
      <c r="Q67">
        <v>-10</v>
      </c>
      <c r="R67">
        <v>-10</v>
      </c>
      <c r="S67">
        <v>-10</v>
      </c>
      <c r="T67">
        <v>-10</v>
      </c>
      <c r="U67">
        <v>-10</v>
      </c>
      <c r="V67">
        <v>-10</v>
      </c>
      <c r="W67">
        <v>-10</v>
      </c>
      <c r="X67">
        <v>-10</v>
      </c>
      <c r="Y67">
        <v>-10</v>
      </c>
      <c r="Z67">
        <v>-10</v>
      </c>
      <c r="AA67">
        <v>-10</v>
      </c>
      <c r="AB67">
        <v>-10</v>
      </c>
      <c r="AC67">
        <v>-10</v>
      </c>
      <c r="AD67">
        <v>-10</v>
      </c>
      <c r="AE67">
        <v>0</v>
      </c>
      <c r="AF67">
        <v>0</v>
      </c>
    </row>
    <row r="68" spans="1:32" hidden="1" x14ac:dyDescent="0.25">
      <c r="A68" s="400">
        <v>37140.336111111108</v>
      </c>
      <c r="B68" s="384">
        <v>37141</v>
      </c>
      <c r="C68" s="384">
        <v>37141</v>
      </c>
      <c r="D68" s="384">
        <v>37142</v>
      </c>
      <c r="E68" t="s">
        <v>578</v>
      </c>
      <c r="F68">
        <v>763987</v>
      </c>
      <c r="G68">
        <v>1</v>
      </c>
      <c r="H68">
        <v>4122219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</v>
      </c>
      <c r="AF68">
        <v>5</v>
      </c>
    </row>
    <row r="69" spans="1:32" hidden="1" x14ac:dyDescent="0.25">
      <c r="A69" s="400">
        <v>37140.400000000001</v>
      </c>
      <c r="B69" s="384">
        <v>37141</v>
      </c>
      <c r="C69" s="384">
        <v>37141</v>
      </c>
      <c r="D69" s="384">
        <v>37142</v>
      </c>
      <c r="E69" t="s">
        <v>591</v>
      </c>
      <c r="F69">
        <v>764540</v>
      </c>
      <c r="G69">
        <v>1</v>
      </c>
      <c r="H69">
        <v>4123854</v>
      </c>
      <c r="I69">
        <v>25</v>
      </c>
      <c r="J69">
        <v>25</v>
      </c>
      <c r="K69">
        <v>25</v>
      </c>
      <c r="L69">
        <v>25</v>
      </c>
      <c r="M69">
        <v>25</v>
      </c>
      <c r="N69">
        <v>25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hidden="1" x14ac:dyDescent="0.25">
      <c r="A70" s="400">
        <v>37140.400000000001</v>
      </c>
      <c r="B70" s="384">
        <v>37141</v>
      </c>
      <c r="C70" s="384">
        <v>37141</v>
      </c>
      <c r="D70" s="384">
        <v>37142</v>
      </c>
      <c r="E70" t="s">
        <v>591</v>
      </c>
      <c r="F70">
        <v>764540</v>
      </c>
      <c r="G70">
        <v>1</v>
      </c>
      <c r="H70">
        <v>4123855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25</v>
      </c>
      <c r="AF70">
        <v>25</v>
      </c>
    </row>
    <row r="71" spans="1:32" hidden="1" x14ac:dyDescent="0.25">
      <c r="A71" s="400">
        <v>37140.413194444445</v>
      </c>
      <c r="B71" s="384">
        <v>37141</v>
      </c>
      <c r="C71" s="384">
        <v>37141</v>
      </c>
      <c r="D71" s="384">
        <v>37142</v>
      </c>
      <c r="E71" t="s">
        <v>582</v>
      </c>
      <c r="F71">
        <v>764589</v>
      </c>
      <c r="G71">
        <v>1</v>
      </c>
      <c r="H71">
        <v>4123937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hidden="1" x14ac:dyDescent="0.25">
      <c r="A72" s="400">
        <v>37140.413194444445</v>
      </c>
      <c r="B72" s="384">
        <v>37141</v>
      </c>
      <c r="C72" s="384">
        <v>37141</v>
      </c>
      <c r="D72" s="384">
        <v>37142</v>
      </c>
      <c r="E72" t="s">
        <v>582</v>
      </c>
      <c r="F72">
        <v>764589</v>
      </c>
      <c r="G72">
        <v>1</v>
      </c>
      <c r="H72">
        <v>4123944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0</v>
      </c>
      <c r="AF72">
        <v>0</v>
      </c>
    </row>
    <row r="73" spans="1:32" hidden="1" x14ac:dyDescent="0.25">
      <c r="A73" s="400">
        <v>37140.413194444445</v>
      </c>
      <c r="B73" s="384">
        <v>37141</v>
      </c>
      <c r="C73" s="384">
        <v>37141</v>
      </c>
      <c r="D73" s="384">
        <v>37142</v>
      </c>
      <c r="E73" t="s">
        <v>582</v>
      </c>
      <c r="F73">
        <v>764589</v>
      </c>
      <c r="G73">
        <v>1</v>
      </c>
      <c r="H73">
        <v>4123945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3</v>
      </c>
    </row>
    <row r="74" spans="1:32" hidden="1" x14ac:dyDescent="0.25">
      <c r="A74" s="400">
        <v>37140.341666666667</v>
      </c>
      <c r="B74" s="384">
        <v>37141</v>
      </c>
      <c r="C74" s="384">
        <v>37141</v>
      </c>
      <c r="D74" s="384">
        <v>37142</v>
      </c>
      <c r="E74" t="s">
        <v>567</v>
      </c>
      <c r="F74">
        <v>764075</v>
      </c>
      <c r="G74">
        <v>1</v>
      </c>
      <c r="H74">
        <v>4122363</v>
      </c>
      <c r="I74">
        <v>25</v>
      </c>
      <c r="J74">
        <v>25</v>
      </c>
      <c r="K74">
        <v>25</v>
      </c>
      <c r="L74">
        <v>25</v>
      </c>
      <c r="M74">
        <v>25</v>
      </c>
      <c r="N74">
        <v>25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hidden="1" x14ac:dyDescent="0.25">
      <c r="A75" s="400">
        <v>37140.399305555555</v>
      </c>
      <c r="B75" s="384">
        <v>37141</v>
      </c>
      <c r="C75" s="384">
        <v>37141</v>
      </c>
      <c r="D75" s="384">
        <v>37142</v>
      </c>
      <c r="E75" t="s">
        <v>567</v>
      </c>
      <c r="F75">
        <v>764524</v>
      </c>
      <c r="G75">
        <v>1</v>
      </c>
      <c r="H75">
        <v>4123814</v>
      </c>
      <c r="I75">
        <v>25</v>
      </c>
      <c r="J75">
        <v>25</v>
      </c>
      <c r="K75">
        <v>25</v>
      </c>
      <c r="L75">
        <v>25</v>
      </c>
      <c r="M75">
        <v>25</v>
      </c>
      <c r="N75">
        <v>25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hidden="1" x14ac:dyDescent="0.25">
      <c r="A76" s="400">
        <v>37140.36041666667</v>
      </c>
      <c r="B76" s="384">
        <v>37141</v>
      </c>
      <c r="C76" s="384">
        <v>37141</v>
      </c>
      <c r="D76" s="384">
        <v>37142</v>
      </c>
      <c r="E76" t="s">
        <v>567</v>
      </c>
      <c r="F76">
        <v>764330</v>
      </c>
      <c r="G76">
        <v>1</v>
      </c>
      <c r="H76">
        <v>4122865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25</v>
      </c>
      <c r="P76">
        <v>25</v>
      </c>
      <c r="Q76">
        <v>25</v>
      </c>
      <c r="R76">
        <v>25</v>
      </c>
      <c r="S76">
        <v>25</v>
      </c>
      <c r="T76">
        <v>25</v>
      </c>
      <c r="U76">
        <v>25</v>
      </c>
      <c r="V76">
        <v>25</v>
      </c>
      <c r="W76">
        <v>25</v>
      </c>
      <c r="X76">
        <v>25</v>
      </c>
      <c r="Y76">
        <v>25</v>
      </c>
      <c r="Z76">
        <v>25</v>
      </c>
      <c r="AA76">
        <v>25</v>
      </c>
      <c r="AB76">
        <v>25</v>
      </c>
      <c r="AC76">
        <v>25</v>
      </c>
      <c r="AD76">
        <v>25</v>
      </c>
      <c r="AE76">
        <v>0</v>
      </c>
      <c r="AF76">
        <v>0</v>
      </c>
    </row>
    <row r="77" spans="1:32" hidden="1" x14ac:dyDescent="0.25">
      <c r="A77" s="400">
        <v>37140.361805555556</v>
      </c>
      <c r="B77" s="384">
        <v>37141</v>
      </c>
      <c r="C77" s="384">
        <v>37141</v>
      </c>
      <c r="D77" s="384">
        <v>37142</v>
      </c>
      <c r="E77" t="s">
        <v>567</v>
      </c>
      <c r="F77">
        <v>764340</v>
      </c>
      <c r="G77">
        <v>1</v>
      </c>
      <c r="H77">
        <v>4122882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25</v>
      </c>
      <c r="P77">
        <v>25</v>
      </c>
      <c r="Q77">
        <v>25</v>
      </c>
      <c r="R77">
        <v>25</v>
      </c>
      <c r="S77">
        <v>25</v>
      </c>
      <c r="T77">
        <v>25</v>
      </c>
      <c r="U77">
        <v>25</v>
      </c>
      <c r="V77">
        <v>25</v>
      </c>
      <c r="W77">
        <v>25</v>
      </c>
      <c r="X77">
        <v>25</v>
      </c>
      <c r="Y77">
        <v>25</v>
      </c>
      <c r="Z77">
        <v>25</v>
      </c>
      <c r="AA77">
        <v>25</v>
      </c>
      <c r="AB77">
        <v>25</v>
      </c>
      <c r="AC77">
        <v>25</v>
      </c>
      <c r="AD77">
        <v>25</v>
      </c>
      <c r="AE77">
        <v>0</v>
      </c>
      <c r="AF77">
        <v>0</v>
      </c>
    </row>
    <row r="78" spans="1:32" hidden="1" x14ac:dyDescent="0.25">
      <c r="A78" s="400">
        <v>37140.361805555556</v>
      </c>
      <c r="B78" s="384">
        <v>37141</v>
      </c>
      <c r="C78" s="384">
        <v>37141</v>
      </c>
      <c r="D78" s="384">
        <v>37142</v>
      </c>
      <c r="E78" t="s">
        <v>567</v>
      </c>
      <c r="F78">
        <v>764343</v>
      </c>
      <c r="G78">
        <v>1</v>
      </c>
      <c r="H78">
        <v>4122885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  <c r="U78">
        <v>25</v>
      </c>
      <c r="V78">
        <v>25</v>
      </c>
      <c r="W78">
        <v>25</v>
      </c>
      <c r="X78">
        <v>25</v>
      </c>
      <c r="Y78">
        <v>25</v>
      </c>
      <c r="Z78">
        <v>25</v>
      </c>
      <c r="AA78">
        <v>25</v>
      </c>
      <c r="AB78">
        <v>25</v>
      </c>
      <c r="AC78">
        <v>25</v>
      </c>
      <c r="AD78">
        <v>25</v>
      </c>
      <c r="AE78">
        <v>0</v>
      </c>
      <c r="AF78">
        <v>0</v>
      </c>
    </row>
    <row r="79" spans="1:32" hidden="1" x14ac:dyDescent="0.25">
      <c r="A79" s="400">
        <v>37140.361805555556</v>
      </c>
      <c r="B79" s="384">
        <v>37141</v>
      </c>
      <c r="C79" s="384">
        <v>37141</v>
      </c>
      <c r="D79" s="384">
        <v>37142</v>
      </c>
      <c r="E79" t="s">
        <v>567</v>
      </c>
      <c r="F79">
        <v>764345</v>
      </c>
      <c r="G79">
        <v>1</v>
      </c>
      <c r="H79">
        <v>4122887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25</v>
      </c>
      <c r="P79">
        <v>25</v>
      </c>
      <c r="Q79">
        <v>25</v>
      </c>
      <c r="R79">
        <v>25</v>
      </c>
      <c r="S79">
        <v>25</v>
      </c>
      <c r="T79">
        <v>25</v>
      </c>
      <c r="U79">
        <v>25</v>
      </c>
      <c r="V79">
        <v>25</v>
      </c>
      <c r="W79">
        <v>25</v>
      </c>
      <c r="X79">
        <v>25</v>
      </c>
      <c r="Y79">
        <v>25</v>
      </c>
      <c r="Z79">
        <v>25</v>
      </c>
      <c r="AA79">
        <v>25</v>
      </c>
      <c r="AB79">
        <v>25</v>
      </c>
      <c r="AC79">
        <v>25</v>
      </c>
      <c r="AD79">
        <v>25</v>
      </c>
      <c r="AE79">
        <v>0</v>
      </c>
      <c r="AF79">
        <v>0</v>
      </c>
    </row>
    <row r="80" spans="1:32" hidden="1" x14ac:dyDescent="0.25">
      <c r="A80" s="400">
        <v>37140.341666666667</v>
      </c>
      <c r="B80" s="384">
        <v>37141</v>
      </c>
      <c r="C80" s="384">
        <v>37141</v>
      </c>
      <c r="D80" s="384">
        <v>37142</v>
      </c>
      <c r="E80" t="s">
        <v>567</v>
      </c>
      <c r="F80">
        <v>764075</v>
      </c>
      <c r="G80">
        <v>1</v>
      </c>
      <c r="H80">
        <v>4122364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25</v>
      </c>
      <c r="AF80">
        <v>25</v>
      </c>
    </row>
    <row r="81" spans="1:32" hidden="1" x14ac:dyDescent="0.25">
      <c r="A81" s="400">
        <v>37140.399305555555</v>
      </c>
      <c r="B81" s="384">
        <v>37141</v>
      </c>
      <c r="C81" s="384">
        <v>37141</v>
      </c>
      <c r="D81" s="384">
        <v>37142</v>
      </c>
      <c r="E81" t="s">
        <v>567</v>
      </c>
      <c r="F81">
        <v>764524</v>
      </c>
      <c r="G81">
        <v>1</v>
      </c>
      <c r="H81">
        <v>4123815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25</v>
      </c>
      <c r="AF81">
        <v>25</v>
      </c>
    </row>
    <row r="82" spans="1:32" hidden="1" x14ac:dyDescent="0.25">
      <c r="A82" s="400">
        <v>37140.399305555555</v>
      </c>
      <c r="B82" s="384">
        <v>37141</v>
      </c>
      <c r="C82" s="384">
        <v>37141</v>
      </c>
      <c r="D82" s="384">
        <v>37142</v>
      </c>
      <c r="E82" t="s">
        <v>397</v>
      </c>
      <c r="F82">
        <v>764532</v>
      </c>
      <c r="G82">
        <v>1</v>
      </c>
      <c r="H82">
        <v>4123833</v>
      </c>
      <c r="I82">
        <v>25</v>
      </c>
      <c r="J82">
        <v>25</v>
      </c>
      <c r="K82">
        <v>25</v>
      </c>
      <c r="L82">
        <v>25</v>
      </c>
      <c r="M82">
        <v>25</v>
      </c>
      <c r="N82">
        <v>25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hidden="1" x14ac:dyDescent="0.25">
      <c r="A83" s="400">
        <v>37140.362500000003</v>
      </c>
      <c r="B83" s="384">
        <v>37141</v>
      </c>
      <c r="C83" s="384">
        <v>37141</v>
      </c>
      <c r="D83" s="384">
        <v>37142</v>
      </c>
      <c r="E83" t="s">
        <v>397</v>
      </c>
      <c r="F83">
        <v>764348</v>
      </c>
      <c r="G83">
        <v>1</v>
      </c>
      <c r="H83">
        <v>4122890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-25</v>
      </c>
      <c r="P83">
        <v>-25</v>
      </c>
      <c r="Q83">
        <v>-25</v>
      </c>
      <c r="R83">
        <v>-25</v>
      </c>
      <c r="S83">
        <v>-25</v>
      </c>
      <c r="T83">
        <v>-25</v>
      </c>
      <c r="U83">
        <v>-25</v>
      </c>
      <c r="V83">
        <v>-25</v>
      </c>
      <c r="W83">
        <v>-25</v>
      </c>
      <c r="X83">
        <v>-25</v>
      </c>
      <c r="Y83">
        <v>-25</v>
      </c>
      <c r="Z83">
        <v>-25</v>
      </c>
      <c r="AA83">
        <v>-25</v>
      </c>
      <c r="AB83">
        <v>-25</v>
      </c>
      <c r="AC83">
        <v>-25</v>
      </c>
      <c r="AD83">
        <v>-25</v>
      </c>
      <c r="AE83">
        <v>0</v>
      </c>
      <c r="AF83">
        <v>0</v>
      </c>
    </row>
    <row r="84" spans="1:32" hidden="1" x14ac:dyDescent="0.25">
      <c r="A84" s="400">
        <v>37140.399305555555</v>
      </c>
      <c r="B84" s="384">
        <v>37141</v>
      </c>
      <c r="C84" s="384">
        <v>37141</v>
      </c>
      <c r="D84" s="384">
        <v>37142</v>
      </c>
      <c r="E84" t="s">
        <v>397</v>
      </c>
      <c r="F84">
        <v>764532</v>
      </c>
      <c r="G84">
        <v>1</v>
      </c>
      <c r="H84">
        <v>4123834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25</v>
      </c>
      <c r="AF84">
        <v>25</v>
      </c>
    </row>
    <row r="85" spans="1:32" hidden="1" x14ac:dyDescent="0.25">
      <c r="A85" s="400">
        <v>37140.34097222222</v>
      </c>
      <c r="B85" s="384">
        <v>37141</v>
      </c>
      <c r="C85" s="384">
        <v>37141</v>
      </c>
      <c r="D85" s="384">
        <v>37142</v>
      </c>
      <c r="E85" t="s">
        <v>583</v>
      </c>
      <c r="F85">
        <v>764067</v>
      </c>
      <c r="G85">
        <v>1</v>
      </c>
      <c r="H85">
        <v>4122327</v>
      </c>
      <c r="I85">
        <v>-25</v>
      </c>
      <c r="J85">
        <v>-25</v>
      </c>
      <c r="K85">
        <v>-25</v>
      </c>
      <c r="L85">
        <v>-25</v>
      </c>
      <c r="M85">
        <v>-25</v>
      </c>
      <c r="N85">
        <v>-25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hidden="1" x14ac:dyDescent="0.25">
      <c r="A86" s="400">
        <v>37140.354166666664</v>
      </c>
      <c r="B86" s="384">
        <v>37141</v>
      </c>
      <c r="C86" s="384">
        <v>37141</v>
      </c>
      <c r="D86" s="384">
        <v>37142</v>
      </c>
      <c r="E86" t="s">
        <v>583</v>
      </c>
      <c r="F86">
        <v>764285</v>
      </c>
      <c r="G86">
        <v>1</v>
      </c>
      <c r="H86">
        <v>4122791</v>
      </c>
      <c r="I86">
        <v>-25</v>
      </c>
      <c r="J86">
        <v>-25</v>
      </c>
      <c r="K86">
        <v>-25</v>
      </c>
      <c r="L86">
        <v>-25</v>
      </c>
      <c r="M86">
        <v>-25</v>
      </c>
      <c r="N86">
        <v>-25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hidden="1" x14ac:dyDescent="0.25">
      <c r="A87" s="400">
        <v>37140.352083333331</v>
      </c>
      <c r="B87" s="384">
        <v>37141</v>
      </c>
      <c r="C87" s="384">
        <v>37141</v>
      </c>
      <c r="D87" s="384">
        <v>37142</v>
      </c>
      <c r="E87" t="s">
        <v>583</v>
      </c>
      <c r="F87">
        <v>764264</v>
      </c>
      <c r="G87">
        <v>1</v>
      </c>
      <c r="H87">
        <v>4122755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10</v>
      </c>
      <c r="P87">
        <v>10</v>
      </c>
      <c r="Q87">
        <v>10</v>
      </c>
      <c r="R87">
        <v>10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10</v>
      </c>
      <c r="AB87">
        <v>10</v>
      </c>
      <c r="AC87">
        <v>10</v>
      </c>
      <c r="AD87">
        <v>10</v>
      </c>
      <c r="AE87">
        <v>0</v>
      </c>
      <c r="AF87">
        <v>0</v>
      </c>
    </row>
    <row r="88" spans="1:32" hidden="1" x14ac:dyDescent="0.25">
      <c r="A88" s="400">
        <v>37140.357638888891</v>
      </c>
      <c r="B88" s="384">
        <v>37141</v>
      </c>
      <c r="C88" s="384">
        <v>37141</v>
      </c>
      <c r="D88" s="384">
        <v>37142</v>
      </c>
      <c r="E88" t="s">
        <v>583</v>
      </c>
      <c r="F88">
        <v>764313</v>
      </c>
      <c r="G88">
        <v>1</v>
      </c>
      <c r="H88">
        <v>4122834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  <c r="Y88">
        <v>25</v>
      </c>
      <c r="Z88">
        <v>25</v>
      </c>
      <c r="AA88">
        <v>25</v>
      </c>
      <c r="AB88">
        <v>25</v>
      </c>
      <c r="AC88">
        <v>25</v>
      </c>
      <c r="AD88">
        <v>25</v>
      </c>
      <c r="AE88">
        <v>0</v>
      </c>
      <c r="AF88">
        <v>0</v>
      </c>
    </row>
    <row r="89" spans="1:32" hidden="1" x14ac:dyDescent="0.25">
      <c r="A89" s="400">
        <v>37140.361805555556</v>
      </c>
      <c r="B89" s="384">
        <v>37141</v>
      </c>
      <c r="C89" s="384">
        <v>37141</v>
      </c>
      <c r="D89" s="384">
        <v>37142</v>
      </c>
      <c r="E89" t="s">
        <v>583</v>
      </c>
      <c r="F89">
        <v>764344</v>
      </c>
      <c r="G89">
        <v>1</v>
      </c>
      <c r="H89">
        <v>4122886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-25</v>
      </c>
      <c r="P89">
        <v>-25</v>
      </c>
      <c r="Q89">
        <v>-25</v>
      </c>
      <c r="R89">
        <v>-25</v>
      </c>
      <c r="S89">
        <v>-25</v>
      </c>
      <c r="T89">
        <v>-25</v>
      </c>
      <c r="U89">
        <v>-25</v>
      </c>
      <c r="V89">
        <v>-25</v>
      </c>
      <c r="W89">
        <v>-25</v>
      </c>
      <c r="X89">
        <v>-25</v>
      </c>
      <c r="Y89">
        <v>-25</v>
      </c>
      <c r="Z89">
        <v>-25</v>
      </c>
      <c r="AA89">
        <v>-25</v>
      </c>
      <c r="AB89">
        <v>-25</v>
      </c>
      <c r="AC89">
        <v>-25</v>
      </c>
      <c r="AD89">
        <v>-25</v>
      </c>
      <c r="AE89">
        <v>0</v>
      </c>
      <c r="AF89">
        <v>0</v>
      </c>
    </row>
    <row r="90" spans="1:32" hidden="1" x14ac:dyDescent="0.25">
      <c r="A90" s="400">
        <v>37140.34097222222</v>
      </c>
      <c r="B90" s="384">
        <v>37141</v>
      </c>
      <c r="C90" s="384">
        <v>37141</v>
      </c>
      <c r="D90" s="384">
        <v>37142</v>
      </c>
      <c r="E90" t="s">
        <v>583</v>
      </c>
      <c r="F90">
        <v>764067</v>
      </c>
      <c r="G90">
        <v>1</v>
      </c>
      <c r="H90">
        <v>4122328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-25</v>
      </c>
      <c r="AF90">
        <v>-25</v>
      </c>
    </row>
    <row r="91" spans="1:32" hidden="1" x14ac:dyDescent="0.25">
      <c r="A91" s="400">
        <v>37140.354166666664</v>
      </c>
      <c r="B91" s="384">
        <v>37141</v>
      </c>
      <c r="C91" s="384">
        <v>37141</v>
      </c>
      <c r="D91" s="384">
        <v>37142</v>
      </c>
      <c r="E91" t="s">
        <v>583</v>
      </c>
      <c r="F91">
        <v>764285</v>
      </c>
      <c r="G91">
        <v>1</v>
      </c>
      <c r="H91">
        <v>4122792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-25</v>
      </c>
      <c r="AF91">
        <v>-25</v>
      </c>
    </row>
    <row r="92" spans="1:32" x14ac:dyDescent="0.25">
      <c r="A92" s="400"/>
      <c r="B92" s="384"/>
      <c r="C92" s="384"/>
      <c r="D92" s="384"/>
    </row>
    <row r="93" spans="1:32" hidden="1" x14ac:dyDescent="0.25">
      <c r="A93" s="400">
        <v>37140.341666666667</v>
      </c>
      <c r="B93" s="384">
        <v>37141</v>
      </c>
      <c r="C93" s="384">
        <v>37141</v>
      </c>
      <c r="D93" s="384">
        <v>37142</v>
      </c>
      <c r="E93" t="s">
        <v>584</v>
      </c>
      <c r="F93">
        <v>764105</v>
      </c>
      <c r="G93">
        <v>1</v>
      </c>
      <c r="H93">
        <v>4122411</v>
      </c>
      <c r="I93">
        <v>25</v>
      </c>
      <c r="J93">
        <v>25</v>
      </c>
      <c r="K93">
        <v>25</v>
      </c>
      <c r="L93">
        <v>25</v>
      </c>
      <c r="M93">
        <v>25</v>
      </c>
      <c r="N93">
        <v>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hidden="1" x14ac:dyDescent="0.25">
      <c r="A94" s="400">
        <v>37140.34652777778</v>
      </c>
      <c r="B94" s="384">
        <v>37141</v>
      </c>
      <c r="C94" s="384">
        <v>37141</v>
      </c>
      <c r="D94" s="384">
        <v>37142</v>
      </c>
      <c r="E94" t="s">
        <v>584</v>
      </c>
      <c r="F94">
        <v>764197</v>
      </c>
      <c r="G94">
        <v>1</v>
      </c>
      <c r="H94">
        <v>4122640</v>
      </c>
      <c r="I94">
        <v>25</v>
      </c>
      <c r="J94">
        <v>25</v>
      </c>
      <c r="K94">
        <v>25</v>
      </c>
      <c r="L94">
        <v>25</v>
      </c>
      <c r="M94">
        <v>25</v>
      </c>
      <c r="N94">
        <v>25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hidden="1" x14ac:dyDescent="0.25">
      <c r="A95" s="400">
        <v>37140.341666666667</v>
      </c>
      <c r="B95" s="384">
        <v>37141</v>
      </c>
      <c r="C95" s="384">
        <v>37141</v>
      </c>
      <c r="D95" s="384">
        <v>37142</v>
      </c>
      <c r="E95" t="s">
        <v>584</v>
      </c>
      <c r="F95">
        <v>764105</v>
      </c>
      <c r="G95">
        <v>1</v>
      </c>
      <c r="H95">
        <v>4122412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25</v>
      </c>
      <c r="AF95">
        <v>25</v>
      </c>
    </row>
    <row r="96" spans="1:32" hidden="1" x14ac:dyDescent="0.25">
      <c r="A96" s="400">
        <v>37140.34652777778</v>
      </c>
      <c r="B96" s="384">
        <v>37141</v>
      </c>
      <c r="C96" s="384">
        <v>37141</v>
      </c>
      <c r="D96" s="384">
        <v>37142</v>
      </c>
      <c r="E96" t="s">
        <v>584</v>
      </c>
      <c r="F96">
        <v>764197</v>
      </c>
      <c r="G96">
        <v>1</v>
      </c>
      <c r="H96">
        <v>4122641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25</v>
      </c>
      <c r="AF96">
        <v>25</v>
      </c>
    </row>
    <row r="97" spans="1:32" hidden="1" x14ac:dyDescent="0.25">
      <c r="A97" s="400">
        <v>37140.415972222225</v>
      </c>
      <c r="B97" s="384">
        <v>37141</v>
      </c>
      <c r="C97" s="384">
        <v>37141</v>
      </c>
      <c r="D97" s="384">
        <v>37142</v>
      </c>
      <c r="E97" t="s">
        <v>597</v>
      </c>
      <c r="F97">
        <v>764597</v>
      </c>
      <c r="G97">
        <v>1</v>
      </c>
      <c r="H97">
        <v>4123955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</v>
      </c>
      <c r="P97">
        <v>7</v>
      </c>
      <c r="Q97">
        <v>7</v>
      </c>
      <c r="R97">
        <v>7</v>
      </c>
      <c r="S97">
        <v>7</v>
      </c>
      <c r="T97">
        <v>7</v>
      </c>
      <c r="U97">
        <v>7</v>
      </c>
      <c r="V97">
        <v>7</v>
      </c>
      <c r="W97">
        <v>7</v>
      </c>
      <c r="X97">
        <v>7</v>
      </c>
      <c r="Y97">
        <v>7</v>
      </c>
      <c r="Z97">
        <v>7</v>
      </c>
      <c r="AA97">
        <v>7</v>
      </c>
      <c r="AB97">
        <v>7</v>
      </c>
      <c r="AC97">
        <v>7</v>
      </c>
      <c r="AD97">
        <v>7</v>
      </c>
      <c r="AE97">
        <v>0</v>
      </c>
      <c r="AF97">
        <v>0</v>
      </c>
    </row>
    <row r="98" spans="1:32" hidden="1" x14ac:dyDescent="0.25">
      <c r="A98" s="400">
        <v>37140.334722222222</v>
      </c>
      <c r="B98" s="384">
        <v>37141</v>
      </c>
      <c r="C98" s="384">
        <v>37141</v>
      </c>
      <c r="D98" s="384">
        <v>37142</v>
      </c>
      <c r="E98" t="s">
        <v>598</v>
      </c>
      <c r="F98">
        <v>763960</v>
      </c>
      <c r="G98">
        <v>1</v>
      </c>
      <c r="H98">
        <v>4122162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hidden="1" x14ac:dyDescent="0.25">
      <c r="A99" s="400">
        <v>37140.338888888888</v>
      </c>
      <c r="B99" s="384">
        <v>37141</v>
      </c>
      <c r="C99" s="384">
        <v>37141</v>
      </c>
      <c r="D99" s="384">
        <v>37142</v>
      </c>
      <c r="E99" t="s">
        <v>598</v>
      </c>
      <c r="F99">
        <v>764017</v>
      </c>
      <c r="G99">
        <v>1</v>
      </c>
      <c r="H99">
        <v>4122306</v>
      </c>
      <c r="I99">
        <v>25</v>
      </c>
      <c r="J99">
        <v>25</v>
      </c>
      <c r="K99">
        <v>25</v>
      </c>
      <c r="L99">
        <v>25</v>
      </c>
      <c r="M99">
        <v>25</v>
      </c>
      <c r="N99">
        <v>25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hidden="1" x14ac:dyDescent="0.25">
      <c r="A100" s="400">
        <v>37140.347222222219</v>
      </c>
      <c r="B100" s="384">
        <v>37141</v>
      </c>
      <c r="C100" s="384">
        <v>37141</v>
      </c>
      <c r="D100" s="384">
        <v>37142</v>
      </c>
      <c r="E100" t="s">
        <v>598</v>
      </c>
      <c r="F100">
        <v>764199</v>
      </c>
      <c r="G100">
        <v>1</v>
      </c>
      <c r="H100">
        <v>4122646</v>
      </c>
      <c r="I100">
        <v>-25</v>
      </c>
      <c r="J100">
        <v>-25</v>
      </c>
      <c r="K100">
        <v>-25</v>
      </c>
      <c r="L100">
        <v>-25</v>
      </c>
      <c r="M100">
        <v>-25</v>
      </c>
      <c r="N100">
        <v>-25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hidden="1" x14ac:dyDescent="0.25">
      <c r="A101" s="400">
        <v>37140.342361111114</v>
      </c>
      <c r="B101" s="384">
        <v>37141</v>
      </c>
      <c r="C101" s="384">
        <v>37141</v>
      </c>
      <c r="D101" s="384">
        <v>37142</v>
      </c>
      <c r="E101" t="s">
        <v>598</v>
      </c>
      <c r="F101">
        <v>764133</v>
      </c>
      <c r="G101">
        <v>1</v>
      </c>
      <c r="H101">
        <v>4122479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25</v>
      </c>
      <c r="P101">
        <v>25</v>
      </c>
      <c r="Q101">
        <v>25</v>
      </c>
      <c r="R101">
        <v>25</v>
      </c>
      <c r="S101">
        <v>25</v>
      </c>
      <c r="T101">
        <v>25</v>
      </c>
      <c r="U101">
        <v>25</v>
      </c>
      <c r="V101">
        <v>25</v>
      </c>
      <c r="W101">
        <v>25</v>
      </c>
      <c r="X101">
        <v>25</v>
      </c>
      <c r="Y101">
        <v>25</v>
      </c>
      <c r="Z101">
        <v>25</v>
      </c>
      <c r="AA101">
        <v>25</v>
      </c>
      <c r="AB101">
        <v>25</v>
      </c>
      <c r="AC101">
        <v>25</v>
      </c>
      <c r="AD101">
        <v>25</v>
      </c>
      <c r="AE101">
        <v>0</v>
      </c>
      <c r="AF101">
        <v>0</v>
      </c>
    </row>
    <row r="102" spans="1:32" hidden="1" x14ac:dyDescent="0.25">
      <c r="A102" s="400">
        <v>37140.361111111109</v>
      </c>
      <c r="B102" s="384">
        <v>37141</v>
      </c>
      <c r="C102" s="384">
        <v>37141</v>
      </c>
      <c r="D102" s="384">
        <v>37142</v>
      </c>
      <c r="E102" t="s">
        <v>598</v>
      </c>
      <c r="F102">
        <v>764336</v>
      </c>
      <c r="G102">
        <v>1</v>
      </c>
      <c r="H102">
        <v>4122877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25</v>
      </c>
      <c r="P102">
        <v>25</v>
      </c>
      <c r="Q102">
        <v>25</v>
      </c>
      <c r="R102">
        <v>25</v>
      </c>
      <c r="S102">
        <v>25</v>
      </c>
      <c r="T102">
        <v>25</v>
      </c>
      <c r="U102">
        <v>25</v>
      </c>
      <c r="V102">
        <v>25</v>
      </c>
      <c r="W102">
        <v>25</v>
      </c>
      <c r="X102">
        <v>25</v>
      </c>
      <c r="Y102">
        <v>25</v>
      </c>
      <c r="Z102">
        <v>25</v>
      </c>
      <c r="AA102">
        <v>25</v>
      </c>
      <c r="AB102">
        <v>25</v>
      </c>
      <c r="AC102">
        <v>25</v>
      </c>
      <c r="AD102">
        <v>25</v>
      </c>
      <c r="AE102">
        <v>0</v>
      </c>
      <c r="AF102">
        <v>0</v>
      </c>
    </row>
    <row r="103" spans="1:32" hidden="1" x14ac:dyDescent="0.25">
      <c r="A103" s="400">
        <v>37140.334722222222</v>
      </c>
      <c r="B103" s="384">
        <v>37141</v>
      </c>
      <c r="C103" s="384">
        <v>37141</v>
      </c>
      <c r="D103" s="384">
        <v>37142</v>
      </c>
      <c r="E103" t="s">
        <v>598</v>
      </c>
      <c r="F103">
        <v>763960</v>
      </c>
      <c r="G103">
        <v>1</v>
      </c>
      <c r="H103">
        <v>4122163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25</v>
      </c>
      <c r="AF103">
        <v>25</v>
      </c>
    </row>
    <row r="104" spans="1:32" hidden="1" x14ac:dyDescent="0.25">
      <c r="A104" s="400">
        <v>37140.338888888888</v>
      </c>
      <c r="B104" s="384">
        <v>37141</v>
      </c>
      <c r="C104" s="384">
        <v>37141</v>
      </c>
      <c r="D104" s="384">
        <v>37142</v>
      </c>
      <c r="E104" t="s">
        <v>598</v>
      </c>
      <c r="F104">
        <v>764017</v>
      </c>
      <c r="G104">
        <v>1</v>
      </c>
      <c r="H104">
        <v>4122309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25</v>
      </c>
      <c r="AF104">
        <v>25</v>
      </c>
    </row>
    <row r="105" spans="1:32" hidden="1" x14ac:dyDescent="0.25">
      <c r="A105" s="400">
        <v>37140.347222222219</v>
      </c>
      <c r="B105" s="384">
        <v>37141</v>
      </c>
      <c r="C105" s="384">
        <v>37141</v>
      </c>
      <c r="D105" s="384">
        <v>37142</v>
      </c>
      <c r="E105" t="s">
        <v>598</v>
      </c>
      <c r="F105">
        <v>764199</v>
      </c>
      <c r="G105">
        <v>1</v>
      </c>
      <c r="H105">
        <v>4122647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-25</v>
      </c>
      <c r="AF105">
        <v>-25</v>
      </c>
    </row>
    <row r="106" spans="1:32" x14ac:dyDescent="0.25">
      <c r="A106" s="400"/>
      <c r="B106" s="384"/>
      <c r="C106" s="384"/>
      <c r="D106" s="384"/>
    </row>
    <row r="107" spans="1:32" x14ac:dyDescent="0.25">
      <c r="A107" s="400"/>
      <c r="B107" s="384"/>
      <c r="C107" s="384"/>
      <c r="D107" s="384"/>
    </row>
    <row r="108" spans="1:32" x14ac:dyDescent="0.25">
      <c r="A108" s="400"/>
      <c r="B108" s="384"/>
      <c r="C108" s="384"/>
      <c r="D108" s="384"/>
    </row>
    <row r="109" spans="1:32" x14ac:dyDescent="0.25">
      <c r="A109" s="400"/>
      <c r="B109" s="384"/>
      <c r="C109" s="384"/>
      <c r="D109" s="384"/>
    </row>
    <row r="110" spans="1:32" x14ac:dyDescent="0.25">
      <c r="A110" s="400"/>
      <c r="B110" s="384"/>
      <c r="C110" s="384"/>
      <c r="D110" s="384"/>
    </row>
    <row r="111" spans="1:32" x14ac:dyDescent="0.25">
      <c r="A111" s="400"/>
      <c r="B111" s="384"/>
      <c r="C111" s="384"/>
      <c r="D111" s="384"/>
    </row>
    <row r="112" spans="1:32" x14ac:dyDescent="0.25">
      <c r="A112" s="400"/>
      <c r="B112" s="384"/>
      <c r="C112" s="384"/>
      <c r="D112" s="384"/>
    </row>
    <row r="113" spans="1:4" x14ac:dyDescent="0.25">
      <c r="A113" s="400"/>
      <c r="B113" s="384"/>
      <c r="C113" s="384"/>
      <c r="D113" s="384"/>
    </row>
    <row r="114" spans="1:4" x14ac:dyDescent="0.25">
      <c r="A114" s="400"/>
      <c r="B114" s="384"/>
      <c r="C114" s="384"/>
      <c r="D114" s="384"/>
    </row>
    <row r="115" spans="1:4" x14ac:dyDescent="0.25">
      <c r="A115" s="400"/>
      <c r="B115" s="384"/>
      <c r="C115" s="384"/>
      <c r="D115" s="384"/>
    </row>
    <row r="116" spans="1:4" x14ac:dyDescent="0.25">
      <c r="A116" s="400"/>
      <c r="B116" s="384"/>
      <c r="C116" s="384"/>
      <c r="D116" s="384"/>
    </row>
    <row r="117" spans="1:4" x14ac:dyDescent="0.25">
      <c r="A117" s="400"/>
      <c r="B117" s="384"/>
      <c r="C117" s="384"/>
      <c r="D117" s="384"/>
    </row>
    <row r="118" spans="1:4" x14ac:dyDescent="0.25">
      <c r="A118" s="400"/>
      <c r="B118" s="384"/>
      <c r="C118" s="384"/>
      <c r="D118" s="384"/>
    </row>
    <row r="119" spans="1:4" x14ac:dyDescent="0.25">
      <c r="A119" s="400"/>
      <c r="B119" s="384"/>
      <c r="C119" s="384"/>
      <c r="D119" s="384"/>
    </row>
    <row r="120" spans="1:4" x14ac:dyDescent="0.25">
      <c r="A120" s="400"/>
      <c r="B120" s="384"/>
      <c r="C120" s="384"/>
      <c r="D120" s="384"/>
    </row>
    <row r="121" spans="1:4" x14ac:dyDescent="0.25">
      <c r="A121" s="400"/>
      <c r="B121" s="384"/>
      <c r="C121" s="384"/>
      <c r="D121" s="384"/>
    </row>
    <row r="122" spans="1:4" x14ac:dyDescent="0.25">
      <c r="A122" s="400"/>
      <c r="B122" s="384"/>
      <c r="C122" s="384"/>
      <c r="D122" s="384"/>
    </row>
    <row r="123" spans="1:4" x14ac:dyDescent="0.25">
      <c r="A123" s="400"/>
      <c r="B123" s="384"/>
      <c r="C123" s="384"/>
      <c r="D123" s="384"/>
    </row>
    <row r="124" spans="1:4" x14ac:dyDescent="0.25">
      <c r="A124" s="400"/>
      <c r="B124" s="384"/>
      <c r="C124" s="384"/>
      <c r="D124" s="384"/>
    </row>
    <row r="125" spans="1:4" x14ac:dyDescent="0.25">
      <c r="A125" s="400"/>
      <c r="B125" s="384"/>
      <c r="C125" s="384"/>
      <c r="D125" s="384"/>
    </row>
    <row r="126" spans="1:4" x14ac:dyDescent="0.25">
      <c r="A126" s="400"/>
      <c r="B126" s="384"/>
      <c r="C126" s="384"/>
      <c r="D126" s="384"/>
    </row>
    <row r="127" spans="1:4" x14ac:dyDescent="0.25">
      <c r="A127" s="400"/>
      <c r="B127" s="384"/>
      <c r="C127" s="384"/>
      <c r="D127" s="384"/>
    </row>
    <row r="128" spans="1:4" x14ac:dyDescent="0.25">
      <c r="A128" s="400"/>
      <c r="B128" s="384"/>
      <c r="C128" s="384"/>
      <c r="D128" s="384"/>
    </row>
    <row r="129" spans="1:4" x14ac:dyDescent="0.25">
      <c r="A129" s="400"/>
      <c r="B129" s="384"/>
      <c r="C129" s="384"/>
      <c r="D129" s="384"/>
    </row>
    <row r="130" spans="1:4" x14ac:dyDescent="0.25">
      <c r="A130" s="400"/>
      <c r="B130" s="384"/>
      <c r="C130" s="384"/>
      <c r="D130" s="384"/>
    </row>
    <row r="131" spans="1:4" x14ac:dyDescent="0.25">
      <c r="A131" s="400"/>
      <c r="B131" s="384"/>
      <c r="C131" s="384"/>
      <c r="D131" s="384"/>
    </row>
    <row r="132" spans="1:4" x14ac:dyDescent="0.25">
      <c r="A132" s="400"/>
      <c r="B132" s="384"/>
      <c r="C132" s="384"/>
      <c r="D132" s="384"/>
    </row>
    <row r="133" spans="1:4" x14ac:dyDescent="0.25">
      <c r="A133" s="400"/>
      <c r="B133" s="384"/>
      <c r="C133" s="384"/>
      <c r="D133" s="384"/>
    </row>
    <row r="134" spans="1:4" x14ac:dyDescent="0.25">
      <c r="A134" s="400"/>
      <c r="B134" s="384"/>
      <c r="C134" s="384"/>
      <c r="D134" s="384"/>
    </row>
    <row r="135" spans="1:4" x14ac:dyDescent="0.25">
      <c r="A135" s="400"/>
      <c r="B135" s="384"/>
      <c r="C135" s="384"/>
      <c r="D135" s="384"/>
    </row>
    <row r="136" spans="1:4" x14ac:dyDescent="0.25">
      <c r="A136" s="400"/>
      <c r="B136" s="384"/>
      <c r="C136" s="384"/>
      <c r="D136" s="384"/>
    </row>
    <row r="137" spans="1:4" x14ac:dyDescent="0.25">
      <c r="A137" s="400"/>
      <c r="B137" s="384"/>
      <c r="C137" s="384"/>
      <c r="D137" s="384"/>
    </row>
    <row r="138" spans="1:4" x14ac:dyDescent="0.25">
      <c r="A138" s="400"/>
      <c r="B138" s="384"/>
      <c r="C138" s="384"/>
      <c r="D138" s="384"/>
    </row>
    <row r="139" spans="1:4" x14ac:dyDescent="0.25">
      <c r="A139" s="400"/>
      <c r="B139" s="384"/>
      <c r="C139" s="384"/>
      <c r="D139" s="384"/>
    </row>
    <row r="140" spans="1:4" x14ac:dyDescent="0.25">
      <c r="A140" s="400"/>
      <c r="B140" s="384"/>
      <c r="C140" s="384"/>
      <c r="D140" s="384"/>
    </row>
    <row r="141" spans="1:4" x14ac:dyDescent="0.25">
      <c r="A141" s="400"/>
      <c r="B141" s="384"/>
      <c r="C141" s="384"/>
      <c r="D141" s="384"/>
    </row>
    <row r="142" spans="1:4" x14ac:dyDescent="0.25">
      <c r="A142" s="400"/>
      <c r="B142" s="384"/>
      <c r="C142" s="384"/>
      <c r="D142" s="384"/>
    </row>
    <row r="143" spans="1:4" x14ac:dyDescent="0.25">
      <c r="A143" s="400"/>
      <c r="B143" s="384"/>
      <c r="C143" s="384"/>
      <c r="D143" s="384"/>
    </row>
    <row r="144" spans="1:4" x14ac:dyDescent="0.25">
      <c r="A144" s="400"/>
      <c r="B144" s="384"/>
      <c r="C144" s="384"/>
      <c r="D144" s="384"/>
    </row>
    <row r="145" spans="1:4" x14ac:dyDescent="0.25">
      <c r="A145" s="400"/>
      <c r="B145" s="384"/>
      <c r="C145" s="384"/>
      <c r="D145" s="384"/>
    </row>
    <row r="146" spans="1:4" x14ac:dyDescent="0.25">
      <c r="A146" s="400"/>
      <c r="B146" s="384"/>
      <c r="C146" s="384"/>
      <c r="D146" s="384"/>
    </row>
    <row r="147" spans="1:4" x14ac:dyDescent="0.25">
      <c r="A147" s="400"/>
      <c r="B147" s="384"/>
      <c r="C147" s="384"/>
      <c r="D147" s="384"/>
    </row>
    <row r="148" spans="1:4" x14ac:dyDescent="0.25">
      <c r="A148" s="400"/>
      <c r="B148" s="384"/>
      <c r="C148" s="384"/>
      <c r="D148" s="384"/>
    </row>
    <row r="149" spans="1:4" x14ac:dyDescent="0.25">
      <c r="A149" s="400"/>
      <c r="B149" s="384"/>
      <c r="C149" s="384"/>
      <c r="D149" s="384"/>
    </row>
    <row r="150" spans="1:4" x14ac:dyDescent="0.25">
      <c r="A150" s="400"/>
      <c r="B150" s="384"/>
      <c r="C150" s="384"/>
      <c r="D150" s="384"/>
    </row>
    <row r="151" spans="1:4" x14ac:dyDescent="0.25">
      <c r="A151" s="400"/>
      <c r="B151" s="384"/>
      <c r="C151" s="384"/>
      <c r="D151" s="384"/>
    </row>
    <row r="152" spans="1:4" x14ac:dyDescent="0.25">
      <c r="A152" s="400"/>
      <c r="B152" s="384"/>
      <c r="C152" s="384"/>
      <c r="D152" s="384"/>
    </row>
    <row r="153" spans="1:4" x14ac:dyDescent="0.25">
      <c r="A153" s="400"/>
      <c r="B153" s="384"/>
      <c r="C153" s="384"/>
      <c r="D153" s="384"/>
    </row>
    <row r="154" spans="1:4" x14ac:dyDescent="0.25">
      <c r="A154" s="400"/>
      <c r="B154" s="384"/>
      <c r="C154" s="384"/>
      <c r="D154" s="384"/>
    </row>
    <row r="155" spans="1:4" x14ac:dyDescent="0.25">
      <c r="A155" s="400"/>
      <c r="B155" s="384"/>
      <c r="C155" s="384"/>
      <c r="D155" s="384"/>
    </row>
    <row r="156" spans="1:4" x14ac:dyDescent="0.25">
      <c r="A156" s="400"/>
      <c r="B156" s="384"/>
      <c r="C156" s="384"/>
      <c r="D156" s="384"/>
    </row>
    <row r="157" spans="1:4" x14ac:dyDescent="0.25">
      <c r="A157" s="400"/>
      <c r="B157" s="384"/>
      <c r="C157" s="384"/>
      <c r="D157" s="384"/>
    </row>
    <row r="158" spans="1:4" x14ac:dyDescent="0.25">
      <c r="A158" s="400"/>
      <c r="B158" s="384"/>
      <c r="C158" s="384"/>
      <c r="D158" s="384"/>
    </row>
    <row r="159" spans="1:4" x14ac:dyDescent="0.25">
      <c r="A159" s="400"/>
      <c r="B159" s="384"/>
      <c r="C159" s="384"/>
      <c r="D159" s="384"/>
    </row>
    <row r="160" spans="1:4" x14ac:dyDescent="0.25">
      <c r="A160" s="400"/>
      <c r="B160" s="384"/>
      <c r="C160" s="384"/>
      <c r="D160" s="384"/>
    </row>
    <row r="161" spans="1:4" x14ac:dyDescent="0.25">
      <c r="A161" s="400"/>
      <c r="B161" s="384"/>
      <c r="C161" s="384"/>
      <c r="D161" s="384"/>
    </row>
    <row r="162" spans="1:4" x14ac:dyDescent="0.25">
      <c r="A162" s="400"/>
      <c r="B162" s="384"/>
      <c r="C162" s="384"/>
      <c r="D162" s="384"/>
    </row>
    <row r="163" spans="1:4" x14ac:dyDescent="0.25">
      <c r="A163" s="400"/>
      <c r="B163" s="384"/>
      <c r="C163" s="384"/>
      <c r="D163" s="384"/>
    </row>
    <row r="164" spans="1:4" x14ac:dyDescent="0.25">
      <c r="A164" s="400"/>
      <c r="B164" s="384"/>
      <c r="C164" s="384"/>
      <c r="D164" s="384"/>
    </row>
    <row r="165" spans="1:4" x14ac:dyDescent="0.25">
      <c r="A165" s="400"/>
      <c r="B165" s="384"/>
      <c r="C165" s="384"/>
      <c r="D165" s="384"/>
    </row>
    <row r="166" spans="1:4" x14ac:dyDescent="0.25">
      <c r="A166" s="400"/>
      <c r="B166" s="384"/>
      <c r="C166" s="384"/>
      <c r="D166" s="384"/>
    </row>
    <row r="167" spans="1:4" x14ac:dyDescent="0.25">
      <c r="A167" s="400"/>
      <c r="B167" s="384"/>
      <c r="C167" s="384"/>
      <c r="D167" s="384"/>
    </row>
    <row r="168" spans="1:4" x14ac:dyDescent="0.25">
      <c r="A168" s="400"/>
      <c r="B168" s="384"/>
      <c r="C168" s="384"/>
      <c r="D168" s="384"/>
    </row>
    <row r="169" spans="1:4" x14ac:dyDescent="0.25">
      <c r="A169" s="400"/>
      <c r="B169" s="384"/>
      <c r="C169" s="384"/>
      <c r="D169" s="384"/>
    </row>
    <row r="170" spans="1:4" x14ac:dyDescent="0.25">
      <c r="A170" s="400"/>
      <c r="B170" s="384"/>
      <c r="C170" s="384"/>
      <c r="D170" s="384"/>
    </row>
    <row r="171" spans="1:4" x14ac:dyDescent="0.25">
      <c r="A171" s="400"/>
      <c r="B171" s="384"/>
      <c r="C171" s="384"/>
      <c r="D171" s="384"/>
    </row>
    <row r="172" spans="1:4" x14ac:dyDescent="0.25">
      <c r="A172" s="400"/>
      <c r="B172" s="384"/>
      <c r="C172" s="384"/>
      <c r="D172" s="384"/>
    </row>
    <row r="173" spans="1:4" x14ac:dyDescent="0.25">
      <c r="A173" s="400"/>
      <c r="B173" s="384"/>
      <c r="C173" s="384"/>
      <c r="D173" s="384"/>
    </row>
    <row r="174" spans="1:4" x14ac:dyDescent="0.25">
      <c r="A174" s="400"/>
      <c r="B174" s="384"/>
      <c r="C174" s="384"/>
      <c r="D174" s="384"/>
    </row>
    <row r="175" spans="1:4" x14ac:dyDescent="0.25">
      <c r="A175" s="400"/>
      <c r="B175" s="384"/>
      <c r="C175" s="384"/>
      <c r="D175" s="384"/>
    </row>
    <row r="176" spans="1:4" x14ac:dyDescent="0.25">
      <c r="A176" s="400"/>
      <c r="B176" s="384"/>
      <c r="C176" s="384"/>
      <c r="D176" s="384"/>
    </row>
    <row r="177" spans="1:4" x14ac:dyDescent="0.25">
      <c r="A177" s="400"/>
      <c r="B177" s="384"/>
      <c r="C177" s="384"/>
      <c r="D177" s="384"/>
    </row>
    <row r="178" spans="1:4" x14ac:dyDescent="0.25">
      <c r="A178" s="400"/>
      <c r="B178" s="384"/>
      <c r="C178" s="384"/>
      <c r="D178" s="384"/>
    </row>
    <row r="179" spans="1:4" x14ac:dyDescent="0.25">
      <c r="A179" s="400"/>
      <c r="B179" s="384"/>
      <c r="C179" s="384"/>
      <c r="D179" s="384"/>
    </row>
    <row r="180" spans="1:4" x14ac:dyDescent="0.25">
      <c r="A180" s="400"/>
      <c r="B180" s="384"/>
      <c r="C180" s="384"/>
      <c r="D180" s="384"/>
    </row>
    <row r="181" spans="1:4" x14ac:dyDescent="0.25">
      <c r="A181" s="400"/>
      <c r="B181" s="384"/>
      <c r="C181" s="384"/>
      <c r="D181" s="384"/>
    </row>
    <row r="182" spans="1:4" x14ac:dyDescent="0.25">
      <c r="A182" s="400"/>
      <c r="B182" s="384"/>
      <c r="C182" s="384"/>
      <c r="D182" s="384"/>
    </row>
    <row r="183" spans="1:4" x14ac:dyDescent="0.25">
      <c r="A183" s="400"/>
      <c r="B183" s="384"/>
      <c r="C183" s="384"/>
      <c r="D183" s="384"/>
    </row>
    <row r="184" spans="1:4" x14ac:dyDescent="0.25">
      <c r="A184" s="400"/>
      <c r="B184" s="384"/>
      <c r="C184" s="384"/>
      <c r="D184" s="384"/>
    </row>
    <row r="185" spans="1:4" x14ac:dyDescent="0.25">
      <c r="A185" s="400"/>
      <c r="B185" s="384"/>
      <c r="C185" s="384"/>
      <c r="D185" s="384"/>
    </row>
    <row r="186" spans="1:4" x14ac:dyDescent="0.25">
      <c r="A186" s="400"/>
      <c r="B186" s="384"/>
      <c r="C186" s="384"/>
      <c r="D186" s="384"/>
    </row>
    <row r="187" spans="1:4" x14ac:dyDescent="0.25">
      <c r="A187" s="400"/>
      <c r="B187" s="384"/>
      <c r="C187" s="384"/>
      <c r="D187" s="384"/>
    </row>
    <row r="188" spans="1:4" x14ac:dyDescent="0.25">
      <c r="A188" s="400"/>
      <c r="B188" s="384"/>
      <c r="C188" s="384"/>
      <c r="D188" s="384"/>
    </row>
    <row r="189" spans="1:4" x14ac:dyDescent="0.25">
      <c r="A189" s="400"/>
      <c r="B189" s="384"/>
      <c r="C189" s="384"/>
      <c r="D189" s="384"/>
    </row>
    <row r="190" spans="1:4" x14ac:dyDescent="0.25">
      <c r="A190" s="400"/>
      <c r="B190" s="384"/>
      <c r="C190" s="384"/>
      <c r="D190" s="384"/>
    </row>
    <row r="191" spans="1:4" x14ac:dyDescent="0.25">
      <c r="A191" s="400"/>
      <c r="B191" s="384"/>
      <c r="C191" s="384"/>
      <c r="D191" s="384"/>
    </row>
    <row r="192" spans="1:4" x14ac:dyDescent="0.25">
      <c r="A192" s="400"/>
      <c r="B192" s="384"/>
      <c r="C192" s="384"/>
      <c r="D192" s="384"/>
    </row>
    <row r="193" spans="1:4" x14ac:dyDescent="0.25">
      <c r="A193" s="400"/>
      <c r="B193" s="384"/>
      <c r="C193" s="384"/>
      <c r="D193" s="384"/>
    </row>
    <row r="194" spans="1:4" x14ac:dyDescent="0.25">
      <c r="A194" s="400"/>
      <c r="B194" s="384"/>
      <c r="C194" s="384"/>
      <c r="D194" s="384"/>
    </row>
    <row r="195" spans="1:4" x14ac:dyDescent="0.25">
      <c r="A195" s="400"/>
      <c r="B195" s="384"/>
      <c r="C195" s="384"/>
      <c r="D195" s="384"/>
    </row>
    <row r="196" spans="1:4" x14ac:dyDescent="0.25">
      <c r="A196" s="400"/>
      <c r="B196" s="384"/>
      <c r="C196" s="384"/>
      <c r="D196" s="384"/>
    </row>
    <row r="197" spans="1:4" x14ac:dyDescent="0.25">
      <c r="A197" s="400"/>
      <c r="B197" s="384"/>
      <c r="C197" s="384"/>
      <c r="D197" s="384"/>
    </row>
    <row r="198" spans="1:4" x14ac:dyDescent="0.25">
      <c r="A198" s="400"/>
      <c r="B198" s="384"/>
      <c r="C198" s="384"/>
      <c r="D198" s="384"/>
    </row>
    <row r="199" spans="1:4" x14ac:dyDescent="0.25">
      <c r="A199" s="400"/>
      <c r="B199" s="384"/>
      <c r="C199" s="384"/>
      <c r="D199" s="384"/>
    </row>
    <row r="200" spans="1:4" x14ac:dyDescent="0.25">
      <c r="A200" s="400"/>
      <c r="B200" s="384"/>
      <c r="C200" s="384"/>
      <c r="D200" s="384"/>
    </row>
    <row r="201" spans="1:4" x14ac:dyDescent="0.25">
      <c r="A201" s="400"/>
      <c r="B201" s="384"/>
      <c r="C201" s="384"/>
      <c r="D201" s="384"/>
    </row>
    <row r="202" spans="1:4" x14ac:dyDescent="0.25">
      <c r="A202" s="400"/>
      <c r="B202" s="384"/>
      <c r="C202" s="384"/>
      <c r="D202" s="384"/>
    </row>
    <row r="203" spans="1:4" x14ac:dyDescent="0.25">
      <c r="A203" s="400"/>
      <c r="B203" s="384"/>
      <c r="C203" s="384"/>
      <c r="D203" s="384"/>
    </row>
    <row r="204" spans="1:4" x14ac:dyDescent="0.25">
      <c r="A204" s="400"/>
      <c r="B204" s="384"/>
      <c r="C204" s="384"/>
      <c r="D204" s="384"/>
    </row>
    <row r="205" spans="1:4" x14ac:dyDescent="0.25">
      <c r="A205" s="400"/>
      <c r="B205" s="384"/>
      <c r="C205" s="384"/>
      <c r="D205" s="384"/>
    </row>
  </sheetData>
  <autoFilter ref="A1:AF105">
    <filterColumn colId="4">
      <filters>
        <filter val="STRATEGENE"/>
      </filters>
    </filterColumn>
  </autoFilter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 filterMode="1">
    <pageSetUpPr fitToPage="1"/>
  </sheetPr>
  <dimension ref="A1:AF1284"/>
  <sheetViews>
    <sheetView zoomScale="75" workbookViewId="0"/>
  </sheetViews>
  <sheetFormatPr defaultColWidth="9.109375" defaultRowHeight="13.2" x14ac:dyDescent="0.25"/>
  <cols>
    <col min="1" max="1" width="15.6640625" style="477" customWidth="1"/>
    <col min="2" max="4" width="15.6640625" style="81" customWidth="1"/>
    <col min="5" max="5" width="16.6640625" style="81" customWidth="1"/>
    <col min="6" max="8" width="7.6640625" style="81" customWidth="1"/>
    <col min="9" max="32" width="9.6640625" style="81" customWidth="1"/>
    <col min="33" max="16384" width="9.109375" style="81"/>
  </cols>
  <sheetData>
    <row r="1" spans="1:32" x14ac:dyDescent="0.25">
      <c r="A1" s="473" t="s">
        <v>302</v>
      </c>
      <c r="B1" s="474" t="s">
        <v>301</v>
      </c>
      <c r="C1" s="474" t="s">
        <v>267</v>
      </c>
      <c r="D1" s="474" t="s">
        <v>268</v>
      </c>
      <c r="E1" s="386" t="s">
        <v>262</v>
      </c>
      <c r="F1" s="474" t="s">
        <v>298</v>
      </c>
      <c r="G1" s="474" t="s">
        <v>299</v>
      </c>
      <c r="H1" s="474" t="s">
        <v>300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ht="13.5" hidden="1" customHeight="1" x14ac:dyDescent="0.25">
      <c r="A2" s="477">
        <v>37025.716666666667</v>
      </c>
      <c r="B2" s="456">
        <v>37073</v>
      </c>
      <c r="C2" s="456">
        <v>36983</v>
      </c>
      <c r="D2" s="456">
        <v>37191</v>
      </c>
      <c r="E2" s="456" t="s">
        <v>538</v>
      </c>
      <c r="F2" s="81">
        <v>333869</v>
      </c>
      <c r="G2" s="81">
        <v>1</v>
      </c>
      <c r="H2" s="81">
        <v>1995521</v>
      </c>
      <c r="I2" s="81">
        <v>25</v>
      </c>
      <c r="J2" s="81">
        <v>25</v>
      </c>
      <c r="K2" s="81">
        <v>25</v>
      </c>
      <c r="L2" s="81">
        <v>25</v>
      </c>
      <c r="M2" s="81">
        <v>25</v>
      </c>
      <c r="N2" s="81">
        <v>25</v>
      </c>
      <c r="O2" s="81">
        <v>25</v>
      </c>
      <c r="P2" s="81">
        <v>25</v>
      </c>
      <c r="Q2" s="81">
        <v>25</v>
      </c>
      <c r="R2" s="81">
        <v>25</v>
      </c>
      <c r="S2" s="81">
        <v>25</v>
      </c>
      <c r="T2" s="81">
        <v>25</v>
      </c>
      <c r="U2" s="81">
        <v>25</v>
      </c>
      <c r="V2" s="81">
        <v>25</v>
      </c>
      <c r="W2" s="81">
        <v>25</v>
      </c>
      <c r="X2" s="81">
        <v>25</v>
      </c>
      <c r="Y2" s="81">
        <v>25</v>
      </c>
      <c r="Z2" s="81">
        <v>25</v>
      </c>
      <c r="AA2" s="81">
        <v>25</v>
      </c>
      <c r="AB2" s="81">
        <v>25</v>
      </c>
      <c r="AC2" s="81">
        <v>25</v>
      </c>
      <c r="AD2" s="81">
        <v>25</v>
      </c>
      <c r="AE2" s="81">
        <v>25</v>
      </c>
      <c r="AF2" s="81">
        <v>25</v>
      </c>
    </row>
    <row r="3" spans="1:32" ht="13.5" hidden="1" customHeight="1" x14ac:dyDescent="0.25">
      <c r="A3" s="477">
        <v>37025.716666666667</v>
      </c>
      <c r="B3" s="456">
        <v>37073</v>
      </c>
      <c r="C3" s="456">
        <v>36983</v>
      </c>
      <c r="D3" s="456">
        <v>37191</v>
      </c>
      <c r="E3" s="456" t="s">
        <v>538</v>
      </c>
      <c r="F3" s="81">
        <v>360180</v>
      </c>
      <c r="G3" s="81">
        <v>1</v>
      </c>
      <c r="H3" s="81">
        <v>2108768</v>
      </c>
      <c r="I3" s="81">
        <v>50</v>
      </c>
      <c r="J3" s="81">
        <v>50</v>
      </c>
      <c r="K3" s="81">
        <v>50</v>
      </c>
      <c r="L3" s="81">
        <v>50</v>
      </c>
      <c r="M3" s="81">
        <v>50</v>
      </c>
      <c r="N3" s="81">
        <v>50</v>
      </c>
      <c r="O3" s="81">
        <v>50</v>
      </c>
      <c r="P3" s="81">
        <v>50</v>
      </c>
      <c r="Q3" s="81">
        <v>50</v>
      </c>
      <c r="R3" s="81">
        <v>50</v>
      </c>
      <c r="S3" s="81">
        <v>50</v>
      </c>
      <c r="T3" s="81">
        <v>50</v>
      </c>
      <c r="U3" s="81">
        <v>50</v>
      </c>
      <c r="V3" s="81">
        <v>50</v>
      </c>
      <c r="W3" s="81">
        <v>50</v>
      </c>
      <c r="X3" s="81">
        <v>50</v>
      </c>
      <c r="Y3" s="81">
        <v>50</v>
      </c>
      <c r="Z3" s="81">
        <v>50</v>
      </c>
      <c r="AA3" s="81">
        <v>50</v>
      </c>
      <c r="AB3" s="81">
        <v>50</v>
      </c>
      <c r="AC3" s="81">
        <v>50</v>
      </c>
      <c r="AD3" s="81">
        <v>50</v>
      </c>
      <c r="AE3" s="81">
        <v>50</v>
      </c>
      <c r="AF3" s="81">
        <v>50</v>
      </c>
    </row>
    <row r="4" spans="1:32" ht="13.5" hidden="1" customHeight="1" x14ac:dyDescent="0.25">
      <c r="A4" s="477">
        <v>37025.716666666667</v>
      </c>
      <c r="B4" s="456">
        <v>37146</v>
      </c>
      <c r="C4" s="456">
        <v>36983</v>
      </c>
      <c r="D4" s="456">
        <v>37191</v>
      </c>
      <c r="E4" s="456" t="s">
        <v>538</v>
      </c>
      <c r="F4" s="81">
        <v>413147</v>
      </c>
      <c r="G4" s="81">
        <v>1</v>
      </c>
      <c r="H4" s="81">
        <v>2276592</v>
      </c>
      <c r="I4" s="81">
        <v>-25</v>
      </c>
      <c r="J4" s="81">
        <v>-25</v>
      </c>
      <c r="K4" s="81">
        <v>-25</v>
      </c>
      <c r="L4" s="81">
        <v>-25</v>
      </c>
      <c r="M4" s="81">
        <v>-25</v>
      </c>
      <c r="N4" s="81">
        <v>-25</v>
      </c>
      <c r="O4" s="81">
        <v>0</v>
      </c>
      <c r="P4" s="81">
        <v>0</v>
      </c>
      <c r="Q4" s="81">
        <v>0</v>
      </c>
      <c r="R4" s="81">
        <v>0</v>
      </c>
      <c r="S4" s="81">
        <v>0</v>
      </c>
      <c r="T4" s="81">
        <v>0</v>
      </c>
      <c r="U4" s="81">
        <v>0</v>
      </c>
      <c r="V4" s="81">
        <v>0</v>
      </c>
      <c r="W4" s="81">
        <v>0</v>
      </c>
      <c r="X4" s="81">
        <v>0</v>
      </c>
      <c r="Y4" s="81">
        <v>0</v>
      </c>
      <c r="Z4" s="81">
        <v>0</v>
      </c>
      <c r="AA4" s="81">
        <v>0</v>
      </c>
      <c r="AB4" s="81">
        <v>0</v>
      </c>
      <c r="AC4" s="81">
        <v>0</v>
      </c>
      <c r="AD4" s="81">
        <v>0</v>
      </c>
      <c r="AE4" s="81">
        <v>0</v>
      </c>
      <c r="AF4" s="81">
        <v>0</v>
      </c>
    </row>
    <row r="5" spans="1:32" ht="13.5" hidden="1" customHeight="1" x14ac:dyDescent="0.25">
      <c r="A5" s="477">
        <v>37025.716666666667</v>
      </c>
      <c r="B5" s="456">
        <v>37146</v>
      </c>
      <c r="C5" s="456">
        <v>36983</v>
      </c>
      <c r="D5" s="456">
        <v>37191</v>
      </c>
      <c r="E5" s="456" t="s">
        <v>538</v>
      </c>
      <c r="F5" s="81">
        <v>413150</v>
      </c>
      <c r="G5" s="81">
        <v>1</v>
      </c>
      <c r="H5" s="81">
        <v>2276609</v>
      </c>
      <c r="I5" s="81">
        <v>25</v>
      </c>
      <c r="J5" s="81">
        <v>25</v>
      </c>
      <c r="K5" s="81">
        <v>25</v>
      </c>
      <c r="L5" s="81">
        <v>25</v>
      </c>
      <c r="M5" s="81">
        <v>25</v>
      </c>
      <c r="N5" s="81">
        <v>25</v>
      </c>
      <c r="O5" s="81">
        <v>0</v>
      </c>
      <c r="P5" s="81">
        <v>0</v>
      </c>
      <c r="Q5" s="81">
        <v>0</v>
      </c>
      <c r="R5" s="81">
        <v>0</v>
      </c>
      <c r="S5" s="81">
        <v>0</v>
      </c>
      <c r="T5" s="81">
        <v>0</v>
      </c>
      <c r="U5" s="81">
        <v>0</v>
      </c>
      <c r="V5" s="81">
        <v>0</v>
      </c>
      <c r="W5" s="81">
        <v>0</v>
      </c>
      <c r="X5" s="81">
        <v>0</v>
      </c>
      <c r="Y5" s="81">
        <v>0</v>
      </c>
      <c r="Z5" s="81">
        <v>0</v>
      </c>
      <c r="AA5" s="81">
        <v>0</v>
      </c>
      <c r="AB5" s="81">
        <v>0</v>
      </c>
      <c r="AC5" s="81">
        <v>0</v>
      </c>
      <c r="AD5" s="81">
        <v>0</v>
      </c>
      <c r="AE5" s="81">
        <v>0</v>
      </c>
      <c r="AF5" s="81">
        <v>0</v>
      </c>
    </row>
    <row r="6" spans="1:32" ht="13.5" hidden="1" customHeight="1" x14ac:dyDescent="0.25">
      <c r="A6" s="477">
        <v>37025.716666666667</v>
      </c>
      <c r="B6" s="456">
        <v>37146</v>
      </c>
      <c r="C6" s="456">
        <v>36983</v>
      </c>
      <c r="D6" s="456">
        <v>37191</v>
      </c>
      <c r="E6" s="456" t="s">
        <v>538</v>
      </c>
      <c r="F6" s="81">
        <v>333869</v>
      </c>
      <c r="G6" s="81">
        <v>1</v>
      </c>
      <c r="H6" s="81">
        <v>1995519</v>
      </c>
      <c r="I6" s="81">
        <v>25</v>
      </c>
      <c r="J6" s="81">
        <v>25</v>
      </c>
      <c r="K6" s="81">
        <v>25</v>
      </c>
      <c r="L6" s="81">
        <v>25</v>
      </c>
      <c r="M6" s="81">
        <v>25</v>
      </c>
      <c r="N6" s="81">
        <v>25</v>
      </c>
      <c r="O6" s="81">
        <v>0</v>
      </c>
      <c r="P6" s="81">
        <v>0</v>
      </c>
      <c r="Q6" s="81">
        <v>0</v>
      </c>
      <c r="R6" s="81">
        <v>0</v>
      </c>
      <c r="S6" s="81">
        <v>0</v>
      </c>
      <c r="T6" s="81">
        <v>0</v>
      </c>
      <c r="U6" s="81">
        <v>0</v>
      </c>
      <c r="V6" s="81">
        <v>0</v>
      </c>
      <c r="W6" s="81">
        <v>0</v>
      </c>
      <c r="X6" s="81">
        <v>0</v>
      </c>
      <c r="Y6" s="81">
        <v>0</v>
      </c>
      <c r="Z6" s="81">
        <v>0</v>
      </c>
      <c r="AA6" s="81">
        <v>0</v>
      </c>
      <c r="AB6" s="81">
        <v>0</v>
      </c>
      <c r="AC6" s="81">
        <v>0</v>
      </c>
      <c r="AD6" s="81">
        <v>0</v>
      </c>
      <c r="AE6" s="81">
        <v>0</v>
      </c>
      <c r="AF6" s="81">
        <v>0</v>
      </c>
    </row>
    <row r="7" spans="1:32" ht="13.5" hidden="1" customHeight="1" x14ac:dyDescent="0.25">
      <c r="A7" s="477">
        <v>37025.716666666667</v>
      </c>
      <c r="B7" s="456">
        <v>37146</v>
      </c>
      <c r="C7" s="456">
        <v>36983</v>
      </c>
      <c r="D7" s="456">
        <v>37191</v>
      </c>
      <c r="E7" s="456" t="s">
        <v>538</v>
      </c>
      <c r="F7" s="81">
        <v>360180</v>
      </c>
      <c r="G7" s="81">
        <v>1</v>
      </c>
      <c r="H7" s="81">
        <v>2108766</v>
      </c>
      <c r="I7" s="81">
        <v>50</v>
      </c>
      <c r="J7" s="81">
        <v>50</v>
      </c>
      <c r="K7" s="81">
        <v>50</v>
      </c>
      <c r="L7" s="81">
        <v>50</v>
      </c>
      <c r="M7" s="81">
        <v>50</v>
      </c>
      <c r="N7" s="81">
        <v>50</v>
      </c>
      <c r="O7" s="81">
        <v>0</v>
      </c>
      <c r="P7" s="81">
        <v>0</v>
      </c>
      <c r="Q7" s="81">
        <v>0</v>
      </c>
      <c r="R7" s="81">
        <v>0</v>
      </c>
      <c r="S7" s="81">
        <v>0</v>
      </c>
      <c r="T7" s="81">
        <v>0</v>
      </c>
      <c r="U7" s="81">
        <v>0</v>
      </c>
      <c r="V7" s="81">
        <v>0</v>
      </c>
      <c r="W7" s="81">
        <v>0</v>
      </c>
      <c r="X7" s="81">
        <v>0</v>
      </c>
      <c r="Y7" s="81">
        <v>0</v>
      </c>
      <c r="Z7" s="81">
        <v>0</v>
      </c>
      <c r="AA7" s="81">
        <v>0</v>
      </c>
      <c r="AB7" s="81">
        <v>0</v>
      </c>
      <c r="AC7" s="81">
        <v>0</v>
      </c>
      <c r="AD7" s="81">
        <v>0</v>
      </c>
      <c r="AE7" s="81">
        <v>0</v>
      </c>
      <c r="AF7" s="81">
        <v>0</v>
      </c>
    </row>
    <row r="8" spans="1:32" ht="13.5" hidden="1" customHeight="1" x14ac:dyDescent="0.25">
      <c r="A8" s="477">
        <v>37082.45416666667</v>
      </c>
      <c r="B8" s="456">
        <v>37146</v>
      </c>
      <c r="C8" s="456">
        <v>37135</v>
      </c>
      <c r="D8" s="456">
        <v>37164</v>
      </c>
      <c r="E8" s="456" t="s">
        <v>538</v>
      </c>
      <c r="F8" s="81">
        <v>678315</v>
      </c>
      <c r="G8" s="81">
        <v>1</v>
      </c>
      <c r="H8" s="81">
        <v>3564144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25</v>
      </c>
      <c r="P8" s="81">
        <v>25</v>
      </c>
      <c r="Q8" s="81">
        <v>25</v>
      </c>
      <c r="R8" s="81">
        <v>25</v>
      </c>
      <c r="S8" s="81">
        <v>25</v>
      </c>
      <c r="T8" s="81">
        <v>25</v>
      </c>
      <c r="U8" s="81">
        <v>25</v>
      </c>
      <c r="V8" s="81">
        <v>25</v>
      </c>
      <c r="W8" s="81">
        <v>25</v>
      </c>
      <c r="X8" s="81">
        <v>25</v>
      </c>
      <c r="Y8" s="81">
        <v>25</v>
      </c>
      <c r="Z8" s="81">
        <v>25</v>
      </c>
      <c r="AA8" s="81">
        <v>25</v>
      </c>
      <c r="AB8" s="81">
        <v>25</v>
      </c>
      <c r="AC8" s="81">
        <v>25</v>
      </c>
      <c r="AD8" s="81">
        <v>25</v>
      </c>
      <c r="AE8" s="81">
        <v>0</v>
      </c>
      <c r="AF8" s="81">
        <v>0</v>
      </c>
    </row>
    <row r="9" spans="1:32" ht="13.5" hidden="1" customHeight="1" x14ac:dyDescent="0.25">
      <c r="A9" s="477">
        <v>36971.734027777777</v>
      </c>
      <c r="B9" s="456">
        <v>37146</v>
      </c>
      <c r="C9" s="456">
        <v>37073</v>
      </c>
      <c r="D9" s="456">
        <v>37164</v>
      </c>
      <c r="E9" s="456" t="s">
        <v>538</v>
      </c>
      <c r="F9" s="81">
        <v>503250</v>
      </c>
      <c r="G9" s="81">
        <v>1</v>
      </c>
      <c r="H9" s="81">
        <v>2592648</v>
      </c>
      <c r="I9" s="81">
        <v>-25</v>
      </c>
      <c r="J9" s="81">
        <v>-25</v>
      </c>
      <c r="K9" s="81">
        <v>-25</v>
      </c>
      <c r="L9" s="81">
        <v>-25</v>
      </c>
      <c r="M9" s="81">
        <v>-25</v>
      </c>
      <c r="N9" s="81">
        <v>-25</v>
      </c>
      <c r="O9" s="81">
        <v>0</v>
      </c>
      <c r="P9" s="81">
        <v>0</v>
      </c>
      <c r="Q9" s="81">
        <v>0</v>
      </c>
      <c r="R9" s="81">
        <v>0</v>
      </c>
      <c r="S9" s="81">
        <v>0</v>
      </c>
      <c r="T9" s="81">
        <v>0</v>
      </c>
      <c r="U9" s="81">
        <v>0</v>
      </c>
      <c r="V9" s="81">
        <v>0</v>
      </c>
      <c r="W9" s="81">
        <v>0</v>
      </c>
      <c r="X9" s="81">
        <v>0</v>
      </c>
      <c r="Y9" s="81">
        <v>0</v>
      </c>
      <c r="Z9" s="81">
        <v>0</v>
      </c>
      <c r="AA9" s="81">
        <v>0</v>
      </c>
      <c r="AB9" s="81">
        <v>0</v>
      </c>
      <c r="AC9" s="81">
        <v>0</v>
      </c>
      <c r="AD9" s="81">
        <v>0</v>
      </c>
      <c r="AE9" s="81">
        <v>0</v>
      </c>
      <c r="AF9" s="81">
        <v>0</v>
      </c>
    </row>
    <row r="10" spans="1:32" ht="13.5" hidden="1" customHeight="1" x14ac:dyDescent="0.25">
      <c r="A10" s="477">
        <v>36971.734027777777</v>
      </c>
      <c r="B10" s="456">
        <v>37146</v>
      </c>
      <c r="C10" s="456">
        <v>37073</v>
      </c>
      <c r="D10" s="456">
        <v>37164</v>
      </c>
      <c r="E10" s="456" t="s">
        <v>538</v>
      </c>
      <c r="F10" s="81">
        <v>503417</v>
      </c>
      <c r="G10" s="81">
        <v>1</v>
      </c>
      <c r="H10" s="81">
        <v>2593273</v>
      </c>
      <c r="I10" s="81">
        <v>-50</v>
      </c>
      <c r="J10" s="81">
        <v>-50</v>
      </c>
      <c r="K10" s="81">
        <v>-50</v>
      </c>
      <c r="L10" s="81">
        <v>-50</v>
      </c>
      <c r="M10" s="81">
        <v>-50</v>
      </c>
      <c r="N10" s="81">
        <v>-50</v>
      </c>
      <c r="O10" s="81">
        <v>0</v>
      </c>
      <c r="P10" s="81">
        <v>0</v>
      </c>
      <c r="Q10" s="81">
        <v>0</v>
      </c>
      <c r="R10" s="81">
        <v>0</v>
      </c>
      <c r="S10" s="81">
        <v>0</v>
      </c>
      <c r="T10" s="81">
        <v>0</v>
      </c>
      <c r="U10" s="81">
        <v>0</v>
      </c>
      <c r="V10" s="81">
        <v>0</v>
      </c>
      <c r="W10" s="81">
        <v>0</v>
      </c>
      <c r="X10" s="81">
        <v>0</v>
      </c>
      <c r="Y10" s="81">
        <v>0</v>
      </c>
      <c r="Z10" s="81">
        <v>0</v>
      </c>
      <c r="AA10" s="81">
        <v>0</v>
      </c>
      <c r="AB10" s="81">
        <v>0</v>
      </c>
      <c r="AC10" s="81">
        <v>0</v>
      </c>
      <c r="AD10" s="81">
        <v>0</v>
      </c>
      <c r="AE10" s="81">
        <v>0</v>
      </c>
      <c r="AF10" s="81">
        <v>0</v>
      </c>
    </row>
    <row r="11" spans="1:32" ht="13.5" hidden="1" customHeight="1" x14ac:dyDescent="0.25">
      <c r="A11" s="477">
        <v>36971.734027777777</v>
      </c>
      <c r="B11" s="456">
        <v>37146</v>
      </c>
      <c r="C11" s="456">
        <v>37073</v>
      </c>
      <c r="D11" s="456">
        <v>37164</v>
      </c>
      <c r="E11" s="456" t="s">
        <v>538</v>
      </c>
      <c r="F11" s="81">
        <v>508774</v>
      </c>
      <c r="G11" s="81">
        <v>1</v>
      </c>
      <c r="H11" s="81">
        <v>2609166</v>
      </c>
      <c r="I11" s="81">
        <v>-25</v>
      </c>
      <c r="J11" s="81">
        <v>-25</v>
      </c>
      <c r="K11" s="81">
        <v>-25</v>
      </c>
      <c r="L11" s="81">
        <v>-25</v>
      </c>
      <c r="M11" s="81">
        <v>-25</v>
      </c>
      <c r="N11" s="81">
        <v>-25</v>
      </c>
      <c r="O11" s="81">
        <v>0</v>
      </c>
      <c r="P11" s="81">
        <v>0</v>
      </c>
      <c r="Q11" s="81">
        <v>0</v>
      </c>
      <c r="R11" s="81">
        <v>0</v>
      </c>
      <c r="S11" s="81">
        <v>0</v>
      </c>
      <c r="T11" s="81">
        <v>0</v>
      </c>
      <c r="U11" s="81">
        <v>0</v>
      </c>
      <c r="V11" s="81">
        <v>0</v>
      </c>
      <c r="W11" s="81">
        <v>0</v>
      </c>
      <c r="X11" s="81">
        <v>0</v>
      </c>
      <c r="Y11" s="81">
        <v>0</v>
      </c>
      <c r="Z11" s="81">
        <v>0</v>
      </c>
      <c r="AA11" s="81">
        <v>0</v>
      </c>
      <c r="AB11" s="81">
        <v>0</v>
      </c>
      <c r="AC11" s="81">
        <v>0</v>
      </c>
      <c r="AD11" s="81">
        <v>0</v>
      </c>
      <c r="AE11" s="81">
        <v>0</v>
      </c>
      <c r="AF11" s="81">
        <v>0</v>
      </c>
    </row>
    <row r="12" spans="1:32" ht="13.5" hidden="1" customHeight="1" x14ac:dyDescent="0.25">
      <c r="A12" s="477">
        <v>36971.734027777777</v>
      </c>
      <c r="B12" s="456">
        <v>37146</v>
      </c>
      <c r="C12" s="456">
        <v>37073</v>
      </c>
      <c r="D12" s="456">
        <v>37164</v>
      </c>
      <c r="E12" s="456" t="s">
        <v>538</v>
      </c>
      <c r="F12" s="81">
        <v>514108</v>
      </c>
      <c r="G12" s="81">
        <v>1</v>
      </c>
      <c r="H12" s="81">
        <v>2629901</v>
      </c>
      <c r="I12" s="81">
        <v>-25</v>
      </c>
      <c r="J12" s="81">
        <v>-25</v>
      </c>
      <c r="K12" s="81">
        <v>-25</v>
      </c>
      <c r="L12" s="81">
        <v>-25</v>
      </c>
      <c r="M12" s="81">
        <v>-25</v>
      </c>
      <c r="N12" s="81">
        <v>-25</v>
      </c>
      <c r="O12" s="81">
        <v>0</v>
      </c>
      <c r="P12" s="81">
        <v>0</v>
      </c>
      <c r="Q12" s="81">
        <v>0</v>
      </c>
      <c r="R12" s="81">
        <v>0</v>
      </c>
      <c r="S12" s="81">
        <v>0</v>
      </c>
      <c r="T12" s="81">
        <v>0</v>
      </c>
      <c r="U12" s="81">
        <v>0</v>
      </c>
      <c r="V12" s="81">
        <v>0</v>
      </c>
      <c r="W12" s="81">
        <v>0</v>
      </c>
      <c r="X12" s="81">
        <v>0</v>
      </c>
      <c r="Y12" s="81">
        <v>0</v>
      </c>
      <c r="Z12" s="81">
        <v>0</v>
      </c>
      <c r="AA12" s="81">
        <v>0</v>
      </c>
      <c r="AB12" s="81">
        <v>0</v>
      </c>
      <c r="AC12" s="81">
        <v>0</v>
      </c>
      <c r="AD12" s="81">
        <v>0</v>
      </c>
      <c r="AE12" s="81">
        <v>0</v>
      </c>
      <c r="AF12" s="81">
        <v>0</v>
      </c>
    </row>
    <row r="13" spans="1:32" ht="13.5" hidden="1" customHeight="1" x14ac:dyDescent="0.25">
      <c r="A13" s="477">
        <v>36971.734027777777</v>
      </c>
      <c r="B13" s="456">
        <v>37146</v>
      </c>
      <c r="C13" s="456">
        <v>37073</v>
      </c>
      <c r="D13" s="456">
        <v>37164</v>
      </c>
      <c r="E13" s="456" t="s">
        <v>538</v>
      </c>
      <c r="F13" s="81">
        <v>515769</v>
      </c>
      <c r="G13" s="81">
        <v>1</v>
      </c>
      <c r="H13" s="81">
        <v>2634421</v>
      </c>
      <c r="I13" s="81">
        <v>-25</v>
      </c>
      <c r="J13" s="81">
        <v>-25</v>
      </c>
      <c r="K13" s="81">
        <v>-25</v>
      </c>
      <c r="L13" s="81">
        <v>-25</v>
      </c>
      <c r="M13" s="81">
        <v>-25</v>
      </c>
      <c r="N13" s="81">
        <v>-25</v>
      </c>
      <c r="O13" s="81">
        <v>0</v>
      </c>
      <c r="P13" s="81">
        <v>0</v>
      </c>
      <c r="Q13" s="81">
        <v>0</v>
      </c>
      <c r="R13" s="81">
        <v>0</v>
      </c>
      <c r="S13" s="81">
        <v>0</v>
      </c>
      <c r="T13" s="81">
        <v>0</v>
      </c>
      <c r="U13" s="81">
        <v>0</v>
      </c>
      <c r="V13" s="81">
        <v>0</v>
      </c>
      <c r="W13" s="81">
        <v>0</v>
      </c>
      <c r="X13" s="81">
        <v>0</v>
      </c>
      <c r="Y13" s="81">
        <v>0</v>
      </c>
      <c r="Z13" s="81">
        <v>0</v>
      </c>
      <c r="AA13" s="81">
        <v>0</v>
      </c>
      <c r="AB13" s="81">
        <v>0</v>
      </c>
      <c r="AC13" s="81">
        <v>0</v>
      </c>
      <c r="AD13" s="81">
        <v>0</v>
      </c>
      <c r="AE13" s="81">
        <v>0</v>
      </c>
      <c r="AF13" s="81">
        <v>0</v>
      </c>
    </row>
    <row r="14" spans="1:32" ht="13.5" hidden="1" customHeight="1" x14ac:dyDescent="0.25">
      <c r="A14" s="477">
        <v>37025.716666666667</v>
      </c>
      <c r="B14" s="456">
        <v>37146</v>
      </c>
      <c r="C14" s="456">
        <v>36983</v>
      </c>
      <c r="D14" s="456">
        <v>37191</v>
      </c>
      <c r="E14" s="456" t="s">
        <v>538</v>
      </c>
      <c r="F14" s="81">
        <v>413147</v>
      </c>
      <c r="G14" s="81">
        <v>1</v>
      </c>
      <c r="H14" s="81">
        <v>2276593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0</v>
      </c>
      <c r="P14" s="81">
        <v>0</v>
      </c>
      <c r="Q14" s="81">
        <v>0</v>
      </c>
      <c r="R14" s="81">
        <v>0</v>
      </c>
      <c r="S14" s="81">
        <v>0</v>
      </c>
      <c r="T14" s="81">
        <v>0</v>
      </c>
      <c r="U14" s="81">
        <v>0</v>
      </c>
      <c r="V14" s="81">
        <v>0</v>
      </c>
      <c r="W14" s="81">
        <v>0</v>
      </c>
      <c r="X14" s="81">
        <v>0</v>
      </c>
      <c r="Y14" s="81">
        <v>0</v>
      </c>
      <c r="Z14" s="81">
        <v>0</v>
      </c>
      <c r="AA14" s="81">
        <v>0</v>
      </c>
      <c r="AB14" s="81">
        <v>0</v>
      </c>
      <c r="AC14" s="81">
        <v>0</v>
      </c>
      <c r="AD14" s="81">
        <v>0</v>
      </c>
      <c r="AE14" s="81">
        <v>-25</v>
      </c>
      <c r="AF14" s="81">
        <v>-25</v>
      </c>
    </row>
    <row r="15" spans="1:32" ht="13.5" hidden="1" customHeight="1" x14ac:dyDescent="0.25">
      <c r="A15" s="477">
        <v>37025.716666666667</v>
      </c>
      <c r="B15" s="456">
        <v>37146</v>
      </c>
      <c r="C15" s="456">
        <v>36983</v>
      </c>
      <c r="D15" s="456">
        <v>37191</v>
      </c>
      <c r="E15" s="456" t="s">
        <v>538</v>
      </c>
      <c r="F15" s="81">
        <v>413150</v>
      </c>
      <c r="G15" s="81">
        <v>1</v>
      </c>
      <c r="H15" s="81">
        <v>2276610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  <c r="Q15" s="81">
        <v>0</v>
      </c>
      <c r="R15" s="81">
        <v>0</v>
      </c>
      <c r="S15" s="81">
        <v>0</v>
      </c>
      <c r="T15" s="81">
        <v>0</v>
      </c>
      <c r="U15" s="81">
        <v>0</v>
      </c>
      <c r="V15" s="81">
        <v>0</v>
      </c>
      <c r="W15" s="81">
        <v>0</v>
      </c>
      <c r="X15" s="81">
        <v>0</v>
      </c>
      <c r="Y15" s="81">
        <v>0</v>
      </c>
      <c r="Z15" s="81">
        <v>0</v>
      </c>
      <c r="AA15" s="81">
        <v>0</v>
      </c>
      <c r="AB15" s="81">
        <v>0</v>
      </c>
      <c r="AC15" s="81">
        <v>0</v>
      </c>
      <c r="AD15" s="81">
        <v>0</v>
      </c>
      <c r="AE15" s="81">
        <v>25</v>
      </c>
      <c r="AF15" s="81">
        <v>25</v>
      </c>
    </row>
    <row r="16" spans="1:32" ht="13.5" hidden="1" customHeight="1" x14ac:dyDescent="0.25">
      <c r="A16" s="477">
        <v>37132.586805555555</v>
      </c>
      <c r="B16" s="456">
        <v>37146</v>
      </c>
      <c r="C16" s="456">
        <v>37135</v>
      </c>
      <c r="D16" s="456">
        <v>37164</v>
      </c>
      <c r="E16" s="456" t="s">
        <v>538</v>
      </c>
      <c r="F16" s="81">
        <v>754676</v>
      </c>
      <c r="G16" s="81">
        <v>1</v>
      </c>
      <c r="H16" s="81">
        <v>3886028</v>
      </c>
      <c r="I16" s="81">
        <v>0</v>
      </c>
      <c r="J16" s="81">
        <v>0</v>
      </c>
      <c r="K16" s="81">
        <v>0</v>
      </c>
      <c r="L16" s="81">
        <v>0</v>
      </c>
      <c r="M16" s="81">
        <v>0</v>
      </c>
      <c r="N16" s="81">
        <v>0</v>
      </c>
      <c r="O16" s="81">
        <v>-25</v>
      </c>
      <c r="P16" s="81">
        <v>-25</v>
      </c>
      <c r="Q16" s="81">
        <v>-25</v>
      </c>
      <c r="R16" s="81">
        <v>-25</v>
      </c>
      <c r="S16" s="81">
        <v>-25</v>
      </c>
      <c r="T16" s="81">
        <v>-25</v>
      </c>
      <c r="U16" s="81">
        <v>-25</v>
      </c>
      <c r="V16" s="81">
        <v>-25</v>
      </c>
      <c r="W16" s="81">
        <v>-25</v>
      </c>
      <c r="X16" s="81">
        <v>-25</v>
      </c>
      <c r="Y16" s="81">
        <v>-25</v>
      </c>
      <c r="Z16" s="81">
        <v>-25</v>
      </c>
      <c r="AA16" s="81">
        <v>-25</v>
      </c>
      <c r="AB16" s="81">
        <v>-25</v>
      </c>
      <c r="AC16" s="81">
        <v>-25</v>
      </c>
      <c r="AD16" s="81">
        <v>-25</v>
      </c>
      <c r="AE16" s="81">
        <v>0</v>
      </c>
      <c r="AF16" s="81">
        <v>0</v>
      </c>
    </row>
    <row r="17" spans="1:32" ht="13.5" hidden="1" customHeight="1" x14ac:dyDescent="0.25">
      <c r="A17" s="477">
        <v>37112.555555555555</v>
      </c>
      <c r="B17" s="456">
        <v>37146</v>
      </c>
      <c r="C17" s="456">
        <v>37135</v>
      </c>
      <c r="D17" s="456">
        <v>37164</v>
      </c>
      <c r="E17" s="456" t="s">
        <v>538</v>
      </c>
      <c r="F17" s="81">
        <v>723686</v>
      </c>
      <c r="G17" s="81">
        <v>1</v>
      </c>
      <c r="H17" s="81">
        <v>3753257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  <c r="Q17" s="81">
        <v>0</v>
      </c>
      <c r="R17" s="81">
        <v>0</v>
      </c>
      <c r="S17" s="81">
        <v>0</v>
      </c>
      <c r="T17" s="81">
        <v>0</v>
      </c>
      <c r="U17" s="81">
        <v>0</v>
      </c>
      <c r="V17" s="81">
        <v>0</v>
      </c>
      <c r="W17" s="81">
        <v>0</v>
      </c>
      <c r="X17" s="81">
        <v>0</v>
      </c>
      <c r="Y17" s="81">
        <v>0</v>
      </c>
      <c r="Z17" s="81">
        <v>0</v>
      </c>
      <c r="AA17" s="81">
        <v>0</v>
      </c>
      <c r="AB17" s="81">
        <v>0</v>
      </c>
      <c r="AC17" s="81">
        <v>0</v>
      </c>
      <c r="AD17" s="81">
        <v>0</v>
      </c>
      <c r="AE17" s="81">
        <v>25</v>
      </c>
      <c r="AF17" s="81">
        <v>25</v>
      </c>
    </row>
    <row r="18" spans="1:32" ht="13.5" hidden="1" customHeight="1" x14ac:dyDescent="0.25">
      <c r="A18" s="477">
        <v>37112.554861111108</v>
      </c>
      <c r="B18" s="456">
        <v>37146</v>
      </c>
      <c r="C18" s="456">
        <v>37135</v>
      </c>
      <c r="D18" s="456">
        <v>37164</v>
      </c>
      <c r="E18" s="456" t="s">
        <v>538</v>
      </c>
      <c r="F18" s="81">
        <v>723918</v>
      </c>
      <c r="G18" s="81">
        <v>1</v>
      </c>
      <c r="H18" s="81">
        <v>3753775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0</v>
      </c>
      <c r="P18" s="81">
        <v>0</v>
      </c>
      <c r="Q18" s="81">
        <v>0</v>
      </c>
      <c r="R18" s="81">
        <v>0</v>
      </c>
      <c r="S18" s="81">
        <v>0</v>
      </c>
      <c r="T18" s="81">
        <v>0</v>
      </c>
      <c r="U18" s="81">
        <v>0</v>
      </c>
      <c r="V18" s="81">
        <v>0</v>
      </c>
      <c r="W18" s="81">
        <v>0</v>
      </c>
      <c r="X18" s="81">
        <v>0</v>
      </c>
      <c r="Y18" s="81">
        <v>0</v>
      </c>
      <c r="Z18" s="81">
        <v>0</v>
      </c>
      <c r="AA18" s="81">
        <v>0</v>
      </c>
      <c r="AB18" s="81">
        <v>0</v>
      </c>
      <c r="AC18" s="81">
        <v>0</v>
      </c>
      <c r="AD18" s="81">
        <v>0</v>
      </c>
      <c r="AE18" s="81">
        <v>-25</v>
      </c>
      <c r="AF18" s="81">
        <v>-25</v>
      </c>
    </row>
    <row r="19" spans="1:32" ht="13.5" hidden="1" customHeight="1" x14ac:dyDescent="0.25">
      <c r="A19" s="477">
        <v>37112.538888888892</v>
      </c>
      <c r="B19" s="456">
        <v>37146</v>
      </c>
      <c r="C19" s="456">
        <v>37135</v>
      </c>
      <c r="D19" s="456">
        <v>37164</v>
      </c>
      <c r="E19" s="456" t="s">
        <v>538</v>
      </c>
      <c r="F19" s="81">
        <v>725348</v>
      </c>
      <c r="G19" s="81">
        <v>1</v>
      </c>
      <c r="H19" s="81">
        <v>3757496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N19" s="81">
        <v>0</v>
      </c>
      <c r="O19" s="81">
        <v>0</v>
      </c>
      <c r="P19" s="81">
        <v>0</v>
      </c>
      <c r="Q19" s="81">
        <v>0</v>
      </c>
      <c r="R19" s="81">
        <v>0</v>
      </c>
      <c r="S19" s="81">
        <v>0</v>
      </c>
      <c r="T19" s="81">
        <v>0</v>
      </c>
      <c r="U19" s="81">
        <v>0</v>
      </c>
      <c r="V19" s="81">
        <v>0</v>
      </c>
      <c r="W19" s="81">
        <v>0</v>
      </c>
      <c r="X19" s="81">
        <v>0</v>
      </c>
      <c r="Y19" s="81">
        <v>0</v>
      </c>
      <c r="Z19" s="81">
        <v>0</v>
      </c>
      <c r="AA19" s="81">
        <v>0</v>
      </c>
      <c r="AB19" s="81">
        <v>0</v>
      </c>
      <c r="AC19" s="81">
        <v>0</v>
      </c>
      <c r="AD19" s="81">
        <v>0</v>
      </c>
      <c r="AE19" s="81">
        <v>50</v>
      </c>
      <c r="AF19" s="81">
        <v>50</v>
      </c>
    </row>
    <row r="20" spans="1:32" ht="13.5" hidden="1" customHeight="1" x14ac:dyDescent="0.25">
      <c r="A20" s="477">
        <v>37119.580555555556</v>
      </c>
      <c r="B20" s="456">
        <v>37146</v>
      </c>
      <c r="C20" s="456">
        <v>37135</v>
      </c>
      <c r="D20" s="456">
        <v>37164</v>
      </c>
      <c r="E20" s="456" t="s">
        <v>538</v>
      </c>
      <c r="F20" s="81">
        <v>733142</v>
      </c>
      <c r="G20" s="81">
        <v>1</v>
      </c>
      <c r="H20" s="81">
        <v>3822461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0</v>
      </c>
      <c r="P20" s="81">
        <v>0</v>
      </c>
      <c r="Q20" s="81">
        <v>0</v>
      </c>
      <c r="R20" s="81">
        <v>0</v>
      </c>
      <c r="S20" s="81">
        <v>0</v>
      </c>
      <c r="T20" s="81">
        <v>0</v>
      </c>
      <c r="U20" s="81">
        <v>0</v>
      </c>
      <c r="V20" s="81">
        <v>0</v>
      </c>
      <c r="W20" s="81">
        <v>0</v>
      </c>
      <c r="X20" s="81">
        <v>0</v>
      </c>
      <c r="Y20" s="81">
        <v>0</v>
      </c>
      <c r="Z20" s="81">
        <v>0</v>
      </c>
      <c r="AA20" s="81">
        <v>0</v>
      </c>
      <c r="AB20" s="81">
        <v>0</v>
      </c>
      <c r="AC20" s="81">
        <v>0</v>
      </c>
      <c r="AD20" s="81">
        <v>0</v>
      </c>
      <c r="AE20" s="81">
        <v>-25</v>
      </c>
      <c r="AF20" s="81">
        <v>-25</v>
      </c>
    </row>
    <row r="21" spans="1:32" ht="13.5" hidden="1" customHeight="1" x14ac:dyDescent="0.25">
      <c r="A21" s="477">
        <v>37117.57916666667</v>
      </c>
      <c r="B21" s="456">
        <v>37146</v>
      </c>
      <c r="C21" s="456">
        <v>37135</v>
      </c>
      <c r="D21" s="456">
        <v>37164</v>
      </c>
      <c r="E21" s="456" t="s">
        <v>538</v>
      </c>
      <c r="F21" s="81">
        <v>731043</v>
      </c>
      <c r="G21" s="81">
        <v>1</v>
      </c>
      <c r="H21" s="81">
        <v>3772700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25</v>
      </c>
      <c r="P21" s="81">
        <v>25</v>
      </c>
      <c r="Q21" s="81">
        <v>25</v>
      </c>
      <c r="R21" s="81">
        <v>25</v>
      </c>
      <c r="S21" s="81">
        <v>25</v>
      </c>
      <c r="T21" s="81">
        <v>25</v>
      </c>
      <c r="U21" s="81">
        <v>25</v>
      </c>
      <c r="V21" s="81">
        <v>25</v>
      </c>
      <c r="W21" s="81">
        <v>25</v>
      </c>
      <c r="X21" s="81">
        <v>25</v>
      </c>
      <c r="Y21" s="81">
        <v>25</v>
      </c>
      <c r="Z21" s="81">
        <v>25</v>
      </c>
      <c r="AA21" s="81">
        <v>25</v>
      </c>
      <c r="AB21" s="81">
        <v>25</v>
      </c>
      <c r="AC21" s="81">
        <v>25</v>
      </c>
      <c r="AD21" s="81">
        <v>25</v>
      </c>
      <c r="AE21" s="81">
        <v>0</v>
      </c>
      <c r="AF21" s="81">
        <v>0</v>
      </c>
    </row>
    <row r="22" spans="1:32" ht="13.5" hidden="1" customHeight="1" x14ac:dyDescent="0.25">
      <c r="A22" s="477">
        <v>37119.413888888892</v>
      </c>
      <c r="B22" s="456">
        <v>37146</v>
      </c>
      <c r="C22" s="456">
        <v>37135</v>
      </c>
      <c r="D22" s="456">
        <v>37164</v>
      </c>
      <c r="E22" s="456" t="s">
        <v>538</v>
      </c>
      <c r="F22" s="81">
        <v>734965</v>
      </c>
      <c r="G22" s="81">
        <v>1</v>
      </c>
      <c r="H22" s="81">
        <v>3826294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  <c r="O22" s="81">
        <v>25</v>
      </c>
      <c r="P22" s="81">
        <v>25</v>
      </c>
      <c r="Q22" s="81">
        <v>25</v>
      </c>
      <c r="R22" s="81">
        <v>25</v>
      </c>
      <c r="S22" s="81">
        <v>25</v>
      </c>
      <c r="T22" s="81">
        <v>25</v>
      </c>
      <c r="U22" s="81">
        <v>25</v>
      </c>
      <c r="V22" s="81">
        <v>25</v>
      </c>
      <c r="W22" s="81">
        <v>25</v>
      </c>
      <c r="X22" s="81">
        <v>25</v>
      </c>
      <c r="Y22" s="81">
        <v>25</v>
      </c>
      <c r="Z22" s="81">
        <v>25</v>
      </c>
      <c r="AA22" s="81">
        <v>25</v>
      </c>
      <c r="AB22" s="81">
        <v>25</v>
      </c>
      <c r="AC22" s="81">
        <v>25</v>
      </c>
      <c r="AD22" s="81">
        <v>25</v>
      </c>
      <c r="AE22" s="81">
        <v>0</v>
      </c>
      <c r="AF22" s="81">
        <v>0</v>
      </c>
    </row>
    <row r="23" spans="1:32" ht="13.5" hidden="1" customHeight="1" x14ac:dyDescent="0.25">
      <c r="A23" s="477">
        <v>36971.734027777777</v>
      </c>
      <c r="B23" s="456">
        <v>37146</v>
      </c>
      <c r="C23" s="456">
        <v>37073</v>
      </c>
      <c r="D23" s="456">
        <v>37164</v>
      </c>
      <c r="E23" s="456" t="s">
        <v>538</v>
      </c>
      <c r="F23" s="81">
        <v>337722</v>
      </c>
      <c r="G23" s="81">
        <v>1</v>
      </c>
      <c r="H23" s="81">
        <v>2004650</v>
      </c>
      <c r="I23" s="81">
        <v>0</v>
      </c>
      <c r="J23" s="81">
        <v>0</v>
      </c>
      <c r="K23" s="81">
        <v>0</v>
      </c>
      <c r="L23" s="81">
        <v>0</v>
      </c>
      <c r="M23" s="81">
        <v>0</v>
      </c>
      <c r="N23" s="81">
        <v>0</v>
      </c>
      <c r="O23" s="81">
        <v>25</v>
      </c>
      <c r="P23" s="81">
        <v>25</v>
      </c>
      <c r="Q23" s="81">
        <v>25</v>
      </c>
      <c r="R23" s="81">
        <v>25</v>
      </c>
      <c r="S23" s="81">
        <v>25</v>
      </c>
      <c r="T23" s="81">
        <v>25</v>
      </c>
      <c r="U23" s="81">
        <v>25</v>
      </c>
      <c r="V23" s="81">
        <v>25</v>
      </c>
      <c r="W23" s="81">
        <v>25</v>
      </c>
      <c r="X23" s="81">
        <v>25</v>
      </c>
      <c r="Y23" s="81">
        <v>25</v>
      </c>
      <c r="Z23" s="81">
        <v>25</v>
      </c>
      <c r="AA23" s="81">
        <v>25</v>
      </c>
      <c r="AB23" s="81">
        <v>25</v>
      </c>
      <c r="AC23" s="81">
        <v>25</v>
      </c>
      <c r="AD23" s="81">
        <v>25</v>
      </c>
      <c r="AE23" s="81">
        <v>0</v>
      </c>
      <c r="AF23" s="81">
        <v>0</v>
      </c>
    </row>
    <row r="24" spans="1:32" ht="13.5" hidden="1" customHeight="1" x14ac:dyDescent="0.25">
      <c r="A24" s="477">
        <v>36971.734027777777</v>
      </c>
      <c r="B24" s="456">
        <v>37146</v>
      </c>
      <c r="C24" s="456">
        <v>37073</v>
      </c>
      <c r="D24" s="456">
        <v>37164</v>
      </c>
      <c r="E24" s="456" t="s">
        <v>538</v>
      </c>
      <c r="F24" s="81">
        <v>346903</v>
      </c>
      <c r="G24" s="81">
        <v>1</v>
      </c>
      <c r="H24" s="81">
        <v>2067958</v>
      </c>
      <c r="I24" s="81">
        <v>0</v>
      </c>
      <c r="J24" s="81">
        <v>0</v>
      </c>
      <c r="K24" s="81">
        <v>0</v>
      </c>
      <c r="L24" s="81">
        <v>0</v>
      </c>
      <c r="M24" s="81">
        <v>0</v>
      </c>
      <c r="N24" s="81">
        <v>0</v>
      </c>
      <c r="O24" s="81">
        <v>25</v>
      </c>
      <c r="P24" s="81">
        <v>25</v>
      </c>
      <c r="Q24" s="81">
        <v>25</v>
      </c>
      <c r="R24" s="81">
        <v>25</v>
      </c>
      <c r="S24" s="81">
        <v>25</v>
      </c>
      <c r="T24" s="81">
        <v>25</v>
      </c>
      <c r="U24" s="81">
        <v>25</v>
      </c>
      <c r="V24" s="81">
        <v>25</v>
      </c>
      <c r="W24" s="81">
        <v>25</v>
      </c>
      <c r="X24" s="81">
        <v>25</v>
      </c>
      <c r="Y24" s="81">
        <v>25</v>
      </c>
      <c r="Z24" s="81">
        <v>25</v>
      </c>
      <c r="AA24" s="81">
        <v>25</v>
      </c>
      <c r="AB24" s="81">
        <v>25</v>
      </c>
      <c r="AC24" s="81">
        <v>25</v>
      </c>
      <c r="AD24" s="81">
        <v>25</v>
      </c>
      <c r="AE24" s="81">
        <v>0</v>
      </c>
      <c r="AF24" s="81">
        <v>0</v>
      </c>
    </row>
    <row r="25" spans="1:32" ht="13.5" hidden="1" customHeight="1" x14ac:dyDescent="0.25">
      <c r="A25" s="477">
        <v>36971.734027777777</v>
      </c>
      <c r="B25" s="456">
        <v>37146</v>
      </c>
      <c r="C25" s="456">
        <v>37073</v>
      </c>
      <c r="D25" s="456">
        <v>37164</v>
      </c>
      <c r="E25" s="456" t="s">
        <v>538</v>
      </c>
      <c r="F25" s="81">
        <v>510368</v>
      </c>
      <c r="G25" s="81">
        <v>1</v>
      </c>
      <c r="H25" s="81">
        <v>2613634</v>
      </c>
      <c r="I25" s="81">
        <v>0</v>
      </c>
      <c r="J25" s="81">
        <v>0</v>
      </c>
      <c r="K25" s="81">
        <v>0</v>
      </c>
      <c r="L25" s="81">
        <v>0</v>
      </c>
      <c r="M25" s="81">
        <v>0</v>
      </c>
      <c r="N25" s="81">
        <v>0</v>
      </c>
      <c r="O25" s="81">
        <v>-25</v>
      </c>
      <c r="P25" s="81">
        <v>-25</v>
      </c>
      <c r="Q25" s="81">
        <v>-25</v>
      </c>
      <c r="R25" s="81">
        <v>-25</v>
      </c>
      <c r="S25" s="81">
        <v>-25</v>
      </c>
      <c r="T25" s="81">
        <v>-25</v>
      </c>
      <c r="U25" s="81">
        <v>-25</v>
      </c>
      <c r="V25" s="81">
        <v>-25</v>
      </c>
      <c r="W25" s="81">
        <v>-25</v>
      </c>
      <c r="X25" s="81">
        <v>-25</v>
      </c>
      <c r="Y25" s="81">
        <v>-25</v>
      </c>
      <c r="Z25" s="81">
        <v>-25</v>
      </c>
      <c r="AA25" s="81">
        <v>-25</v>
      </c>
      <c r="AB25" s="81">
        <v>-25</v>
      </c>
      <c r="AC25" s="81">
        <v>-25</v>
      </c>
      <c r="AD25" s="81">
        <v>-25</v>
      </c>
      <c r="AE25" s="81">
        <v>0</v>
      </c>
      <c r="AF25" s="81">
        <v>0</v>
      </c>
    </row>
    <row r="26" spans="1:32" ht="13.5" hidden="1" customHeight="1" x14ac:dyDescent="0.25">
      <c r="A26" s="477">
        <v>36971.734027777777</v>
      </c>
      <c r="B26" s="456">
        <v>37146</v>
      </c>
      <c r="C26" s="456">
        <v>37073</v>
      </c>
      <c r="D26" s="456">
        <v>37164</v>
      </c>
      <c r="E26" s="456" t="s">
        <v>538</v>
      </c>
      <c r="F26" s="81">
        <v>523713</v>
      </c>
      <c r="G26" s="81">
        <v>1</v>
      </c>
      <c r="H26" s="81">
        <v>2702865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-25</v>
      </c>
      <c r="P26" s="81">
        <v>-25</v>
      </c>
      <c r="Q26" s="81">
        <v>-25</v>
      </c>
      <c r="R26" s="81">
        <v>-25</v>
      </c>
      <c r="S26" s="81">
        <v>-25</v>
      </c>
      <c r="T26" s="81">
        <v>-25</v>
      </c>
      <c r="U26" s="81">
        <v>-25</v>
      </c>
      <c r="V26" s="81">
        <v>-25</v>
      </c>
      <c r="W26" s="81">
        <v>-25</v>
      </c>
      <c r="X26" s="81">
        <v>-25</v>
      </c>
      <c r="Y26" s="81">
        <v>-25</v>
      </c>
      <c r="Z26" s="81">
        <v>-25</v>
      </c>
      <c r="AA26" s="81">
        <v>-25</v>
      </c>
      <c r="AB26" s="81">
        <v>-25</v>
      </c>
      <c r="AC26" s="81">
        <v>-25</v>
      </c>
      <c r="AD26" s="81">
        <v>-25</v>
      </c>
      <c r="AE26" s="81">
        <v>0</v>
      </c>
      <c r="AF26" s="81">
        <v>0</v>
      </c>
    </row>
    <row r="27" spans="1:32" ht="13.5" hidden="1" customHeight="1" x14ac:dyDescent="0.25">
      <c r="A27" s="477">
        <v>37033.673611111109</v>
      </c>
      <c r="B27" s="456">
        <v>37146</v>
      </c>
      <c r="C27" s="456">
        <v>37073</v>
      </c>
      <c r="D27" s="456">
        <v>37164</v>
      </c>
      <c r="E27" s="456" t="s">
        <v>538</v>
      </c>
      <c r="F27" s="81">
        <v>617021</v>
      </c>
      <c r="G27" s="81">
        <v>1</v>
      </c>
      <c r="H27" s="81">
        <v>3374516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50</v>
      </c>
      <c r="P27" s="81">
        <v>50</v>
      </c>
      <c r="Q27" s="81">
        <v>50</v>
      </c>
      <c r="R27" s="81">
        <v>50</v>
      </c>
      <c r="S27" s="81">
        <v>50</v>
      </c>
      <c r="T27" s="81">
        <v>50</v>
      </c>
      <c r="U27" s="81">
        <v>50</v>
      </c>
      <c r="V27" s="81">
        <v>50</v>
      </c>
      <c r="W27" s="81">
        <v>50</v>
      </c>
      <c r="X27" s="81">
        <v>50</v>
      </c>
      <c r="Y27" s="81">
        <v>50</v>
      </c>
      <c r="Z27" s="81">
        <v>50</v>
      </c>
      <c r="AA27" s="81">
        <v>50</v>
      </c>
      <c r="AB27" s="81">
        <v>50</v>
      </c>
      <c r="AC27" s="81">
        <v>50</v>
      </c>
      <c r="AD27" s="81">
        <v>50</v>
      </c>
      <c r="AE27" s="81">
        <v>0</v>
      </c>
      <c r="AF27" s="81">
        <v>0</v>
      </c>
    </row>
    <row r="28" spans="1:32" ht="13.5" hidden="1" customHeight="1" x14ac:dyDescent="0.25">
      <c r="A28" s="477">
        <v>36971.734027777777</v>
      </c>
      <c r="B28" s="456">
        <v>37146</v>
      </c>
      <c r="C28" s="456">
        <v>37073</v>
      </c>
      <c r="D28" s="456">
        <v>37164</v>
      </c>
      <c r="E28" s="456" t="s">
        <v>538</v>
      </c>
      <c r="F28" s="81">
        <v>503250</v>
      </c>
      <c r="G28" s="81">
        <v>1</v>
      </c>
      <c r="H28" s="81">
        <v>2592649</v>
      </c>
      <c r="I28" s="81">
        <v>0</v>
      </c>
      <c r="J28" s="81">
        <v>0</v>
      </c>
      <c r="K28" s="81">
        <v>0</v>
      </c>
      <c r="L28" s="81">
        <v>0</v>
      </c>
      <c r="M28" s="81">
        <v>0</v>
      </c>
      <c r="N28" s="81">
        <v>0</v>
      </c>
      <c r="O28" s="81">
        <v>0</v>
      </c>
      <c r="P28" s="81">
        <v>0</v>
      </c>
      <c r="Q28" s="81">
        <v>0</v>
      </c>
      <c r="R28" s="81">
        <v>0</v>
      </c>
      <c r="S28" s="81">
        <v>0</v>
      </c>
      <c r="T28" s="81">
        <v>0</v>
      </c>
      <c r="U28" s="81">
        <v>0</v>
      </c>
      <c r="V28" s="81">
        <v>0</v>
      </c>
      <c r="W28" s="81">
        <v>0</v>
      </c>
      <c r="X28" s="81">
        <v>0</v>
      </c>
      <c r="Y28" s="81">
        <v>0</v>
      </c>
      <c r="Z28" s="81">
        <v>0</v>
      </c>
      <c r="AA28" s="81">
        <v>0</v>
      </c>
      <c r="AB28" s="81">
        <v>0</v>
      </c>
      <c r="AC28" s="81">
        <v>0</v>
      </c>
      <c r="AD28" s="81">
        <v>0</v>
      </c>
      <c r="AE28" s="81">
        <v>-25</v>
      </c>
      <c r="AF28" s="81">
        <v>-25</v>
      </c>
    </row>
    <row r="29" spans="1:32" ht="13.5" hidden="1" customHeight="1" x14ac:dyDescent="0.25">
      <c r="A29" s="477">
        <v>36971.734027777777</v>
      </c>
      <c r="B29" s="456">
        <v>37146</v>
      </c>
      <c r="C29" s="456">
        <v>37073</v>
      </c>
      <c r="D29" s="456">
        <v>37164</v>
      </c>
      <c r="E29" s="456" t="s">
        <v>538</v>
      </c>
      <c r="F29" s="81">
        <v>503417</v>
      </c>
      <c r="G29" s="81">
        <v>1</v>
      </c>
      <c r="H29" s="81">
        <v>2593274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  <c r="Q29" s="81">
        <v>0</v>
      </c>
      <c r="R29" s="81">
        <v>0</v>
      </c>
      <c r="S29" s="81">
        <v>0</v>
      </c>
      <c r="T29" s="81">
        <v>0</v>
      </c>
      <c r="U29" s="81">
        <v>0</v>
      </c>
      <c r="V29" s="81">
        <v>0</v>
      </c>
      <c r="W29" s="81">
        <v>0</v>
      </c>
      <c r="X29" s="81">
        <v>0</v>
      </c>
      <c r="Y29" s="81">
        <v>0</v>
      </c>
      <c r="Z29" s="81">
        <v>0</v>
      </c>
      <c r="AA29" s="81">
        <v>0</v>
      </c>
      <c r="AB29" s="81">
        <v>0</v>
      </c>
      <c r="AC29" s="81">
        <v>0</v>
      </c>
      <c r="AD29" s="81">
        <v>0</v>
      </c>
      <c r="AE29" s="81">
        <v>-50</v>
      </c>
      <c r="AF29" s="81">
        <v>-50</v>
      </c>
    </row>
    <row r="30" spans="1:32" ht="13.5" hidden="1" customHeight="1" x14ac:dyDescent="0.25">
      <c r="A30" s="477">
        <v>36971.734027777777</v>
      </c>
      <c r="B30" s="456">
        <v>37146</v>
      </c>
      <c r="C30" s="456">
        <v>37073</v>
      </c>
      <c r="D30" s="456">
        <v>37164</v>
      </c>
      <c r="E30" s="456" t="s">
        <v>538</v>
      </c>
      <c r="F30" s="81">
        <v>508774</v>
      </c>
      <c r="G30" s="81">
        <v>1</v>
      </c>
      <c r="H30" s="81">
        <v>2609167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0</v>
      </c>
      <c r="P30" s="81">
        <v>0</v>
      </c>
      <c r="Q30" s="81">
        <v>0</v>
      </c>
      <c r="R30" s="81">
        <v>0</v>
      </c>
      <c r="S30" s="81">
        <v>0</v>
      </c>
      <c r="T30" s="81">
        <v>0</v>
      </c>
      <c r="U30" s="81">
        <v>0</v>
      </c>
      <c r="V30" s="81">
        <v>0</v>
      </c>
      <c r="W30" s="81">
        <v>0</v>
      </c>
      <c r="X30" s="81">
        <v>0</v>
      </c>
      <c r="Y30" s="81">
        <v>0</v>
      </c>
      <c r="Z30" s="81">
        <v>0</v>
      </c>
      <c r="AA30" s="81">
        <v>0</v>
      </c>
      <c r="AB30" s="81">
        <v>0</v>
      </c>
      <c r="AC30" s="81">
        <v>0</v>
      </c>
      <c r="AD30" s="81">
        <v>0</v>
      </c>
      <c r="AE30" s="81">
        <v>-25</v>
      </c>
      <c r="AF30" s="81">
        <v>-25</v>
      </c>
    </row>
    <row r="31" spans="1:32" ht="13.5" hidden="1" customHeight="1" x14ac:dyDescent="0.25">
      <c r="A31" s="477">
        <v>36971.734027777777</v>
      </c>
      <c r="B31" s="456">
        <v>37146</v>
      </c>
      <c r="C31" s="456">
        <v>37073</v>
      </c>
      <c r="D31" s="456">
        <v>37164</v>
      </c>
      <c r="E31" s="456" t="s">
        <v>538</v>
      </c>
      <c r="F31" s="81">
        <v>514108</v>
      </c>
      <c r="G31" s="81">
        <v>1</v>
      </c>
      <c r="H31" s="81">
        <v>2629902</v>
      </c>
      <c r="I31" s="81">
        <v>0</v>
      </c>
      <c r="J31" s="81">
        <v>0</v>
      </c>
      <c r="K31" s="81">
        <v>0</v>
      </c>
      <c r="L31" s="81">
        <v>0</v>
      </c>
      <c r="M31" s="81">
        <v>0</v>
      </c>
      <c r="N31" s="81">
        <v>0</v>
      </c>
      <c r="O31" s="81">
        <v>0</v>
      </c>
      <c r="P31" s="81">
        <v>0</v>
      </c>
      <c r="Q31" s="81">
        <v>0</v>
      </c>
      <c r="R31" s="81">
        <v>0</v>
      </c>
      <c r="S31" s="81">
        <v>0</v>
      </c>
      <c r="T31" s="81">
        <v>0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1">
        <v>-25</v>
      </c>
      <c r="AF31" s="81">
        <v>-25</v>
      </c>
    </row>
    <row r="32" spans="1:32" ht="13.5" hidden="1" customHeight="1" x14ac:dyDescent="0.25">
      <c r="A32" s="477">
        <v>36971.734027777777</v>
      </c>
      <c r="B32" s="456">
        <v>37146</v>
      </c>
      <c r="C32" s="456">
        <v>37073</v>
      </c>
      <c r="D32" s="456">
        <v>37164</v>
      </c>
      <c r="E32" s="456" t="s">
        <v>538</v>
      </c>
      <c r="F32" s="81">
        <v>515769</v>
      </c>
      <c r="G32" s="81">
        <v>1</v>
      </c>
      <c r="H32" s="81">
        <v>2634422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81">
        <v>0</v>
      </c>
      <c r="V32" s="81">
        <v>0</v>
      </c>
      <c r="W32" s="81">
        <v>0</v>
      </c>
      <c r="X32" s="81">
        <v>0</v>
      </c>
      <c r="Y32" s="81">
        <v>0</v>
      </c>
      <c r="Z32" s="81">
        <v>0</v>
      </c>
      <c r="AA32" s="81">
        <v>0</v>
      </c>
      <c r="AB32" s="81">
        <v>0</v>
      </c>
      <c r="AC32" s="81">
        <v>0</v>
      </c>
      <c r="AD32" s="81">
        <v>0</v>
      </c>
      <c r="AE32" s="81">
        <v>-25</v>
      </c>
      <c r="AF32" s="81">
        <v>-25</v>
      </c>
    </row>
    <row r="33" spans="1:32" ht="13.5" hidden="1" customHeight="1" x14ac:dyDescent="0.25">
      <c r="A33" s="477">
        <v>36971.734027777777</v>
      </c>
      <c r="B33" s="456">
        <v>37146</v>
      </c>
      <c r="C33" s="456">
        <v>37073</v>
      </c>
      <c r="D33" s="456">
        <v>37164</v>
      </c>
      <c r="E33" s="456" t="s">
        <v>538</v>
      </c>
      <c r="F33" s="81">
        <v>551698</v>
      </c>
      <c r="G33" s="81">
        <v>1</v>
      </c>
      <c r="H33" s="81">
        <v>2891969</v>
      </c>
      <c r="I33" s="81">
        <v>0</v>
      </c>
      <c r="J33" s="81">
        <v>0</v>
      </c>
      <c r="K33" s="81">
        <v>0</v>
      </c>
      <c r="L33" s="81">
        <v>0</v>
      </c>
      <c r="M33" s="81">
        <v>0</v>
      </c>
      <c r="N33" s="81">
        <v>0</v>
      </c>
      <c r="O33" s="81">
        <v>0</v>
      </c>
      <c r="P33" s="81">
        <v>0</v>
      </c>
      <c r="Q33" s="81">
        <v>0</v>
      </c>
      <c r="R33" s="81">
        <v>0</v>
      </c>
      <c r="S33" s="81">
        <v>0</v>
      </c>
      <c r="T33" s="81">
        <v>0</v>
      </c>
      <c r="U33" s="81">
        <v>0</v>
      </c>
      <c r="V33" s="81">
        <v>0</v>
      </c>
      <c r="W33" s="81">
        <v>0</v>
      </c>
      <c r="X33" s="81">
        <v>0</v>
      </c>
      <c r="Y33" s="81">
        <v>0</v>
      </c>
      <c r="Z33" s="81">
        <v>0</v>
      </c>
      <c r="AA33" s="81">
        <v>0</v>
      </c>
      <c r="AB33" s="81">
        <v>0</v>
      </c>
      <c r="AC33" s="81">
        <v>0</v>
      </c>
      <c r="AD33" s="81">
        <v>0</v>
      </c>
      <c r="AE33" s="81">
        <v>-25</v>
      </c>
      <c r="AF33" s="81">
        <v>-25</v>
      </c>
    </row>
    <row r="34" spans="1:32" ht="13.5" hidden="1" customHeight="1" x14ac:dyDescent="0.25">
      <c r="A34" s="477">
        <v>37092.602777777778</v>
      </c>
      <c r="B34" s="456">
        <v>37146</v>
      </c>
      <c r="C34" s="456">
        <v>37135</v>
      </c>
      <c r="D34" s="456">
        <v>37164</v>
      </c>
      <c r="E34" s="456" t="s">
        <v>538</v>
      </c>
      <c r="F34" s="81">
        <v>694533</v>
      </c>
      <c r="G34" s="81">
        <v>1</v>
      </c>
      <c r="H34" s="81">
        <v>3614186</v>
      </c>
      <c r="I34" s="81">
        <v>50</v>
      </c>
      <c r="J34" s="81">
        <v>50</v>
      </c>
      <c r="K34" s="81">
        <v>50</v>
      </c>
      <c r="L34" s="81">
        <v>50</v>
      </c>
      <c r="M34" s="81">
        <v>50</v>
      </c>
      <c r="N34" s="81">
        <v>50</v>
      </c>
      <c r="O34" s="81">
        <v>0</v>
      </c>
      <c r="P34" s="81">
        <v>0</v>
      </c>
      <c r="Q34" s="81">
        <v>0</v>
      </c>
      <c r="R34" s="81">
        <v>0</v>
      </c>
      <c r="S34" s="81">
        <v>0</v>
      </c>
      <c r="T34" s="81">
        <v>0</v>
      </c>
      <c r="U34" s="81">
        <v>0</v>
      </c>
      <c r="V34" s="81">
        <v>0</v>
      </c>
      <c r="W34" s="81">
        <v>0</v>
      </c>
      <c r="X34" s="81">
        <v>0</v>
      </c>
      <c r="Y34" s="81">
        <v>0</v>
      </c>
      <c r="Z34" s="81">
        <v>0</v>
      </c>
      <c r="AA34" s="81">
        <v>0</v>
      </c>
      <c r="AB34" s="81">
        <v>0</v>
      </c>
      <c r="AC34" s="81">
        <v>0</v>
      </c>
      <c r="AD34" s="81">
        <v>0</v>
      </c>
      <c r="AE34" s="81">
        <v>0</v>
      </c>
      <c r="AF34" s="81">
        <v>0</v>
      </c>
    </row>
    <row r="35" spans="1:32" ht="13.5" hidden="1" customHeight="1" x14ac:dyDescent="0.25">
      <c r="A35" s="477">
        <v>37112.538888888892</v>
      </c>
      <c r="B35" s="456">
        <v>37146</v>
      </c>
      <c r="C35" s="456">
        <v>37135</v>
      </c>
      <c r="D35" s="456">
        <v>37164</v>
      </c>
      <c r="E35" s="456" t="s">
        <v>538</v>
      </c>
      <c r="F35" s="81">
        <v>725348</v>
      </c>
      <c r="G35" s="81">
        <v>1</v>
      </c>
      <c r="H35" s="81">
        <v>3757495</v>
      </c>
      <c r="I35" s="81">
        <v>50</v>
      </c>
      <c r="J35" s="81">
        <v>50</v>
      </c>
      <c r="K35" s="81">
        <v>50</v>
      </c>
      <c r="L35" s="81">
        <v>50</v>
      </c>
      <c r="M35" s="81">
        <v>50</v>
      </c>
      <c r="N35" s="81">
        <v>50</v>
      </c>
      <c r="O35" s="81">
        <v>0</v>
      </c>
      <c r="P35" s="81">
        <v>0</v>
      </c>
      <c r="Q35" s="81">
        <v>0</v>
      </c>
      <c r="R35" s="81">
        <v>0</v>
      </c>
      <c r="S35" s="81">
        <v>0</v>
      </c>
      <c r="T35" s="81">
        <v>0</v>
      </c>
      <c r="U35" s="81">
        <v>0</v>
      </c>
      <c r="V35" s="81">
        <v>0</v>
      </c>
      <c r="W35" s="81">
        <v>0</v>
      </c>
      <c r="X35" s="81">
        <v>0</v>
      </c>
      <c r="Y35" s="81">
        <v>0</v>
      </c>
      <c r="Z35" s="81">
        <v>0</v>
      </c>
      <c r="AA35" s="81">
        <v>0</v>
      </c>
      <c r="AB35" s="81">
        <v>0</v>
      </c>
      <c r="AC35" s="81">
        <v>0</v>
      </c>
      <c r="AD35" s="81">
        <v>0</v>
      </c>
      <c r="AE35" s="81">
        <v>0</v>
      </c>
      <c r="AF35" s="81">
        <v>0</v>
      </c>
    </row>
    <row r="36" spans="1:32" ht="13.5" hidden="1" customHeight="1" x14ac:dyDescent="0.25">
      <c r="A36" s="477">
        <v>37119.580555555556</v>
      </c>
      <c r="B36" s="456">
        <v>37146</v>
      </c>
      <c r="C36" s="456">
        <v>37135</v>
      </c>
      <c r="D36" s="456">
        <v>37164</v>
      </c>
      <c r="E36" s="456" t="s">
        <v>538</v>
      </c>
      <c r="F36" s="81">
        <v>733142</v>
      </c>
      <c r="G36" s="81">
        <v>1</v>
      </c>
      <c r="H36" s="81">
        <v>3822460</v>
      </c>
      <c r="I36" s="81">
        <v>-25</v>
      </c>
      <c r="J36" s="81">
        <v>-25</v>
      </c>
      <c r="K36" s="81">
        <v>-25</v>
      </c>
      <c r="L36" s="81">
        <v>-25</v>
      </c>
      <c r="M36" s="81">
        <v>-25</v>
      </c>
      <c r="N36" s="81">
        <v>-25</v>
      </c>
      <c r="O36" s="81">
        <v>0</v>
      </c>
      <c r="P36" s="81">
        <v>0</v>
      </c>
      <c r="Q36" s="81">
        <v>0</v>
      </c>
      <c r="R36" s="81">
        <v>0</v>
      </c>
      <c r="S36" s="81">
        <v>0</v>
      </c>
      <c r="T36" s="81">
        <v>0</v>
      </c>
      <c r="U36" s="81">
        <v>0</v>
      </c>
      <c r="V36" s="81">
        <v>0</v>
      </c>
      <c r="W36" s="81">
        <v>0</v>
      </c>
      <c r="X36" s="81">
        <v>0</v>
      </c>
      <c r="Y36" s="81">
        <v>0</v>
      </c>
      <c r="Z36" s="81">
        <v>0</v>
      </c>
      <c r="AA36" s="81">
        <v>0</v>
      </c>
      <c r="AB36" s="81">
        <v>0</v>
      </c>
      <c r="AC36" s="81">
        <v>0</v>
      </c>
      <c r="AD36" s="81">
        <v>0</v>
      </c>
      <c r="AE36" s="81">
        <v>0</v>
      </c>
      <c r="AF36" s="81">
        <v>0</v>
      </c>
    </row>
    <row r="37" spans="1:32" ht="13.5" hidden="1" customHeight="1" x14ac:dyDescent="0.25">
      <c r="A37" s="477">
        <v>37123.4375</v>
      </c>
      <c r="B37" s="456">
        <v>37146</v>
      </c>
      <c r="C37" s="456">
        <v>37135</v>
      </c>
      <c r="D37" s="456">
        <v>37164</v>
      </c>
      <c r="E37" s="456" t="s">
        <v>538</v>
      </c>
      <c r="F37" s="81">
        <v>737213</v>
      </c>
      <c r="G37" s="81">
        <v>1</v>
      </c>
      <c r="H37" s="81">
        <v>3832280</v>
      </c>
      <c r="I37" s="81">
        <v>25</v>
      </c>
      <c r="J37" s="81">
        <v>25</v>
      </c>
      <c r="K37" s="81">
        <v>25</v>
      </c>
      <c r="L37" s="81">
        <v>25</v>
      </c>
      <c r="M37" s="81">
        <v>25</v>
      </c>
      <c r="N37" s="81">
        <v>25</v>
      </c>
      <c r="O37" s="81">
        <v>0</v>
      </c>
      <c r="P37" s="81">
        <v>0</v>
      </c>
      <c r="Q37" s="81">
        <v>0</v>
      </c>
      <c r="R37" s="81">
        <v>0</v>
      </c>
      <c r="S37" s="81">
        <v>0</v>
      </c>
      <c r="T37" s="81">
        <v>0</v>
      </c>
      <c r="U37" s="81">
        <v>0</v>
      </c>
      <c r="V37" s="81">
        <v>0</v>
      </c>
      <c r="W37" s="81">
        <v>0</v>
      </c>
      <c r="X37" s="81">
        <v>0</v>
      </c>
      <c r="Y37" s="81">
        <v>0</v>
      </c>
      <c r="Z37" s="81">
        <v>0</v>
      </c>
      <c r="AA37" s="81">
        <v>0</v>
      </c>
      <c r="AB37" s="81">
        <v>0</v>
      </c>
      <c r="AC37" s="81">
        <v>0</v>
      </c>
      <c r="AD37" s="81">
        <v>0</v>
      </c>
      <c r="AE37" s="81">
        <v>0</v>
      </c>
      <c r="AF37" s="81">
        <v>0</v>
      </c>
    </row>
    <row r="38" spans="1:32" ht="13.5" hidden="1" customHeight="1" x14ac:dyDescent="0.25">
      <c r="A38" s="477">
        <v>37096.495833333334</v>
      </c>
      <c r="B38" s="456">
        <v>37146</v>
      </c>
      <c r="C38" s="456">
        <v>37135</v>
      </c>
      <c r="D38" s="456">
        <v>37164</v>
      </c>
      <c r="E38" s="456" t="s">
        <v>538</v>
      </c>
      <c r="F38" s="81">
        <v>699931</v>
      </c>
      <c r="G38" s="81">
        <v>1</v>
      </c>
      <c r="H38" s="81">
        <v>3630173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81">
        <v>-25</v>
      </c>
      <c r="P38" s="81">
        <v>-25</v>
      </c>
      <c r="Q38" s="81">
        <v>-25</v>
      </c>
      <c r="R38" s="81">
        <v>-25</v>
      </c>
      <c r="S38" s="81">
        <v>-25</v>
      </c>
      <c r="T38" s="81">
        <v>-25</v>
      </c>
      <c r="U38" s="81">
        <v>-25</v>
      </c>
      <c r="V38" s="81">
        <v>-25</v>
      </c>
      <c r="W38" s="81">
        <v>-25</v>
      </c>
      <c r="X38" s="81">
        <v>-25</v>
      </c>
      <c r="Y38" s="81">
        <v>-25</v>
      </c>
      <c r="Z38" s="81">
        <v>-25</v>
      </c>
      <c r="AA38" s="81">
        <v>-25</v>
      </c>
      <c r="AB38" s="81">
        <v>-25</v>
      </c>
      <c r="AC38" s="81">
        <v>-25</v>
      </c>
      <c r="AD38" s="81">
        <v>-25</v>
      </c>
      <c r="AE38" s="81">
        <v>0</v>
      </c>
      <c r="AF38" s="81">
        <v>0</v>
      </c>
    </row>
    <row r="39" spans="1:32" ht="13.5" hidden="1" customHeight="1" x14ac:dyDescent="0.25">
      <c r="A39" s="477">
        <v>37025.716666666667</v>
      </c>
      <c r="B39" s="456">
        <v>37146</v>
      </c>
      <c r="C39" s="456">
        <v>36983</v>
      </c>
      <c r="D39" s="456">
        <v>37191</v>
      </c>
      <c r="E39" s="456" t="s">
        <v>538</v>
      </c>
      <c r="F39" s="81">
        <v>375065</v>
      </c>
      <c r="G39" s="81">
        <v>1</v>
      </c>
      <c r="H39" s="81">
        <v>2152122</v>
      </c>
      <c r="I39" s="81">
        <v>25</v>
      </c>
      <c r="J39" s="81">
        <v>25</v>
      </c>
      <c r="K39" s="81">
        <v>25</v>
      </c>
      <c r="L39" s="81">
        <v>25</v>
      </c>
      <c r="M39" s="81">
        <v>25</v>
      </c>
      <c r="N39" s="81">
        <v>25</v>
      </c>
      <c r="O39" s="81">
        <v>0</v>
      </c>
      <c r="P39" s="81">
        <v>0</v>
      </c>
      <c r="Q39" s="81">
        <v>0</v>
      </c>
      <c r="R39" s="81">
        <v>0</v>
      </c>
      <c r="S39" s="81">
        <v>0</v>
      </c>
      <c r="T39" s="81">
        <v>0</v>
      </c>
      <c r="U39" s="81">
        <v>0</v>
      </c>
      <c r="V39" s="81">
        <v>0</v>
      </c>
      <c r="W39" s="81">
        <v>0</v>
      </c>
      <c r="X39" s="81">
        <v>0</v>
      </c>
      <c r="Y39" s="81">
        <v>0</v>
      </c>
      <c r="Z39" s="81">
        <v>0</v>
      </c>
      <c r="AA39" s="81">
        <v>0</v>
      </c>
      <c r="AB39" s="81">
        <v>0</v>
      </c>
      <c r="AC39" s="81">
        <v>0</v>
      </c>
      <c r="AD39" s="81">
        <v>0</v>
      </c>
      <c r="AE39" s="81">
        <v>0</v>
      </c>
      <c r="AF39" s="81">
        <v>0</v>
      </c>
    </row>
    <row r="40" spans="1:32" ht="13.5" hidden="1" customHeight="1" x14ac:dyDescent="0.25">
      <c r="A40" s="477">
        <v>37132.443055555559</v>
      </c>
      <c r="B40" s="456">
        <v>37146</v>
      </c>
      <c r="C40" s="456">
        <v>37135</v>
      </c>
      <c r="D40" s="456">
        <v>37164</v>
      </c>
      <c r="E40" s="456" t="s">
        <v>538</v>
      </c>
      <c r="F40" s="81">
        <v>753994</v>
      </c>
      <c r="G40" s="81">
        <v>1</v>
      </c>
      <c r="H40" s="81">
        <v>3884246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  <c r="Q40" s="81">
        <v>0</v>
      </c>
      <c r="R40" s="81">
        <v>0</v>
      </c>
      <c r="S40" s="81">
        <v>0</v>
      </c>
      <c r="T40" s="81">
        <v>0</v>
      </c>
      <c r="U40" s="81">
        <v>0</v>
      </c>
      <c r="V40" s="81">
        <v>0</v>
      </c>
      <c r="W40" s="81">
        <v>0</v>
      </c>
      <c r="X40" s="81">
        <v>0</v>
      </c>
      <c r="Y40" s="81">
        <v>0</v>
      </c>
      <c r="Z40" s="81">
        <v>0</v>
      </c>
      <c r="AA40" s="81">
        <v>0</v>
      </c>
      <c r="AB40" s="81">
        <v>0</v>
      </c>
      <c r="AC40" s="81">
        <v>0</v>
      </c>
      <c r="AD40" s="81">
        <v>0</v>
      </c>
      <c r="AE40" s="81">
        <v>25</v>
      </c>
      <c r="AF40" s="81">
        <v>25</v>
      </c>
    </row>
    <row r="41" spans="1:32" ht="13.5" hidden="1" customHeight="1" x14ac:dyDescent="0.25">
      <c r="A41" s="477">
        <v>37133.609722222223</v>
      </c>
      <c r="B41" s="456">
        <v>37146</v>
      </c>
      <c r="C41" s="456">
        <v>37135</v>
      </c>
      <c r="D41" s="456">
        <v>37164</v>
      </c>
      <c r="E41" s="456" t="s">
        <v>538</v>
      </c>
      <c r="F41" s="81">
        <v>755040</v>
      </c>
      <c r="G41" s="81">
        <v>1</v>
      </c>
      <c r="H41" s="81">
        <v>3887902</v>
      </c>
      <c r="I41" s="81">
        <v>0</v>
      </c>
      <c r="J41" s="81">
        <v>0</v>
      </c>
      <c r="K41" s="81">
        <v>0</v>
      </c>
      <c r="L41" s="81">
        <v>0</v>
      </c>
      <c r="M41" s="81">
        <v>0</v>
      </c>
      <c r="N41" s="81">
        <v>0</v>
      </c>
      <c r="O41" s="81">
        <v>0</v>
      </c>
      <c r="P41" s="81">
        <v>0</v>
      </c>
      <c r="Q41" s="81">
        <v>0</v>
      </c>
      <c r="R41" s="81">
        <v>0</v>
      </c>
      <c r="S41" s="81">
        <v>0</v>
      </c>
      <c r="T41" s="81">
        <v>0</v>
      </c>
      <c r="U41" s="81">
        <v>0</v>
      </c>
      <c r="V41" s="81">
        <v>0</v>
      </c>
      <c r="W41" s="81">
        <v>0</v>
      </c>
      <c r="X41" s="81">
        <v>0</v>
      </c>
      <c r="Y41" s="81">
        <v>0</v>
      </c>
      <c r="Z41" s="81">
        <v>0</v>
      </c>
      <c r="AA41" s="81">
        <v>0</v>
      </c>
      <c r="AB41" s="81">
        <v>0</v>
      </c>
      <c r="AC41" s="81">
        <v>0</v>
      </c>
      <c r="AD41" s="81">
        <v>0</v>
      </c>
      <c r="AE41" s="81">
        <v>25</v>
      </c>
      <c r="AF41" s="81">
        <v>25</v>
      </c>
    </row>
    <row r="42" spans="1:32" ht="13.5" hidden="1" customHeight="1" x14ac:dyDescent="0.25">
      <c r="A42" s="477">
        <v>37134.539583333331</v>
      </c>
      <c r="B42" s="456">
        <v>37146</v>
      </c>
      <c r="C42" s="456">
        <v>37137</v>
      </c>
      <c r="D42" s="456">
        <v>37164</v>
      </c>
      <c r="E42" s="456" t="s">
        <v>538</v>
      </c>
      <c r="F42" s="81">
        <v>757499</v>
      </c>
      <c r="G42" s="81">
        <v>1</v>
      </c>
      <c r="H42" s="81">
        <v>4046443</v>
      </c>
      <c r="I42" s="81">
        <v>25</v>
      </c>
      <c r="J42" s="81">
        <v>25</v>
      </c>
      <c r="K42" s="81">
        <v>25</v>
      </c>
      <c r="L42" s="81">
        <v>25</v>
      </c>
      <c r="M42" s="81">
        <v>25</v>
      </c>
      <c r="N42" s="81">
        <v>25</v>
      </c>
      <c r="O42" s="81">
        <v>0</v>
      </c>
      <c r="P42" s="81">
        <v>0</v>
      </c>
      <c r="Q42" s="81">
        <v>0</v>
      </c>
      <c r="R42" s="81">
        <v>0</v>
      </c>
      <c r="S42" s="81">
        <v>0</v>
      </c>
      <c r="T42" s="81">
        <v>0</v>
      </c>
      <c r="U42" s="81">
        <v>0</v>
      </c>
      <c r="V42" s="81">
        <v>0</v>
      </c>
      <c r="W42" s="81">
        <v>0</v>
      </c>
      <c r="X42" s="81">
        <v>0</v>
      </c>
      <c r="Y42" s="81">
        <v>0</v>
      </c>
      <c r="Z42" s="81">
        <v>0</v>
      </c>
      <c r="AA42" s="81">
        <v>0</v>
      </c>
      <c r="AB42" s="81">
        <v>0</v>
      </c>
      <c r="AC42" s="81">
        <v>0</v>
      </c>
      <c r="AD42" s="81">
        <v>0</v>
      </c>
      <c r="AE42" s="81">
        <v>0</v>
      </c>
      <c r="AF42" s="81">
        <v>0</v>
      </c>
    </row>
    <row r="43" spans="1:32" ht="13.5" hidden="1" customHeight="1" x14ac:dyDescent="0.25">
      <c r="A43" s="477">
        <v>37134.539583333331</v>
      </c>
      <c r="B43" s="456">
        <v>37146</v>
      </c>
      <c r="C43" s="456">
        <v>37137</v>
      </c>
      <c r="D43" s="456">
        <v>37164</v>
      </c>
      <c r="E43" s="456" t="s">
        <v>538</v>
      </c>
      <c r="F43" s="81">
        <v>757499</v>
      </c>
      <c r="G43" s="81">
        <v>1</v>
      </c>
      <c r="H43" s="81">
        <v>4046444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81">
        <v>0</v>
      </c>
      <c r="P43" s="81">
        <v>0</v>
      </c>
      <c r="Q43" s="81">
        <v>0</v>
      </c>
      <c r="R43" s="81">
        <v>0</v>
      </c>
      <c r="S43" s="81">
        <v>0</v>
      </c>
      <c r="T43" s="81">
        <v>0</v>
      </c>
      <c r="U43" s="81">
        <v>0</v>
      </c>
      <c r="V43" s="81">
        <v>0</v>
      </c>
      <c r="W43" s="81">
        <v>0</v>
      </c>
      <c r="X43" s="81">
        <v>0</v>
      </c>
      <c r="Y43" s="81">
        <v>0</v>
      </c>
      <c r="Z43" s="81">
        <v>0</v>
      </c>
      <c r="AA43" s="81">
        <v>0</v>
      </c>
      <c r="AB43" s="81">
        <v>0</v>
      </c>
      <c r="AC43" s="81">
        <v>0</v>
      </c>
      <c r="AD43" s="81">
        <v>0</v>
      </c>
      <c r="AE43" s="81">
        <v>25</v>
      </c>
      <c r="AF43" s="81">
        <v>25</v>
      </c>
    </row>
    <row r="44" spans="1:32" ht="13.5" hidden="1" customHeight="1" x14ac:dyDescent="0.25">
      <c r="A44" s="477">
        <v>37140.440972222219</v>
      </c>
      <c r="B44" s="456">
        <v>37146</v>
      </c>
      <c r="C44" s="456">
        <v>37144</v>
      </c>
      <c r="D44" s="456">
        <v>37164</v>
      </c>
      <c r="E44" s="456" t="s">
        <v>538</v>
      </c>
      <c r="F44" s="81">
        <v>764762</v>
      </c>
      <c r="G44" s="81">
        <v>1</v>
      </c>
      <c r="H44" s="81">
        <v>4125446</v>
      </c>
      <c r="I44" s="81">
        <v>0</v>
      </c>
      <c r="J44" s="81">
        <v>0</v>
      </c>
      <c r="K44" s="81">
        <v>0</v>
      </c>
      <c r="L44" s="81">
        <v>0</v>
      </c>
      <c r="M44" s="81">
        <v>0</v>
      </c>
      <c r="N44" s="81">
        <v>0</v>
      </c>
      <c r="O44" s="81">
        <v>-25</v>
      </c>
      <c r="P44" s="81">
        <v>-25</v>
      </c>
      <c r="Q44" s="81">
        <v>-25</v>
      </c>
      <c r="R44" s="81">
        <v>-25</v>
      </c>
      <c r="S44" s="81">
        <v>-25</v>
      </c>
      <c r="T44" s="81">
        <v>-25</v>
      </c>
      <c r="U44" s="81">
        <v>-25</v>
      </c>
      <c r="V44" s="81">
        <v>-25</v>
      </c>
      <c r="W44" s="81">
        <v>-25</v>
      </c>
      <c r="X44" s="81">
        <v>-25</v>
      </c>
      <c r="Y44" s="81">
        <v>-25</v>
      </c>
      <c r="Z44" s="81">
        <v>-25</v>
      </c>
      <c r="AA44" s="81">
        <v>-25</v>
      </c>
      <c r="AB44" s="81">
        <v>-25</v>
      </c>
      <c r="AC44" s="81">
        <v>-25</v>
      </c>
      <c r="AD44" s="81">
        <v>-25</v>
      </c>
      <c r="AE44" s="81">
        <v>0</v>
      </c>
      <c r="AF44" s="81">
        <v>0</v>
      </c>
    </row>
    <row r="45" spans="1:32" ht="13.5" hidden="1" customHeight="1" x14ac:dyDescent="0.25">
      <c r="A45" s="477">
        <v>37144.426388888889</v>
      </c>
      <c r="B45" s="456">
        <v>37146</v>
      </c>
      <c r="C45" s="456">
        <v>37145</v>
      </c>
      <c r="D45" s="456">
        <v>37164</v>
      </c>
      <c r="E45" s="456" t="s">
        <v>538</v>
      </c>
      <c r="F45" s="81">
        <v>767115</v>
      </c>
      <c r="G45" s="81">
        <v>1</v>
      </c>
      <c r="H45" s="81">
        <v>4131420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25</v>
      </c>
      <c r="P45" s="81">
        <v>25</v>
      </c>
      <c r="Q45" s="81">
        <v>25</v>
      </c>
      <c r="R45" s="81">
        <v>25</v>
      </c>
      <c r="S45" s="81">
        <v>25</v>
      </c>
      <c r="T45" s="81">
        <v>25</v>
      </c>
      <c r="U45" s="81">
        <v>25</v>
      </c>
      <c r="V45" s="81">
        <v>25</v>
      </c>
      <c r="W45" s="81">
        <v>25</v>
      </c>
      <c r="X45" s="81">
        <v>25</v>
      </c>
      <c r="Y45" s="81">
        <v>25</v>
      </c>
      <c r="Z45" s="81">
        <v>25</v>
      </c>
      <c r="AA45" s="81">
        <v>25</v>
      </c>
      <c r="AB45" s="81">
        <v>25</v>
      </c>
      <c r="AC45" s="81">
        <v>25</v>
      </c>
      <c r="AD45" s="81">
        <v>25</v>
      </c>
      <c r="AE45" s="81">
        <v>0</v>
      </c>
      <c r="AF45" s="81">
        <v>0</v>
      </c>
    </row>
    <row r="46" spans="1:32" ht="13.5" hidden="1" customHeight="1" x14ac:dyDescent="0.25">
      <c r="A46" s="477">
        <v>37144.692361111112</v>
      </c>
      <c r="B46" s="456">
        <v>37146</v>
      </c>
      <c r="C46" s="456">
        <v>37146</v>
      </c>
      <c r="D46" s="456">
        <v>37164</v>
      </c>
      <c r="E46" s="456" t="s">
        <v>538</v>
      </c>
      <c r="F46" s="81">
        <v>770180</v>
      </c>
      <c r="G46" s="81">
        <v>1</v>
      </c>
      <c r="H46" s="81">
        <v>4140096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-25</v>
      </c>
      <c r="P46" s="81">
        <v>-25</v>
      </c>
      <c r="Q46" s="81">
        <v>-25</v>
      </c>
      <c r="R46" s="81">
        <v>-25</v>
      </c>
      <c r="S46" s="81">
        <v>-25</v>
      </c>
      <c r="T46" s="81">
        <v>-25</v>
      </c>
      <c r="U46" s="81">
        <v>-25</v>
      </c>
      <c r="V46" s="81">
        <v>-25</v>
      </c>
      <c r="W46" s="81">
        <v>-25</v>
      </c>
      <c r="X46" s="81">
        <v>-25</v>
      </c>
      <c r="Y46" s="81">
        <v>-25</v>
      </c>
      <c r="Z46" s="81">
        <v>-25</v>
      </c>
      <c r="AA46" s="81">
        <v>-25</v>
      </c>
      <c r="AB46" s="81">
        <v>-25</v>
      </c>
      <c r="AC46" s="81">
        <v>-25</v>
      </c>
      <c r="AD46" s="81">
        <v>-25</v>
      </c>
      <c r="AE46" s="81">
        <v>0</v>
      </c>
      <c r="AF46" s="81">
        <v>0</v>
      </c>
    </row>
    <row r="47" spans="1:32" ht="13.5" hidden="1" customHeight="1" x14ac:dyDescent="0.25">
      <c r="A47" s="477">
        <v>36971.734027777777</v>
      </c>
      <c r="B47" s="456">
        <v>37146</v>
      </c>
      <c r="C47" s="456">
        <v>37073</v>
      </c>
      <c r="D47" s="456">
        <v>37164</v>
      </c>
      <c r="E47" s="456" t="s">
        <v>538</v>
      </c>
      <c r="F47" s="81">
        <v>502372</v>
      </c>
      <c r="G47" s="81">
        <v>1</v>
      </c>
      <c r="H47" s="81">
        <v>2590499</v>
      </c>
      <c r="I47" s="81">
        <v>-25</v>
      </c>
      <c r="J47" s="81">
        <v>-25</v>
      </c>
      <c r="K47" s="81">
        <v>-25</v>
      </c>
      <c r="L47" s="81">
        <v>-25</v>
      </c>
      <c r="M47" s="81">
        <v>-25</v>
      </c>
      <c r="N47" s="81">
        <v>-25</v>
      </c>
      <c r="O47" s="81">
        <v>0</v>
      </c>
      <c r="P47" s="81">
        <v>0</v>
      </c>
      <c r="Q47" s="81">
        <v>0</v>
      </c>
      <c r="R47" s="81">
        <v>0</v>
      </c>
      <c r="S47" s="81">
        <v>0</v>
      </c>
      <c r="T47" s="81">
        <v>0</v>
      </c>
      <c r="U47" s="81">
        <v>0</v>
      </c>
      <c r="V47" s="81">
        <v>0</v>
      </c>
      <c r="W47" s="81">
        <v>0</v>
      </c>
      <c r="X47" s="81">
        <v>0</v>
      </c>
      <c r="Y47" s="81">
        <v>0</v>
      </c>
      <c r="Z47" s="81">
        <v>0</v>
      </c>
      <c r="AA47" s="81">
        <v>0</v>
      </c>
      <c r="AB47" s="81">
        <v>0</v>
      </c>
      <c r="AC47" s="81">
        <v>0</v>
      </c>
      <c r="AD47" s="81">
        <v>0</v>
      </c>
      <c r="AE47" s="81">
        <v>0</v>
      </c>
      <c r="AF47" s="81">
        <v>0</v>
      </c>
    </row>
    <row r="48" spans="1:32" ht="13.5" hidden="1" customHeight="1" x14ac:dyDescent="0.25">
      <c r="A48" s="477">
        <v>36971.734027777777</v>
      </c>
      <c r="B48" s="456">
        <v>37146</v>
      </c>
      <c r="C48" s="456">
        <v>37073</v>
      </c>
      <c r="D48" s="456">
        <v>37164</v>
      </c>
      <c r="E48" s="456" t="s">
        <v>538</v>
      </c>
      <c r="F48" s="81">
        <v>502394</v>
      </c>
      <c r="G48" s="81">
        <v>1</v>
      </c>
      <c r="H48" s="81">
        <v>2590581</v>
      </c>
      <c r="I48" s="81">
        <v>-25</v>
      </c>
      <c r="J48" s="81">
        <v>-25</v>
      </c>
      <c r="K48" s="81">
        <v>-25</v>
      </c>
      <c r="L48" s="81">
        <v>-25</v>
      </c>
      <c r="M48" s="81">
        <v>-25</v>
      </c>
      <c r="N48" s="81">
        <v>-25</v>
      </c>
      <c r="O48" s="81">
        <v>0</v>
      </c>
      <c r="P48" s="81">
        <v>0</v>
      </c>
      <c r="Q48" s="81">
        <v>0</v>
      </c>
      <c r="R48" s="81">
        <v>0</v>
      </c>
      <c r="S48" s="81">
        <v>0</v>
      </c>
      <c r="T48" s="81">
        <v>0</v>
      </c>
      <c r="U48" s="81">
        <v>0</v>
      </c>
      <c r="V48" s="81">
        <v>0</v>
      </c>
      <c r="W48" s="81">
        <v>0</v>
      </c>
      <c r="X48" s="81">
        <v>0</v>
      </c>
      <c r="Y48" s="81">
        <v>0</v>
      </c>
      <c r="Z48" s="81">
        <v>0</v>
      </c>
      <c r="AA48" s="81">
        <v>0</v>
      </c>
      <c r="AB48" s="81">
        <v>0</v>
      </c>
      <c r="AC48" s="81">
        <v>0</v>
      </c>
      <c r="AD48" s="81">
        <v>0</v>
      </c>
      <c r="AE48" s="81">
        <v>0</v>
      </c>
      <c r="AF48" s="81">
        <v>0</v>
      </c>
    </row>
    <row r="49" spans="1:32" ht="13.5" hidden="1" customHeight="1" x14ac:dyDescent="0.25">
      <c r="A49" s="477">
        <v>36971.734027777777</v>
      </c>
      <c r="B49" s="456">
        <v>37146</v>
      </c>
      <c r="C49" s="456">
        <v>37073</v>
      </c>
      <c r="D49" s="456">
        <v>37164</v>
      </c>
      <c r="E49" s="456" t="s">
        <v>538</v>
      </c>
      <c r="F49" s="81">
        <v>502932</v>
      </c>
      <c r="G49" s="81">
        <v>1</v>
      </c>
      <c r="H49" s="81">
        <v>2591716</v>
      </c>
      <c r="I49" s="81">
        <v>-25</v>
      </c>
      <c r="J49" s="81">
        <v>-25</v>
      </c>
      <c r="K49" s="81">
        <v>-25</v>
      </c>
      <c r="L49" s="81">
        <v>-25</v>
      </c>
      <c r="M49" s="81">
        <v>-25</v>
      </c>
      <c r="N49" s="81">
        <v>-25</v>
      </c>
      <c r="O49" s="81">
        <v>0</v>
      </c>
      <c r="P49" s="81">
        <v>0</v>
      </c>
      <c r="Q49" s="81">
        <v>0</v>
      </c>
      <c r="R49" s="81">
        <v>0</v>
      </c>
      <c r="S49" s="81">
        <v>0</v>
      </c>
      <c r="T49" s="81">
        <v>0</v>
      </c>
      <c r="U49" s="81">
        <v>0</v>
      </c>
      <c r="V49" s="81">
        <v>0</v>
      </c>
      <c r="W49" s="81">
        <v>0</v>
      </c>
      <c r="X49" s="81">
        <v>0</v>
      </c>
      <c r="Y49" s="81">
        <v>0</v>
      </c>
      <c r="Z49" s="81">
        <v>0</v>
      </c>
      <c r="AA49" s="81">
        <v>0</v>
      </c>
      <c r="AB49" s="81">
        <v>0</v>
      </c>
      <c r="AC49" s="81">
        <v>0</v>
      </c>
      <c r="AD49" s="81">
        <v>0</v>
      </c>
      <c r="AE49" s="81">
        <v>0</v>
      </c>
      <c r="AF49" s="81">
        <v>0</v>
      </c>
    </row>
    <row r="50" spans="1:32" ht="13.5" hidden="1" customHeight="1" x14ac:dyDescent="0.25">
      <c r="A50" s="477">
        <v>37025.716666666667</v>
      </c>
      <c r="B50" s="456">
        <v>37146</v>
      </c>
      <c r="C50" s="456">
        <v>36983</v>
      </c>
      <c r="D50" s="456">
        <v>37191</v>
      </c>
      <c r="E50" s="456" t="s">
        <v>538</v>
      </c>
      <c r="F50" s="81">
        <v>333869</v>
      </c>
      <c r="G50" s="81">
        <v>1</v>
      </c>
      <c r="H50" s="81">
        <v>1995520</v>
      </c>
      <c r="I50" s="81">
        <v>0</v>
      </c>
      <c r="J50" s="81">
        <v>0</v>
      </c>
      <c r="K50" s="81">
        <v>0</v>
      </c>
      <c r="L50" s="81">
        <v>0</v>
      </c>
      <c r="M50" s="81">
        <v>0</v>
      </c>
      <c r="N50" s="81">
        <v>0</v>
      </c>
      <c r="O50" s="81">
        <v>0</v>
      </c>
      <c r="P50" s="81">
        <v>0</v>
      </c>
      <c r="Q50" s="81">
        <v>0</v>
      </c>
      <c r="R50" s="81">
        <v>0</v>
      </c>
      <c r="S50" s="81">
        <v>0</v>
      </c>
      <c r="T50" s="81">
        <v>0</v>
      </c>
      <c r="U50" s="81">
        <v>0</v>
      </c>
      <c r="V50" s="81">
        <v>0</v>
      </c>
      <c r="W50" s="81">
        <v>0</v>
      </c>
      <c r="X50" s="81">
        <v>0</v>
      </c>
      <c r="Y50" s="81">
        <v>0</v>
      </c>
      <c r="Z50" s="81">
        <v>0</v>
      </c>
      <c r="AA50" s="81">
        <v>0</v>
      </c>
      <c r="AB50" s="81">
        <v>0</v>
      </c>
      <c r="AC50" s="81">
        <v>0</v>
      </c>
      <c r="AD50" s="81">
        <v>0</v>
      </c>
      <c r="AE50" s="81">
        <v>25</v>
      </c>
      <c r="AF50" s="81">
        <v>25</v>
      </c>
    </row>
    <row r="51" spans="1:32" ht="13.5" hidden="1" customHeight="1" x14ac:dyDescent="0.25">
      <c r="A51" s="477">
        <v>37025.716666666667</v>
      </c>
      <c r="B51" s="456">
        <v>37146</v>
      </c>
      <c r="C51" s="456">
        <v>36983</v>
      </c>
      <c r="D51" s="456">
        <v>37191</v>
      </c>
      <c r="E51" s="456" t="s">
        <v>538</v>
      </c>
      <c r="F51" s="81">
        <v>360180</v>
      </c>
      <c r="G51" s="81">
        <v>1</v>
      </c>
      <c r="H51" s="81">
        <v>2108767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0</v>
      </c>
      <c r="P51" s="81">
        <v>0</v>
      </c>
      <c r="Q51" s="81">
        <v>0</v>
      </c>
      <c r="R51" s="81">
        <v>0</v>
      </c>
      <c r="S51" s="81">
        <v>0</v>
      </c>
      <c r="T51" s="81">
        <v>0</v>
      </c>
      <c r="U51" s="81">
        <v>0</v>
      </c>
      <c r="V51" s="81">
        <v>0</v>
      </c>
      <c r="W51" s="81">
        <v>0</v>
      </c>
      <c r="X51" s="81">
        <v>0</v>
      </c>
      <c r="Y51" s="81">
        <v>0</v>
      </c>
      <c r="Z51" s="81">
        <v>0</v>
      </c>
      <c r="AA51" s="81">
        <v>0</v>
      </c>
      <c r="AB51" s="81">
        <v>0</v>
      </c>
      <c r="AC51" s="81">
        <v>0</v>
      </c>
      <c r="AD51" s="81">
        <v>0</v>
      </c>
      <c r="AE51" s="81">
        <v>50</v>
      </c>
      <c r="AF51" s="81">
        <v>50</v>
      </c>
    </row>
    <row r="52" spans="1:32" ht="13.5" hidden="1" customHeight="1" x14ac:dyDescent="0.25">
      <c r="A52" s="477">
        <v>37025.716666666667</v>
      </c>
      <c r="B52" s="456">
        <v>37146</v>
      </c>
      <c r="C52" s="456">
        <v>36983</v>
      </c>
      <c r="D52" s="456">
        <v>37191</v>
      </c>
      <c r="E52" s="456" t="s">
        <v>538</v>
      </c>
      <c r="F52" s="81">
        <v>375065</v>
      </c>
      <c r="G52" s="81">
        <v>1</v>
      </c>
      <c r="H52" s="81">
        <v>2152123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0</v>
      </c>
      <c r="P52" s="81">
        <v>0</v>
      </c>
      <c r="Q52" s="81">
        <v>0</v>
      </c>
      <c r="R52" s="81">
        <v>0</v>
      </c>
      <c r="S52" s="81">
        <v>0</v>
      </c>
      <c r="T52" s="81">
        <v>0</v>
      </c>
      <c r="U52" s="81">
        <v>0</v>
      </c>
      <c r="V52" s="81">
        <v>0</v>
      </c>
      <c r="W52" s="81">
        <v>0</v>
      </c>
      <c r="X52" s="81">
        <v>0</v>
      </c>
      <c r="Y52" s="81">
        <v>0</v>
      </c>
      <c r="Z52" s="81">
        <v>0</v>
      </c>
      <c r="AA52" s="81">
        <v>0</v>
      </c>
      <c r="AB52" s="81">
        <v>0</v>
      </c>
      <c r="AC52" s="81">
        <v>0</v>
      </c>
      <c r="AD52" s="81">
        <v>0</v>
      </c>
      <c r="AE52" s="81">
        <v>25</v>
      </c>
      <c r="AF52" s="81">
        <v>25</v>
      </c>
    </row>
    <row r="53" spans="1:32" ht="13.5" hidden="1" customHeight="1" x14ac:dyDescent="0.25">
      <c r="A53" s="477">
        <v>37123.4375</v>
      </c>
      <c r="B53" s="456">
        <v>37146</v>
      </c>
      <c r="C53" s="456">
        <v>37135</v>
      </c>
      <c r="D53" s="456">
        <v>37164</v>
      </c>
      <c r="E53" s="456" t="s">
        <v>538</v>
      </c>
      <c r="F53" s="81">
        <v>737213</v>
      </c>
      <c r="G53" s="81">
        <v>1</v>
      </c>
      <c r="H53" s="81">
        <v>3832281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0</v>
      </c>
      <c r="P53" s="81">
        <v>0</v>
      </c>
      <c r="Q53" s="81">
        <v>0</v>
      </c>
      <c r="R53" s="81">
        <v>0</v>
      </c>
      <c r="S53" s="81">
        <v>0</v>
      </c>
      <c r="T53" s="81">
        <v>0</v>
      </c>
      <c r="U53" s="81">
        <v>0</v>
      </c>
      <c r="V53" s="81">
        <v>0</v>
      </c>
      <c r="W53" s="81">
        <v>0</v>
      </c>
      <c r="X53" s="81">
        <v>0</v>
      </c>
      <c r="Y53" s="81">
        <v>0</v>
      </c>
      <c r="Z53" s="81">
        <v>0</v>
      </c>
      <c r="AA53" s="81">
        <v>0</v>
      </c>
      <c r="AB53" s="81">
        <v>0</v>
      </c>
      <c r="AC53" s="81">
        <v>0</v>
      </c>
      <c r="AD53" s="81">
        <v>0</v>
      </c>
      <c r="AE53" s="81">
        <v>25</v>
      </c>
      <c r="AF53" s="81">
        <v>25</v>
      </c>
    </row>
    <row r="54" spans="1:32" ht="13.5" hidden="1" customHeight="1" x14ac:dyDescent="0.25">
      <c r="A54" s="477">
        <v>37131.593055555553</v>
      </c>
      <c r="B54" s="456">
        <v>37146</v>
      </c>
      <c r="C54" s="456">
        <v>37135</v>
      </c>
      <c r="D54" s="456">
        <v>37164</v>
      </c>
      <c r="E54" s="456" t="s">
        <v>538</v>
      </c>
      <c r="F54" s="81">
        <v>752524</v>
      </c>
      <c r="G54" s="81">
        <v>1</v>
      </c>
      <c r="H54" s="81">
        <v>3870808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25</v>
      </c>
      <c r="P54" s="81">
        <v>25</v>
      </c>
      <c r="Q54" s="81">
        <v>25</v>
      </c>
      <c r="R54" s="81">
        <v>25</v>
      </c>
      <c r="S54" s="81">
        <v>25</v>
      </c>
      <c r="T54" s="81">
        <v>25</v>
      </c>
      <c r="U54" s="81">
        <v>25</v>
      </c>
      <c r="V54" s="81">
        <v>25</v>
      </c>
      <c r="W54" s="81">
        <v>25</v>
      </c>
      <c r="X54" s="81">
        <v>25</v>
      </c>
      <c r="Y54" s="81">
        <v>25</v>
      </c>
      <c r="Z54" s="81">
        <v>25</v>
      </c>
      <c r="AA54" s="81">
        <v>25</v>
      </c>
      <c r="AB54" s="81">
        <v>25</v>
      </c>
      <c r="AC54" s="81">
        <v>25</v>
      </c>
      <c r="AD54" s="81">
        <v>25</v>
      </c>
      <c r="AE54" s="81">
        <v>0</v>
      </c>
      <c r="AF54" s="81">
        <v>0</v>
      </c>
    </row>
    <row r="55" spans="1:32" ht="13.5" hidden="1" customHeight="1" x14ac:dyDescent="0.25">
      <c r="A55" s="477">
        <v>36971.734027777777</v>
      </c>
      <c r="B55" s="456">
        <v>37146</v>
      </c>
      <c r="C55" s="456">
        <v>37073</v>
      </c>
      <c r="D55" s="456">
        <v>37164</v>
      </c>
      <c r="E55" s="456" t="s">
        <v>538</v>
      </c>
      <c r="F55" s="81">
        <v>551698</v>
      </c>
      <c r="G55" s="81">
        <v>1</v>
      </c>
      <c r="H55" s="81">
        <v>2891968</v>
      </c>
      <c r="I55" s="81">
        <v>-25</v>
      </c>
      <c r="J55" s="81">
        <v>-25</v>
      </c>
      <c r="K55" s="81">
        <v>-25</v>
      </c>
      <c r="L55" s="81">
        <v>-25</v>
      </c>
      <c r="M55" s="81">
        <v>-25</v>
      </c>
      <c r="N55" s="81">
        <v>-25</v>
      </c>
      <c r="O55" s="81">
        <v>0</v>
      </c>
      <c r="P55" s="81">
        <v>0</v>
      </c>
      <c r="Q55" s="81">
        <v>0</v>
      </c>
      <c r="R55" s="81">
        <v>0</v>
      </c>
      <c r="S55" s="81">
        <v>0</v>
      </c>
      <c r="T55" s="81">
        <v>0</v>
      </c>
      <c r="U55" s="81">
        <v>0</v>
      </c>
      <c r="V55" s="81">
        <v>0</v>
      </c>
      <c r="W55" s="81">
        <v>0</v>
      </c>
      <c r="X55" s="81">
        <v>0</v>
      </c>
      <c r="Y55" s="81">
        <v>0</v>
      </c>
      <c r="Z55" s="81">
        <v>0</v>
      </c>
      <c r="AA55" s="81">
        <v>0</v>
      </c>
      <c r="AB55" s="81">
        <v>0</v>
      </c>
      <c r="AC55" s="81">
        <v>0</v>
      </c>
      <c r="AD55" s="81">
        <v>0</v>
      </c>
      <c r="AE55" s="81">
        <v>0</v>
      </c>
      <c r="AF55" s="81">
        <v>0</v>
      </c>
    </row>
    <row r="56" spans="1:32" ht="13.5" hidden="1" customHeight="1" x14ac:dyDescent="0.25">
      <c r="A56" s="477">
        <v>36987.407638888886</v>
      </c>
      <c r="B56" s="456">
        <v>37146</v>
      </c>
      <c r="C56" s="456">
        <v>37073</v>
      </c>
      <c r="D56" s="456">
        <v>37164</v>
      </c>
      <c r="E56" s="456" t="s">
        <v>538</v>
      </c>
      <c r="F56" s="81">
        <v>571935</v>
      </c>
      <c r="G56" s="81">
        <v>1</v>
      </c>
      <c r="H56" s="81">
        <v>3061448</v>
      </c>
      <c r="I56" s="81">
        <v>50</v>
      </c>
      <c r="J56" s="81">
        <v>50</v>
      </c>
      <c r="K56" s="81">
        <v>50</v>
      </c>
      <c r="L56" s="81">
        <v>50</v>
      </c>
      <c r="M56" s="81">
        <v>50</v>
      </c>
      <c r="N56" s="81">
        <v>50</v>
      </c>
      <c r="O56" s="81">
        <v>0</v>
      </c>
      <c r="P56" s="81">
        <v>0</v>
      </c>
      <c r="Q56" s="81">
        <v>0</v>
      </c>
      <c r="R56" s="81">
        <v>0</v>
      </c>
      <c r="S56" s="81">
        <v>0</v>
      </c>
      <c r="T56" s="81">
        <v>0</v>
      </c>
      <c r="U56" s="81">
        <v>0</v>
      </c>
      <c r="V56" s="81">
        <v>0</v>
      </c>
      <c r="W56" s="81">
        <v>0</v>
      </c>
      <c r="X56" s="81">
        <v>0</v>
      </c>
      <c r="Y56" s="81">
        <v>0</v>
      </c>
      <c r="Z56" s="81">
        <v>0</v>
      </c>
      <c r="AA56" s="81">
        <v>0</v>
      </c>
      <c r="AB56" s="81">
        <v>0</v>
      </c>
      <c r="AC56" s="81">
        <v>0</v>
      </c>
      <c r="AD56" s="81">
        <v>0</v>
      </c>
      <c r="AE56" s="81">
        <v>0</v>
      </c>
      <c r="AF56" s="81">
        <v>0</v>
      </c>
    </row>
    <row r="57" spans="1:32" ht="13.5" hidden="1" customHeight="1" x14ac:dyDescent="0.25">
      <c r="A57" s="477">
        <v>36993.459027777775</v>
      </c>
      <c r="B57" s="456">
        <v>37146</v>
      </c>
      <c r="C57" s="456">
        <v>37073</v>
      </c>
      <c r="D57" s="456">
        <v>37164</v>
      </c>
      <c r="E57" s="456" t="s">
        <v>538</v>
      </c>
      <c r="F57" s="81">
        <v>579000</v>
      </c>
      <c r="G57" s="81">
        <v>1</v>
      </c>
      <c r="H57" s="81">
        <v>3080697</v>
      </c>
      <c r="I57" s="81">
        <v>-25</v>
      </c>
      <c r="J57" s="81">
        <v>-25</v>
      </c>
      <c r="K57" s="81">
        <v>-25</v>
      </c>
      <c r="L57" s="81">
        <v>-25</v>
      </c>
      <c r="M57" s="81">
        <v>-25</v>
      </c>
      <c r="N57" s="81">
        <v>-25</v>
      </c>
      <c r="O57" s="81">
        <v>0</v>
      </c>
      <c r="P57" s="81">
        <v>0</v>
      </c>
      <c r="Q57" s="81">
        <v>0</v>
      </c>
      <c r="R57" s="81">
        <v>0</v>
      </c>
      <c r="S57" s="81">
        <v>0</v>
      </c>
      <c r="T57" s="81">
        <v>0</v>
      </c>
      <c r="U57" s="81">
        <v>0</v>
      </c>
      <c r="V57" s="81">
        <v>0</v>
      </c>
      <c r="W57" s="81">
        <v>0</v>
      </c>
      <c r="X57" s="81">
        <v>0</v>
      </c>
      <c r="Y57" s="81">
        <v>0</v>
      </c>
      <c r="Z57" s="81">
        <v>0</v>
      </c>
      <c r="AA57" s="81">
        <v>0</v>
      </c>
      <c r="AB57" s="81">
        <v>0</v>
      </c>
      <c r="AC57" s="81">
        <v>0</v>
      </c>
      <c r="AD57" s="81">
        <v>0</v>
      </c>
      <c r="AE57" s="81">
        <v>0</v>
      </c>
      <c r="AF57" s="81">
        <v>0</v>
      </c>
    </row>
    <row r="58" spans="1:32" ht="13.5" hidden="1" customHeight="1" x14ac:dyDescent="0.25">
      <c r="A58" s="477">
        <v>37092.602777777778</v>
      </c>
      <c r="B58" s="456">
        <v>37146</v>
      </c>
      <c r="C58" s="456">
        <v>37135</v>
      </c>
      <c r="D58" s="456">
        <v>37164</v>
      </c>
      <c r="E58" s="456" t="s">
        <v>538</v>
      </c>
      <c r="F58" s="81">
        <v>694533</v>
      </c>
      <c r="G58" s="81">
        <v>1</v>
      </c>
      <c r="H58" s="81">
        <v>3614187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0</v>
      </c>
      <c r="P58" s="81">
        <v>0</v>
      </c>
      <c r="Q58" s="81">
        <v>0</v>
      </c>
      <c r="R58" s="81">
        <v>0</v>
      </c>
      <c r="S58" s="81">
        <v>0</v>
      </c>
      <c r="T58" s="81">
        <v>0</v>
      </c>
      <c r="U58" s="81">
        <v>0</v>
      </c>
      <c r="V58" s="81">
        <v>0</v>
      </c>
      <c r="W58" s="81">
        <v>0</v>
      </c>
      <c r="X58" s="81">
        <v>0</v>
      </c>
      <c r="Y58" s="81">
        <v>0</v>
      </c>
      <c r="Z58" s="81">
        <v>0</v>
      </c>
      <c r="AA58" s="81">
        <v>0</v>
      </c>
      <c r="AB58" s="81">
        <v>0</v>
      </c>
      <c r="AC58" s="81">
        <v>0</v>
      </c>
      <c r="AD58" s="81">
        <v>0</v>
      </c>
      <c r="AE58" s="81">
        <v>50</v>
      </c>
      <c r="AF58" s="81">
        <v>50</v>
      </c>
    </row>
    <row r="59" spans="1:32" hidden="1" x14ac:dyDescent="0.25">
      <c r="A59" s="477">
        <v>37103.62777777778</v>
      </c>
      <c r="B59" s="456">
        <v>37146</v>
      </c>
      <c r="C59" s="456">
        <v>37135</v>
      </c>
      <c r="D59" s="456">
        <v>37164</v>
      </c>
      <c r="E59" s="456" t="s">
        <v>538</v>
      </c>
      <c r="F59" s="81">
        <v>705522</v>
      </c>
      <c r="G59" s="81">
        <v>1</v>
      </c>
      <c r="H59" s="81">
        <v>3646544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0</v>
      </c>
      <c r="O59" s="81">
        <v>0</v>
      </c>
      <c r="P59" s="81">
        <v>0</v>
      </c>
      <c r="Q59" s="81">
        <v>0</v>
      </c>
      <c r="R59" s="81">
        <v>0</v>
      </c>
      <c r="S59" s="81">
        <v>0</v>
      </c>
      <c r="T59" s="81">
        <v>0</v>
      </c>
      <c r="U59" s="81">
        <v>0</v>
      </c>
      <c r="V59" s="81">
        <v>0</v>
      </c>
      <c r="W59" s="81">
        <v>0</v>
      </c>
      <c r="X59" s="81">
        <v>0</v>
      </c>
      <c r="Y59" s="81">
        <v>0</v>
      </c>
      <c r="Z59" s="81">
        <v>0</v>
      </c>
      <c r="AA59" s="81">
        <v>0</v>
      </c>
      <c r="AB59" s="81">
        <v>0</v>
      </c>
      <c r="AC59" s="81">
        <v>0</v>
      </c>
      <c r="AD59" s="81">
        <v>0</v>
      </c>
      <c r="AE59" s="81">
        <v>-25</v>
      </c>
      <c r="AF59" s="81">
        <v>-25</v>
      </c>
    </row>
    <row r="60" spans="1:32" hidden="1" x14ac:dyDescent="0.25">
      <c r="A60" s="477">
        <v>37099.398611111108</v>
      </c>
      <c r="B60" s="456">
        <v>37146</v>
      </c>
      <c r="C60" s="456">
        <v>37135</v>
      </c>
      <c r="D60" s="456">
        <v>37164</v>
      </c>
      <c r="E60" s="456" t="s">
        <v>538</v>
      </c>
      <c r="F60" s="81">
        <v>706562</v>
      </c>
      <c r="G60" s="81">
        <v>1</v>
      </c>
      <c r="H60" s="81">
        <v>3681473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0</v>
      </c>
      <c r="P60" s="81">
        <v>0</v>
      </c>
      <c r="Q60" s="81">
        <v>0</v>
      </c>
      <c r="R60" s="81">
        <v>0</v>
      </c>
      <c r="S60" s="81">
        <v>0</v>
      </c>
      <c r="T60" s="81">
        <v>0</v>
      </c>
      <c r="U60" s="81">
        <v>0</v>
      </c>
      <c r="V60" s="81">
        <v>0</v>
      </c>
      <c r="W60" s="81">
        <v>0</v>
      </c>
      <c r="X60" s="81">
        <v>0</v>
      </c>
      <c r="Y60" s="81">
        <v>0</v>
      </c>
      <c r="Z60" s="81">
        <v>0</v>
      </c>
      <c r="AA60" s="81">
        <v>0</v>
      </c>
      <c r="AB60" s="81">
        <v>0</v>
      </c>
      <c r="AC60" s="81">
        <v>0</v>
      </c>
      <c r="AD60" s="81">
        <v>0</v>
      </c>
      <c r="AE60" s="81">
        <v>25</v>
      </c>
      <c r="AF60" s="81">
        <v>25</v>
      </c>
    </row>
    <row r="61" spans="1:32" hidden="1" x14ac:dyDescent="0.25">
      <c r="A61" s="477">
        <v>37109.386111111111</v>
      </c>
      <c r="B61" s="456">
        <v>37146</v>
      </c>
      <c r="C61" s="456">
        <v>37135</v>
      </c>
      <c r="D61" s="456">
        <v>37164</v>
      </c>
      <c r="E61" s="456" t="s">
        <v>538</v>
      </c>
      <c r="F61" s="81">
        <v>719254</v>
      </c>
      <c r="G61" s="81">
        <v>1</v>
      </c>
      <c r="H61" s="81">
        <v>3738292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  <c r="O61" s="81">
        <v>0</v>
      </c>
      <c r="P61" s="81">
        <v>0</v>
      </c>
      <c r="Q61" s="81">
        <v>0</v>
      </c>
      <c r="R61" s="81">
        <v>0</v>
      </c>
      <c r="S61" s="81">
        <v>0</v>
      </c>
      <c r="T61" s="81">
        <v>0</v>
      </c>
      <c r="U61" s="81">
        <v>0</v>
      </c>
      <c r="V61" s="81">
        <v>0</v>
      </c>
      <c r="W61" s="81">
        <v>0</v>
      </c>
      <c r="X61" s="81">
        <v>0</v>
      </c>
      <c r="Y61" s="81">
        <v>0</v>
      </c>
      <c r="Z61" s="81">
        <v>0</v>
      </c>
      <c r="AA61" s="81">
        <v>0</v>
      </c>
      <c r="AB61" s="81">
        <v>0</v>
      </c>
      <c r="AC61" s="81">
        <v>0</v>
      </c>
      <c r="AD61" s="81">
        <v>0</v>
      </c>
      <c r="AE61" s="81">
        <v>25</v>
      </c>
      <c r="AF61" s="81">
        <v>25</v>
      </c>
    </row>
    <row r="62" spans="1:32" hidden="1" x14ac:dyDescent="0.25">
      <c r="A62" s="477">
        <v>37104.381249999999</v>
      </c>
      <c r="B62" s="456">
        <v>37146</v>
      </c>
      <c r="C62" s="456">
        <v>37135</v>
      </c>
      <c r="D62" s="456">
        <v>37164</v>
      </c>
      <c r="E62" s="456" t="s">
        <v>538</v>
      </c>
      <c r="F62" s="81">
        <v>712838</v>
      </c>
      <c r="G62" s="81">
        <v>1</v>
      </c>
      <c r="H62" s="81">
        <v>3719958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25</v>
      </c>
      <c r="P62" s="81">
        <v>25</v>
      </c>
      <c r="Q62" s="81">
        <v>25</v>
      </c>
      <c r="R62" s="81">
        <v>25</v>
      </c>
      <c r="S62" s="81">
        <v>25</v>
      </c>
      <c r="T62" s="81">
        <v>25</v>
      </c>
      <c r="U62" s="81">
        <v>25</v>
      </c>
      <c r="V62" s="81">
        <v>25</v>
      </c>
      <c r="W62" s="81">
        <v>25</v>
      </c>
      <c r="X62" s="81">
        <v>25</v>
      </c>
      <c r="Y62" s="81">
        <v>25</v>
      </c>
      <c r="Z62" s="81">
        <v>25</v>
      </c>
      <c r="AA62" s="81">
        <v>25</v>
      </c>
      <c r="AB62" s="81">
        <v>25</v>
      </c>
      <c r="AC62" s="81">
        <v>25</v>
      </c>
      <c r="AD62" s="81">
        <v>25</v>
      </c>
      <c r="AE62" s="81">
        <v>0</v>
      </c>
      <c r="AF62" s="81">
        <v>0</v>
      </c>
    </row>
    <row r="63" spans="1:32" hidden="1" x14ac:dyDescent="0.25">
      <c r="A63" s="477">
        <v>37105.430555555555</v>
      </c>
      <c r="B63" s="456">
        <v>37146</v>
      </c>
      <c r="C63" s="456">
        <v>37135</v>
      </c>
      <c r="D63" s="456">
        <v>37164</v>
      </c>
      <c r="E63" s="456" t="s">
        <v>538</v>
      </c>
      <c r="F63" s="81">
        <v>713981</v>
      </c>
      <c r="G63" s="81">
        <v>1</v>
      </c>
      <c r="H63" s="81">
        <v>3722691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81">
        <v>-25</v>
      </c>
      <c r="P63" s="81">
        <v>-25</v>
      </c>
      <c r="Q63" s="81">
        <v>-25</v>
      </c>
      <c r="R63" s="81">
        <v>-25</v>
      </c>
      <c r="S63" s="81">
        <v>-25</v>
      </c>
      <c r="T63" s="81">
        <v>-25</v>
      </c>
      <c r="U63" s="81">
        <v>-25</v>
      </c>
      <c r="V63" s="81">
        <v>-25</v>
      </c>
      <c r="W63" s="81">
        <v>-25</v>
      </c>
      <c r="X63" s="81">
        <v>-25</v>
      </c>
      <c r="Y63" s="81">
        <v>-25</v>
      </c>
      <c r="Z63" s="81">
        <v>-25</v>
      </c>
      <c r="AA63" s="81">
        <v>-25</v>
      </c>
      <c r="AB63" s="81">
        <v>-25</v>
      </c>
      <c r="AC63" s="81">
        <v>-25</v>
      </c>
      <c r="AD63" s="81">
        <v>-25</v>
      </c>
      <c r="AE63" s="81">
        <v>0</v>
      </c>
      <c r="AF63" s="81">
        <v>0</v>
      </c>
    </row>
    <row r="64" spans="1:32" hidden="1" x14ac:dyDescent="0.25">
      <c r="A64" s="477">
        <v>37106.632638888892</v>
      </c>
      <c r="B64" s="456">
        <v>37146</v>
      </c>
      <c r="C64" s="456">
        <v>37135</v>
      </c>
      <c r="D64" s="456">
        <v>37164</v>
      </c>
      <c r="E64" s="456" t="s">
        <v>538</v>
      </c>
      <c r="F64" s="81">
        <v>717311</v>
      </c>
      <c r="G64" s="81">
        <v>1</v>
      </c>
      <c r="H64" s="81">
        <v>3733399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-25</v>
      </c>
      <c r="P64" s="81">
        <v>-25</v>
      </c>
      <c r="Q64" s="81">
        <v>-25</v>
      </c>
      <c r="R64" s="81">
        <v>-25</v>
      </c>
      <c r="S64" s="81">
        <v>-25</v>
      </c>
      <c r="T64" s="81">
        <v>-25</v>
      </c>
      <c r="U64" s="81">
        <v>-25</v>
      </c>
      <c r="V64" s="81">
        <v>-25</v>
      </c>
      <c r="W64" s="81">
        <v>-25</v>
      </c>
      <c r="X64" s="81">
        <v>-25</v>
      </c>
      <c r="Y64" s="81">
        <v>-25</v>
      </c>
      <c r="Z64" s="81">
        <v>-25</v>
      </c>
      <c r="AA64" s="81">
        <v>-25</v>
      </c>
      <c r="AB64" s="81">
        <v>-25</v>
      </c>
      <c r="AC64" s="81">
        <v>-25</v>
      </c>
      <c r="AD64" s="81">
        <v>-25</v>
      </c>
      <c r="AE64" s="81">
        <v>0</v>
      </c>
      <c r="AF64" s="81">
        <v>0</v>
      </c>
    </row>
    <row r="65" spans="1:32" hidden="1" x14ac:dyDescent="0.25">
      <c r="A65" s="477">
        <v>37119.54791666667</v>
      </c>
      <c r="B65" s="456">
        <v>37146</v>
      </c>
      <c r="C65" s="456">
        <v>37135</v>
      </c>
      <c r="D65" s="456">
        <v>37164</v>
      </c>
      <c r="E65" s="456" t="s">
        <v>538</v>
      </c>
      <c r="F65" s="81">
        <v>733367</v>
      </c>
      <c r="G65" s="81">
        <v>1</v>
      </c>
      <c r="H65" s="81">
        <v>3823137</v>
      </c>
      <c r="I65" s="81">
        <v>0</v>
      </c>
      <c r="J65" s="81">
        <v>0</v>
      </c>
      <c r="K65" s="81">
        <v>0</v>
      </c>
      <c r="L65" s="81">
        <v>0</v>
      </c>
      <c r="M65" s="81">
        <v>0</v>
      </c>
      <c r="N65" s="81">
        <v>0</v>
      </c>
      <c r="O65" s="81">
        <v>25</v>
      </c>
      <c r="P65" s="81">
        <v>25</v>
      </c>
      <c r="Q65" s="81">
        <v>25</v>
      </c>
      <c r="R65" s="81">
        <v>25</v>
      </c>
      <c r="S65" s="81">
        <v>25</v>
      </c>
      <c r="T65" s="81">
        <v>25</v>
      </c>
      <c r="U65" s="81">
        <v>25</v>
      </c>
      <c r="V65" s="81">
        <v>25</v>
      </c>
      <c r="W65" s="81">
        <v>25</v>
      </c>
      <c r="X65" s="81">
        <v>25</v>
      </c>
      <c r="Y65" s="81">
        <v>25</v>
      </c>
      <c r="Z65" s="81">
        <v>25</v>
      </c>
      <c r="AA65" s="81">
        <v>25</v>
      </c>
      <c r="AB65" s="81">
        <v>25</v>
      </c>
      <c r="AC65" s="81">
        <v>25</v>
      </c>
      <c r="AD65" s="81">
        <v>25</v>
      </c>
      <c r="AE65" s="81">
        <v>0</v>
      </c>
      <c r="AF65" s="81">
        <v>0</v>
      </c>
    </row>
    <row r="66" spans="1:32" hidden="1" x14ac:dyDescent="0.25">
      <c r="A66" s="477">
        <v>37124.433333333334</v>
      </c>
      <c r="B66" s="456">
        <v>37146</v>
      </c>
      <c r="C66" s="456">
        <v>37135</v>
      </c>
      <c r="D66" s="456">
        <v>37164</v>
      </c>
      <c r="E66" s="456" t="s">
        <v>538</v>
      </c>
      <c r="F66" s="81">
        <v>741531</v>
      </c>
      <c r="G66" s="81">
        <v>1</v>
      </c>
      <c r="H66" s="81">
        <v>3842084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-25</v>
      </c>
      <c r="P66" s="81">
        <v>-25</v>
      </c>
      <c r="Q66" s="81">
        <v>-25</v>
      </c>
      <c r="R66" s="81">
        <v>-25</v>
      </c>
      <c r="S66" s="81">
        <v>-25</v>
      </c>
      <c r="T66" s="81">
        <v>-25</v>
      </c>
      <c r="U66" s="81">
        <v>-25</v>
      </c>
      <c r="V66" s="81">
        <v>-25</v>
      </c>
      <c r="W66" s="81">
        <v>-25</v>
      </c>
      <c r="X66" s="81">
        <v>-25</v>
      </c>
      <c r="Y66" s="81">
        <v>-25</v>
      </c>
      <c r="Z66" s="81">
        <v>-25</v>
      </c>
      <c r="AA66" s="81">
        <v>-25</v>
      </c>
      <c r="AB66" s="81">
        <v>-25</v>
      </c>
      <c r="AC66" s="81">
        <v>-25</v>
      </c>
      <c r="AD66" s="81">
        <v>-25</v>
      </c>
      <c r="AE66" s="81">
        <v>0</v>
      </c>
      <c r="AF66" s="81">
        <v>0</v>
      </c>
    </row>
    <row r="67" spans="1:32" hidden="1" x14ac:dyDescent="0.25">
      <c r="A67" s="477">
        <v>37125.553472222222</v>
      </c>
      <c r="B67" s="456">
        <v>37146</v>
      </c>
      <c r="C67" s="456">
        <v>37135</v>
      </c>
      <c r="D67" s="456">
        <v>37164</v>
      </c>
      <c r="E67" s="456" t="s">
        <v>538</v>
      </c>
      <c r="F67" s="81">
        <v>744057</v>
      </c>
      <c r="G67" s="81">
        <v>1</v>
      </c>
      <c r="H67" s="81">
        <v>3850837</v>
      </c>
      <c r="I67" s="81">
        <v>0</v>
      </c>
      <c r="J67" s="81">
        <v>0</v>
      </c>
      <c r="K67" s="81">
        <v>0</v>
      </c>
      <c r="L67" s="81">
        <v>0</v>
      </c>
      <c r="M67" s="81">
        <v>0</v>
      </c>
      <c r="N67" s="81">
        <v>0</v>
      </c>
      <c r="O67" s="81">
        <v>25</v>
      </c>
      <c r="P67" s="81">
        <v>25</v>
      </c>
      <c r="Q67" s="81">
        <v>25</v>
      </c>
      <c r="R67" s="81">
        <v>25</v>
      </c>
      <c r="S67" s="81">
        <v>25</v>
      </c>
      <c r="T67" s="81">
        <v>25</v>
      </c>
      <c r="U67" s="81">
        <v>25</v>
      </c>
      <c r="V67" s="81">
        <v>25</v>
      </c>
      <c r="W67" s="81">
        <v>25</v>
      </c>
      <c r="X67" s="81">
        <v>25</v>
      </c>
      <c r="Y67" s="81">
        <v>25</v>
      </c>
      <c r="Z67" s="81">
        <v>25</v>
      </c>
      <c r="AA67" s="81">
        <v>25</v>
      </c>
      <c r="AB67" s="81">
        <v>25</v>
      </c>
      <c r="AC67" s="81">
        <v>25</v>
      </c>
      <c r="AD67" s="81">
        <v>25</v>
      </c>
      <c r="AE67" s="81">
        <v>0</v>
      </c>
      <c r="AF67" s="81">
        <v>0</v>
      </c>
    </row>
    <row r="68" spans="1:32" hidden="1" x14ac:dyDescent="0.25">
      <c r="A68" s="477">
        <v>36971.734027777777</v>
      </c>
      <c r="B68" s="456">
        <v>37146</v>
      </c>
      <c r="C68" s="456">
        <v>37073</v>
      </c>
      <c r="D68" s="456">
        <v>37164</v>
      </c>
      <c r="E68" s="456" t="s">
        <v>538</v>
      </c>
      <c r="F68" s="81">
        <v>388086</v>
      </c>
      <c r="G68" s="81">
        <v>1</v>
      </c>
      <c r="H68" s="81">
        <v>2191712</v>
      </c>
      <c r="I68" s="81">
        <v>0</v>
      </c>
      <c r="J68" s="81">
        <v>0</v>
      </c>
      <c r="K68" s="81">
        <v>0</v>
      </c>
      <c r="L68" s="81">
        <v>0</v>
      </c>
      <c r="M68" s="81">
        <v>0</v>
      </c>
      <c r="N68" s="81">
        <v>0</v>
      </c>
      <c r="O68" s="81">
        <v>25</v>
      </c>
      <c r="P68" s="81">
        <v>25</v>
      </c>
      <c r="Q68" s="81">
        <v>25</v>
      </c>
      <c r="R68" s="81">
        <v>25</v>
      </c>
      <c r="S68" s="81">
        <v>25</v>
      </c>
      <c r="T68" s="81">
        <v>25</v>
      </c>
      <c r="U68" s="81">
        <v>25</v>
      </c>
      <c r="V68" s="81">
        <v>25</v>
      </c>
      <c r="W68" s="81">
        <v>25</v>
      </c>
      <c r="X68" s="81">
        <v>25</v>
      </c>
      <c r="Y68" s="81">
        <v>25</v>
      </c>
      <c r="Z68" s="81">
        <v>25</v>
      </c>
      <c r="AA68" s="81">
        <v>25</v>
      </c>
      <c r="AB68" s="81">
        <v>25</v>
      </c>
      <c r="AC68" s="81">
        <v>25</v>
      </c>
      <c r="AD68" s="81">
        <v>25</v>
      </c>
      <c r="AE68" s="81">
        <v>0</v>
      </c>
      <c r="AF68" s="81">
        <v>0</v>
      </c>
    </row>
    <row r="69" spans="1:32" hidden="1" x14ac:dyDescent="0.25">
      <c r="A69" s="481">
        <v>36971.734027777777</v>
      </c>
      <c r="B69" s="476">
        <v>37146</v>
      </c>
      <c r="C69" s="476">
        <v>37073</v>
      </c>
      <c r="D69" s="476">
        <v>37164</v>
      </c>
      <c r="E69" s="456" t="s">
        <v>538</v>
      </c>
      <c r="F69" s="5">
        <v>388151</v>
      </c>
      <c r="G69" s="5">
        <v>1</v>
      </c>
      <c r="H69" s="5">
        <v>2191921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-25</v>
      </c>
      <c r="P69" s="5">
        <v>-25</v>
      </c>
      <c r="Q69" s="5">
        <v>-25</v>
      </c>
      <c r="R69" s="5">
        <v>-25</v>
      </c>
      <c r="S69" s="5">
        <v>-25</v>
      </c>
      <c r="T69" s="5">
        <v>-25</v>
      </c>
      <c r="U69" s="5">
        <v>-25</v>
      </c>
      <c r="V69" s="5">
        <v>-25</v>
      </c>
      <c r="W69" s="5">
        <v>-25</v>
      </c>
      <c r="X69" s="5">
        <v>-25</v>
      </c>
      <c r="Y69" s="5">
        <v>-25</v>
      </c>
      <c r="Z69" s="5">
        <v>-25</v>
      </c>
      <c r="AA69" s="5">
        <v>-25</v>
      </c>
      <c r="AB69" s="5">
        <v>-25</v>
      </c>
      <c r="AC69" s="5">
        <v>-25</v>
      </c>
      <c r="AD69" s="5">
        <v>-25</v>
      </c>
      <c r="AE69" s="5">
        <v>0</v>
      </c>
      <c r="AF69" s="5">
        <v>0</v>
      </c>
    </row>
    <row r="70" spans="1:32" hidden="1" x14ac:dyDescent="0.25">
      <c r="A70" s="477">
        <v>36971.734027777777</v>
      </c>
      <c r="B70" s="456">
        <v>37146</v>
      </c>
      <c r="C70" s="456">
        <v>37073</v>
      </c>
      <c r="D70" s="456">
        <v>37164</v>
      </c>
      <c r="E70" s="456" t="s">
        <v>538</v>
      </c>
      <c r="F70" s="81">
        <v>428845</v>
      </c>
      <c r="G70" s="81">
        <v>1</v>
      </c>
      <c r="H70" s="81">
        <v>2328367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25</v>
      </c>
      <c r="P70" s="81">
        <v>25</v>
      </c>
      <c r="Q70" s="81">
        <v>25</v>
      </c>
      <c r="R70" s="81">
        <v>25</v>
      </c>
      <c r="S70" s="81">
        <v>25</v>
      </c>
      <c r="T70" s="81">
        <v>25</v>
      </c>
      <c r="U70" s="81">
        <v>25</v>
      </c>
      <c r="V70" s="81">
        <v>25</v>
      </c>
      <c r="W70" s="81">
        <v>25</v>
      </c>
      <c r="X70" s="81">
        <v>25</v>
      </c>
      <c r="Y70" s="81">
        <v>25</v>
      </c>
      <c r="Z70" s="81">
        <v>25</v>
      </c>
      <c r="AA70" s="81">
        <v>25</v>
      </c>
      <c r="AB70" s="81">
        <v>25</v>
      </c>
      <c r="AC70" s="81">
        <v>25</v>
      </c>
      <c r="AD70" s="81">
        <v>25</v>
      </c>
      <c r="AE70" s="81">
        <v>0</v>
      </c>
      <c r="AF70" s="81">
        <v>0</v>
      </c>
    </row>
    <row r="71" spans="1:32" hidden="1" x14ac:dyDescent="0.25">
      <c r="A71" s="477">
        <v>36971.734027777777</v>
      </c>
      <c r="B71" s="456">
        <v>37146</v>
      </c>
      <c r="C71" s="456">
        <v>37073</v>
      </c>
      <c r="D71" s="456">
        <v>37164</v>
      </c>
      <c r="E71" s="456" t="s">
        <v>538</v>
      </c>
      <c r="F71" s="81">
        <v>474421</v>
      </c>
      <c r="G71" s="81">
        <v>1</v>
      </c>
      <c r="H71" s="81">
        <v>2479907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-25</v>
      </c>
      <c r="P71" s="81">
        <v>-25</v>
      </c>
      <c r="Q71" s="81">
        <v>-25</v>
      </c>
      <c r="R71" s="81">
        <v>-25</v>
      </c>
      <c r="S71" s="81">
        <v>-25</v>
      </c>
      <c r="T71" s="81">
        <v>-25</v>
      </c>
      <c r="U71" s="81">
        <v>-25</v>
      </c>
      <c r="V71" s="81">
        <v>-25</v>
      </c>
      <c r="W71" s="81">
        <v>-25</v>
      </c>
      <c r="X71" s="81">
        <v>-25</v>
      </c>
      <c r="Y71" s="81">
        <v>-25</v>
      </c>
      <c r="Z71" s="81">
        <v>-25</v>
      </c>
      <c r="AA71" s="81">
        <v>-25</v>
      </c>
      <c r="AB71" s="81">
        <v>-25</v>
      </c>
      <c r="AC71" s="81">
        <v>-25</v>
      </c>
      <c r="AD71" s="81">
        <v>-25</v>
      </c>
      <c r="AE71" s="81">
        <v>0</v>
      </c>
      <c r="AF71" s="81">
        <v>0</v>
      </c>
    </row>
    <row r="72" spans="1:32" hidden="1" x14ac:dyDescent="0.25">
      <c r="A72" s="477">
        <v>36971.734027777777</v>
      </c>
      <c r="B72" s="456">
        <v>37146</v>
      </c>
      <c r="C72" s="456">
        <v>37073</v>
      </c>
      <c r="D72" s="456">
        <v>37164</v>
      </c>
      <c r="E72" s="456" t="s">
        <v>538</v>
      </c>
      <c r="F72" s="81">
        <v>529247</v>
      </c>
      <c r="G72" s="81">
        <v>1</v>
      </c>
      <c r="H72" s="81">
        <v>2717888</v>
      </c>
      <c r="I72" s="81">
        <v>0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81">
        <v>25</v>
      </c>
      <c r="P72" s="81">
        <v>25</v>
      </c>
      <c r="Q72" s="81">
        <v>25</v>
      </c>
      <c r="R72" s="81">
        <v>25</v>
      </c>
      <c r="S72" s="81">
        <v>25</v>
      </c>
      <c r="T72" s="81">
        <v>25</v>
      </c>
      <c r="U72" s="81">
        <v>25</v>
      </c>
      <c r="V72" s="81">
        <v>25</v>
      </c>
      <c r="W72" s="81">
        <v>25</v>
      </c>
      <c r="X72" s="81">
        <v>25</v>
      </c>
      <c r="Y72" s="81">
        <v>25</v>
      </c>
      <c r="Z72" s="81">
        <v>25</v>
      </c>
      <c r="AA72" s="81">
        <v>25</v>
      </c>
      <c r="AB72" s="81">
        <v>25</v>
      </c>
      <c r="AC72" s="81">
        <v>25</v>
      </c>
      <c r="AD72" s="81">
        <v>25</v>
      </c>
      <c r="AE72" s="81">
        <v>0</v>
      </c>
      <c r="AF72" s="81">
        <v>0</v>
      </c>
    </row>
    <row r="73" spans="1:32" hidden="1" x14ac:dyDescent="0.25">
      <c r="A73" s="477">
        <v>37042.40902777778</v>
      </c>
      <c r="B73" s="456">
        <v>37146</v>
      </c>
      <c r="C73" s="456">
        <v>37073</v>
      </c>
      <c r="D73" s="456">
        <v>37164</v>
      </c>
      <c r="E73" s="456" t="s">
        <v>538</v>
      </c>
      <c r="F73" s="81">
        <v>626426</v>
      </c>
      <c r="G73" s="81">
        <v>1</v>
      </c>
      <c r="H73" s="81">
        <v>3401433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  <c r="O73" s="81">
        <v>25</v>
      </c>
      <c r="P73" s="81">
        <v>25</v>
      </c>
      <c r="Q73" s="81">
        <v>25</v>
      </c>
      <c r="R73" s="81">
        <v>25</v>
      </c>
      <c r="S73" s="81">
        <v>25</v>
      </c>
      <c r="T73" s="81">
        <v>25</v>
      </c>
      <c r="U73" s="81">
        <v>25</v>
      </c>
      <c r="V73" s="81">
        <v>25</v>
      </c>
      <c r="W73" s="81">
        <v>25</v>
      </c>
      <c r="X73" s="81">
        <v>25</v>
      </c>
      <c r="Y73" s="81">
        <v>25</v>
      </c>
      <c r="Z73" s="81">
        <v>25</v>
      </c>
      <c r="AA73" s="81">
        <v>25</v>
      </c>
      <c r="AB73" s="81">
        <v>25</v>
      </c>
      <c r="AC73" s="81">
        <v>25</v>
      </c>
      <c r="AD73" s="81">
        <v>25</v>
      </c>
      <c r="AE73" s="81">
        <v>0</v>
      </c>
      <c r="AF73" s="81">
        <v>0</v>
      </c>
    </row>
    <row r="74" spans="1:32" hidden="1" x14ac:dyDescent="0.25">
      <c r="A74" s="477">
        <v>36971.734027777777</v>
      </c>
      <c r="B74" s="456">
        <v>37146</v>
      </c>
      <c r="C74" s="456">
        <v>37073</v>
      </c>
      <c r="D74" s="456">
        <v>37164</v>
      </c>
      <c r="E74" s="456" t="s">
        <v>538</v>
      </c>
      <c r="F74" s="81">
        <v>502372</v>
      </c>
      <c r="G74" s="81">
        <v>1</v>
      </c>
      <c r="H74" s="81">
        <v>2590500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0</v>
      </c>
      <c r="P74" s="81">
        <v>0</v>
      </c>
      <c r="Q74" s="81">
        <v>0</v>
      </c>
      <c r="R74" s="81">
        <v>0</v>
      </c>
      <c r="S74" s="81">
        <v>0</v>
      </c>
      <c r="T74" s="81">
        <v>0</v>
      </c>
      <c r="U74" s="81">
        <v>0</v>
      </c>
      <c r="V74" s="81">
        <v>0</v>
      </c>
      <c r="W74" s="81">
        <v>0</v>
      </c>
      <c r="X74" s="81">
        <v>0</v>
      </c>
      <c r="Y74" s="81">
        <v>0</v>
      </c>
      <c r="Z74" s="81">
        <v>0</v>
      </c>
      <c r="AA74" s="81">
        <v>0</v>
      </c>
      <c r="AB74" s="81">
        <v>0</v>
      </c>
      <c r="AC74" s="81">
        <v>0</v>
      </c>
      <c r="AD74" s="81">
        <v>0</v>
      </c>
      <c r="AE74" s="81">
        <v>-25</v>
      </c>
      <c r="AF74" s="81">
        <v>-25</v>
      </c>
    </row>
    <row r="75" spans="1:32" hidden="1" x14ac:dyDescent="0.25">
      <c r="A75" s="477">
        <v>36971.734027777777</v>
      </c>
      <c r="B75" s="456">
        <v>37146</v>
      </c>
      <c r="C75" s="456">
        <v>37073</v>
      </c>
      <c r="D75" s="456">
        <v>37164</v>
      </c>
      <c r="E75" s="456" t="s">
        <v>538</v>
      </c>
      <c r="F75" s="81">
        <v>502394</v>
      </c>
      <c r="G75" s="81">
        <v>1</v>
      </c>
      <c r="H75" s="81">
        <v>2590582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  <c r="Q75" s="81">
        <v>0</v>
      </c>
      <c r="R75" s="81">
        <v>0</v>
      </c>
      <c r="S75" s="81">
        <v>0</v>
      </c>
      <c r="T75" s="81">
        <v>0</v>
      </c>
      <c r="U75" s="81">
        <v>0</v>
      </c>
      <c r="V75" s="81">
        <v>0</v>
      </c>
      <c r="W75" s="81">
        <v>0</v>
      </c>
      <c r="X75" s="81">
        <v>0</v>
      </c>
      <c r="Y75" s="81">
        <v>0</v>
      </c>
      <c r="Z75" s="81">
        <v>0</v>
      </c>
      <c r="AA75" s="81">
        <v>0</v>
      </c>
      <c r="AB75" s="81">
        <v>0</v>
      </c>
      <c r="AC75" s="81">
        <v>0</v>
      </c>
      <c r="AD75" s="81">
        <v>0</v>
      </c>
      <c r="AE75" s="81">
        <v>-25</v>
      </c>
      <c r="AF75" s="81">
        <v>-25</v>
      </c>
    </row>
    <row r="76" spans="1:32" hidden="1" x14ac:dyDescent="0.25">
      <c r="A76" s="477">
        <v>36971.734027777777</v>
      </c>
      <c r="B76" s="456">
        <v>37146</v>
      </c>
      <c r="C76" s="456">
        <v>37073</v>
      </c>
      <c r="D76" s="456">
        <v>37164</v>
      </c>
      <c r="E76" s="456" t="s">
        <v>538</v>
      </c>
      <c r="F76" s="81">
        <v>502932</v>
      </c>
      <c r="G76" s="81">
        <v>1</v>
      </c>
      <c r="H76" s="81">
        <v>2591717</v>
      </c>
      <c r="I76" s="81">
        <v>0</v>
      </c>
      <c r="J76" s="81">
        <v>0</v>
      </c>
      <c r="K76" s="81">
        <v>0</v>
      </c>
      <c r="L76" s="81">
        <v>0</v>
      </c>
      <c r="M76" s="81">
        <v>0</v>
      </c>
      <c r="N76" s="81">
        <v>0</v>
      </c>
      <c r="O76" s="81">
        <v>0</v>
      </c>
      <c r="P76" s="81">
        <v>0</v>
      </c>
      <c r="Q76" s="81">
        <v>0</v>
      </c>
      <c r="R76" s="81">
        <v>0</v>
      </c>
      <c r="S76" s="81">
        <v>0</v>
      </c>
      <c r="T76" s="81">
        <v>0</v>
      </c>
      <c r="U76" s="81">
        <v>0</v>
      </c>
      <c r="V76" s="81">
        <v>0</v>
      </c>
      <c r="W76" s="81">
        <v>0</v>
      </c>
      <c r="X76" s="81">
        <v>0</v>
      </c>
      <c r="Y76" s="81">
        <v>0</v>
      </c>
      <c r="Z76" s="81">
        <v>0</v>
      </c>
      <c r="AA76" s="81">
        <v>0</v>
      </c>
      <c r="AB76" s="81">
        <v>0</v>
      </c>
      <c r="AC76" s="81">
        <v>0</v>
      </c>
      <c r="AD76" s="81">
        <v>0</v>
      </c>
      <c r="AE76" s="81">
        <v>-25</v>
      </c>
      <c r="AF76" s="81">
        <v>-25</v>
      </c>
    </row>
    <row r="77" spans="1:32" hidden="1" x14ac:dyDescent="0.25">
      <c r="A77" s="477">
        <v>36987.407638888886</v>
      </c>
      <c r="B77" s="456">
        <v>37146</v>
      </c>
      <c r="C77" s="456">
        <v>37073</v>
      </c>
      <c r="D77" s="456">
        <v>37164</v>
      </c>
      <c r="E77" s="456" t="s">
        <v>538</v>
      </c>
      <c r="F77" s="81">
        <v>571935</v>
      </c>
      <c r="G77" s="81">
        <v>1</v>
      </c>
      <c r="H77" s="81">
        <v>3061449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  <c r="Q77" s="81">
        <v>0</v>
      </c>
      <c r="R77" s="81">
        <v>0</v>
      </c>
      <c r="S77" s="81">
        <v>0</v>
      </c>
      <c r="T77" s="81">
        <v>0</v>
      </c>
      <c r="U77" s="81">
        <v>0</v>
      </c>
      <c r="V77" s="81">
        <v>0</v>
      </c>
      <c r="W77" s="81">
        <v>0</v>
      </c>
      <c r="X77" s="81">
        <v>0</v>
      </c>
      <c r="Y77" s="81">
        <v>0</v>
      </c>
      <c r="Z77" s="81">
        <v>0</v>
      </c>
      <c r="AA77" s="81">
        <v>0</v>
      </c>
      <c r="AB77" s="81">
        <v>0</v>
      </c>
      <c r="AC77" s="81">
        <v>0</v>
      </c>
      <c r="AD77" s="81">
        <v>0</v>
      </c>
      <c r="AE77" s="81">
        <v>50</v>
      </c>
      <c r="AF77" s="81">
        <v>50</v>
      </c>
    </row>
    <row r="78" spans="1:32" hidden="1" x14ac:dyDescent="0.25">
      <c r="A78" s="477">
        <v>36993.459027777775</v>
      </c>
      <c r="B78" s="456">
        <v>37146</v>
      </c>
      <c r="C78" s="456">
        <v>37073</v>
      </c>
      <c r="D78" s="456">
        <v>37164</v>
      </c>
      <c r="E78" s="456" t="s">
        <v>538</v>
      </c>
      <c r="F78" s="81">
        <v>579000</v>
      </c>
      <c r="G78" s="81">
        <v>1</v>
      </c>
      <c r="H78" s="81">
        <v>3080698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0</v>
      </c>
      <c r="P78" s="81">
        <v>0</v>
      </c>
      <c r="Q78" s="81">
        <v>0</v>
      </c>
      <c r="R78" s="81">
        <v>0</v>
      </c>
      <c r="S78" s="81">
        <v>0</v>
      </c>
      <c r="T78" s="81">
        <v>0</v>
      </c>
      <c r="U78" s="81">
        <v>0</v>
      </c>
      <c r="V78" s="81">
        <v>0</v>
      </c>
      <c r="W78" s="81">
        <v>0</v>
      </c>
      <c r="X78" s="81">
        <v>0</v>
      </c>
      <c r="Y78" s="81">
        <v>0</v>
      </c>
      <c r="Z78" s="81">
        <v>0</v>
      </c>
      <c r="AA78" s="81">
        <v>0</v>
      </c>
      <c r="AB78" s="81">
        <v>0</v>
      </c>
      <c r="AC78" s="81">
        <v>0</v>
      </c>
      <c r="AD78" s="81">
        <v>0</v>
      </c>
      <c r="AE78" s="81">
        <v>-25</v>
      </c>
      <c r="AF78" s="81">
        <v>-25</v>
      </c>
    </row>
    <row r="79" spans="1:32" hidden="1" x14ac:dyDescent="0.25">
      <c r="A79" s="477">
        <v>37103.62777777778</v>
      </c>
      <c r="B79" s="456">
        <v>37146</v>
      </c>
      <c r="C79" s="456">
        <v>37135</v>
      </c>
      <c r="D79" s="456">
        <v>37164</v>
      </c>
      <c r="E79" s="456" t="s">
        <v>538</v>
      </c>
      <c r="F79" s="81">
        <v>705522</v>
      </c>
      <c r="G79" s="81">
        <v>1</v>
      </c>
      <c r="H79" s="81">
        <v>3646543</v>
      </c>
      <c r="I79" s="81">
        <v>-25</v>
      </c>
      <c r="J79" s="81">
        <v>-25</v>
      </c>
      <c r="K79" s="81">
        <v>-25</v>
      </c>
      <c r="L79" s="81">
        <v>-25</v>
      </c>
      <c r="M79" s="81">
        <v>-25</v>
      </c>
      <c r="N79" s="81">
        <v>-25</v>
      </c>
      <c r="O79" s="81">
        <v>0</v>
      </c>
      <c r="P79" s="81">
        <v>0</v>
      </c>
      <c r="Q79" s="81">
        <v>0</v>
      </c>
      <c r="R79" s="81">
        <v>0</v>
      </c>
      <c r="S79" s="81">
        <v>0</v>
      </c>
      <c r="T79" s="81">
        <v>0</v>
      </c>
      <c r="U79" s="81">
        <v>0</v>
      </c>
      <c r="V79" s="81">
        <v>0</v>
      </c>
      <c r="W79" s="81">
        <v>0</v>
      </c>
      <c r="X79" s="81">
        <v>0</v>
      </c>
      <c r="Y79" s="81">
        <v>0</v>
      </c>
      <c r="Z79" s="81">
        <v>0</v>
      </c>
      <c r="AA79" s="81">
        <v>0</v>
      </c>
      <c r="AB79" s="81">
        <v>0</v>
      </c>
      <c r="AC79" s="81">
        <v>0</v>
      </c>
      <c r="AD79" s="81">
        <v>0</v>
      </c>
      <c r="AE79" s="81">
        <v>0</v>
      </c>
      <c r="AF79" s="81">
        <v>0</v>
      </c>
    </row>
    <row r="80" spans="1:32" hidden="1" x14ac:dyDescent="0.25">
      <c r="A80" s="477">
        <v>37099.398611111108</v>
      </c>
      <c r="B80" s="456">
        <v>37146</v>
      </c>
      <c r="C80" s="456">
        <v>37135</v>
      </c>
      <c r="D80" s="456">
        <v>37164</v>
      </c>
      <c r="E80" s="456" t="s">
        <v>538</v>
      </c>
      <c r="F80" s="81">
        <v>706562</v>
      </c>
      <c r="G80" s="81">
        <v>1</v>
      </c>
      <c r="H80" s="81">
        <v>3681472</v>
      </c>
      <c r="I80" s="81">
        <v>25</v>
      </c>
      <c r="J80" s="81">
        <v>25</v>
      </c>
      <c r="K80" s="81">
        <v>25</v>
      </c>
      <c r="L80" s="81">
        <v>25</v>
      </c>
      <c r="M80" s="81">
        <v>25</v>
      </c>
      <c r="N80" s="81">
        <v>25</v>
      </c>
      <c r="O80" s="81">
        <v>0</v>
      </c>
      <c r="P80" s="81">
        <v>0</v>
      </c>
      <c r="Q80" s="81">
        <v>0</v>
      </c>
      <c r="R80" s="81">
        <v>0</v>
      </c>
      <c r="S80" s="81">
        <v>0</v>
      </c>
      <c r="T80" s="81">
        <v>0</v>
      </c>
      <c r="U80" s="81">
        <v>0</v>
      </c>
      <c r="V80" s="81">
        <v>0</v>
      </c>
      <c r="W80" s="81">
        <v>0</v>
      </c>
      <c r="X80" s="81">
        <v>0</v>
      </c>
      <c r="Y80" s="81">
        <v>0</v>
      </c>
      <c r="Z80" s="81">
        <v>0</v>
      </c>
      <c r="AA80" s="81">
        <v>0</v>
      </c>
      <c r="AB80" s="81">
        <v>0</v>
      </c>
      <c r="AC80" s="81">
        <v>0</v>
      </c>
      <c r="AD80" s="81">
        <v>0</v>
      </c>
      <c r="AE80" s="81">
        <v>0</v>
      </c>
      <c r="AF80" s="81">
        <v>0</v>
      </c>
    </row>
    <row r="81" spans="1:32" hidden="1" x14ac:dyDescent="0.25">
      <c r="A81" s="477">
        <v>37109.386111111111</v>
      </c>
      <c r="B81" s="456">
        <v>37146</v>
      </c>
      <c r="C81" s="456">
        <v>37135</v>
      </c>
      <c r="D81" s="456">
        <v>37164</v>
      </c>
      <c r="E81" s="456" t="s">
        <v>538</v>
      </c>
      <c r="F81" s="81">
        <v>719254</v>
      </c>
      <c r="G81" s="81">
        <v>1</v>
      </c>
      <c r="H81" s="81">
        <v>3738291</v>
      </c>
      <c r="I81" s="81">
        <v>25</v>
      </c>
      <c r="J81" s="81">
        <v>25</v>
      </c>
      <c r="K81" s="81">
        <v>25</v>
      </c>
      <c r="L81" s="81">
        <v>25</v>
      </c>
      <c r="M81" s="81">
        <v>25</v>
      </c>
      <c r="N81" s="81">
        <v>25</v>
      </c>
      <c r="O81" s="81">
        <v>0</v>
      </c>
      <c r="P81" s="81">
        <v>0</v>
      </c>
      <c r="Q81" s="81">
        <v>0</v>
      </c>
      <c r="R81" s="81">
        <v>0</v>
      </c>
      <c r="S81" s="81">
        <v>0</v>
      </c>
      <c r="T81" s="81">
        <v>0</v>
      </c>
      <c r="U81" s="81">
        <v>0</v>
      </c>
      <c r="V81" s="81">
        <v>0</v>
      </c>
      <c r="W81" s="81">
        <v>0</v>
      </c>
      <c r="X81" s="81">
        <v>0</v>
      </c>
      <c r="Y81" s="81">
        <v>0</v>
      </c>
      <c r="Z81" s="81">
        <v>0</v>
      </c>
      <c r="AA81" s="81">
        <v>0</v>
      </c>
      <c r="AB81" s="81">
        <v>0</v>
      </c>
      <c r="AC81" s="81">
        <v>0</v>
      </c>
      <c r="AD81" s="81">
        <v>0</v>
      </c>
      <c r="AE81" s="81">
        <v>0</v>
      </c>
      <c r="AF81" s="81">
        <v>0</v>
      </c>
    </row>
    <row r="82" spans="1:32" hidden="1" x14ac:dyDescent="0.25">
      <c r="A82" s="477">
        <v>37112.555555555555</v>
      </c>
      <c r="B82" s="456">
        <v>37146</v>
      </c>
      <c r="C82" s="456">
        <v>37135</v>
      </c>
      <c r="D82" s="456">
        <v>37164</v>
      </c>
      <c r="E82" s="456" t="s">
        <v>538</v>
      </c>
      <c r="F82" s="81">
        <v>723686</v>
      </c>
      <c r="G82" s="81">
        <v>1</v>
      </c>
      <c r="H82" s="81">
        <v>3753256</v>
      </c>
      <c r="I82" s="81">
        <v>25</v>
      </c>
      <c r="J82" s="81">
        <v>25</v>
      </c>
      <c r="K82" s="81">
        <v>25</v>
      </c>
      <c r="L82" s="81">
        <v>25</v>
      </c>
      <c r="M82" s="81">
        <v>25</v>
      </c>
      <c r="N82" s="81">
        <v>25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</row>
    <row r="83" spans="1:32" hidden="1" x14ac:dyDescent="0.25">
      <c r="A83" s="477">
        <v>37112.554861111108</v>
      </c>
      <c r="B83" s="456">
        <v>37146</v>
      </c>
      <c r="C83" s="456">
        <v>37135</v>
      </c>
      <c r="D83" s="456">
        <v>37164</v>
      </c>
      <c r="E83" s="456" t="s">
        <v>538</v>
      </c>
      <c r="F83" s="81">
        <v>723918</v>
      </c>
      <c r="G83" s="81">
        <v>1</v>
      </c>
      <c r="H83" s="81">
        <v>3753774</v>
      </c>
      <c r="I83" s="81">
        <v>-25</v>
      </c>
      <c r="J83" s="81">
        <v>-25</v>
      </c>
      <c r="K83" s="81">
        <v>-25</v>
      </c>
      <c r="L83" s="81">
        <v>-25</v>
      </c>
      <c r="M83" s="81">
        <v>-25</v>
      </c>
      <c r="N83" s="81">
        <v>-25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</row>
    <row r="84" spans="1:32" hidden="1" x14ac:dyDescent="0.25">
      <c r="A84" s="477">
        <v>37132.443055555559</v>
      </c>
      <c r="B84" s="456">
        <v>37146</v>
      </c>
      <c r="C84" s="456">
        <v>37135</v>
      </c>
      <c r="D84" s="456">
        <v>37164</v>
      </c>
      <c r="E84" s="456" t="s">
        <v>538</v>
      </c>
      <c r="F84" s="81">
        <v>753994</v>
      </c>
      <c r="G84" s="81">
        <v>1</v>
      </c>
      <c r="H84" s="81">
        <v>3884245</v>
      </c>
      <c r="I84" s="81">
        <v>25</v>
      </c>
      <c r="J84" s="81">
        <v>25</v>
      </c>
      <c r="K84" s="81">
        <v>25</v>
      </c>
      <c r="L84" s="81">
        <v>25</v>
      </c>
      <c r="M84" s="81">
        <v>25</v>
      </c>
      <c r="N84" s="81">
        <v>25</v>
      </c>
      <c r="O84" s="81">
        <v>0</v>
      </c>
      <c r="P84" s="81">
        <v>0</v>
      </c>
      <c r="Q84" s="81">
        <v>0</v>
      </c>
      <c r="R84" s="81">
        <v>0</v>
      </c>
      <c r="S84" s="81">
        <v>0</v>
      </c>
      <c r="T84" s="81">
        <v>0</v>
      </c>
      <c r="U84" s="81">
        <v>0</v>
      </c>
      <c r="V84" s="81">
        <v>0</v>
      </c>
      <c r="W84" s="81">
        <v>0</v>
      </c>
      <c r="X84" s="81">
        <v>0</v>
      </c>
      <c r="Y84" s="81">
        <v>0</v>
      </c>
      <c r="Z84" s="81">
        <v>0</v>
      </c>
      <c r="AA84" s="81">
        <v>0</v>
      </c>
      <c r="AB84" s="81">
        <v>0</v>
      </c>
      <c r="AC84" s="81">
        <v>0</v>
      </c>
      <c r="AD84" s="81">
        <v>0</v>
      </c>
      <c r="AE84" s="81">
        <v>0</v>
      </c>
      <c r="AF84" s="81">
        <v>0</v>
      </c>
    </row>
    <row r="85" spans="1:32" hidden="1" x14ac:dyDescent="0.25">
      <c r="A85" s="477">
        <v>37133.609722222223</v>
      </c>
      <c r="B85" s="456">
        <v>37146</v>
      </c>
      <c r="C85" s="456">
        <v>37135</v>
      </c>
      <c r="D85" s="456">
        <v>37164</v>
      </c>
      <c r="E85" s="456" t="s">
        <v>538</v>
      </c>
      <c r="F85" s="81">
        <v>755040</v>
      </c>
      <c r="G85" s="81">
        <v>1</v>
      </c>
      <c r="H85" s="81">
        <v>3887901</v>
      </c>
      <c r="I85" s="81">
        <v>25</v>
      </c>
      <c r="J85" s="81">
        <v>25</v>
      </c>
      <c r="K85" s="81">
        <v>25</v>
      </c>
      <c r="L85" s="81">
        <v>25</v>
      </c>
      <c r="M85" s="81">
        <v>25</v>
      </c>
      <c r="N85" s="81">
        <v>25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0</v>
      </c>
      <c r="AC85" s="81">
        <v>0</v>
      </c>
      <c r="AD85" s="81">
        <v>0</v>
      </c>
      <c r="AE85" s="81">
        <v>0</v>
      </c>
      <c r="AF85" s="81">
        <v>0</v>
      </c>
    </row>
    <row r="86" spans="1:32" hidden="1" x14ac:dyDescent="0.25">
      <c r="A86" s="477">
        <v>37032.584722222222</v>
      </c>
      <c r="B86" s="456">
        <v>37146</v>
      </c>
      <c r="C86" s="456">
        <v>37135</v>
      </c>
      <c r="D86" s="456">
        <v>37164</v>
      </c>
      <c r="E86" s="456" t="s">
        <v>538</v>
      </c>
      <c r="F86" s="81">
        <v>614705</v>
      </c>
      <c r="G86" s="81">
        <v>1</v>
      </c>
      <c r="H86" s="81">
        <v>3364871</v>
      </c>
      <c r="I86" s="81">
        <v>0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  <c r="O86" s="81">
        <v>-25</v>
      </c>
      <c r="P86" s="81">
        <v>-25</v>
      </c>
      <c r="Q86" s="81">
        <v>-25</v>
      </c>
      <c r="R86" s="81">
        <v>-25</v>
      </c>
      <c r="S86" s="81">
        <v>-25</v>
      </c>
      <c r="T86" s="81">
        <v>-25</v>
      </c>
      <c r="U86" s="81">
        <v>-25</v>
      </c>
      <c r="V86" s="81">
        <v>-25</v>
      </c>
      <c r="W86" s="81">
        <v>-25</v>
      </c>
      <c r="X86" s="81">
        <v>-25</v>
      </c>
      <c r="Y86" s="81">
        <v>-25</v>
      </c>
      <c r="Z86" s="81">
        <v>-25</v>
      </c>
      <c r="AA86" s="81">
        <v>-25</v>
      </c>
      <c r="AB86" s="81">
        <v>-25</v>
      </c>
      <c r="AC86" s="81">
        <v>-25</v>
      </c>
      <c r="AD86" s="81">
        <v>-25</v>
      </c>
      <c r="AE86" s="81">
        <v>0</v>
      </c>
      <c r="AF86" s="81">
        <v>0</v>
      </c>
    </row>
    <row r="87" spans="1:32" hidden="1" x14ac:dyDescent="0.25">
      <c r="A87" s="477">
        <v>37046.548611111109</v>
      </c>
      <c r="B87" s="456">
        <v>37146</v>
      </c>
      <c r="C87" s="456">
        <v>37135</v>
      </c>
      <c r="D87" s="456">
        <v>37164</v>
      </c>
      <c r="E87" s="456" t="s">
        <v>538</v>
      </c>
      <c r="F87" s="81">
        <v>630007</v>
      </c>
      <c r="G87" s="81">
        <v>1</v>
      </c>
      <c r="H87" s="81">
        <v>3420829</v>
      </c>
      <c r="I87" s="81">
        <v>0</v>
      </c>
      <c r="J87" s="81">
        <v>0</v>
      </c>
      <c r="K87" s="81">
        <v>0</v>
      </c>
      <c r="L87" s="81">
        <v>0</v>
      </c>
      <c r="M87" s="81">
        <v>0</v>
      </c>
      <c r="N87" s="81">
        <v>0</v>
      </c>
      <c r="O87" s="81">
        <v>-25</v>
      </c>
      <c r="P87" s="81">
        <v>-25</v>
      </c>
      <c r="Q87" s="81">
        <v>-25</v>
      </c>
      <c r="R87" s="81">
        <v>-25</v>
      </c>
      <c r="S87" s="81">
        <v>-25</v>
      </c>
      <c r="T87" s="81">
        <v>-25</v>
      </c>
      <c r="U87" s="81">
        <v>-25</v>
      </c>
      <c r="V87" s="81">
        <v>-25</v>
      </c>
      <c r="W87" s="81">
        <v>-25</v>
      </c>
      <c r="X87" s="81">
        <v>-25</v>
      </c>
      <c r="Y87" s="81">
        <v>-25</v>
      </c>
      <c r="Z87" s="81">
        <v>-25</v>
      </c>
      <c r="AA87" s="81">
        <v>-25</v>
      </c>
      <c r="AB87" s="81">
        <v>-25</v>
      </c>
      <c r="AC87" s="81">
        <v>-25</v>
      </c>
      <c r="AD87" s="81">
        <v>-25</v>
      </c>
      <c r="AE87" s="81">
        <v>0</v>
      </c>
      <c r="AF87" s="81">
        <v>0</v>
      </c>
    </row>
    <row r="88" spans="1:32" hidden="1" x14ac:dyDescent="0.25">
      <c r="A88" s="477">
        <v>37063.546527777777</v>
      </c>
      <c r="B88" s="456">
        <v>37146</v>
      </c>
      <c r="C88" s="456">
        <v>37135</v>
      </c>
      <c r="D88" s="456">
        <v>37164</v>
      </c>
      <c r="E88" s="456" t="s">
        <v>538</v>
      </c>
      <c r="F88" s="81">
        <v>654308</v>
      </c>
      <c r="G88" s="81">
        <v>1</v>
      </c>
      <c r="H88" s="81">
        <v>3479790</v>
      </c>
      <c r="I88" s="81">
        <v>0</v>
      </c>
      <c r="J88" s="81">
        <v>0</v>
      </c>
      <c r="K88" s="81">
        <v>0</v>
      </c>
      <c r="L88" s="81">
        <v>0</v>
      </c>
      <c r="M88" s="81">
        <v>0</v>
      </c>
      <c r="N88" s="81">
        <v>0</v>
      </c>
      <c r="O88" s="81">
        <v>-25</v>
      </c>
      <c r="P88" s="81">
        <v>-25</v>
      </c>
      <c r="Q88" s="81">
        <v>-25</v>
      </c>
      <c r="R88" s="81">
        <v>-25</v>
      </c>
      <c r="S88" s="81">
        <v>-25</v>
      </c>
      <c r="T88" s="81">
        <v>-25</v>
      </c>
      <c r="U88" s="81">
        <v>-25</v>
      </c>
      <c r="V88" s="81">
        <v>-25</v>
      </c>
      <c r="W88" s="81">
        <v>-25</v>
      </c>
      <c r="X88" s="81">
        <v>-25</v>
      </c>
      <c r="Y88" s="81">
        <v>-25</v>
      </c>
      <c r="Z88" s="81">
        <v>-25</v>
      </c>
      <c r="AA88" s="81">
        <v>-25</v>
      </c>
      <c r="AB88" s="81">
        <v>-25</v>
      </c>
      <c r="AC88" s="81">
        <v>-25</v>
      </c>
      <c r="AD88" s="81">
        <v>-25</v>
      </c>
      <c r="AE88" s="81">
        <v>0</v>
      </c>
      <c r="AF88" s="81">
        <v>0</v>
      </c>
    </row>
    <row r="89" spans="1:32" hidden="1" x14ac:dyDescent="0.25">
      <c r="A89" s="477">
        <v>37092.534722222219</v>
      </c>
      <c r="B89" s="456">
        <v>37146</v>
      </c>
      <c r="C89" s="456">
        <v>37135</v>
      </c>
      <c r="D89" s="456">
        <v>37164</v>
      </c>
      <c r="E89" s="456" t="s">
        <v>538</v>
      </c>
      <c r="F89" s="81">
        <v>694579</v>
      </c>
      <c r="G89" s="81">
        <v>1</v>
      </c>
      <c r="H89" s="81">
        <v>3614265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  <c r="O89" s="81">
        <v>75</v>
      </c>
      <c r="P89" s="81">
        <v>75</v>
      </c>
      <c r="Q89" s="81">
        <v>75</v>
      </c>
      <c r="R89" s="81">
        <v>75</v>
      </c>
      <c r="S89" s="81">
        <v>75</v>
      </c>
      <c r="T89" s="81">
        <v>75</v>
      </c>
      <c r="U89" s="81">
        <v>75</v>
      </c>
      <c r="V89" s="81">
        <v>75</v>
      </c>
      <c r="W89" s="81">
        <v>75</v>
      </c>
      <c r="X89" s="81">
        <v>75</v>
      </c>
      <c r="Y89" s="81">
        <v>75</v>
      </c>
      <c r="Z89" s="81">
        <v>75</v>
      </c>
      <c r="AA89" s="81">
        <v>75</v>
      </c>
      <c r="AB89" s="81">
        <v>75</v>
      </c>
      <c r="AC89" s="81">
        <v>75</v>
      </c>
      <c r="AD89" s="81">
        <v>75</v>
      </c>
      <c r="AE89" s="81">
        <v>0</v>
      </c>
      <c r="AF89" s="81">
        <v>0</v>
      </c>
    </row>
    <row r="90" spans="1:32" hidden="1" x14ac:dyDescent="0.25">
      <c r="A90" s="477">
        <v>37092.599305555559</v>
      </c>
      <c r="B90" s="456">
        <v>37146</v>
      </c>
      <c r="C90" s="456">
        <v>37135</v>
      </c>
      <c r="D90" s="456">
        <v>37164</v>
      </c>
      <c r="E90" s="456" t="s">
        <v>538</v>
      </c>
      <c r="F90" s="81">
        <v>694651</v>
      </c>
      <c r="G90" s="81">
        <v>1</v>
      </c>
      <c r="H90" s="81">
        <v>3614354</v>
      </c>
      <c r="I90" s="81">
        <v>0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25</v>
      </c>
      <c r="P90" s="81">
        <v>25</v>
      </c>
      <c r="Q90" s="81">
        <v>25</v>
      </c>
      <c r="R90" s="81">
        <v>25</v>
      </c>
      <c r="S90" s="81">
        <v>25</v>
      </c>
      <c r="T90" s="81">
        <v>25</v>
      </c>
      <c r="U90" s="81">
        <v>25</v>
      </c>
      <c r="V90" s="81">
        <v>25</v>
      </c>
      <c r="W90" s="81">
        <v>25</v>
      </c>
      <c r="X90" s="81">
        <v>25</v>
      </c>
      <c r="Y90" s="81">
        <v>25</v>
      </c>
      <c r="Z90" s="81">
        <v>25</v>
      </c>
      <c r="AA90" s="81">
        <v>25</v>
      </c>
      <c r="AB90" s="81">
        <v>25</v>
      </c>
      <c r="AC90" s="81">
        <v>25</v>
      </c>
      <c r="AD90" s="81">
        <v>25</v>
      </c>
      <c r="AE90" s="81">
        <v>0</v>
      </c>
      <c r="AF90" s="81">
        <v>0</v>
      </c>
    </row>
    <row r="91" spans="1:32" hidden="1" x14ac:dyDescent="0.25">
      <c r="A91" s="477">
        <v>36840.480555555558</v>
      </c>
      <c r="B91" s="456">
        <v>37146</v>
      </c>
      <c r="C91" s="456">
        <v>36983</v>
      </c>
      <c r="D91" s="456">
        <v>37191</v>
      </c>
      <c r="E91" s="456" t="s">
        <v>546</v>
      </c>
      <c r="F91" s="81">
        <v>455577</v>
      </c>
      <c r="G91" s="81">
        <v>1</v>
      </c>
      <c r="H91" s="81">
        <v>2412637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25</v>
      </c>
      <c r="P91" s="81">
        <v>25</v>
      </c>
      <c r="Q91" s="81">
        <v>25</v>
      </c>
      <c r="R91" s="81">
        <v>25</v>
      </c>
      <c r="S91" s="81">
        <v>25</v>
      </c>
      <c r="T91" s="81">
        <v>25</v>
      </c>
      <c r="U91" s="81">
        <v>25</v>
      </c>
      <c r="V91" s="81">
        <v>25</v>
      </c>
      <c r="W91" s="81">
        <v>25</v>
      </c>
      <c r="X91" s="81">
        <v>25</v>
      </c>
      <c r="Y91" s="81">
        <v>25</v>
      </c>
      <c r="Z91" s="81">
        <v>25</v>
      </c>
      <c r="AA91" s="81">
        <v>25</v>
      </c>
      <c r="AB91" s="81">
        <v>25</v>
      </c>
      <c r="AC91" s="81">
        <v>25</v>
      </c>
      <c r="AD91" s="81">
        <v>25</v>
      </c>
      <c r="AE91" s="81">
        <v>0</v>
      </c>
      <c r="AF91" s="81">
        <v>0</v>
      </c>
    </row>
    <row r="92" spans="1:32" hidden="1" x14ac:dyDescent="0.25">
      <c r="A92" s="477">
        <v>36847.51666666667</v>
      </c>
      <c r="B92" s="456">
        <v>37146</v>
      </c>
      <c r="C92" s="456">
        <v>36983</v>
      </c>
      <c r="D92" s="456">
        <v>37191</v>
      </c>
      <c r="E92" s="456" t="s">
        <v>546</v>
      </c>
      <c r="F92" s="81">
        <v>461079</v>
      </c>
      <c r="G92" s="81">
        <v>1</v>
      </c>
      <c r="H92" s="81">
        <v>2436173</v>
      </c>
      <c r="I92" s="81">
        <v>0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25</v>
      </c>
      <c r="P92" s="81">
        <v>25</v>
      </c>
      <c r="Q92" s="81">
        <v>25</v>
      </c>
      <c r="R92" s="81">
        <v>25</v>
      </c>
      <c r="S92" s="81">
        <v>25</v>
      </c>
      <c r="T92" s="81">
        <v>25</v>
      </c>
      <c r="U92" s="81">
        <v>25</v>
      </c>
      <c r="V92" s="81">
        <v>25</v>
      </c>
      <c r="W92" s="81">
        <v>25</v>
      </c>
      <c r="X92" s="81">
        <v>25</v>
      </c>
      <c r="Y92" s="81">
        <v>25</v>
      </c>
      <c r="Z92" s="81">
        <v>25</v>
      </c>
      <c r="AA92" s="81">
        <v>25</v>
      </c>
      <c r="AB92" s="81">
        <v>25</v>
      </c>
      <c r="AC92" s="81">
        <v>25</v>
      </c>
      <c r="AD92" s="81">
        <v>25</v>
      </c>
      <c r="AE92" s="81">
        <v>0</v>
      </c>
      <c r="AF92" s="81">
        <v>0</v>
      </c>
    </row>
    <row r="93" spans="1:32" hidden="1" x14ac:dyDescent="0.25">
      <c r="A93" s="477">
        <v>36735.509722222225</v>
      </c>
      <c r="B93" s="456">
        <v>37146</v>
      </c>
      <c r="C93" s="456">
        <v>36983</v>
      </c>
      <c r="D93" s="456">
        <v>37191</v>
      </c>
      <c r="E93" s="456" t="s">
        <v>546</v>
      </c>
      <c r="F93" s="81">
        <v>381332</v>
      </c>
      <c r="G93" s="81">
        <v>1</v>
      </c>
      <c r="H93" s="81">
        <v>2171624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1">
        <v>0</v>
      </c>
      <c r="X93" s="81">
        <v>0</v>
      </c>
      <c r="Y93" s="81">
        <v>0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-25</v>
      </c>
      <c r="AF93" s="81">
        <v>-25</v>
      </c>
    </row>
    <row r="94" spans="1:32" hidden="1" x14ac:dyDescent="0.25">
      <c r="A94" s="477">
        <v>37131.432638888888</v>
      </c>
      <c r="B94" s="456">
        <v>37146</v>
      </c>
      <c r="C94" s="456">
        <v>37135</v>
      </c>
      <c r="D94" s="456">
        <v>37164</v>
      </c>
      <c r="E94" s="456" t="s">
        <v>546</v>
      </c>
      <c r="F94" s="81">
        <v>751805</v>
      </c>
      <c r="G94" s="81">
        <v>1</v>
      </c>
      <c r="H94" s="81">
        <v>3869208</v>
      </c>
      <c r="I94" s="81">
        <v>0</v>
      </c>
      <c r="J94" s="81">
        <v>0</v>
      </c>
      <c r="K94" s="81">
        <v>0</v>
      </c>
      <c r="L94" s="81">
        <v>0</v>
      </c>
      <c r="M94" s="81">
        <v>0</v>
      </c>
      <c r="N94" s="81">
        <v>0</v>
      </c>
      <c r="O94" s="81">
        <v>25</v>
      </c>
      <c r="P94" s="81">
        <v>25</v>
      </c>
      <c r="Q94" s="81">
        <v>25</v>
      </c>
      <c r="R94" s="81">
        <v>25</v>
      </c>
      <c r="S94" s="81">
        <v>25</v>
      </c>
      <c r="T94" s="81">
        <v>25</v>
      </c>
      <c r="U94" s="81">
        <v>25</v>
      </c>
      <c r="V94" s="81">
        <v>25</v>
      </c>
      <c r="W94" s="81">
        <v>25</v>
      </c>
      <c r="X94" s="81">
        <v>25</v>
      </c>
      <c r="Y94" s="81">
        <v>25</v>
      </c>
      <c r="Z94" s="81">
        <v>25</v>
      </c>
      <c r="AA94" s="81">
        <v>25</v>
      </c>
      <c r="AB94" s="81">
        <v>25</v>
      </c>
      <c r="AC94" s="81">
        <v>25</v>
      </c>
      <c r="AD94" s="81">
        <v>25</v>
      </c>
      <c r="AE94" s="81">
        <v>0</v>
      </c>
      <c r="AF94" s="81">
        <v>0</v>
      </c>
    </row>
    <row r="95" spans="1:32" hidden="1" x14ac:dyDescent="0.25">
      <c r="A95" s="477">
        <v>37132.451388888891</v>
      </c>
      <c r="B95" s="456">
        <v>37146</v>
      </c>
      <c r="C95" s="456">
        <v>37135</v>
      </c>
      <c r="D95" s="456">
        <v>37164</v>
      </c>
      <c r="E95" s="456" t="s">
        <v>546</v>
      </c>
      <c r="F95" s="81">
        <v>752278</v>
      </c>
      <c r="G95" s="81">
        <v>1</v>
      </c>
      <c r="H95" s="81">
        <v>3870355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-50</v>
      </c>
      <c r="P95" s="81">
        <v>-50</v>
      </c>
      <c r="Q95" s="81">
        <v>-50</v>
      </c>
      <c r="R95" s="81">
        <v>-50</v>
      </c>
      <c r="S95" s="81">
        <v>-50</v>
      </c>
      <c r="T95" s="81">
        <v>-50</v>
      </c>
      <c r="U95" s="81">
        <v>-50</v>
      </c>
      <c r="V95" s="81">
        <v>-50</v>
      </c>
      <c r="W95" s="81">
        <v>-50</v>
      </c>
      <c r="X95" s="81">
        <v>-50</v>
      </c>
      <c r="Y95" s="81">
        <v>-50</v>
      </c>
      <c r="Z95" s="81">
        <v>-50</v>
      </c>
      <c r="AA95" s="81">
        <v>-50</v>
      </c>
      <c r="AB95" s="81">
        <v>-50</v>
      </c>
      <c r="AC95" s="81">
        <v>-50</v>
      </c>
      <c r="AD95" s="81">
        <v>-50</v>
      </c>
      <c r="AE95" s="81">
        <v>0</v>
      </c>
      <c r="AF95" s="81">
        <v>0</v>
      </c>
    </row>
    <row r="96" spans="1:32" hidden="1" x14ac:dyDescent="0.25">
      <c r="A96" s="477">
        <v>36958.564583333333</v>
      </c>
      <c r="B96" s="456">
        <v>37146</v>
      </c>
      <c r="C96" s="456">
        <v>37073</v>
      </c>
      <c r="D96" s="456">
        <v>37164</v>
      </c>
      <c r="E96" s="456" t="s">
        <v>546</v>
      </c>
      <c r="F96" s="81">
        <v>525270</v>
      </c>
      <c r="G96" s="81">
        <v>1</v>
      </c>
      <c r="H96" s="81">
        <v>2707111</v>
      </c>
      <c r="I96" s="81">
        <v>-25</v>
      </c>
      <c r="J96" s="81">
        <v>-25</v>
      </c>
      <c r="K96" s="81">
        <v>-25</v>
      </c>
      <c r="L96" s="81">
        <v>-25</v>
      </c>
      <c r="M96" s="81">
        <v>-25</v>
      </c>
      <c r="N96" s="81">
        <v>-25</v>
      </c>
      <c r="O96" s="81">
        <v>0</v>
      </c>
      <c r="P96" s="81">
        <v>0</v>
      </c>
      <c r="Q96" s="81">
        <v>0</v>
      </c>
      <c r="R96" s="81">
        <v>0</v>
      </c>
      <c r="S96" s="81">
        <v>0</v>
      </c>
      <c r="T96" s="81">
        <v>0</v>
      </c>
      <c r="U96" s="81">
        <v>0</v>
      </c>
      <c r="V96" s="81">
        <v>0</v>
      </c>
      <c r="W96" s="81">
        <v>0</v>
      </c>
      <c r="X96" s="81">
        <v>0</v>
      </c>
      <c r="Y96" s="81">
        <v>0</v>
      </c>
      <c r="Z96" s="81">
        <v>0</v>
      </c>
      <c r="AA96" s="81">
        <v>0</v>
      </c>
      <c r="AB96" s="81">
        <v>0</v>
      </c>
      <c r="AC96" s="81">
        <v>0</v>
      </c>
      <c r="AD96" s="81">
        <v>0</v>
      </c>
      <c r="AE96" s="81">
        <v>0</v>
      </c>
      <c r="AF96" s="81">
        <v>0</v>
      </c>
    </row>
    <row r="97" spans="1:32" hidden="1" x14ac:dyDescent="0.25">
      <c r="A97" s="477">
        <v>37118.609027777777</v>
      </c>
      <c r="B97" s="456">
        <v>37146</v>
      </c>
      <c r="C97" s="456">
        <v>37135</v>
      </c>
      <c r="D97" s="456">
        <v>37164</v>
      </c>
      <c r="E97" s="456" t="s">
        <v>546</v>
      </c>
      <c r="F97" s="81">
        <v>733263</v>
      </c>
      <c r="G97" s="81">
        <v>1</v>
      </c>
      <c r="H97" s="81">
        <v>3822842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  <c r="O97" s="81">
        <v>-25</v>
      </c>
      <c r="P97" s="81">
        <v>-25</v>
      </c>
      <c r="Q97" s="81">
        <v>-25</v>
      </c>
      <c r="R97" s="81">
        <v>-25</v>
      </c>
      <c r="S97" s="81">
        <v>-25</v>
      </c>
      <c r="T97" s="81">
        <v>-25</v>
      </c>
      <c r="U97" s="81">
        <v>-25</v>
      </c>
      <c r="V97" s="81">
        <v>-25</v>
      </c>
      <c r="W97" s="81">
        <v>-25</v>
      </c>
      <c r="X97" s="81">
        <v>-25</v>
      </c>
      <c r="Y97" s="81">
        <v>-25</v>
      </c>
      <c r="Z97" s="81">
        <v>-25</v>
      </c>
      <c r="AA97" s="81">
        <v>-25</v>
      </c>
      <c r="AB97" s="81">
        <v>-25</v>
      </c>
      <c r="AC97" s="81">
        <v>-25</v>
      </c>
      <c r="AD97" s="81">
        <v>-25</v>
      </c>
      <c r="AE97" s="81">
        <v>0</v>
      </c>
      <c r="AF97" s="81">
        <v>0</v>
      </c>
    </row>
    <row r="98" spans="1:32" hidden="1" x14ac:dyDescent="0.25">
      <c r="A98" s="477">
        <v>37119.340277777781</v>
      </c>
      <c r="B98" s="456">
        <v>37146</v>
      </c>
      <c r="C98" s="456">
        <v>37135</v>
      </c>
      <c r="D98" s="456">
        <v>37164</v>
      </c>
      <c r="E98" s="456" t="s">
        <v>546</v>
      </c>
      <c r="F98" s="81">
        <v>734136</v>
      </c>
      <c r="G98" s="81">
        <v>1</v>
      </c>
      <c r="H98" s="81">
        <v>3824570</v>
      </c>
      <c r="I98" s="81">
        <v>0</v>
      </c>
      <c r="J98" s="81">
        <v>0</v>
      </c>
      <c r="K98" s="81">
        <v>0</v>
      </c>
      <c r="L98" s="81">
        <v>0</v>
      </c>
      <c r="M98" s="81">
        <v>0</v>
      </c>
      <c r="N98" s="81">
        <v>0</v>
      </c>
      <c r="O98" s="81">
        <v>-25</v>
      </c>
      <c r="P98" s="81">
        <v>-25</v>
      </c>
      <c r="Q98" s="81">
        <v>-25</v>
      </c>
      <c r="R98" s="81">
        <v>-25</v>
      </c>
      <c r="S98" s="81">
        <v>-25</v>
      </c>
      <c r="T98" s="81">
        <v>-25</v>
      </c>
      <c r="U98" s="81">
        <v>-25</v>
      </c>
      <c r="V98" s="81">
        <v>-25</v>
      </c>
      <c r="W98" s="81">
        <v>-25</v>
      </c>
      <c r="X98" s="81">
        <v>-25</v>
      </c>
      <c r="Y98" s="81">
        <v>-25</v>
      </c>
      <c r="Z98" s="81">
        <v>-25</v>
      </c>
      <c r="AA98" s="81">
        <v>-25</v>
      </c>
      <c r="AB98" s="81">
        <v>-25</v>
      </c>
      <c r="AC98" s="81">
        <v>-25</v>
      </c>
      <c r="AD98" s="81">
        <v>-25</v>
      </c>
      <c r="AE98" s="81">
        <v>0</v>
      </c>
      <c r="AF98" s="81">
        <v>0</v>
      </c>
    </row>
    <row r="99" spans="1:32" hidden="1" x14ac:dyDescent="0.25">
      <c r="A99" s="477">
        <v>37120.361805555556</v>
      </c>
      <c r="B99" s="456">
        <v>37146</v>
      </c>
      <c r="C99" s="456">
        <v>37135</v>
      </c>
      <c r="D99" s="456">
        <v>37164</v>
      </c>
      <c r="E99" s="456" t="s">
        <v>546</v>
      </c>
      <c r="F99" s="81">
        <v>736835</v>
      </c>
      <c r="G99" s="81">
        <v>1</v>
      </c>
      <c r="H99" s="81">
        <v>3830982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25</v>
      </c>
      <c r="P99" s="81">
        <v>25</v>
      </c>
      <c r="Q99" s="81">
        <v>25</v>
      </c>
      <c r="R99" s="81">
        <v>25</v>
      </c>
      <c r="S99" s="81">
        <v>25</v>
      </c>
      <c r="T99" s="81">
        <v>25</v>
      </c>
      <c r="U99" s="81">
        <v>25</v>
      </c>
      <c r="V99" s="81">
        <v>25</v>
      </c>
      <c r="W99" s="81">
        <v>25</v>
      </c>
      <c r="X99" s="81">
        <v>25</v>
      </c>
      <c r="Y99" s="81">
        <v>25</v>
      </c>
      <c r="Z99" s="81">
        <v>25</v>
      </c>
      <c r="AA99" s="81">
        <v>25</v>
      </c>
      <c r="AB99" s="81">
        <v>25</v>
      </c>
      <c r="AC99" s="81">
        <v>25</v>
      </c>
      <c r="AD99" s="81">
        <v>25</v>
      </c>
      <c r="AE99" s="81">
        <v>0</v>
      </c>
      <c r="AF99" s="81">
        <v>0</v>
      </c>
    </row>
    <row r="100" spans="1:32" hidden="1" x14ac:dyDescent="0.25">
      <c r="A100" s="477">
        <v>36615.599305555559</v>
      </c>
      <c r="B100" s="456">
        <v>37146</v>
      </c>
      <c r="C100" s="456">
        <v>37073</v>
      </c>
      <c r="D100" s="456">
        <v>37164</v>
      </c>
      <c r="E100" s="456" t="s">
        <v>546</v>
      </c>
      <c r="F100" s="81">
        <v>314765</v>
      </c>
      <c r="G100" s="81">
        <v>1</v>
      </c>
      <c r="H100" s="81">
        <v>1954462</v>
      </c>
      <c r="I100" s="81">
        <v>0</v>
      </c>
      <c r="J100" s="81">
        <v>0</v>
      </c>
      <c r="K100" s="81">
        <v>0</v>
      </c>
      <c r="L100" s="81">
        <v>0</v>
      </c>
      <c r="M100" s="81">
        <v>0</v>
      </c>
      <c r="N100" s="81">
        <v>0</v>
      </c>
      <c r="O100" s="81">
        <v>50</v>
      </c>
      <c r="P100" s="81">
        <v>50</v>
      </c>
      <c r="Q100" s="81">
        <v>50</v>
      </c>
      <c r="R100" s="81">
        <v>50</v>
      </c>
      <c r="S100" s="81">
        <v>50</v>
      </c>
      <c r="T100" s="81">
        <v>50</v>
      </c>
      <c r="U100" s="81">
        <v>50</v>
      </c>
      <c r="V100" s="81">
        <v>50</v>
      </c>
      <c r="W100" s="81">
        <v>50</v>
      </c>
      <c r="X100" s="81">
        <v>50</v>
      </c>
      <c r="Y100" s="81">
        <v>50</v>
      </c>
      <c r="Z100" s="81">
        <v>50</v>
      </c>
      <c r="AA100" s="81">
        <v>50</v>
      </c>
      <c r="AB100" s="81">
        <v>50</v>
      </c>
      <c r="AC100" s="81">
        <v>50</v>
      </c>
      <c r="AD100" s="81">
        <v>50</v>
      </c>
      <c r="AE100" s="81">
        <v>0</v>
      </c>
      <c r="AF100" s="81">
        <v>0</v>
      </c>
    </row>
    <row r="101" spans="1:32" hidden="1" x14ac:dyDescent="0.25">
      <c r="A101" s="477">
        <v>36767.544444444444</v>
      </c>
      <c r="B101" s="456">
        <v>37146</v>
      </c>
      <c r="C101" s="456">
        <v>37073</v>
      </c>
      <c r="D101" s="456">
        <v>37164</v>
      </c>
      <c r="E101" s="456" t="s">
        <v>546</v>
      </c>
      <c r="F101" s="81">
        <v>401864</v>
      </c>
      <c r="G101" s="81">
        <v>1</v>
      </c>
      <c r="H101" s="81">
        <v>2236722</v>
      </c>
      <c r="I101" s="81">
        <v>0</v>
      </c>
      <c r="J101" s="81">
        <v>0</v>
      </c>
      <c r="K101" s="81">
        <v>0</v>
      </c>
      <c r="L101" s="81">
        <v>0</v>
      </c>
      <c r="M101" s="81">
        <v>0</v>
      </c>
      <c r="N101" s="81">
        <v>0</v>
      </c>
      <c r="O101" s="81">
        <v>50</v>
      </c>
      <c r="P101" s="81">
        <v>50</v>
      </c>
      <c r="Q101" s="81">
        <v>50</v>
      </c>
      <c r="R101" s="81">
        <v>50</v>
      </c>
      <c r="S101" s="81">
        <v>50</v>
      </c>
      <c r="T101" s="81">
        <v>50</v>
      </c>
      <c r="U101" s="81">
        <v>50</v>
      </c>
      <c r="V101" s="81">
        <v>50</v>
      </c>
      <c r="W101" s="81">
        <v>50</v>
      </c>
      <c r="X101" s="81">
        <v>50</v>
      </c>
      <c r="Y101" s="81">
        <v>50</v>
      </c>
      <c r="Z101" s="81">
        <v>50</v>
      </c>
      <c r="AA101" s="81">
        <v>50</v>
      </c>
      <c r="AB101" s="81">
        <v>50</v>
      </c>
      <c r="AC101" s="81">
        <v>50</v>
      </c>
      <c r="AD101" s="81">
        <v>50</v>
      </c>
      <c r="AE101" s="81">
        <v>0</v>
      </c>
      <c r="AF101" s="81">
        <v>0</v>
      </c>
    </row>
    <row r="102" spans="1:32" hidden="1" x14ac:dyDescent="0.25">
      <c r="A102" s="477">
        <v>36731.554861111108</v>
      </c>
      <c r="B102" s="456">
        <v>37146</v>
      </c>
      <c r="C102" s="456">
        <v>37073</v>
      </c>
      <c r="D102" s="456">
        <v>37164</v>
      </c>
      <c r="E102" s="456" t="s">
        <v>546</v>
      </c>
      <c r="F102" s="81">
        <v>377514</v>
      </c>
      <c r="G102" s="81">
        <v>1</v>
      </c>
      <c r="H102" s="81">
        <v>2159506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81">
        <v>100</v>
      </c>
      <c r="P102" s="81">
        <v>100</v>
      </c>
      <c r="Q102" s="81">
        <v>100</v>
      </c>
      <c r="R102" s="81">
        <v>100</v>
      </c>
      <c r="S102" s="81">
        <v>100</v>
      </c>
      <c r="T102" s="81">
        <v>100</v>
      </c>
      <c r="U102" s="81">
        <v>100</v>
      </c>
      <c r="V102" s="81">
        <v>100</v>
      </c>
      <c r="W102" s="81">
        <v>100</v>
      </c>
      <c r="X102" s="81">
        <v>100</v>
      </c>
      <c r="Y102" s="81">
        <v>100</v>
      </c>
      <c r="Z102" s="81">
        <v>100</v>
      </c>
      <c r="AA102" s="81">
        <v>100</v>
      </c>
      <c r="AB102" s="81">
        <v>100</v>
      </c>
      <c r="AC102" s="81">
        <v>100</v>
      </c>
      <c r="AD102" s="81">
        <v>100</v>
      </c>
      <c r="AE102" s="81">
        <v>0</v>
      </c>
      <c r="AF102" s="81">
        <v>0</v>
      </c>
    </row>
    <row r="103" spans="1:32" hidden="1" x14ac:dyDescent="0.25">
      <c r="A103" s="477">
        <v>36739.557638888888</v>
      </c>
      <c r="B103" s="456">
        <v>37146</v>
      </c>
      <c r="C103" s="456">
        <v>37073</v>
      </c>
      <c r="D103" s="456">
        <v>37164</v>
      </c>
      <c r="E103" s="456" t="s">
        <v>546</v>
      </c>
      <c r="F103" s="81">
        <v>383313</v>
      </c>
      <c r="G103" s="81">
        <v>1</v>
      </c>
      <c r="H103" s="81">
        <v>2177743</v>
      </c>
      <c r="I103" s="81">
        <v>0</v>
      </c>
      <c r="J103" s="81">
        <v>0</v>
      </c>
      <c r="K103" s="81">
        <v>0</v>
      </c>
      <c r="L103" s="81">
        <v>0</v>
      </c>
      <c r="M103" s="81">
        <v>0</v>
      </c>
      <c r="N103" s="81">
        <v>0</v>
      </c>
      <c r="O103" s="81">
        <v>25</v>
      </c>
      <c r="P103" s="81">
        <v>25</v>
      </c>
      <c r="Q103" s="81">
        <v>25</v>
      </c>
      <c r="R103" s="81">
        <v>25</v>
      </c>
      <c r="S103" s="81">
        <v>25</v>
      </c>
      <c r="T103" s="81">
        <v>25</v>
      </c>
      <c r="U103" s="81">
        <v>25</v>
      </c>
      <c r="V103" s="81">
        <v>25</v>
      </c>
      <c r="W103" s="81">
        <v>25</v>
      </c>
      <c r="X103" s="81">
        <v>25</v>
      </c>
      <c r="Y103" s="81">
        <v>25</v>
      </c>
      <c r="Z103" s="81">
        <v>25</v>
      </c>
      <c r="AA103" s="81">
        <v>25</v>
      </c>
      <c r="AB103" s="81">
        <v>25</v>
      </c>
      <c r="AC103" s="81">
        <v>25</v>
      </c>
      <c r="AD103" s="81">
        <v>25</v>
      </c>
      <c r="AE103" s="81">
        <v>0</v>
      </c>
      <c r="AF103" s="81">
        <v>0</v>
      </c>
    </row>
    <row r="104" spans="1:32" hidden="1" x14ac:dyDescent="0.25">
      <c r="A104" s="477">
        <v>36759.604166666664</v>
      </c>
      <c r="B104" s="456">
        <v>37146</v>
      </c>
      <c r="C104" s="456">
        <v>37073</v>
      </c>
      <c r="D104" s="456">
        <v>37164</v>
      </c>
      <c r="E104" s="456" t="s">
        <v>546</v>
      </c>
      <c r="F104" s="81">
        <v>396141</v>
      </c>
      <c r="G104" s="81">
        <v>1</v>
      </c>
      <c r="H104" s="81">
        <v>2216713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-25</v>
      </c>
      <c r="P104" s="81">
        <v>-25</v>
      </c>
      <c r="Q104" s="81">
        <v>-25</v>
      </c>
      <c r="R104" s="81">
        <v>-25</v>
      </c>
      <c r="S104" s="81">
        <v>-25</v>
      </c>
      <c r="T104" s="81">
        <v>-25</v>
      </c>
      <c r="U104" s="81">
        <v>-25</v>
      </c>
      <c r="V104" s="81">
        <v>-25</v>
      </c>
      <c r="W104" s="81">
        <v>-25</v>
      </c>
      <c r="X104" s="81">
        <v>-25</v>
      </c>
      <c r="Y104" s="81">
        <v>-25</v>
      </c>
      <c r="Z104" s="81">
        <v>-25</v>
      </c>
      <c r="AA104" s="81">
        <v>-25</v>
      </c>
      <c r="AB104" s="81">
        <v>-25</v>
      </c>
      <c r="AC104" s="81">
        <v>-25</v>
      </c>
      <c r="AD104" s="81">
        <v>-25</v>
      </c>
      <c r="AE104" s="81">
        <v>0</v>
      </c>
      <c r="AF104" s="81">
        <v>0</v>
      </c>
    </row>
    <row r="105" spans="1:32" hidden="1" x14ac:dyDescent="0.25">
      <c r="A105" s="477">
        <v>36804.543749999997</v>
      </c>
      <c r="B105" s="456">
        <v>37146</v>
      </c>
      <c r="C105" s="456">
        <v>37073</v>
      </c>
      <c r="D105" s="456">
        <v>37164</v>
      </c>
      <c r="E105" s="456" t="s">
        <v>546</v>
      </c>
      <c r="F105" s="81">
        <v>427881</v>
      </c>
      <c r="G105" s="81">
        <v>1</v>
      </c>
      <c r="H105" s="81">
        <v>2325933</v>
      </c>
      <c r="I105" s="81">
        <v>0</v>
      </c>
      <c r="J105" s="81">
        <v>0</v>
      </c>
      <c r="K105" s="81">
        <v>0</v>
      </c>
      <c r="L105" s="81">
        <v>0</v>
      </c>
      <c r="M105" s="81">
        <v>0</v>
      </c>
      <c r="N105" s="81">
        <v>0</v>
      </c>
      <c r="O105" s="81">
        <v>25</v>
      </c>
      <c r="P105" s="81">
        <v>25</v>
      </c>
      <c r="Q105" s="81">
        <v>25</v>
      </c>
      <c r="R105" s="81">
        <v>25</v>
      </c>
      <c r="S105" s="81">
        <v>25</v>
      </c>
      <c r="T105" s="81">
        <v>25</v>
      </c>
      <c r="U105" s="81">
        <v>25</v>
      </c>
      <c r="V105" s="81">
        <v>25</v>
      </c>
      <c r="W105" s="81">
        <v>25</v>
      </c>
      <c r="X105" s="81">
        <v>25</v>
      </c>
      <c r="Y105" s="81">
        <v>25</v>
      </c>
      <c r="Z105" s="81">
        <v>25</v>
      </c>
      <c r="AA105" s="81">
        <v>25</v>
      </c>
      <c r="AB105" s="81">
        <v>25</v>
      </c>
      <c r="AC105" s="81">
        <v>25</v>
      </c>
      <c r="AD105" s="81">
        <v>25</v>
      </c>
      <c r="AE105" s="81">
        <v>0</v>
      </c>
      <c r="AF105" s="81">
        <v>0</v>
      </c>
    </row>
    <row r="106" spans="1:32" hidden="1" x14ac:dyDescent="0.25">
      <c r="A106" s="477">
        <v>36822.649305555555</v>
      </c>
      <c r="B106" s="456">
        <v>37146</v>
      </c>
      <c r="C106" s="456">
        <v>37073</v>
      </c>
      <c r="D106" s="456">
        <v>37164</v>
      </c>
      <c r="E106" s="456" t="s">
        <v>546</v>
      </c>
      <c r="F106" s="81">
        <v>440434</v>
      </c>
      <c r="G106" s="81">
        <v>1</v>
      </c>
      <c r="H106" s="81">
        <v>2362999</v>
      </c>
      <c r="I106" s="81">
        <v>0</v>
      </c>
      <c r="J106" s="81">
        <v>0</v>
      </c>
      <c r="K106" s="81">
        <v>0</v>
      </c>
      <c r="L106" s="81">
        <v>0</v>
      </c>
      <c r="M106" s="81">
        <v>0</v>
      </c>
      <c r="N106" s="81">
        <v>0</v>
      </c>
      <c r="O106" s="81">
        <v>25</v>
      </c>
      <c r="P106" s="81">
        <v>25</v>
      </c>
      <c r="Q106" s="81">
        <v>25</v>
      </c>
      <c r="R106" s="81">
        <v>25</v>
      </c>
      <c r="S106" s="81">
        <v>25</v>
      </c>
      <c r="T106" s="81">
        <v>25</v>
      </c>
      <c r="U106" s="81">
        <v>25</v>
      </c>
      <c r="V106" s="81">
        <v>25</v>
      </c>
      <c r="W106" s="81">
        <v>25</v>
      </c>
      <c r="X106" s="81">
        <v>25</v>
      </c>
      <c r="Y106" s="81">
        <v>25</v>
      </c>
      <c r="Z106" s="81">
        <v>25</v>
      </c>
      <c r="AA106" s="81">
        <v>25</v>
      </c>
      <c r="AB106" s="81">
        <v>25</v>
      </c>
      <c r="AC106" s="81">
        <v>25</v>
      </c>
      <c r="AD106" s="81">
        <v>25</v>
      </c>
      <c r="AE106" s="81">
        <v>0</v>
      </c>
      <c r="AF106" s="81">
        <v>0</v>
      </c>
    </row>
    <row r="107" spans="1:32" hidden="1" x14ac:dyDescent="0.25">
      <c r="A107" s="477">
        <v>36822.65</v>
      </c>
      <c r="B107" s="456">
        <v>37146</v>
      </c>
      <c r="C107" s="456">
        <v>37073</v>
      </c>
      <c r="D107" s="456">
        <v>37164</v>
      </c>
      <c r="E107" s="456" t="s">
        <v>546</v>
      </c>
      <c r="F107" s="81">
        <v>440440</v>
      </c>
      <c r="G107" s="81">
        <v>1</v>
      </c>
      <c r="H107" s="81">
        <v>2363005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  <c r="O107" s="81">
        <v>25</v>
      </c>
      <c r="P107" s="81">
        <v>25</v>
      </c>
      <c r="Q107" s="81">
        <v>25</v>
      </c>
      <c r="R107" s="81">
        <v>25</v>
      </c>
      <c r="S107" s="81">
        <v>25</v>
      </c>
      <c r="T107" s="81">
        <v>25</v>
      </c>
      <c r="U107" s="81">
        <v>25</v>
      </c>
      <c r="V107" s="81">
        <v>25</v>
      </c>
      <c r="W107" s="81">
        <v>25</v>
      </c>
      <c r="X107" s="81">
        <v>25</v>
      </c>
      <c r="Y107" s="81">
        <v>25</v>
      </c>
      <c r="Z107" s="81">
        <v>25</v>
      </c>
      <c r="AA107" s="81">
        <v>25</v>
      </c>
      <c r="AB107" s="81">
        <v>25</v>
      </c>
      <c r="AC107" s="81">
        <v>25</v>
      </c>
      <c r="AD107" s="81">
        <v>25</v>
      </c>
      <c r="AE107" s="81">
        <v>0</v>
      </c>
      <c r="AF107" s="81">
        <v>0</v>
      </c>
    </row>
    <row r="108" spans="1:32" hidden="1" x14ac:dyDescent="0.25">
      <c r="A108" s="481">
        <v>36867.71597222222</v>
      </c>
      <c r="B108" s="476">
        <v>37146</v>
      </c>
      <c r="C108" s="476">
        <v>37073</v>
      </c>
      <c r="D108" s="476">
        <v>37164</v>
      </c>
      <c r="E108" s="456" t="s">
        <v>546</v>
      </c>
      <c r="F108" s="5">
        <v>475184</v>
      </c>
      <c r="G108" s="5">
        <v>1</v>
      </c>
      <c r="H108" s="5">
        <v>2481753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-25</v>
      </c>
      <c r="P108" s="5">
        <v>-25</v>
      </c>
      <c r="Q108" s="5">
        <v>-25</v>
      </c>
      <c r="R108" s="5">
        <v>-25</v>
      </c>
      <c r="S108" s="5">
        <v>-25</v>
      </c>
      <c r="T108" s="5">
        <v>-25</v>
      </c>
      <c r="U108" s="5">
        <v>-25</v>
      </c>
      <c r="V108" s="5">
        <v>-25</v>
      </c>
      <c r="W108" s="5">
        <v>-25</v>
      </c>
      <c r="X108" s="5">
        <v>-25</v>
      </c>
      <c r="Y108" s="5">
        <v>-25</v>
      </c>
      <c r="Z108" s="5">
        <v>-25</v>
      </c>
      <c r="AA108" s="5">
        <v>-25</v>
      </c>
      <c r="AB108" s="5">
        <v>-25</v>
      </c>
      <c r="AC108" s="5">
        <v>-25</v>
      </c>
      <c r="AD108" s="5">
        <v>-25</v>
      </c>
      <c r="AE108" s="5">
        <v>0</v>
      </c>
      <c r="AF108" s="5">
        <v>0</v>
      </c>
    </row>
    <row r="109" spans="1:32" hidden="1" x14ac:dyDescent="0.25">
      <c r="A109" s="477">
        <v>36867.71597222222</v>
      </c>
      <c r="B109" s="456">
        <v>37146</v>
      </c>
      <c r="C109" s="456">
        <v>37073</v>
      </c>
      <c r="D109" s="456">
        <v>37164</v>
      </c>
      <c r="E109" s="456" t="s">
        <v>546</v>
      </c>
      <c r="F109" s="81">
        <v>475197</v>
      </c>
      <c r="G109" s="81">
        <v>1</v>
      </c>
      <c r="H109" s="81">
        <v>2481772</v>
      </c>
      <c r="I109" s="81">
        <v>0</v>
      </c>
      <c r="J109" s="81">
        <v>0</v>
      </c>
      <c r="K109" s="81">
        <v>0</v>
      </c>
      <c r="L109" s="81">
        <v>0</v>
      </c>
      <c r="M109" s="81">
        <v>0</v>
      </c>
      <c r="N109" s="81">
        <v>0</v>
      </c>
      <c r="O109" s="81">
        <v>-25</v>
      </c>
      <c r="P109" s="81">
        <v>-25</v>
      </c>
      <c r="Q109" s="81">
        <v>-25</v>
      </c>
      <c r="R109" s="81">
        <v>-25</v>
      </c>
      <c r="S109" s="81">
        <v>-25</v>
      </c>
      <c r="T109" s="81">
        <v>-25</v>
      </c>
      <c r="U109" s="81">
        <v>-25</v>
      </c>
      <c r="V109" s="81">
        <v>-25</v>
      </c>
      <c r="W109" s="81">
        <v>-25</v>
      </c>
      <c r="X109" s="81">
        <v>-25</v>
      </c>
      <c r="Y109" s="81">
        <v>-25</v>
      </c>
      <c r="Z109" s="81">
        <v>-25</v>
      </c>
      <c r="AA109" s="81">
        <v>-25</v>
      </c>
      <c r="AB109" s="81">
        <v>-25</v>
      </c>
      <c r="AC109" s="81">
        <v>-25</v>
      </c>
      <c r="AD109" s="81">
        <v>-25</v>
      </c>
      <c r="AE109" s="81">
        <v>0</v>
      </c>
      <c r="AF109" s="81">
        <v>0</v>
      </c>
    </row>
    <row r="110" spans="1:32" hidden="1" x14ac:dyDescent="0.25">
      <c r="A110" s="477">
        <v>36868.638194444444</v>
      </c>
      <c r="B110" s="456">
        <v>37146</v>
      </c>
      <c r="C110" s="456">
        <v>37073</v>
      </c>
      <c r="D110" s="456">
        <v>37164</v>
      </c>
      <c r="E110" s="456" t="s">
        <v>546</v>
      </c>
      <c r="F110" s="81">
        <v>476211</v>
      </c>
      <c r="G110" s="81">
        <v>1</v>
      </c>
      <c r="H110" s="81">
        <v>2485869</v>
      </c>
      <c r="I110" s="81">
        <v>0</v>
      </c>
      <c r="J110" s="81">
        <v>0</v>
      </c>
      <c r="K110" s="81">
        <v>0</v>
      </c>
      <c r="L110" s="81">
        <v>0</v>
      </c>
      <c r="M110" s="81">
        <v>0</v>
      </c>
      <c r="N110" s="81">
        <v>0</v>
      </c>
      <c r="O110" s="81">
        <v>25</v>
      </c>
      <c r="P110" s="81">
        <v>25</v>
      </c>
      <c r="Q110" s="81">
        <v>25</v>
      </c>
      <c r="R110" s="81">
        <v>25</v>
      </c>
      <c r="S110" s="81">
        <v>25</v>
      </c>
      <c r="T110" s="81">
        <v>25</v>
      </c>
      <c r="U110" s="81">
        <v>25</v>
      </c>
      <c r="V110" s="81">
        <v>25</v>
      </c>
      <c r="W110" s="81">
        <v>25</v>
      </c>
      <c r="X110" s="81">
        <v>25</v>
      </c>
      <c r="Y110" s="81">
        <v>25</v>
      </c>
      <c r="Z110" s="81">
        <v>25</v>
      </c>
      <c r="AA110" s="81">
        <v>25</v>
      </c>
      <c r="AB110" s="81">
        <v>25</v>
      </c>
      <c r="AC110" s="81">
        <v>25</v>
      </c>
      <c r="AD110" s="81">
        <v>25</v>
      </c>
      <c r="AE110" s="81">
        <v>0</v>
      </c>
      <c r="AF110" s="81">
        <v>0</v>
      </c>
    </row>
    <row r="111" spans="1:32" hidden="1" x14ac:dyDescent="0.25">
      <c r="A111" s="477">
        <v>36868.638888888891</v>
      </c>
      <c r="B111" s="456">
        <v>37146</v>
      </c>
      <c r="C111" s="456">
        <v>37073</v>
      </c>
      <c r="D111" s="456">
        <v>37164</v>
      </c>
      <c r="E111" s="456" t="s">
        <v>546</v>
      </c>
      <c r="F111" s="81">
        <v>476213</v>
      </c>
      <c r="G111" s="81">
        <v>1</v>
      </c>
      <c r="H111" s="81">
        <v>2485875</v>
      </c>
      <c r="I111" s="81">
        <v>0</v>
      </c>
      <c r="J111" s="81">
        <v>0</v>
      </c>
      <c r="K111" s="81">
        <v>0</v>
      </c>
      <c r="L111" s="81">
        <v>0</v>
      </c>
      <c r="M111" s="81">
        <v>0</v>
      </c>
      <c r="N111" s="81">
        <v>0</v>
      </c>
      <c r="O111" s="81">
        <v>25</v>
      </c>
      <c r="P111" s="81">
        <v>25</v>
      </c>
      <c r="Q111" s="81">
        <v>25</v>
      </c>
      <c r="R111" s="81">
        <v>25</v>
      </c>
      <c r="S111" s="81">
        <v>25</v>
      </c>
      <c r="T111" s="81">
        <v>25</v>
      </c>
      <c r="U111" s="81">
        <v>25</v>
      </c>
      <c r="V111" s="81">
        <v>25</v>
      </c>
      <c r="W111" s="81">
        <v>25</v>
      </c>
      <c r="X111" s="81">
        <v>25</v>
      </c>
      <c r="Y111" s="81">
        <v>25</v>
      </c>
      <c r="Z111" s="81">
        <v>25</v>
      </c>
      <c r="AA111" s="81">
        <v>25</v>
      </c>
      <c r="AB111" s="81">
        <v>25</v>
      </c>
      <c r="AC111" s="81">
        <v>25</v>
      </c>
      <c r="AD111" s="81">
        <v>25</v>
      </c>
      <c r="AE111" s="81">
        <v>0</v>
      </c>
      <c r="AF111" s="81">
        <v>0</v>
      </c>
    </row>
    <row r="112" spans="1:32" hidden="1" x14ac:dyDescent="0.25">
      <c r="A112" s="477">
        <v>36871.606944444444</v>
      </c>
      <c r="B112" s="456">
        <v>37146</v>
      </c>
      <c r="C112" s="456">
        <v>37073</v>
      </c>
      <c r="D112" s="456">
        <v>37164</v>
      </c>
      <c r="E112" s="456" t="s">
        <v>546</v>
      </c>
      <c r="F112" s="81">
        <v>477192</v>
      </c>
      <c r="G112" s="81">
        <v>1</v>
      </c>
      <c r="H112" s="81">
        <v>2489493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-25</v>
      </c>
      <c r="P112" s="81">
        <v>-25</v>
      </c>
      <c r="Q112" s="81">
        <v>-25</v>
      </c>
      <c r="R112" s="81">
        <v>-25</v>
      </c>
      <c r="S112" s="81">
        <v>-25</v>
      </c>
      <c r="T112" s="81">
        <v>-25</v>
      </c>
      <c r="U112" s="81">
        <v>-25</v>
      </c>
      <c r="V112" s="81">
        <v>-25</v>
      </c>
      <c r="W112" s="81">
        <v>-25</v>
      </c>
      <c r="X112" s="81">
        <v>-25</v>
      </c>
      <c r="Y112" s="81">
        <v>-25</v>
      </c>
      <c r="Z112" s="81">
        <v>-25</v>
      </c>
      <c r="AA112" s="81">
        <v>-25</v>
      </c>
      <c r="AB112" s="81">
        <v>-25</v>
      </c>
      <c r="AC112" s="81">
        <v>-25</v>
      </c>
      <c r="AD112" s="81">
        <v>-25</v>
      </c>
      <c r="AE112" s="81">
        <v>0</v>
      </c>
      <c r="AF112" s="81">
        <v>0</v>
      </c>
    </row>
    <row r="113" spans="1:32" hidden="1" x14ac:dyDescent="0.25">
      <c r="A113" s="477">
        <v>36903.647222222222</v>
      </c>
      <c r="B113" s="456">
        <v>37146</v>
      </c>
      <c r="C113" s="456">
        <v>37073</v>
      </c>
      <c r="D113" s="456">
        <v>37164</v>
      </c>
      <c r="E113" s="456" t="s">
        <v>546</v>
      </c>
      <c r="F113" s="81">
        <v>495373</v>
      </c>
      <c r="G113" s="81">
        <v>1</v>
      </c>
      <c r="H113" s="81">
        <v>2565455</v>
      </c>
      <c r="I113" s="81">
        <v>0</v>
      </c>
      <c r="J113" s="81">
        <v>0</v>
      </c>
      <c r="K113" s="81">
        <v>0</v>
      </c>
      <c r="L113" s="81">
        <v>0</v>
      </c>
      <c r="M113" s="81">
        <v>0</v>
      </c>
      <c r="N113" s="81">
        <v>0</v>
      </c>
      <c r="O113" s="81">
        <v>25</v>
      </c>
      <c r="P113" s="81">
        <v>25</v>
      </c>
      <c r="Q113" s="81">
        <v>25</v>
      </c>
      <c r="R113" s="81">
        <v>25</v>
      </c>
      <c r="S113" s="81">
        <v>25</v>
      </c>
      <c r="T113" s="81">
        <v>25</v>
      </c>
      <c r="U113" s="81">
        <v>25</v>
      </c>
      <c r="V113" s="81">
        <v>25</v>
      </c>
      <c r="W113" s="81">
        <v>25</v>
      </c>
      <c r="X113" s="81">
        <v>25</v>
      </c>
      <c r="Y113" s="81">
        <v>25</v>
      </c>
      <c r="Z113" s="81">
        <v>25</v>
      </c>
      <c r="AA113" s="81">
        <v>25</v>
      </c>
      <c r="AB113" s="81">
        <v>25</v>
      </c>
      <c r="AC113" s="81">
        <v>25</v>
      </c>
      <c r="AD113" s="81">
        <v>25</v>
      </c>
      <c r="AE113" s="81">
        <v>0</v>
      </c>
      <c r="AF113" s="81">
        <v>0</v>
      </c>
    </row>
    <row r="114" spans="1:32" hidden="1" x14ac:dyDescent="0.25">
      <c r="A114" s="481">
        <v>36915.511111111111</v>
      </c>
      <c r="B114" s="476">
        <v>37146</v>
      </c>
      <c r="C114" s="476">
        <v>37073</v>
      </c>
      <c r="D114" s="476">
        <v>37164</v>
      </c>
      <c r="E114" s="456" t="s">
        <v>546</v>
      </c>
      <c r="F114" s="5">
        <v>503230</v>
      </c>
      <c r="G114" s="5">
        <v>1</v>
      </c>
      <c r="H114" s="5">
        <v>2592621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25</v>
      </c>
      <c r="P114" s="5">
        <v>25</v>
      </c>
      <c r="Q114" s="5">
        <v>25</v>
      </c>
      <c r="R114" s="5">
        <v>25</v>
      </c>
      <c r="S114" s="5">
        <v>25</v>
      </c>
      <c r="T114" s="5">
        <v>25</v>
      </c>
      <c r="U114" s="5">
        <v>25</v>
      </c>
      <c r="V114" s="5">
        <v>25</v>
      </c>
      <c r="W114" s="5">
        <v>25</v>
      </c>
      <c r="X114" s="5">
        <v>25</v>
      </c>
      <c r="Y114" s="5">
        <v>25</v>
      </c>
      <c r="Z114" s="5">
        <v>25</v>
      </c>
      <c r="AA114" s="5">
        <v>25</v>
      </c>
      <c r="AB114" s="5">
        <v>25</v>
      </c>
      <c r="AC114" s="5">
        <v>25</v>
      </c>
      <c r="AD114" s="5">
        <v>25</v>
      </c>
      <c r="AE114" s="5">
        <v>0</v>
      </c>
      <c r="AF114" s="5">
        <v>0</v>
      </c>
    </row>
    <row r="115" spans="1:32" hidden="1" x14ac:dyDescent="0.25">
      <c r="A115" s="477">
        <v>36948.552083333336</v>
      </c>
      <c r="B115" s="456">
        <v>37146</v>
      </c>
      <c r="C115" s="456">
        <v>37073</v>
      </c>
      <c r="D115" s="456">
        <v>37164</v>
      </c>
      <c r="E115" s="456" t="s">
        <v>546</v>
      </c>
      <c r="F115" s="81">
        <v>530547</v>
      </c>
      <c r="G115" s="81">
        <v>1</v>
      </c>
      <c r="H115" s="81">
        <v>2722263</v>
      </c>
      <c r="I115" s="81">
        <v>0</v>
      </c>
      <c r="J115" s="81">
        <v>0</v>
      </c>
      <c r="K115" s="81">
        <v>0</v>
      </c>
      <c r="L115" s="81">
        <v>0</v>
      </c>
      <c r="M115" s="81">
        <v>0</v>
      </c>
      <c r="N115" s="81">
        <v>0</v>
      </c>
      <c r="O115" s="81">
        <v>-25</v>
      </c>
      <c r="P115" s="81">
        <v>-25</v>
      </c>
      <c r="Q115" s="81">
        <v>-25</v>
      </c>
      <c r="R115" s="81">
        <v>-25</v>
      </c>
      <c r="S115" s="81">
        <v>-25</v>
      </c>
      <c r="T115" s="81">
        <v>-25</v>
      </c>
      <c r="U115" s="81">
        <v>-25</v>
      </c>
      <c r="V115" s="81">
        <v>-25</v>
      </c>
      <c r="W115" s="81">
        <v>-25</v>
      </c>
      <c r="X115" s="81">
        <v>-25</v>
      </c>
      <c r="Y115" s="81">
        <v>-25</v>
      </c>
      <c r="Z115" s="81">
        <v>-25</v>
      </c>
      <c r="AA115" s="81">
        <v>-25</v>
      </c>
      <c r="AB115" s="81">
        <v>-25</v>
      </c>
      <c r="AC115" s="81">
        <v>-25</v>
      </c>
      <c r="AD115" s="81">
        <v>-25</v>
      </c>
      <c r="AE115" s="81">
        <v>0</v>
      </c>
      <c r="AF115" s="81">
        <v>0</v>
      </c>
    </row>
    <row r="116" spans="1:32" hidden="1" x14ac:dyDescent="0.25">
      <c r="A116" s="477">
        <v>37027.555555555555</v>
      </c>
      <c r="B116" s="456">
        <v>37146</v>
      </c>
      <c r="C116" s="456">
        <v>37135</v>
      </c>
      <c r="D116" s="456">
        <v>37164</v>
      </c>
      <c r="E116" s="456" t="s">
        <v>546</v>
      </c>
      <c r="F116" s="81">
        <v>613216</v>
      </c>
      <c r="G116" s="81">
        <v>1</v>
      </c>
      <c r="H116" s="81">
        <v>3318041</v>
      </c>
      <c r="I116" s="81">
        <v>-25</v>
      </c>
      <c r="J116" s="81">
        <v>-25</v>
      </c>
      <c r="K116" s="81">
        <v>-25</v>
      </c>
      <c r="L116" s="81">
        <v>-25</v>
      </c>
      <c r="M116" s="81">
        <v>-25</v>
      </c>
      <c r="N116" s="81">
        <v>-25</v>
      </c>
      <c r="O116" s="81">
        <v>0</v>
      </c>
      <c r="P116" s="81">
        <v>0</v>
      </c>
      <c r="Q116" s="81">
        <v>0</v>
      </c>
      <c r="R116" s="81">
        <v>0</v>
      </c>
      <c r="S116" s="81">
        <v>0</v>
      </c>
      <c r="T116" s="81">
        <v>0</v>
      </c>
      <c r="U116" s="81">
        <v>0</v>
      </c>
      <c r="V116" s="81">
        <v>0</v>
      </c>
      <c r="W116" s="81">
        <v>0</v>
      </c>
      <c r="X116" s="81">
        <v>0</v>
      </c>
      <c r="Y116" s="81">
        <v>0</v>
      </c>
      <c r="Z116" s="81">
        <v>0</v>
      </c>
      <c r="AA116" s="81">
        <v>0</v>
      </c>
      <c r="AB116" s="81">
        <v>0</v>
      </c>
      <c r="AC116" s="81">
        <v>0</v>
      </c>
      <c r="AD116" s="81">
        <v>0</v>
      </c>
      <c r="AE116" s="81">
        <v>0</v>
      </c>
      <c r="AF116" s="81">
        <v>0</v>
      </c>
    </row>
    <row r="117" spans="1:32" hidden="1" x14ac:dyDescent="0.25">
      <c r="A117" s="477">
        <v>37111.336111111108</v>
      </c>
      <c r="B117" s="456">
        <v>37146</v>
      </c>
      <c r="C117" s="456">
        <v>37135</v>
      </c>
      <c r="D117" s="456">
        <v>37164</v>
      </c>
      <c r="E117" s="456" t="s">
        <v>546</v>
      </c>
      <c r="F117" s="81">
        <v>722718</v>
      </c>
      <c r="G117" s="81">
        <v>1</v>
      </c>
      <c r="H117" s="81">
        <v>3750160</v>
      </c>
      <c r="I117" s="81">
        <v>25</v>
      </c>
      <c r="J117" s="81">
        <v>25</v>
      </c>
      <c r="K117" s="81">
        <v>25</v>
      </c>
      <c r="L117" s="81">
        <v>25</v>
      </c>
      <c r="M117" s="81">
        <v>25</v>
      </c>
      <c r="N117" s="81">
        <v>25</v>
      </c>
      <c r="O117" s="81">
        <v>0</v>
      </c>
      <c r="P117" s="81">
        <v>0</v>
      </c>
      <c r="Q117" s="81">
        <v>0</v>
      </c>
      <c r="R117" s="81">
        <v>0</v>
      </c>
      <c r="S117" s="81">
        <v>0</v>
      </c>
      <c r="T117" s="81">
        <v>0</v>
      </c>
      <c r="U117" s="81">
        <v>0</v>
      </c>
      <c r="V117" s="81">
        <v>0</v>
      </c>
      <c r="W117" s="81">
        <v>0</v>
      </c>
      <c r="X117" s="81">
        <v>0</v>
      </c>
      <c r="Y117" s="81">
        <v>0</v>
      </c>
      <c r="Z117" s="81">
        <v>0</v>
      </c>
      <c r="AA117" s="81">
        <v>0</v>
      </c>
      <c r="AB117" s="81">
        <v>0</v>
      </c>
      <c r="AC117" s="81">
        <v>0</v>
      </c>
      <c r="AD117" s="81">
        <v>0</v>
      </c>
      <c r="AE117" s="81">
        <v>0</v>
      </c>
      <c r="AF117" s="81">
        <v>0</v>
      </c>
    </row>
    <row r="118" spans="1:32" hidden="1" x14ac:dyDescent="0.25">
      <c r="A118" s="477">
        <v>37062.423611111109</v>
      </c>
      <c r="B118" s="456">
        <v>37146</v>
      </c>
      <c r="C118" s="456">
        <v>37135</v>
      </c>
      <c r="D118" s="456">
        <v>37164</v>
      </c>
      <c r="E118" s="456" t="s">
        <v>546</v>
      </c>
      <c r="F118" s="81">
        <v>654316</v>
      </c>
      <c r="G118" s="81">
        <v>1</v>
      </c>
      <c r="H118" s="81">
        <v>3479806</v>
      </c>
      <c r="I118" s="81">
        <v>0</v>
      </c>
      <c r="J118" s="81">
        <v>0</v>
      </c>
      <c r="K118" s="81">
        <v>0</v>
      </c>
      <c r="L118" s="81">
        <v>0</v>
      </c>
      <c r="M118" s="81">
        <v>0</v>
      </c>
      <c r="N118" s="81">
        <v>0</v>
      </c>
      <c r="O118" s="81">
        <v>-25</v>
      </c>
      <c r="P118" s="81">
        <v>-25</v>
      </c>
      <c r="Q118" s="81">
        <v>-25</v>
      </c>
      <c r="R118" s="81">
        <v>-25</v>
      </c>
      <c r="S118" s="81">
        <v>-25</v>
      </c>
      <c r="T118" s="81">
        <v>-25</v>
      </c>
      <c r="U118" s="81">
        <v>-25</v>
      </c>
      <c r="V118" s="81">
        <v>-25</v>
      </c>
      <c r="W118" s="81">
        <v>-25</v>
      </c>
      <c r="X118" s="81">
        <v>-25</v>
      </c>
      <c r="Y118" s="81">
        <v>-25</v>
      </c>
      <c r="Z118" s="81">
        <v>-25</v>
      </c>
      <c r="AA118" s="81">
        <v>-25</v>
      </c>
      <c r="AB118" s="81">
        <v>-25</v>
      </c>
      <c r="AC118" s="81">
        <v>-25</v>
      </c>
      <c r="AD118" s="81">
        <v>-25</v>
      </c>
      <c r="AE118" s="81">
        <v>0</v>
      </c>
      <c r="AF118" s="81">
        <v>0</v>
      </c>
    </row>
    <row r="119" spans="1:32" hidden="1" x14ac:dyDescent="0.25">
      <c r="A119" s="477">
        <v>36735.509722222225</v>
      </c>
      <c r="B119" s="456">
        <v>37146</v>
      </c>
      <c r="C119" s="456">
        <v>36983</v>
      </c>
      <c r="D119" s="456">
        <v>37191</v>
      </c>
      <c r="E119" s="456" t="s">
        <v>546</v>
      </c>
      <c r="F119" s="81">
        <v>381332</v>
      </c>
      <c r="G119" s="81">
        <v>1</v>
      </c>
      <c r="H119" s="81">
        <v>2171623</v>
      </c>
      <c r="I119" s="81">
        <v>-25</v>
      </c>
      <c r="J119" s="81">
        <v>-25</v>
      </c>
      <c r="K119" s="81">
        <v>-25</v>
      </c>
      <c r="L119" s="81">
        <v>-25</v>
      </c>
      <c r="M119" s="81">
        <v>-25</v>
      </c>
      <c r="N119" s="81">
        <v>-25</v>
      </c>
      <c r="O119" s="81">
        <v>0</v>
      </c>
      <c r="P119" s="81">
        <v>0</v>
      </c>
      <c r="Q119" s="81">
        <v>0</v>
      </c>
      <c r="R119" s="81">
        <v>0</v>
      </c>
      <c r="S119" s="81">
        <v>0</v>
      </c>
      <c r="T119" s="81">
        <v>0</v>
      </c>
      <c r="U119" s="81">
        <v>0</v>
      </c>
      <c r="V119" s="81">
        <v>0</v>
      </c>
      <c r="W119" s="81">
        <v>0</v>
      </c>
      <c r="X119" s="81">
        <v>0</v>
      </c>
      <c r="Y119" s="81">
        <v>0</v>
      </c>
      <c r="Z119" s="81">
        <v>0</v>
      </c>
      <c r="AA119" s="81">
        <v>0</v>
      </c>
      <c r="AB119" s="81">
        <v>0</v>
      </c>
      <c r="AC119" s="81">
        <v>0</v>
      </c>
      <c r="AD119" s="81">
        <v>0</v>
      </c>
      <c r="AE119" s="81">
        <v>0</v>
      </c>
      <c r="AF119" s="81">
        <v>0</v>
      </c>
    </row>
    <row r="120" spans="1:32" hidden="1" x14ac:dyDescent="0.25">
      <c r="A120" s="477">
        <v>37134.472222222219</v>
      </c>
      <c r="B120" s="456">
        <v>37146</v>
      </c>
      <c r="C120" s="456">
        <v>37139</v>
      </c>
      <c r="D120" s="456">
        <v>37164</v>
      </c>
      <c r="E120" s="456" t="s">
        <v>546</v>
      </c>
      <c r="F120" s="81">
        <v>758952</v>
      </c>
      <c r="G120" s="81">
        <v>1</v>
      </c>
      <c r="H120" s="81">
        <v>4079337</v>
      </c>
      <c r="I120" s="81">
        <v>0</v>
      </c>
      <c r="J120" s="81">
        <v>0</v>
      </c>
      <c r="K120" s="81">
        <v>0</v>
      </c>
      <c r="L120" s="81">
        <v>0</v>
      </c>
      <c r="M120" s="81">
        <v>0</v>
      </c>
      <c r="N120" s="81">
        <v>0</v>
      </c>
      <c r="O120" s="81">
        <v>25</v>
      </c>
      <c r="P120" s="81">
        <v>25</v>
      </c>
      <c r="Q120" s="81">
        <v>25</v>
      </c>
      <c r="R120" s="81">
        <v>25</v>
      </c>
      <c r="S120" s="81">
        <v>25</v>
      </c>
      <c r="T120" s="81">
        <v>25</v>
      </c>
      <c r="U120" s="81">
        <v>25</v>
      </c>
      <c r="V120" s="81">
        <v>25</v>
      </c>
      <c r="W120" s="81">
        <v>25</v>
      </c>
      <c r="X120" s="81">
        <v>25</v>
      </c>
      <c r="Y120" s="81">
        <v>25</v>
      </c>
      <c r="Z120" s="81">
        <v>25</v>
      </c>
      <c r="AA120" s="81">
        <v>25</v>
      </c>
      <c r="AB120" s="81">
        <v>25</v>
      </c>
      <c r="AC120" s="81">
        <v>25</v>
      </c>
      <c r="AD120" s="81">
        <v>25</v>
      </c>
      <c r="AE120" s="81">
        <v>0</v>
      </c>
      <c r="AF120" s="81">
        <v>0</v>
      </c>
    </row>
    <row r="121" spans="1:32" hidden="1" x14ac:dyDescent="0.25">
      <c r="A121" s="477">
        <v>37134.599305555559</v>
      </c>
      <c r="B121" s="456">
        <v>37146</v>
      </c>
      <c r="C121" s="456">
        <v>37139</v>
      </c>
      <c r="D121" s="456">
        <v>37164</v>
      </c>
      <c r="E121" s="456" t="s">
        <v>546</v>
      </c>
      <c r="F121" s="81">
        <v>759438</v>
      </c>
      <c r="G121" s="81">
        <v>1</v>
      </c>
      <c r="H121" s="81">
        <v>4099295</v>
      </c>
      <c r="I121" s="81">
        <v>0</v>
      </c>
      <c r="J121" s="81">
        <v>0</v>
      </c>
      <c r="K121" s="81">
        <v>0</v>
      </c>
      <c r="L121" s="81">
        <v>0</v>
      </c>
      <c r="M121" s="81">
        <v>0</v>
      </c>
      <c r="N121" s="81">
        <v>0</v>
      </c>
      <c r="O121" s="81">
        <v>25</v>
      </c>
      <c r="P121" s="81">
        <v>25</v>
      </c>
      <c r="Q121" s="81">
        <v>25</v>
      </c>
      <c r="R121" s="81">
        <v>25</v>
      </c>
      <c r="S121" s="81">
        <v>25</v>
      </c>
      <c r="T121" s="81">
        <v>25</v>
      </c>
      <c r="U121" s="81">
        <v>25</v>
      </c>
      <c r="V121" s="81">
        <v>25</v>
      </c>
      <c r="W121" s="81">
        <v>25</v>
      </c>
      <c r="X121" s="81">
        <v>25</v>
      </c>
      <c r="Y121" s="81">
        <v>25</v>
      </c>
      <c r="Z121" s="81">
        <v>25</v>
      </c>
      <c r="AA121" s="81">
        <v>25</v>
      </c>
      <c r="AB121" s="81">
        <v>25</v>
      </c>
      <c r="AC121" s="81">
        <v>25</v>
      </c>
      <c r="AD121" s="81">
        <v>25</v>
      </c>
      <c r="AE121" s="81">
        <v>0</v>
      </c>
      <c r="AF121" s="81">
        <v>0</v>
      </c>
    </row>
    <row r="122" spans="1:32" hidden="1" x14ac:dyDescent="0.25">
      <c r="A122" s="477">
        <v>37127.409722222219</v>
      </c>
      <c r="B122" s="456">
        <v>37146</v>
      </c>
      <c r="C122" s="456">
        <v>37135</v>
      </c>
      <c r="D122" s="456">
        <v>37164</v>
      </c>
      <c r="E122" s="456" t="s">
        <v>546</v>
      </c>
      <c r="F122" s="81">
        <v>747656</v>
      </c>
      <c r="G122" s="81">
        <v>1</v>
      </c>
      <c r="H122" s="81">
        <v>3859502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81">
        <v>25</v>
      </c>
      <c r="P122" s="81">
        <v>25</v>
      </c>
      <c r="Q122" s="81">
        <v>25</v>
      </c>
      <c r="R122" s="81">
        <v>25</v>
      </c>
      <c r="S122" s="81">
        <v>25</v>
      </c>
      <c r="T122" s="81">
        <v>25</v>
      </c>
      <c r="U122" s="81">
        <v>25</v>
      </c>
      <c r="V122" s="81">
        <v>25</v>
      </c>
      <c r="W122" s="81">
        <v>25</v>
      </c>
      <c r="X122" s="81">
        <v>25</v>
      </c>
      <c r="Y122" s="81">
        <v>25</v>
      </c>
      <c r="Z122" s="81">
        <v>25</v>
      </c>
      <c r="AA122" s="81">
        <v>25</v>
      </c>
      <c r="AB122" s="81">
        <v>25</v>
      </c>
      <c r="AC122" s="81">
        <v>25</v>
      </c>
      <c r="AD122" s="81">
        <v>25</v>
      </c>
      <c r="AE122" s="81">
        <v>0</v>
      </c>
      <c r="AF122" s="81">
        <v>0</v>
      </c>
    </row>
    <row r="123" spans="1:32" hidden="1" x14ac:dyDescent="0.25">
      <c r="A123" s="477">
        <v>37132.588888888888</v>
      </c>
      <c r="B123" s="456">
        <v>37146</v>
      </c>
      <c r="C123" s="456">
        <v>37135</v>
      </c>
      <c r="D123" s="456">
        <v>37164</v>
      </c>
      <c r="E123" s="456" t="s">
        <v>546</v>
      </c>
      <c r="F123" s="81">
        <v>754698</v>
      </c>
      <c r="G123" s="81">
        <v>1</v>
      </c>
      <c r="H123" s="81">
        <v>3886202</v>
      </c>
      <c r="I123" s="81">
        <v>0</v>
      </c>
      <c r="J123" s="81">
        <v>0</v>
      </c>
      <c r="K123" s="81">
        <v>0</v>
      </c>
      <c r="L123" s="81">
        <v>0</v>
      </c>
      <c r="M123" s="81">
        <v>0</v>
      </c>
      <c r="N123" s="81">
        <v>0</v>
      </c>
      <c r="O123" s="81">
        <v>-25</v>
      </c>
      <c r="P123" s="81">
        <v>-25</v>
      </c>
      <c r="Q123" s="81">
        <v>-25</v>
      </c>
      <c r="R123" s="81">
        <v>-25</v>
      </c>
      <c r="S123" s="81">
        <v>-25</v>
      </c>
      <c r="T123" s="81">
        <v>-25</v>
      </c>
      <c r="U123" s="81">
        <v>-25</v>
      </c>
      <c r="V123" s="81">
        <v>-25</v>
      </c>
      <c r="W123" s="81">
        <v>-25</v>
      </c>
      <c r="X123" s="81">
        <v>-25</v>
      </c>
      <c r="Y123" s="81">
        <v>-25</v>
      </c>
      <c r="Z123" s="81">
        <v>-25</v>
      </c>
      <c r="AA123" s="81">
        <v>-25</v>
      </c>
      <c r="AB123" s="81">
        <v>-25</v>
      </c>
      <c r="AC123" s="81">
        <v>-25</v>
      </c>
      <c r="AD123" s="81">
        <v>-25</v>
      </c>
      <c r="AE123" s="81">
        <v>0</v>
      </c>
      <c r="AF123" s="81">
        <v>0</v>
      </c>
    </row>
    <row r="124" spans="1:32" hidden="1" x14ac:dyDescent="0.25">
      <c r="A124" s="481">
        <v>37133.6875</v>
      </c>
      <c r="B124" s="476">
        <v>37146</v>
      </c>
      <c r="C124" s="476">
        <v>37135</v>
      </c>
      <c r="D124" s="476">
        <v>37164</v>
      </c>
      <c r="E124" s="456" t="s">
        <v>546</v>
      </c>
      <c r="F124" s="5">
        <v>755064</v>
      </c>
      <c r="G124" s="5">
        <v>1</v>
      </c>
      <c r="H124" s="5">
        <v>3887940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-50</v>
      </c>
      <c r="P124" s="5">
        <v>-50</v>
      </c>
      <c r="Q124" s="5">
        <v>-50</v>
      </c>
      <c r="R124" s="5">
        <v>-50</v>
      </c>
      <c r="S124" s="5">
        <v>-50</v>
      </c>
      <c r="T124" s="5">
        <v>-50</v>
      </c>
      <c r="U124" s="5">
        <v>-50</v>
      </c>
      <c r="V124" s="5">
        <v>-50</v>
      </c>
      <c r="W124" s="5">
        <v>-50</v>
      </c>
      <c r="X124" s="5">
        <v>-50</v>
      </c>
      <c r="Y124" s="5">
        <v>-50</v>
      </c>
      <c r="Z124" s="5">
        <v>-50</v>
      </c>
      <c r="AA124" s="5">
        <v>-50</v>
      </c>
      <c r="AB124" s="5">
        <v>-50</v>
      </c>
      <c r="AC124" s="5">
        <v>-50</v>
      </c>
      <c r="AD124" s="5">
        <v>-50</v>
      </c>
      <c r="AE124" s="5">
        <v>0</v>
      </c>
      <c r="AF124" s="5">
        <v>0</v>
      </c>
    </row>
    <row r="125" spans="1:32" hidden="1" x14ac:dyDescent="0.25">
      <c r="A125" s="477">
        <v>37133.541666666664</v>
      </c>
      <c r="B125" s="456">
        <v>37146</v>
      </c>
      <c r="C125" s="456">
        <v>37135</v>
      </c>
      <c r="D125" s="456">
        <v>37164</v>
      </c>
      <c r="E125" s="456" t="s">
        <v>546</v>
      </c>
      <c r="F125" s="81">
        <v>755068</v>
      </c>
      <c r="G125" s="81">
        <v>1</v>
      </c>
      <c r="H125" s="81">
        <v>3887946</v>
      </c>
      <c r="I125" s="81">
        <v>0</v>
      </c>
      <c r="J125" s="81">
        <v>0</v>
      </c>
      <c r="K125" s="81">
        <v>0</v>
      </c>
      <c r="L125" s="81">
        <v>0</v>
      </c>
      <c r="M125" s="81">
        <v>0</v>
      </c>
      <c r="N125" s="81">
        <v>0</v>
      </c>
      <c r="O125" s="81">
        <v>-25</v>
      </c>
      <c r="P125" s="81">
        <v>-25</v>
      </c>
      <c r="Q125" s="81">
        <v>-25</v>
      </c>
      <c r="R125" s="81">
        <v>-25</v>
      </c>
      <c r="S125" s="81">
        <v>-25</v>
      </c>
      <c r="T125" s="81">
        <v>-25</v>
      </c>
      <c r="U125" s="81">
        <v>-25</v>
      </c>
      <c r="V125" s="81">
        <v>-25</v>
      </c>
      <c r="W125" s="81">
        <v>-25</v>
      </c>
      <c r="X125" s="81">
        <v>-25</v>
      </c>
      <c r="Y125" s="81">
        <v>-25</v>
      </c>
      <c r="Z125" s="81">
        <v>-25</v>
      </c>
      <c r="AA125" s="81">
        <v>-25</v>
      </c>
      <c r="AB125" s="81">
        <v>-25</v>
      </c>
      <c r="AC125" s="81">
        <v>-25</v>
      </c>
      <c r="AD125" s="81">
        <v>-25</v>
      </c>
      <c r="AE125" s="81">
        <v>0</v>
      </c>
      <c r="AF125" s="81">
        <v>0</v>
      </c>
    </row>
    <row r="126" spans="1:32" hidden="1" x14ac:dyDescent="0.25">
      <c r="A126" s="477">
        <v>37027.555555555555</v>
      </c>
      <c r="B126" s="456">
        <v>37146</v>
      </c>
      <c r="C126" s="456">
        <v>37135</v>
      </c>
      <c r="D126" s="456">
        <v>37164</v>
      </c>
      <c r="E126" s="456" t="s">
        <v>546</v>
      </c>
      <c r="F126" s="81">
        <v>613216</v>
      </c>
      <c r="G126" s="81">
        <v>1</v>
      </c>
      <c r="H126" s="81">
        <v>3318043</v>
      </c>
      <c r="I126" s="81">
        <v>0</v>
      </c>
      <c r="J126" s="81">
        <v>0</v>
      </c>
      <c r="K126" s="81">
        <v>0</v>
      </c>
      <c r="L126" s="81">
        <v>0</v>
      </c>
      <c r="M126" s="81">
        <v>0</v>
      </c>
      <c r="N126" s="81">
        <v>0</v>
      </c>
      <c r="O126" s="81">
        <v>0</v>
      </c>
      <c r="P126" s="81">
        <v>0</v>
      </c>
      <c r="Q126" s="81">
        <v>0</v>
      </c>
      <c r="R126" s="81">
        <v>0</v>
      </c>
      <c r="S126" s="81">
        <v>0</v>
      </c>
      <c r="T126" s="81">
        <v>0</v>
      </c>
      <c r="U126" s="81">
        <v>0</v>
      </c>
      <c r="V126" s="81">
        <v>0</v>
      </c>
      <c r="W126" s="81">
        <v>0</v>
      </c>
      <c r="X126" s="81">
        <v>0</v>
      </c>
      <c r="Y126" s="81">
        <v>0</v>
      </c>
      <c r="Z126" s="81">
        <v>0</v>
      </c>
      <c r="AA126" s="81">
        <v>0</v>
      </c>
      <c r="AB126" s="81">
        <v>0</v>
      </c>
      <c r="AC126" s="81">
        <v>0</v>
      </c>
      <c r="AD126" s="81">
        <v>0</v>
      </c>
      <c r="AE126" s="81">
        <v>-25</v>
      </c>
      <c r="AF126" s="81">
        <v>-25</v>
      </c>
    </row>
    <row r="127" spans="1:32" hidden="1" x14ac:dyDescent="0.25">
      <c r="A127" s="477">
        <v>37111.336111111108</v>
      </c>
      <c r="B127" s="456">
        <v>37146</v>
      </c>
      <c r="C127" s="456">
        <v>37135</v>
      </c>
      <c r="D127" s="456">
        <v>37164</v>
      </c>
      <c r="E127" s="456" t="s">
        <v>546</v>
      </c>
      <c r="F127" s="81">
        <v>722718</v>
      </c>
      <c r="G127" s="81">
        <v>1</v>
      </c>
      <c r="H127" s="81">
        <v>3750163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  <c r="Q127" s="81">
        <v>0</v>
      </c>
      <c r="R127" s="81">
        <v>0</v>
      </c>
      <c r="S127" s="81">
        <v>0</v>
      </c>
      <c r="T127" s="81">
        <v>0</v>
      </c>
      <c r="U127" s="81">
        <v>0</v>
      </c>
      <c r="V127" s="81">
        <v>0</v>
      </c>
      <c r="W127" s="81">
        <v>0</v>
      </c>
      <c r="X127" s="81">
        <v>0</v>
      </c>
      <c r="Y127" s="81">
        <v>0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25</v>
      </c>
      <c r="AF127" s="81">
        <v>25</v>
      </c>
    </row>
    <row r="128" spans="1:32" hidden="1" x14ac:dyDescent="0.25">
      <c r="A128" s="477">
        <v>37112.579861111109</v>
      </c>
      <c r="B128" s="456">
        <v>37146</v>
      </c>
      <c r="C128" s="456">
        <v>37135</v>
      </c>
      <c r="D128" s="456">
        <v>37164</v>
      </c>
      <c r="E128" s="456" t="s">
        <v>546</v>
      </c>
      <c r="F128" s="81">
        <v>725484</v>
      </c>
      <c r="G128" s="81">
        <v>1</v>
      </c>
      <c r="H128" s="81">
        <v>3757800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0</v>
      </c>
      <c r="P128" s="81">
        <v>0</v>
      </c>
      <c r="Q128" s="81">
        <v>0</v>
      </c>
      <c r="R128" s="81">
        <v>0</v>
      </c>
      <c r="S128" s="81">
        <v>0</v>
      </c>
      <c r="T128" s="81">
        <v>0</v>
      </c>
      <c r="U128" s="81">
        <v>0</v>
      </c>
      <c r="V128" s="81">
        <v>0</v>
      </c>
      <c r="W128" s="81">
        <v>0</v>
      </c>
      <c r="X128" s="81">
        <v>0</v>
      </c>
      <c r="Y128" s="81">
        <v>0</v>
      </c>
      <c r="Z128" s="81">
        <v>0</v>
      </c>
      <c r="AA128" s="81">
        <v>0</v>
      </c>
      <c r="AB128" s="81">
        <v>0</v>
      </c>
      <c r="AC128" s="81">
        <v>0</v>
      </c>
      <c r="AD128" s="81">
        <v>0</v>
      </c>
      <c r="AE128" s="81">
        <v>-50</v>
      </c>
      <c r="AF128" s="81">
        <v>-50</v>
      </c>
    </row>
    <row r="129" spans="1:32" hidden="1" x14ac:dyDescent="0.25">
      <c r="A129" s="477">
        <v>37119.388194444444</v>
      </c>
      <c r="B129" s="456">
        <v>37146</v>
      </c>
      <c r="C129" s="456">
        <v>37135</v>
      </c>
      <c r="D129" s="456">
        <v>37164</v>
      </c>
      <c r="E129" s="456" t="s">
        <v>546</v>
      </c>
      <c r="F129" s="81">
        <v>734690</v>
      </c>
      <c r="G129" s="81">
        <v>1</v>
      </c>
      <c r="H129" s="81">
        <v>3825759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25</v>
      </c>
      <c r="P129" s="81">
        <v>25</v>
      </c>
      <c r="Q129" s="81">
        <v>25</v>
      </c>
      <c r="R129" s="81">
        <v>25</v>
      </c>
      <c r="S129" s="81">
        <v>25</v>
      </c>
      <c r="T129" s="81">
        <v>25</v>
      </c>
      <c r="U129" s="81">
        <v>25</v>
      </c>
      <c r="V129" s="81">
        <v>25</v>
      </c>
      <c r="W129" s="81">
        <v>25</v>
      </c>
      <c r="X129" s="81">
        <v>25</v>
      </c>
      <c r="Y129" s="81">
        <v>25</v>
      </c>
      <c r="Z129" s="81">
        <v>25</v>
      </c>
      <c r="AA129" s="81">
        <v>25</v>
      </c>
      <c r="AB129" s="81">
        <v>25</v>
      </c>
      <c r="AC129" s="81">
        <v>25</v>
      </c>
      <c r="AD129" s="81">
        <v>25</v>
      </c>
      <c r="AE129" s="81">
        <v>0</v>
      </c>
      <c r="AF129" s="81">
        <v>0</v>
      </c>
    </row>
    <row r="130" spans="1:32" hidden="1" x14ac:dyDescent="0.25">
      <c r="A130" s="477">
        <v>37119.399305555555</v>
      </c>
      <c r="B130" s="456">
        <v>37146</v>
      </c>
      <c r="C130" s="456">
        <v>37135</v>
      </c>
      <c r="D130" s="456">
        <v>37164</v>
      </c>
      <c r="E130" s="456" t="s">
        <v>546</v>
      </c>
      <c r="F130" s="81">
        <v>734816</v>
      </c>
      <c r="G130" s="81">
        <v>1</v>
      </c>
      <c r="H130" s="81">
        <v>3825999</v>
      </c>
      <c r="I130" s="81">
        <v>0</v>
      </c>
      <c r="J130" s="81">
        <v>0</v>
      </c>
      <c r="K130" s="81">
        <v>0</v>
      </c>
      <c r="L130" s="81">
        <v>0</v>
      </c>
      <c r="M130" s="81">
        <v>0</v>
      </c>
      <c r="N130" s="81">
        <v>0</v>
      </c>
      <c r="O130" s="81">
        <v>25</v>
      </c>
      <c r="P130" s="81">
        <v>25</v>
      </c>
      <c r="Q130" s="81">
        <v>25</v>
      </c>
      <c r="R130" s="81">
        <v>25</v>
      </c>
      <c r="S130" s="81">
        <v>25</v>
      </c>
      <c r="T130" s="81">
        <v>25</v>
      </c>
      <c r="U130" s="81">
        <v>25</v>
      </c>
      <c r="V130" s="81">
        <v>25</v>
      </c>
      <c r="W130" s="81">
        <v>25</v>
      </c>
      <c r="X130" s="81">
        <v>25</v>
      </c>
      <c r="Y130" s="81">
        <v>25</v>
      </c>
      <c r="Z130" s="81">
        <v>25</v>
      </c>
      <c r="AA130" s="81">
        <v>25</v>
      </c>
      <c r="AB130" s="81">
        <v>25</v>
      </c>
      <c r="AC130" s="81">
        <v>25</v>
      </c>
      <c r="AD130" s="81">
        <v>25</v>
      </c>
      <c r="AE130" s="81">
        <v>0</v>
      </c>
      <c r="AF130" s="81">
        <v>0</v>
      </c>
    </row>
    <row r="131" spans="1:32" hidden="1" x14ac:dyDescent="0.25">
      <c r="A131" s="477">
        <v>37126.557638888888</v>
      </c>
      <c r="B131" s="456">
        <v>37146</v>
      </c>
      <c r="C131" s="456">
        <v>37135</v>
      </c>
      <c r="D131" s="456">
        <v>37164</v>
      </c>
      <c r="E131" s="456" t="s">
        <v>546</v>
      </c>
      <c r="F131" s="81">
        <v>746252</v>
      </c>
      <c r="G131" s="81">
        <v>1</v>
      </c>
      <c r="H131" s="81">
        <v>3855770</v>
      </c>
      <c r="I131" s="81">
        <v>0</v>
      </c>
      <c r="J131" s="81">
        <v>0</v>
      </c>
      <c r="K131" s="81">
        <v>0</v>
      </c>
      <c r="L131" s="81">
        <v>0</v>
      </c>
      <c r="M131" s="81">
        <v>0</v>
      </c>
      <c r="N131" s="81">
        <v>0</v>
      </c>
      <c r="O131" s="81">
        <v>25</v>
      </c>
      <c r="P131" s="81">
        <v>25</v>
      </c>
      <c r="Q131" s="81">
        <v>25</v>
      </c>
      <c r="R131" s="81">
        <v>25</v>
      </c>
      <c r="S131" s="81">
        <v>25</v>
      </c>
      <c r="T131" s="81">
        <v>25</v>
      </c>
      <c r="U131" s="81">
        <v>25</v>
      </c>
      <c r="V131" s="81">
        <v>25</v>
      </c>
      <c r="W131" s="81">
        <v>25</v>
      </c>
      <c r="X131" s="81">
        <v>25</v>
      </c>
      <c r="Y131" s="81">
        <v>25</v>
      </c>
      <c r="Z131" s="81">
        <v>25</v>
      </c>
      <c r="AA131" s="81">
        <v>25</v>
      </c>
      <c r="AB131" s="81">
        <v>25</v>
      </c>
      <c r="AC131" s="81">
        <v>25</v>
      </c>
      <c r="AD131" s="81">
        <v>25</v>
      </c>
      <c r="AE131" s="81">
        <v>0</v>
      </c>
      <c r="AF131" s="81">
        <v>0</v>
      </c>
    </row>
    <row r="132" spans="1:32" hidden="1" x14ac:dyDescent="0.25">
      <c r="A132" s="477">
        <v>36731.418055555558</v>
      </c>
      <c r="B132" s="456">
        <v>37146</v>
      </c>
      <c r="C132" s="456">
        <v>37073</v>
      </c>
      <c r="D132" s="456">
        <v>37164</v>
      </c>
      <c r="E132" s="456" t="s">
        <v>546</v>
      </c>
      <c r="F132" s="81">
        <v>377512</v>
      </c>
      <c r="G132" s="81">
        <v>1</v>
      </c>
      <c r="H132" s="81">
        <v>2159504</v>
      </c>
      <c r="I132" s="81">
        <v>0</v>
      </c>
      <c r="J132" s="81">
        <v>0</v>
      </c>
      <c r="K132" s="81">
        <v>0</v>
      </c>
      <c r="L132" s="81">
        <v>0</v>
      </c>
      <c r="M132" s="81">
        <v>0</v>
      </c>
      <c r="N132" s="81">
        <v>0</v>
      </c>
      <c r="O132" s="81">
        <v>25</v>
      </c>
      <c r="P132" s="81">
        <v>25</v>
      </c>
      <c r="Q132" s="81">
        <v>25</v>
      </c>
      <c r="R132" s="81">
        <v>25</v>
      </c>
      <c r="S132" s="81">
        <v>25</v>
      </c>
      <c r="T132" s="81">
        <v>25</v>
      </c>
      <c r="U132" s="81">
        <v>25</v>
      </c>
      <c r="V132" s="81">
        <v>25</v>
      </c>
      <c r="W132" s="81">
        <v>25</v>
      </c>
      <c r="X132" s="81">
        <v>25</v>
      </c>
      <c r="Y132" s="81">
        <v>25</v>
      </c>
      <c r="Z132" s="81">
        <v>25</v>
      </c>
      <c r="AA132" s="81">
        <v>25</v>
      </c>
      <c r="AB132" s="81">
        <v>25</v>
      </c>
      <c r="AC132" s="81">
        <v>25</v>
      </c>
      <c r="AD132" s="81">
        <v>25</v>
      </c>
      <c r="AE132" s="81">
        <v>0</v>
      </c>
      <c r="AF132" s="81">
        <v>0</v>
      </c>
    </row>
    <row r="133" spans="1:32" hidden="1" x14ac:dyDescent="0.25">
      <c r="A133" s="477">
        <v>36832.454861111109</v>
      </c>
      <c r="B133" s="456">
        <v>37146</v>
      </c>
      <c r="C133" s="456">
        <v>37073</v>
      </c>
      <c r="D133" s="456">
        <v>37164</v>
      </c>
      <c r="E133" s="456" t="s">
        <v>546</v>
      </c>
      <c r="F133" s="81">
        <v>448624</v>
      </c>
      <c r="G133" s="81">
        <v>1</v>
      </c>
      <c r="H133" s="81">
        <v>2393906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25</v>
      </c>
      <c r="P133" s="81">
        <v>25</v>
      </c>
      <c r="Q133" s="81">
        <v>25</v>
      </c>
      <c r="R133" s="81">
        <v>25</v>
      </c>
      <c r="S133" s="81">
        <v>25</v>
      </c>
      <c r="T133" s="81">
        <v>25</v>
      </c>
      <c r="U133" s="81">
        <v>25</v>
      </c>
      <c r="V133" s="81">
        <v>25</v>
      </c>
      <c r="W133" s="81">
        <v>25</v>
      </c>
      <c r="X133" s="81">
        <v>25</v>
      </c>
      <c r="Y133" s="81">
        <v>25</v>
      </c>
      <c r="Z133" s="81">
        <v>25</v>
      </c>
      <c r="AA133" s="81">
        <v>25</v>
      </c>
      <c r="AB133" s="81">
        <v>25</v>
      </c>
      <c r="AC133" s="81">
        <v>25</v>
      </c>
      <c r="AD133" s="81">
        <v>25</v>
      </c>
      <c r="AE133" s="81">
        <v>0</v>
      </c>
      <c r="AF133" s="81">
        <v>0</v>
      </c>
    </row>
    <row r="134" spans="1:32" hidden="1" x14ac:dyDescent="0.25">
      <c r="A134" s="477">
        <v>36832.727777777778</v>
      </c>
      <c r="B134" s="456">
        <v>37146</v>
      </c>
      <c r="C134" s="456">
        <v>37073</v>
      </c>
      <c r="D134" s="456">
        <v>37164</v>
      </c>
      <c r="E134" s="456" t="s">
        <v>546</v>
      </c>
      <c r="F134" s="81">
        <v>448753</v>
      </c>
      <c r="G134" s="81">
        <v>1</v>
      </c>
      <c r="H134" s="81">
        <v>2394162</v>
      </c>
      <c r="I134" s="81">
        <v>0</v>
      </c>
      <c r="J134" s="81">
        <v>0</v>
      </c>
      <c r="K134" s="81">
        <v>0</v>
      </c>
      <c r="L134" s="81">
        <v>0</v>
      </c>
      <c r="M134" s="81">
        <v>0</v>
      </c>
      <c r="N134" s="81">
        <v>0</v>
      </c>
      <c r="O134" s="81">
        <v>25</v>
      </c>
      <c r="P134" s="81">
        <v>25</v>
      </c>
      <c r="Q134" s="81">
        <v>25</v>
      </c>
      <c r="R134" s="81">
        <v>25</v>
      </c>
      <c r="S134" s="81">
        <v>25</v>
      </c>
      <c r="T134" s="81">
        <v>25</v>
      </c>
      <c r="U134" s="81">
        <v>25</v>
      </c>
      <c r="V134" s="81">
        <v>25</v>
      </c>
      <c r="W134" s="81">
        <v>25</v>
      </c>
      <c r="X134" s="81">
        <v>25</v>
      </c>
      <c r="Y134" s="81">
        <v>25</v>
      </c>
      <c r="Z134" s="81">
        <v>25</v>
      </c>
      <c r="AA134" s="81">
        <v>25</v>
      </c>
      <c r="AB134" s="81">
        <v>25</v>
      </c>
      <c r="AC134" s="81">
        <v>25</v>
      </c>
      <c r="AD134" s="81">
        <v>25</v>
      </c>
      <c r="AE134" s="81">
        <v>0</v>
      </c>
      <c r="AF134" s="81">
        <v>0</v>
      </c>
    </row>
    <row r="135" spans="1:32" hidden="1" x14ac:dyDescent="0.25">
      <c r="A135" s="477">
        <v>36838.370833333334</v>
      </c>
      <c r="B135" s="456">
        <v>37146</v>
      </c>
      <c r="C135" s="456">
        <v>37073</v>
      </c>
      <c r="D135" s="456">
        <v>37164</v>
      </c>
      <c r="E135" s="456" t="s">
        <v>546</v>
      </c>
      <c r="F135" s="81">
        <v>451973</v>
      </c>
      <c r="G135" s="81">
        <v>1</v>
      </c>
      <c r="H135" s="81">
        <v>2403350</v>
      </c>
      <c r="I135" s="81">
        <v>0</v>
      </c>
      <c r="J135" s="81">
        <v>0</v>
      </c>
      <c r="K135" s="81">
        <v>0</v>
      </c>
      <c r="L135" s="81">
        <v>0</v>
      </c>
      <c r="M135" s="81">
        <v>0</v>
      </c>
      <c r="N135" s="81">
        <v>0</v>
      </c>
      <c r="O135" s="81">
        <v>-25</v>
      </c>
      <c r="P135" s="81">
        <v>-25</v>
      </c>
      <c r="Q135" s="81">
        <v>-25</v>
      </c>
      <c r="R135" s="81">
        <v>-25</v>
      </c>
      <c r="S135" s="81">
        <v>-25</v>
      </c>
      <c r="T135" s="81">
        <v>-25</v>
      </c>
      <c r="U135" s="81">
        <v>-25</v>
      </c>
      <c r="V135" s="81">
        <v>-25</v>
      </c>
      <c r="W135" s="81">
        <v>-25</v>
      </c>
      <c r="X135" s="81">
        <v>-25</v>
      </c>
      <c r="Y135" s="81">
        <v>-25</v>
      </c>
      <c r="Z135" s="81">
        <v>-25</v>
      </c>
      <c r="AA135" s="81">
        <v>-25</v>
      </c>
      <c r="AB135" s="81">
        <v>-25</v>
      </c>
      <c r="AC135" s="81">
        <v>-25</v>
      </c>
      <c r="AD135" s="81">
        <v>-25</v>
      </c>
      <c r="AE135" s="81">
        <v>0</v>
      </c>
      <c r="AF135" s="81">
        <v>0</v>
      </c>
    </row>
    <row r="136" spans="1:32" hidden="1" x14ac:dyDescent="0.25">
      <c r="A136" s="477">
        <v>36858.551388888889</v>
      </c>
      <c r="B136" s="456">
        <v>37146</v>
      </c>
      <c r="C136" s="456">
        <v>37073</v>
      </c>
      <c r="D136" s="456">
        <v>37164</v>
      </c>
      <c r="E136" s="456" t="s">
        <v>546</v>
      </c>
      <c r="F136" s="81">
        <v>467110</v>
      </c>
      <c r="G136" s="81">
        <v>1</v>
      </c>
      <c r="H136" s="81">
        <v>2457269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25</v>
      </c>
      <c r="P136" s="81">
        <v>25</v>
      </c>
      <c r="Q136" s="81">
        <v>25</v>
      </c>
      <c r="R136" s="81">
        <v>25</v>
      </c>
      <c r="S136" s="81">
        <v>25</v>
      </c>
      <c r="T136" s="81">
        <v>25</v>
      </c>
      <c r="U136" s="81">
        <v>25</v>
      </c>
      <c r="V136" s="81">
        <v>25</v>
      </c>
      <c r="W136" s="81">
        <v>25</v>
      </c>
      <c r="X136" s="81">
        <v>25</v>
      </c>
      <c r="Y136" s="81">
        <v>25</v>
      </c>
      <c r="Z136" s="81">
        <v>25</v>
      </c>
      <c r="AA136" s="81">
        <v>25</v>
      </c>
      <c r="AB136" s="81">
        <v>25</v>
      </c>
      <c r="AC136" s="81">
        <v>25</v>
      </c>
      <c r="AD136" s="81">
        <v>25</v>
      </c>
      <c r="AE136" s="81">
        <v>0</v>
      </c>
      <c r="AF136" s="81">
        <v>0</v>
      </c>
    </row>
    <row r="137" spans="1:32" hidden="1" x14ac:dyDescent="0.25">
      <c r="A137" s="477">
        <v>36872.409722222219</v>
      </c>
      <c r="B137" s="456">
        <v>37146</v>
      </c>
      <c r="C137" s="456">
        <v>37073</v>
      </c>
      <c r="D137" s="456">
        <v>37164</v>
      </c>
      <c r="E137" s="456" t="s">
        <v>546</v>
      </c>
      <c r="F137" s="81">
        <v>478142</v>
      </c>
      <c r="G137" s="81">
        <v>1</v>
      </c>
      <c r="H137" s="81">
        <v>2493120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-25</v>
      </c>
      <c r="P137" s="81">
        <v>-25</v>
      </c>
      <c r="Q137" s="81">
        <v>-25</v>
      </c>
      <c r="R137" s="81">
        <v>-25</v>
      </c>
      <c r="S137" s="81">
        <v>-25</v>
      </c>
      <c r="T137" s="81">
        <v>-25</v>
      </c>
      <c r="U137" s="81">
        <v>-25</v>
      </c>
      <c r="V137" s="81">
        <v>-25</v>
      </c>
      <c r="W137" s="81">
        <v>-25</v>
      </c>
      <c r="X137" s="81">
        <v>-25</v>
      </c>
      <c r="Y137" s="81">
        <v>-25</v>
      </c>
      <c r="Z137" s="81">
        <v>-25</v>
      </c>
      <c r="AA137" s="81">
        <v>-25</v>
      </c>
      <c r="AB137" s="81">
        <v>-25</v>
      </c>
      <c r="AC137" s="81">
        <v>-25</v>
      </c>
      <c r="AD137" s="81">
        <v>-25</v>
      </c>
      <c r="AE137" s="81">
        <v>0</v>
      </c>
      <c r="AF137" s="81">
        <v>0</v>
      </c>
    </row>
    <row r="138" spans="1:32" hidden="1" x14ac:dyDescent="0.25">
      <c r="A138" s="477">
        <v>36873.566666666666</v>
      </c>
      <c r="B138" s="456">
        <v>37146</v>
      </c>
      <c r="C138" s="456">
        <v>37073</v>
      </c>
      <c r="D138" s="456">
        <v>37164</v>
      </c>
      <c r="E138" s="456" t="s">
        <v>546</v>
      </c>
      <c r="F138" s="81">
        <v>478989</v>
      </c>
      <c r="G138" s="81">
        <v>1</v>
      </c>
      <c r="H138" s="81">
        <v>2496941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-50</v>
      </c>
      <c r="P138" s="81">
        <v>-50</v>
      </c>
      <c r="Q138" s="81">
        <v>-50</v>
      </c>
      <c r="R138" s="81">
        <v>-50</v>
      </c>
      <c r="S138" s="81">
        <v>-50</v>
      </c>
      <c r="T138" s="81">
        <v>-50</v>
      </c>
      <c r="U138" s="81">
        <v>-50</v>
      </c>
      <c r="V138" s="81">
        <v>-50</v>
      </c>
      <c r="W138" s="81">
        <v>-50</v>
      </c>
      <c r="X138" s="81">
        <v>-50</v>
      </c>
      <c r="Y138" s="81">
        <v>-50</v>
      </c>
      <c r="Z138" s="81">
        <v>-50</v>
      </c>
      <c r="AA138" s="81">
        <v>-50</v>
      </c>
      <c r="AB138" s="81">
        <v>-50</v>
      </c>
      <c r="AC138" s="81">
        <v>-50</v>
      </c>
      <c r="AD138" s="81">
        <v>-50</v>
      </c>
      <c r="AE138" s="81">
        <v>0</v>
      </c>
      <c r="AF138" s="81">
        <v>0</v>
      </c>
    </row>
    <row r="139" spans="1:32" hidden="1" x14ac:dyDescent="0.25">
      <c r="A139" s="477">
        <v>36873.563888888886</v>
      </c>
      <c r="B139" s="456">
        <v>37146</v>
      </c>
      <c r="C139" s="456">
        <v>37073</v>
      </c>
      <c r="D139" s="456">
        <v>37164</v>
      </c>
      <c r="E139" s="456" t="s">
        <v>546</v>
      </c>
      <c r="F139" s="81">
        <v>478990</v>
      </c>
      <c r="G139" s="81">
        <v>1</v>
      </c>
      <c r="H139" s="81">
        <v>2496942</v>
      </c>
      <c r="I139" s="81">
        <v>0</v>
      </c>
      <c r="J139" s="81">
        <v>0</v>
      </c>
      <c r="K139" s="81">
        <v>0</v>
      </c>
      <c r="L139" s="81">
        <v>0</v>
      </c>
      <c r="M139" s="81">
        <v>0</v>
      </c>
      <c r="N139" s="81">
        <v>0</v>
      </c>
      <c r="O139" s="81">
        <v>-25</v>
      </c>
      <c r="P139" s="81">
        <v>-25</v>
      </c>
      <c r="Q139" s="81">
        <v>-25</v>
      </c>
      <c r="R139" s="81">
        <v>-25</v>
      </c>
      <c r="S139" s="81">
        <v>-25</v>
      </c>
      <c r="T139" s="81">
        <v>-25</v>
      </c>
      <c r="U139" s="81">
        <v>-25</v>
      </c>
      <c r="V139" s="81">
        <v>-25</v>
      </c>
      <c r="W139" s="81">
        <v>-25</v>
      </c>
      <c r="X139" s="81">
        <v>-25</v>
      </c>
      <c r="Y139" s="81">
        <v>-25</v>
      </c>
      <c r="Z139" s="81">
        <v>-25</v>
      </c>
      <c r="AA139" s="81">
        <v>-25</v>
      </c>
      <c r="AB139" s="81">
        <v>-25</v>
      </c>
      <c r="AC139" s="81">
        <v>-25</v>
      </c>
      <c r="AD139" s="81">
        <v>-25</v>
      </c>
      <c r="AE139" s="81">
        <v>0</v>
      </c>
      <c r="AF139" s="81">
        <v>0</v>
      </c>
    </row>
    <row r="140" spans="1:32" hidden="1" x14ac:dyDescent="0.25">
      <c r="A140" s="477">
        <v>36935.546527777777</v>
      </c>
      <c r="B140" s="456">
        <v>37146</v>
      </c>
      <c r="C140" s="456">
        <v>37073</v>
      </c>
      <c r="D140" s="456">
        <v>37164</v>
      </c>
      <c r="E140" s="456" t="s">
        <v>546</v>
      </c>
      <c r="F140" s="81">
        <v>520279</v>
      </c>
      <c r="G140" s="81">
        <v>1</v>
      </c>
      <c r="H140" s="81">
        <v>2694640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-50</v>
      </c>
      <c r="P140" s="81">
        <v>-50</v>
      </c>
      <c r="Q140" s="81">
        <v>-50</v>
      </c>
      <c r="R140" s="81">
        <v>-50</v>
      </c>
      <c r="S140" s="81">
        <v>-50</v>
      </c>
      <c r="T140" s="81">
        <v>-50</v>
      </c>
      <c r="U140" s="81">
        <v>-50</v>
      </c>
      <c r="V140" s="81">
        <v>-50</v>
      </c>
      <c r="W140" s="81">
        <v>-50</v>
      </c>
      <c r="X140" s="81">
        <v>-50</v>
      </c>
      <c r="Y140" s="81">
        <v>-50</v>
      </c>
      <c r="Z140" s="81">
        <v>-50</v>
      </c>
      <c r="AA140" s="81">
        <v>-50</v>
      </c>
      <c r="AB140" s="81">
        <v>-50</v>
      </c>
      <c r="AC140" s="81">
        <v>-50</v>
      </c>
      <c r="AD140" s="81">
        <v>-50</v>
      </c>
      <c r="AE140" s="81">
        <v>0</v>
      </c>
      <c r="AF140" s="81">
        <v>0</v>
      </c>
    </row>
    <row r="141" spans="1:32" hidden="1" x14ac:dyDescent="0.25">
      <c r="A141" s="477">
        <v>36942.584722222222</v>
      </c>
      <c r="B141" s="456">
        <v>37146</v>
      </c>
      <c r="C141" s="456">
        <v>37073</v>
      </c>
      <c r="D141" s="456">
        <v>37164</v>
      </c>
      <c r="E141" s="456" t="s">
        <v>546</v>
      </c>
      <c r="F141" s="81">
        <v>523084</v>
      </c>
      <c r="G141" s="81">
        <v>1</v>
      </c>
      <c r="H141" s="81">
        <v>2701269</v>
      </c>
      <c r="I141" s="81">
        <v>0</v>
      </c>
      <c r="J141" s="81">
        <v>0</v>
      </c>
      <c r="K141" s="81">
        <v>0</v>
      </c>
      <c r="L141" s="81">
        <v>0</v>
      </c>
      <c r="M141" s="81">
        <v>0</v>
      </c>
      <c r="N141" s="81">
        <v>0</v>
      </c>
      <c r="O141" s="81">
        <v>-25</v>
      </c>
      <c r="P141" s="81">
        <v>-25</v>
      </c>
      <c r="Q141" s="81">
        <v>-25</v>
      </c>
      <c r="R141" s="81">
        <v>-25</v>
      </c>
      <c r="S141" s="81">
        <v>-25</v>
      </c>
      <c r="T141" s="81">
        <v>-25</v>
      </c>
      <c r="U141" s="81">
        <v>-25</v>
      </c>
      <c r="V141" s="81">
        <v>-25</v>
      </c>
      <c r="W141" s="81">
        <v>-25</v>
      </c>
      <c r="X141" s="81">
        <v>-25</v>
      </c>
      <c r="Y141" s="81">
        <v>-25</v>
      </c>
      <c r="Z141" s="81">
        <v>-25</v>
      </c>
      <c r="AA141" s="81">
        <v>-25</v>
      </c>
      <c r="AB141" s="81">
        <v>-25</v>
      </c>
      <c r="AC141" s="81">
        <v>-25</v>
      </c>
      <c r="AD141" s="81">
        <v>-25</v>
      </c>
      <c r="AE141" s="81">
        <v>0</v>
      </c>
      <c r="AF141" s="81">
        <v>0</v>
      </c>
    </row>
    <row r="142" spans="1:32" hidden="1" x14ac:dyDescent="0.25">
      <c r="A142" s="477">
        <v>36958.564583333333</v>
      </c>
      <c r="B142" s="456">
        <v>37146</v>
      </c>
      <c r="C142" s="456">
        <v>37073</v>
      </c>
      <c r="D142" s="456">
        <v>37164</v>
      </c>
      <c r="E142" s="456" t="s">
        <v>546</v>
      </c>
      <c r="F142" s="81">
        <v>525270</v>
      </c>
      <c r="G142" s="81">
        <v>1</v>
      </c>
      <c r="H142" s="81">
        <v>2707112</v>
      </c>
      <c r="I142" s="81">
        <v>0</v>
      </c>
      <c r="J142" s="81">
        <v>0</v>
      </c>
      <c r="K142" s="81">
        <v>0</v>
      </c>
      <c r="L142" s="81">
        <v>0</v>
      </c>
      <c r="M142" s="81">
        <v>0</v>
      </c>
      <c r="N142" s="81">
        <v>0</v>
      </c>
      <c r="O142" s="81">
        <v>0</v>
      </c>
      <c r="P142" s="81">
        <v>0</v>
      </c>
      <c r="Q142" s="81">
        <v>0</v>
      </c>
      <c r="R142" s="81">
        <v>0</v>
      </c>
      <c r="S142" s="81">
        <v>0</v>
      </c>
      <c r="T142" s="81">
        <v>0</v>
      </c>
      <c r="U142" s="81">
        <v>0</v>
      </c>
      <c r="V142" s="81">
        <v>0</v>
      </c>
      <c r="W142" s="81">
        <v>0</v>
      </c>
      <c r="X142" s="81">
        <v>0</v>
      </c>
      <c r="Y142" s="81">
        <v>0</v>
      </c>
      <c r="Z142" s="81">
        <v>0</v>
      </c>
      <c r="AA142" s="81">
        <v>0</v>
      </c>
      <c r="AB142" s="81">
        <v>0</v>
      </c>
      <c r="AC142" s="81">
        <v>0</v>
      </c>
      <c r="AD142" s="81">
        <v>0</v>
      </c>
      <c r="AE142" s="81">
        <v>-25</v>
      </c>
      <c r="AF142" s="81">
        <v>-25</v>
      </c>
    </row>
    <row r="143" spans="1:32" hidden="1" x14ac:dyDescent="0.25">
      <c r="A143" s="477">
        <v>37112.579861111109</v>
      </c>
      <c r="B143" s="456">
        <v>37146</v>
      </c>
      <c r="C143" s="456">
        <v>37135</v>
      </c>
      <c r="D143" s="456">
        <v>37164</v>
      </c>
      <c r="E143" s="456" t="s">
        <v>546</v>
      </c>
      <c r="F143" s="81">
        <v>725484</v>
      </c>
      <c r="G143" s="81">
        <v>1</v>
      </c>
      <c r="H143" s="81">
        <v>3757799</v>
      </c>
      <c r="I143" s="81">
        <v>-50</v>
      </c>
      <c r="J143" s="81">
        <v>-50</v>
      </c>
      <c r="K143" s="81">
        <v>-50</v>
      </c>
      <c r="L143" s="81">
        <v>-50</v>
      </c>
      <c r="M143" s="81">
        <v>-50</v>
      </c>
      <c r="N143" s="81">
        <v>-50</v>
      </c>
      <c r="O143" s="81">
        <v>0</v>
      </c>
      <c r="P143" s="81">
        <v>0</v>
      </c>
      <c r="Q143" s="81">
        <v>0</v>
      </c>
      <c r="R143" s="81">
        <v>0</v>
      </c>
      <c r="S143" s="81">
        <v>0</v>
      </c>
      <c r="T143" s="81">
        <v>0</v>
      </c>
      <c r="U143" s="81">
        <v>0</v>
      </c>
      <c r="V143" s="81">
        <v>0</v>
      </c>
      <c r="W143" s="81">
        <v>0</v>
      </c>
      <c r="X143" s="81">
        <v>0</v>
      </c>
      <c r="Y143" s="81">
        <v>0</v>
      </c>
      <c r="Z143" s="81">
        <v>0</v>
      </c>
      <c r="AA143" s="81">
        <v>0</v>
      </c>
      <c r="AB143" s="81">
        <v>0</v>
      </c>
      <c r="AC143" s="81">
        <v>0</v>
      </c>
      <c r="AD143" s="81">
        <v>0</v>
      </c>
      <c r="AE143" s="81">
        <v>0</v>
      </c>
      <c r="AF143" s="81">
        <v>0</v>
      </c>
    </row>
    <row r="144" spans="1:32" hidden="1" x14ac:dyDescent="0.25">
      <c r="A144" s="477">
        <v>37071.351388888892</v>
      </c>
      <c r="B144" s="456">
        <v>37146</v>
      </c>
      <c r="C144" s="456">
        <v>37135</v>
      </c>
      <c r="D144" s="456">
        <v>37164</v>
      </c>
      <c r="E144" s="456" t="s">
        <v>546</v>
      </c>
      <c r="F144" s="81">
        <v>668750</v>
      </c>
      <c r="G144" s="81">
        <v>1</v>
      </c>
      <c r="H144" s="81">
        <v>3529149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-25</v>
      </c>
      <c r="P144" s="81">
        <v>-25</v>
      </c>
      <c r="Q144" s="81">
        <v>-25</v>
      </c>
      <c r="R144" s="81">
        <v>-25</v>
      </c>
      <c r="S144" s="81">
        <v>-25</v>
      </c>
      <c r="T144" s="81">
        <v>-25</v>
      </c>
      <c r="U144" s="81">
        <v>-25</v>
      </c>
      <c r="V144" s="81">
        <v>-25</v>
      </c>
      <c r="W144" s="81">
        <v>-25</v>
      </c>
      <c r="X144" s="81">
        <v>-25</v>
      </c>
      <c r="Y144" s="81">
        <v>-25</v>
      </c>
      <c r="Z144" s="81">
        <v>-25</v>
      </c>
      <c r="AA144" s="81">
        <v>-25</v>
      </c>
      <c r="AB144" s="81">
        <v>-25</v>
      </c>
      <c r="AC144" s="81">
        <v>-25</v>
      </c>
      <c r="AD144" s="81">
        <v>-25</v>
      </c>
      <c r="AE144" s="81">
        <v>0</v>
      </c>
      <c r="AF144" s="81">
        <v>0</v>
      </c>
    </row>
    <row r="145" spans="1:32" hidden="1" x14ac:dyDescent="0.25">
      <c r="A145" s="477">
        <v>37099.543749999997</v>
      </c>
      <c r="B145" s="456">
        <v>37146</v>
      </c>
      <c r="C145" s="456">
        <v>37135</v>
      </c>
      <c r="D145" s="456">
        <v>37164</v>
      </c>
      <c r="E145" s="456" t="s">
        <v>546</v>
      </c>
      <c r="F145" s="81">
        <v>707398</v>
      </c>
      <c r="G145" s="81">
        <v>1</v>
      </c>
      <c r="H145" s="81">
        <v>3683475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81">
        <v>-25</v>
      </c>
      <c r="P145" s="81">
        <v>-25</v>
      </c>
      <c r="Q145" s="81">
        <v>-25</v>
      </c>
      <c r="R145" s="81">
        <v>-25</v>
      </c>
      <c r="S145" s="81">
        <v>-25</v>
      </c>
      <c r="T145" s="81">
        <v>-25</v>
      </c>
      <c r="U145" s="81">
        <v>-25</v>
      </c>
      <c r="V145" s="81">
        <v>-25</v>
      </c>
      <c r="W145" s="81">
        <v>-25</v>
      </c>
      <c r="X145" s="81">
        <v>-25</v>
      </c>
      <c r="Y145" s="81">
        <v>-25</v>
      </c>
      <c r="Z145" s="81">
        <v>-25</v>
      </c>
      <c r="AA145" s="81">
        <v>-25</v>
      </c>
      <c r="AB145" s="81">
        <v>-25</v>
      </c>
      <c r="AC145" s="81">
        <v>-25</v>
      </c>
      <c r="AD145" s="81">
        <v>-25</v>
      </c>
      <c r="AE145" s="81">
        <v>0</v>
      </c>
      <c r="AF145" s="81">
        <v>0</v>
      </c>
    </row>
    <row r="146" spans="1:32" hidden="1" x14ac:dyDescent="0.25">
      <c r="A146" s="477">
        <v>37102.456944444442</v>
      </c>
      <c r="B146" s="456">
        <v>37146</v>
      </c>
      <c r="C146" s="456">
        <v>37135</v>
      </c>
      <c r="D146" s="456">
        <v>37164</v>
      </c>
      <c r="E146" s="456" t="s">
        <v>546</v>
      </c>
      <c r="F146" s="81">
        <v>707630</v>
      </c>
      <c r="G146" s="81">
        <v>1</v>
      </c>
      <c r="H146" s="81">
        <v>3687954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25</v>
      </c>
      <c r="P146" s="81">
        <v>25</v>
      </c>
      <c r="Q146" s="81">
        <v>25</v>
      </c>
      <c r="R146" s="81">
        <v>25</v>
      </c>
      <c r="S146" s="81">
        <v>25</v>
      </c>
      <c r="T146" s="81">
        <v>25</v>
      </c>
      <c r="U146" s="81">
        <v>25</v>
      </c>
      <c r="V146" s="81">
        <v>25</v>
      </c>
      <c r="W146" s="81">
        <v>25</v>
      </c>
      <c r="X146" s="81">
        <v>25</v>
      </c>
      <c r="Y146" s="81">
        <v>25</v>
      </c>
      <c r="Z146" s="81">
        <v>25</v>
      </c>
      <c r="AA146" s="81">
        <v>25</v>
      </c>
      <c r="AB146" s="81">
        <v>25</v>
      </c>
      <c r="AC146" s="81">
        <v>25</v>
      </c>
      <c r="AD146" s="81">
        <v>25</v>
      </c>
      <c r="AE146" s="81">
        <v>0</v>
      </c>
      <c r="AF146" s="81">
        <v>0</v>
      </c>
    </row>
    <row r="147" spans="1:32" hidden="1" x14ac:dyDescent="0.25">
      <c r="A147" s="477">
        <v>37104.338888888888</v>
      </c>
      <c r="B147" s="456">
        <v>37146</v>
      </c>
      <c r="C147" s="456">
        <v>37135</v>
      </c>
      <c r="D147" s="456">
        <v>37164</v>
      </c>
      <c r="E147" s="456" t="s">
        <v>546</v>
      </c>
      <c r="F147" s="81">
        <v>712551</v>
      </c>
      <c r="G147" s="81">
        <v>1</v>
      </c>
      <c r="H147" s="81">
        <v>3719483</v>
      </c>
      <c r="I147" s="81">
        <v>0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81">
        <v>-25</v>
      </c>
      <c r="P147" s="81">
        <v>-25</v>
      </c>
      <c r="Q147" s="81">
        <v>-25</v>
      </c>
      <c r="R147" s="81">
        <v>-25</v>
      </c>
      <c r="S147" s="81">
        <v>-25</v>
      </c>
      <c r="T147" s="81">
        <v>-25</v>
      </c>
      <c r="U147" s="81">
        <v>-25</v>
      </c>
      <c r="V147" s="81">
        <v>-25</v>
      </c>
      <c r="W147" s="81">
        <v>-25</v>
      </c>
      <c r="X147" s="81">
        <v>-25</v>
      </c>
      <c r="Y147" s="81">
        <v>-25</v>
      </c>
      <c r="Z147" s="81">
        <v>-25</v>
      </c>
      <c r="AA147" s="81">
        <v>-25</v>
      </c>
      <c r="AB147" s="81">
        <v>-25</v>
      </c>
      <c r="AC147" s="81">
        <v>-25</v>
      </c>
      <c r="AD147" s="81">
        <v>-25</v>
      </c>
      <c r="AE147" s="81">
        <v>0</v>
      </c>
      <c r="AF147" s="81">
        <v>0</v>
      </c>
    </row>
    <row r="148" spans="1:32" hidden="1" x14ac:dyDescent="0.25">
      <c r="A148" s="477">
        <v>37133.490277777775</v>
      </c>
      <c r="B148" s="456">
        <v>37146</v>
      </c>
      <c r="C148" s="456">
        <v>37138</v>
      </c>
      <c r="D148" s="456">
        <v>37164</v>
      </c>
      <c r="E148" s="456" t="s">
        <v>547</v>
      </c>
      <c r="F148" s="81">
        <v>756836</v>
      </c>
      <c r="G148" s="81">
        <v>1</v>
      </c>
      <c r="H148" s="81">
        <v>3981117</v>
      </c>
      <c r="I148" s="81">
        <v>0</v>
      </c>
      <c r="J148" s="81">
        <v>0</v>
      </c>
      <c r="K148" s="81">
        <v>0</v>
      </c>
      <c r="L148" s="81">
        <v>0</v>
      </c>
      <c r="M148" s="81">
        <v>0</v>
      </c>
      <c r="N148" s="81">
        <v>0</v>
      </c>
      <c r="O148" s="81">
        <v>25</v>
      </c>
      <c r="P148" s="81">
        <v>25</v>
      </c>
      <c r="Q148" s="81">
        <v>25</v>
      </c>
      <c r="R148" s="81">
        <v>25</v>
      </c>
      <c r="S148" s="81">
        <v>25</v>
      </c>
      <c r="T148" s="81">
        <v>25</v>
      </c>
      <c r="U148" s="81">
        <v>25</v>
      </c>
      <c r="V148" s="81">
        <v>25</v>
      </c>
      <c r="W148" s="81">
        <v>25</v>
      </c>
      <c r="X148" s="81">
        <v>25</v>
      </c>
      <c r="Y148" s="81">
        <v>25</v>
      </c>
      <c r="Z148" s="81">
        <v>25</v>
      </c>
      <c r="AA148" s="81">
        <v>25</v>
      </c>
      <c r="AB148" s="81">
        <v>25</v>
      </c>
      <c r="AC148" s="81">
        <v>25</v>
      </c>
      <c r="AD148" s="81">
        <v>25</v>
      </c>
      <c r="AE148" s="81">
        <v>0</v>
      </c>
      <c r="AF148" s="81">
        <v>0</v>
      </c>
    </row>
    <row r="149" spans="1:32" hidden="1" x14ac:dyDescent="0.25">
      <c r="A149" s="477">
        <v>37139.609722222223</v>
      </c>
      <c r="B149" s="456">
        <v>37146</v>
      </c>
      <c r="C149" s="456">
        <v>37141</v>
      </c>
      <c r="D149" s="456">
        <v>37164</v>
      </c>
      <c r="E149" s="456" t="s">
        <v>547</v>
      </c>
      <c r="F149" s="81">
        <v>763313</v>
      </c>
      <c r="G149" s="81">
        <v>1</v>
      </c>
      <c r="H149" s="81">
        <v>4120499</v>
      </c>
      <c r="I149" s="81">
        <v>0</v>
      </c>
      <c r="J149" s="81">
        <v>0</v>
      </c>
      <c r="K149" s="81">
        <v>0</v>
      </c>
      <c r="L149" s="81">
        <v>0</v>
      </c>
      <c r="M149" s="81">
        <v>0</v>
      </c>
      <c r="N149" s="81">
        <v>0</v>
      </c>
      <c r="O149" s="81">
        <v>25</v>
      </c>
      <c r="P149" s="81">
        <v>25</v>
      </c>
      <c r="Q149" s="81">
        <v>25</v>
      </c>
      <c r="R149" s="81">
        <v>25</v>
      </c>
      <c r="S149" s="81">
        <v>25</v>
      </c>
      <c r="T149" s="81">
        <v>25</v>
      </c>
      <c r="U149" s="81">
        <v>25</v>
      </c>
      <c r="V149" s="81">
        <v>25</v>
      </c>
      <c r="W149" s="81">
        <v>25</v>
      </c>
      <c r="X149" s="81">
        <v>25</v>
      </c>
      <c r="Y149" s="81">
        <v>25</v>
      </c>
      <c r="Z149" s="81">
        <v>25</v>
      </c>
      <c r="AA149" s="81">
        <v>25</v>
      </c>
      <c r="AB149" s="81">
        <v>25</v>
      </c>
      <c r="AC149" s="81">
        <v>25</v>
      </c>
      <c r="AD149" s="81">
        <v>25</v>
      </c>
      <c r="AE149" s="81">
        <v>0</v>
      </c>
      <c r="AF149" s="81">
        <v>0</v>
      </c>
    </row>
    <row r="150" spans="1:32" hidden="1" x14ac:dyDescent="0.25">
      <c r="A150" s="477">
        <v>37140.597916666666</v>
      </c>
      <c r="B150" s="456">
        <v>37146</v>
      </c>
      <c r="C150" s="456">
        <v>37143</v>
      </c>
      <c r="D150" s="456">
        <v>37164</v>
      </c>
      <c r="E150" s="456" t="s">
        <v>547</v>
      </c>
      <c r="F150" s="81">
        <v>765416</v>
      </c>
      <c r="G150" s="81">
        <v>1</v>
      </c>
      <c r="H150" s="81">
        <v>4127078</v>
      </c>
      <c r="I150" s="81">
        <v>25</v>
      </c>
      <c r="J150" s="81">
        <v>25</v>
      </c>
      <c r="K150" s="81">
        <v>25</v>
      </c>
      <c r="L150" s="81">
        <v>25</v>
      </c>
      <c r="M150" s="81">
        <v>25</v>
      </c>
      <c r="N150" s="81">
        <v>25</v>
      </c>
      <c r="O150" s="81">
        <v>0</v>
      </c>
      <c r="P150" s="81">
        <v>0</v>
      </c>
      <c r="Q150" s="81">
        <v>0</v>
      </c>
      <c r="R150" s="81">
        <v>0</v>
      </c>
      <c r="S150" s="81">
        <v>0</v>
      </c>
      <c r="T150" s="81">
        <v>0</v>
      </c>
      <c r="U150" s="81">
        <v>0</v>
      </c>
      <c r="V150" s="81">
        <v>0</v>
      </c>
      <c r="W150" s="81">
        <v>0</v>
      </c>
      <c r="X150" s="81">
        <v>0</v>
      </c>
      <c r="Y150" s="81">
        <v>0</v>
      </c>
      <c r="Z150" s="81">
        <v>0</v>
      </c>
      <c r="AA150" s="81">
        <v>0</v>
      </c>
      <c r="AB150" s="81">
        <v>0</v>
      </c>
      <c r="AC150" s="81">
        <v>0</v>
      </c>
      <c r="AD150" s="81">
        <v>0</v>
      </c>
      <c r="AE150" s="81">
        <v>0</v>
      </c>
      <c r="AF150" s="81">
        <v>0</v>
      </c>
    </row>
    <row r="151" spans="1:32" hidden="1" x14ac:dyDescent="0.25">
      <c r="A151" s="477">
        <v>37144.481944444444</v>
      </c>
      <c r="B151" s="456">
        <v>37146</v>
      </c>
      <c r="C151" s="456">
        <v>37146</v>
      </c>
      <c r="D151" s="456">
        <v>37146</v>
      </c>
      <c r="E151" s="456" t="s">
        <v>547</v>
      </c>
      <c r="F151" s="81">
        <v>769218</v>
      </c>
      <c r="G151" s="81">
        <v>1</v>
      </c>
      <c r="H151" s="81">
        <v>4137210</v>
      </c>
      <c r="I151" s="81">
        <v>25</v>
      </c>
      <c r="J151" s="81">
        <v>25</v>
      </c>
      <c r="K151" s="81">
        <v>25</v>
      </c>
      <c r="L151" s="81">
        <v>25</v>
      </c>
      <c r="M151" s="81">
        <v>25</v>
      </c>
      <c r="N151" s="81">
        <v>25</v>
      </c>
      <c r="O151" s="81">
        <v>0</v>
      </c>
      <c r="P151" s="81">
        <v>0</v>
      </c>
      <c r="Q151" s="81">
        <v>0</v>
      </c>
      <c r="R151" s="81">
        <v>0</v>
      </c>
      <c r="S151" s="81">
        <v>0</v>
      </c>
      <c r="T151" s="81">
        <v>0</v>
      </c>
      <c r="U151" s="81">
        <v>0</v>
      </c>
      <c r="V151" s="81">
        <v>0</v>
      </c>
      <c r="W151" s="81">
        <v>0</v>
      </c>
      <c r="X151" s="81">
        <v>0</v>
      </c>
      <c r="Y151" s="81">
        <v>0</v>
      </c>
      <c r="Z151" s="81">
        <v>0</v>
      </c>
      <c r="AA151" s="81">
        <v>0</v>
      </c>
      <c r="AB151" s="81">
        <v>0</v>
      </c>
      <c r="AC151" s="81">
        <v>0</v>
      </c>
      <c r="AD151" s="81">
        <v>0</v>
      </c>
      <c r="AE151" s="81">
        <v>0</v>
      </c>
      <c r="AF151" s="81">
        <v>0</v>
      </c>
    </row>
    <row r="152" spans="1:32" hidden="1" x14ac:dyDescent="0.25">
      <c r="A152" s="477">
        <v>37144.481944444444</v>
      </c>
      <c r="B152" s="456">
        <v>37146</v>
      </c>
      <c r="C152" s="456">
        <v>37146</v>
      </c>
      <c r="D152" s="456">
        <v>37146</v>
      </c>
      <c r="E152" s="456" t="s">
        <v>547</v>
      </c>
      <c r="F152" s="81">
        <v>769218</v>
      </c>
      <c r="G152" s="81">
        <v>1</v>
      </c>
      <c r="H152" s="81">
        <v>4137211</v>
      </c>
      <c r="I152" s="81">
        <v>0</v>
      </c>
      <c r="J152" s="81">
        <v>0</v>
      </c>
      <c r="K152" s="81">
        <v>0</v>
      </c>
      <c r="L152" s="81">
        <v>0</v>
      </c>
      <c r="M152" s="81">
        <v>0</v>
      </c>
      <c r="N152" s="81">
        <v>0</v>
      </c>
      <c r="O152" s="81">
        <v>0</v>
      </c>
      <c r="P152" s="81">
        <v>0</v>
      </c>
      <c r="Q152" s="81">
        <v>0</v>
      </c>
      <c r="R152" s="81">
        <v>0</v>
      </c>
      <c r="S152" s="81">
        <v>0</v>
      </c>
      <c r="T152" s="81">
        <v>0</v>
      </c>
      <c r="U152" s="81">
        <v>0</v>
      </c>
      <c r="V152" s="81">
        <v>0</v>
      </c>
      <c r="W152" s="81">
        <v>0</v>
      </c>
      <c r="X152" s="81">
        <v>0</v>
      </c>
      <c r="Y152" s="81">
        <v>0</v>
      </c>
      <c r="Z152" s="81">
        <v>0</v>
      </c>
      <c r="AA152" s="81">
        <v>0</v>
      </c>
      <c r="AB152" s="81">
        <v>0</v>
      </c>
      <c r="AC152" s="81">
        <v>0</v>
      </c>
      <c r="AD152" s="81">
        <v>0</v>
      </c>
      <c r="AE152" s="81">
        <v>25</v>
      </c>
      <c r="AF152" s="81">
        <v>25</v>
      </c>
    </row>
    <row r="153" spans="1:32" hidden="1" x14ac:dyDescent="0.25">
      <c r="A153" s="477">
        <v>37077.5</v>
      </c>
      <c r="B153" s="456">
        <v>37146</v>
      </c>
      <c r="C153" s="456">
        <v>37135</v>
      </c>
      <c r="D153" s="456">
        <v>37164</v>
      </c>
      <c r="E153" s="456" t="s">
        <v>547</v>
      </c>
      <c r="F153" s="81">
        <v>674333</v>
      </c>
      <c r="G153" s="81">
        <v>1</v>
      </c>
      <c r="H153" s="81">
        <v>3550087</v>
      </c>
      <c r="I153" s="81">
        <v>0</v>
      </c>
      <c r="J153" s="81">
        <v>0</v>
      </c>
      <c r="K153" s="81">
        <v>0</v>
      </c>
      <c r="L153" s="81">
        <v>0</v>
      </c>
      <c r="M153" s="81">
        <v>0</v>
      </c>
      <c r="N153" s="81">
        <v>0</v>
      </c>
      <c r="O153" s="81">
        <v>25</v>
      </c>
      <c r="P153" s="81">
        <v>25</v>
      </c>
      <c r="Q153" s="81">
        <v>25</v>
      </c>
      <c r="R153" s="81">
        <v>25</v>
      </c>
      <c r="S153" s="81">
        <v>25</v>
      </c>
      <c r="T153" s="81">
        <v>25</v>
      </c>
      <c r="U153" s="81">
        <v>25</v>
      </c>
      <c r="V153" s="81">
        <v>25</v>
      </c>
      <c r="W153" s="81">
        <v>25</v>
      </c>
      <c r="X153" s="81">
        <v>25</v>
      </c>
      <c r="Y153" s="81">
        <v>25</v>
      </c>
      <c r="Z153" s="81">
        <v>25</v>
      </c>
      <c r="AA153" s="81">
        <v>25</v>
      </c>
      <c r="AB153" s="81">
        <v>25</v>
      </c>
      <c r="AC153" s="81">
        <v>25</v>
      </c>
      <c r="AD153" s="81">
        <v>25</v>
      </c>
      <c r="AE153" s="81">
        <v>0</v>
      </c>
      <c r="AF153" s="81">
        <v>0</v>
      </c>
    </row>
    <row r="154" spans="1:32" hidden="1" x14ac:dyDescent="0.25">
      <c r="A154" s="477">
        <v>37082.347222222219</v>
      </c>
      <c r="B154" s="456">
        <v>37146</v>
      </c>
      <c r="C154" s="456">
        <v>37135</v>
      </c>
      <c r="D154" s="456">
        <v>37164</v>
      </c>
      <c r="E154" s="81" t="s">
        <v>547</v>
      </c>
      <c r="F154" s="81">
        <v>679150</v>
      </c>
      <c r="G154" s="81">
        <v>1</v>
      </c>
      <c r="H154" s="81">
        <v>3569496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25</v>
      </c>
      <c r="P154" s="81">
        <v>25</v>
      </c>
      <c r="Q154" s="81">
        <v>25</v>
      </c>
      <c r="R154" s="81">
        <v>25</v>
      </c>
      <c r="S154" s="81">
        <v>25</v>
      </c>
      <c r="T154" s="81">
        <v>25</v>
      </c>
      <c r="U154" s="81">
        <v>25</v>
      </c>
      <c r="V154" s="81">
        <v>25</v>
      </c>
      <c r="W154" s="81">
        <v>25</v>
      </c>
      <c r="X154" s="81">
        <v>25</v>
      </c>
      <c r="Y154" s="81">
        <v>25</v>
      </c>
      <c r="Z154" s="81">
        <v>25</v>
      </c>
      <c r="AA154" s="81">
        <v>25</v>
      </c>
      <c r="AB154" s="81">
        <v>25</v>
      </c>
      <c r="AC154" s="81">
        <v>25</v>
      </c>
      <c r="AD154" s="81">
        <v>25</v>
      </c>
      <c r="AE154" s="81">
        <v>0</v>
      </c>
      <c r="AF154" s="81">
        <v>0</v>
      </c>
    </row>
    <row r="155" spans="1:32" hidden="1" x14ac:dyDescent="0.25">
      <c r="A155" s="477">
        <v>37082.365277777775</v>
      </c>
      <c r="B155" s="456">
        <v>37146</v>
      </c>
      <c r="C155" s="456">
        <v>37135</v>
      </c>
      <c r="D155" s="456">
        <v>37164</v>
      </c>
      <c r="E155" s="456" t="s">
        <v>547</v>
      </c>
      <c r="F155" s="81">
        <v>679285</v>
      </c>
      <c r="G155" s="81">
        <v>1</v>
      </c>
      <c r="H155" s="81">
        <v>3569705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81">
        <v>25</v>
      </c>
      <c r="P155" s="81">
        <v>25</v>
      </c>
      <c r="Q155" s="81">
        <v>25</v>
      </c>
      <c r="R155" s="81">
        <v>25</v>
      </c>
      <c r="S155" s="81">
        <v>25</v>
      </c>
      <c r="T155" s="81">
        <v>25</v>
      </c>
      <c r="U155" s="81">
        <v>25</v>
      </c>
      <c r="V155" s="81">
        <v>25</v>
      </c>
      <c r="W155" s="81">
        <v>25</v>
      </c>
      <c r="X155" s="81">
        <v>25</v>
      </c>
      <c r="Y155" s="81">
        <v>25</v>
      </c>
      <c r="Z155" s="81">
        <v>25</v>
      </c>
      <c r="AA155" s="81">
        <v>25</v>
      </c>
      <c r="AB155" s="81">
        <v>25</v>
      </c>
      <c r="AC155" s="81">
        <v>25</v>
      </c>
      <c r="AD155" s="81">
        <v>25</v>
      </c>
      <c r="AE155" s="81">
        <v>0</v>
      </c>
      <c r="AF155" s="81">
        <v>0</v>
      </c>
    </row>
    <row r="156" spans="1:32" hidden="1" x14ac:dyDescent="0.25">
      <c r="A156" s="477">
        <v>37083.626388888886</v>
      </c>
      <c r="B156" s="456">
        <v>37146</v>
      </c>
      <c r="C156" s="456">
        <v>37135</v>
      </c>
      <c r="D156" s="456">
        <v>37164</v>
      </c>
      <c r="E156" s="81" t="s">
        <v>547</v>
      </c>
      <c r="F156" s="81">
        <v>680014</v>
      </c>
      <c r="G156" s="81">
        <v>1</v>
      </c>
      <c r="H156" s="81">
        <v>3571476</v>
      </c>
      <c r="I156" s="81">
        <v>0</v>
      </c>
      <c r="J156" s="81">
        <v>0</v>
      </c>
      <c r="K156" s="81">
        <v>0</v>
      </c>
      <c r="L156" s="81">
        <v>0</v>
      </c>
      <c r="M156" s="81">
        <v>0</v>
      </c>
      <c r="N156" s="81">
        <v>0</v>
      </c>
      <c r="O156" s="81">
        <v>-50</v>
      </c>
      <c r="P156" s="81">
        <v>-50</v>
      </c>
      <c r="Q156" s="81">
        <v>-50</v>
      </c>
      <c r="R156" s="81">
        <v>-50</v>
      </c>
      <c r="S156" s="81">
        <v>-50</v>
      </c>
      <c r="T156" s="81">
        <v>-50</v>
      </c>
      <c r="U156" s="81">
        <v>-50</v>
      </c>
      <c r="V156" s="81">
        <v>-50</v>
      </c>
      <c r="W156" s="81">
        <v>-50</v>
      </c>
      <c r="X156" s="81">
        <v>-50</v>
      </c>
      <c r="Y156" s="81">
        <v>-50</v>
      </c>
      <c r="Z156" s="81">
        <v>-50</v>
      </c>
      <c r="AA156" s="81">
        <v>-50</v>
      </c>
      <c r="AB156" s="81">
        <v>-50</v>
      </c>
      <c r="AC156" s="81">
        <v>-50</v>
      </c>
      <c r="AD156" s="81">
        <v>-50</v>
      </c>
      <c r="AE156" s="81">
        <v>0</v>
      </c>
      <c r="AF156" s="81">
        <v>0</v>
      </c>
    </row>
    <row r="157" spans="1:32" hidden="1" x14ac:dyDescent="0.25">
      <c r="A157" s="477">
        <v>37089.347222222219</v>
      </c>
      <c r="B157" s="456">
        <v>37146</v>
      </c>
      <c r="C157" s="456">
        <v>37135</v>
      </c>
      <c r="D157" s="456">
        <v>37164</v>
      </c>
      <c r="E157" s="456" t="s">
        <v>547</v>
      </c>
      <c r="F157" s="81">
        <v>688934</v>
      </c>
      <c r="G157" s="81">
        <v>1</v>
      </c>
      <c r="H157" s="81">
        <v>3598000</v>
      </c>
      <c r="I157" s="81">
        <v>0</v>
      </c>
      <c r="J157" s="81">
        <v>0</v>
      </c>
      <c r="K157" s="81">
        <v>0</v>
      </c>
      <c r="L157" s="81">
        <v>0</v>
      </c>
      <c r="M157" s="81">
        <v>0</v>
      </c>
      <c r="N157" s="81">
        <v>0</v>
      </c>
      <c r="O157" s="81">
        <v>25</v>
      </c>
      <c r="P157" s="81">
        <v>25</v>
      </c>
      <c r="Q157" s="81">
        <v>25</v>
      </c>
      <c r="R157" s="81">
        <v>25</v>
      </c>
      <c r="S157" s="81">
        <v>25</v>
      </c>
      <c r="T157" s="81">
        <v>25</v>
      </c>
      <c r="U157" s="81">
        <v>25</v>
      </c>
      <c r="V157" s="81">
        <v>25</v>
      </c>
      <c r="W157" s="81">
        <v>25</v>
      </c>
      <c r="X157" s="81">
        <v>25</v>
      </c>
      <c r="Y157" s="81">
        <v>25</v>
      </c>
      <c r="Z157" s="81">
        <v>25</v>
      </c>
      <c r="AA157" s="81">
        <v>25</v>
      </c>
      <c r="AB157" s="81">
        <v>25</v>
      </c>
      <c r="AC157" s="81">
        <v>25</v>
      </c>
      <c r="AD157" s="81">
        <v>25</v>
      </c>
      <c r="AE157" s="81">
        <v>0</v>
      </c>
      <c r="AF157" s="81">
        <v>0</v>
      </c>
    </row>
    <row r="158" spans="1:32" hidden="1" x14ac:dyDescent="0.25">
      <c r="A158" s="477">
        <v>37090.347916666666</v>
      </c>
      <c r="B158" s="456">
        <v>37146</v>
      </c>
      <c r="C158" s="456">
        <v>37135</v>
      </c>
      <c r="D158" s="456">
        <v>37164</v>
      </c>
      <c r="E158" s="456" t="s">
        <v>547</v>
      </c>
      <c r="F158" s="81">
        <v>691238</v>
      </c>
      <c r="G158" s="81">
        <v>1</v>
      </c>
      <c r="H158" s="81">
        <v>3604209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0</v>
      </c>
      <c r="P158" s="81">
        <v>0</v>
      </c>
      <c r="Q158" s="81">
        <v>0</v>
      </c>
      <c r="R158" s="81">
        <v>0</v>
      </c>
      <c r="S158" s="81">
        <v>0</v>
      </c>
      <c r="T158" s="81">
        <v>0</v>
      </c>
      <c r="U158" s="81">
        <v>0</v>
      </c>
      <c r="V158" s="81">
        <v>0</v>
      </c>
      <c r="W158" s="81">
        <v>0</v>
      </c>
      <c r="X158" s="81">
        <v>0</v>
      </c>
      <c r="Y158" s="81">
        <v>0</v>
      </c>
      <c r="Z158" s="81">
        <v>0</v>
      </c>
      <c r="AA158" s="81">
        <v>0</v>
      </c>
      <c r="AB158" s="81">
        <v>0</v>
      </c>
      <c r="AC158" s="81">
        <v>0</v>
      </c>
      <c r="AD158" s="81">
        <v>0</v>
      </c>
      <c r="AE158" s="81">
        <v>-25</v>
      </c>
      <c r="AF158" s="81">
        <v>-25</v>
      </c>
    </row>
    <row r="159" spans="1:32" hidden="1" x14ac:dyDescent="0.25">
      <c r="A159" s="477">
        <v>37110.352083333331</v>
      </c>
      <c r="B159" s="456">
        <v>37146</v>
      </c>
      <c r="C159" s="456">
        <v>37135</v>
      </c>
      <c r="D159" s="456">
        <v>37164</v>
      </c>
      <c r="E159" s="456" t="s">
        <v>547</v>
      </c>
      <c r="F159" s="81">
        <v>720963</v>
      </c>
      <c r="G159" s="81">
        <v>1</v>
      </c>
      <c r="H159" s="81">
        <v>3744239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81">
        <v>-25</v>
      </c>
      <c r="P159" s="81">
        <v>-25</v>
      </c>
      <c r="Q159" s="81">
        <v>-25</v>
      </c>
      <c r="R159" s="81">
        <v>-25</v>
      </c>
      <c r="S159" s="81">
        <v>-25</v>
      </c>
      <c r="T159" s="81">
        <v>-25</v>
      </c>
      <c r="U159" s="81">
        <v>-25</v>
      </c>
      <c r="V159" s="81">
        <v>-25</v>
      </c>
      <c r="W159" s="81">
        <v>-25</v>
      </c>
      <c r="X159" s="81">
        <v>-25</v>
      </c>
      <c r="Y159" s="81">
        <v>-25</v>
      </c>
      <c r="Z159" s="81">
        <v>-25</v>
      </c>
      <c r="AA159" s="81">
        <v>-25</v>
      </c>
      <c r="AB159" s="81">
        <v>-25</v>
      </c>
      <c r="AC159" s="81">
        <v>-25</v>
      </c>
      <c r="AD159" s="81">
        <v>-25</v>
      </c>
      <c r="AE159" s="81">
        <v>0</v>
      </c>
      <c r="AF159" s="81">
        <v>0</v>
      </c>
    </row>
    <row r="160" spans="1:32" hidden="1" x14ac:dyDescent="0.25">
      <c r="A160" s="477">
        <v>37112.349305555559</v>
      </c>
      <c r="B160" s="456">
        <v>37146</v>
      </c>
      <c r="C160" s="456">
        <v>37135</v>
      </c>
      <c r="D160" s="456">
        <v>37164</v>
      </c>
      <c r="E160" s="456" t="s">
        <v>547</v>
      </c>
      <c r="F160" s="81">
        <v>724917</v>
      </c>
      <c r="G160" s="81">
        <v>1</v>
      </c>
      <c r="H160" s="81">
        <v>3756404</v>
      </c>
      <c r="I160" s="81">
        <v>0</v>
      </c>
      <c r="J160" s="81">
        <v>0</v>
      </c>
      <c r="K160" s="81">
        <v>0</v>
      </c>
      <c r="L160" s="81">
        <v>0</v>
      </c>
      <c r="M160" s="81">
        <v>0</v>
      </c>
      <c r="N160" s="81">
        <v>0</v>
      </c>
      <c r="O160" s="81">
        <v>50</v>
      </c>
      <c r="P160" s="81">
        <v>50</v>
      </c>
      <c r="Q160" s="81">
        <v>50</v>
      </c>
      <c r="R160" s="81">
        <v>50</v>
      </c>
      <c r="S160" s="81">
        <v>50</v>
      </c>
      <c r="T160" s="81">
        <v>50</v>
      </c>
      <c r="U160" s="81">
        <v>50</v>
      </c>
      <c r="V160" s="81">
        <v>50</v>
      </c>
      <c r="W160" s="81">
        <v>50</v>
      </c>
      <c r="X160" s="81">
        <v>50</v>
      </c>
      <c r="Y160" s="81">
        <v>50</v>
      </c>
      <c r="Z160" s="81">
        <v>50</v>
      </c>
      <c r="AA160" s="81">
        <v>50</v>
      </c>
      <c r="AB160" s="81">
        <v>50</v>
      </c>
      <c r="AC160" s="81">
        <v>50</v>
      </c>
      <c r="AD160" s="81">
        <v>50</v>
      </c>
      <c r="AE160" s="81">
        <v>0</v>
      </c>
      <c r="AF160" s="81">
        <v>0</v>
      </c>
    </row>
    <row r="161" spans="1:32" hidden="1" x14ac:dyDescent="0.25">
      <c r="A161" s="477">
        <v>37113.347222222219</v>
      </c>
      <c r="B161" s="456">
        <v>37146</v>
      </c>
      <c r="C161" s="456">
        <v>37135</v>
      </c>
      <c r="D161" s="456">
        <v>37164</v>
      </c>
      <c r="E161" s="456" t="s">
        <v>547</v>
      </c>
      <c r="F161" s="81">
        <v>726242</v>
      </c>
      <c r="G161" s="81">
        <v>1</v>
      </c>
      <c r="H161" s="81">
        <v>3759631</v>
      </c>
      <c r="I161" s="81">
        <v>0</v>
      </c>
      <c r="J161" s="81">
        <v>0</v>
      </c>
      <c r="K161" s="81">
        <v>0</v>
      </c>
      <c r="L161" s="81">
        <v>0</v>
      </c>
      <c r="M161" s="81">
        <v>0</v>
      </c>
      <c r="N161" s="81">
        <v>0</v>
      </c>
      <c r="O161" s="81">
        <v>50</v>
      </c>
      <c r="P161" s="81">
        <v>50</v>
      </c>
      <c r="Q161" s="81">
        <v>50</v>
      </c>
      <c r="R161" s="81">
        <v>50</v>
      </c>
      <c r="S161" s="81">
        <v>50</v>
      </c>
      <c r="T161" s="81">
        <v>50</v>
      </c>
      <c r="U161" s="81">
        <v>50</v>
      </c>
      <c r="V161" s="81">
        <v>50</v>
      </c>
      <c r="W161" s="81">
        <v>50</v>
      </c>
      <c r="X161" s="81">
        <v>50</v>
      </c>
      <c r="Y161" s="81">
        <v>50</v>
      </c>
      <c r="Z161" s="81">
        <v>50</v>
      </c>
      <c r="AA161" s="81">
        <v>50</v>
      </c>
      <c r="AB161" s="81">
        <v>50</v>
      </c>
      <c r="AC161" s="81">
        <v>50</v>
      </c>
      <c r="AD161" s="81">
        <v>50</v>
      </c>
      <c r="AE161" s="81">
        <v>0</v>
      </c>
      <c r="AF161" s="81">
        <v>0</v>
      </c>
    </row>
    <row r="162" spans="1:32" x14ac:dyDescent="0.25">
      <c r="A162" s="477">
        <v>37117.364583333336</v>
      </c>
      <c r="B162" s="456">
        <v>37146</v>
      </c>
      <c r="C162" s="456">
        <v>37135</v>
      </c>
      <c r="D162" s="456">
        <v>37164</v>
      </c>
      <c r="E162" s="456" t="s">
        <v>547</v>
      </c>
      <c r="F162" s="81">
        <v>730202</v>
      </c>
      <c r="G162" s="81">
        <v>1</v>
      </c>
      <c r="H162" s="81">
        <v>3769569</v>
      </c>
      <c r="I162" s="81">
        <v>0</v>
      </c>
      <c r="J162" s="81">
        <v>0</v>
      </c>
      <c r="K162" s="81">
        <v>0</v>
      </c>
      <c r="L162" s="81">
        <v>0</v>
      </c>
      <c r="M162" s="81">
        <v>0</v>
      </c>
      <c r="N162" s="81">
        <v>0</v>
      </c>
      <c r="O162" s="81">
        <v>-25</v>
      </c>
      <c r="P162" s="81">
        <v>-25</v>
      </c>
      <c r="Q162" s="81">
        <v>-25</v>
      </c>
      <c r="R162" s="81">
        <v>-25</v>
      </c>
      <c r="S162" s="81">
        <v>-25</v>
      </c>
      <c r="T162" s="81">
        <v>-25</v>
      </c>
      <c r="U162" s="81">
        <v>-25</v>
      </c>
      <c r="V162" s="81">
        <v>-25</v>
      </c>
      <c r="W162" s="81">
        <v>-25</v>
      </c>
      <c r="X162" s="81">
        <v>-25</v>
      </c>
      <c r="Y162" s="81">
        <v>-25</v>
      </c>
      <c r="Z162" s="81">
        <v>-25</v>
      </c>
      <c r="AA162" s="81">
        <v>-25</v>
      </c>
      <c r="AB162" s="81">
        <v>-25</v>
      </c>
      <c r="AC162" s="81">
        <v>-25</v>
      </c>
      <c r="AD162" s="81">
        <v>-25</v>
      </c>
      <c r="AE162" s="81">
        <v>0</v>
      </c>
      <c r="AF162" s="81">
        <v>0</v>
      </c>
    </row>
    <row r="163" spans="1:32" hidden="1" x14ac:dyDescent="0.25">
      <c r="A163" s="477">
        <v>37008.39166666667</v>
      </c>
      <c r="B163" s="456">
        <v>37146</v>
      </c>
      <c r="C163" s="456">
        <v>37073</v>
      </c>
      <c r="D163" s="456">
        <v>37164</v>
      </c>
      <c r="E163" s="456" t="s">
        <v>547</v>
      </c>
      <c r="F163" s="81">
        <v>593850</v>
      </c>
      <c r="G163" s="81">
        <v>1</v>
      </c>
      <c r="H163" s="81">
        <v>3139089</v>
      </c>
      <c r="I163" s="81">
        <v>0</v>
      </c>
      <c r="J163" s="81">
        <v>0</v>
      </c>
      <c r="K163" s="81">
        <v>0</v>
      </c>
      <c r="L163" s="81">
        <v>0</v>
      </c>
      <c r="M163" s="81">
        <v>0</v>
      </c>
      <c r="N163" s="81">
        <v>0</v>
      </c>
      <c r="O163" s="81">
        <v>-25</v>
      </c>
      <c r="P163" s="81">
        <v>-25</v>
      </c>
      <c r="Q163" s="81">
        <v>-25</v>
      </c>
      <c r="R163" s="81">
        <v>-25</v>
      </c>
      <c r="S163" s="81">
        <v>-25</v>
      </c>
      <c r="T163" s="81">
        <v>-25</v>
      </c>
      <c r="U163" s="81">
        <v>-25</v>
      </c>
      <c r="V163" s="81">
        <v>-25</v>
      </c>
      <c r="W163" s="81">
        <v>-25</v>
      </c>
      <c r="X163" s="81">
        <v>-25</v>
      </c>
      <c r="Y163" s="81">
        <v>-25</v>
      </c>
      <c r="Z163" s="81">
        <v>-25</v>
      </c>
      <c r="AA163" s="81">
        <v>-25</v>
      </c>
      <c r="AB163" s="81">
        <v>-25</v>
      </c>
      <c r="AC163" s="81">
        <v>-25</v>
      </c>
      <c r="AD163" s="81">
        <v>-25</v>
      </c>
      <c r="AE163" s="81">
        <v>0</v>
      </c>
      <c r="AF163" s="81">
        <v>0</v>
      </c>
    </row>
    <row r="164" spans="1:32" hidden="1" x14ac:dyDescent="0.25">
      <c r="A164" s="477">
        <v>37090.347916666666</v>
      </c>
      <c r="B164" s="456">
        <v>37146</v>
      </c>
      <c r="C164" s="456">
        <v>37135</v>
      </c>
      <c r="D164" s="456">
        <v>37164</v>
      </c>
      <c r="E164" s="456" t="s">
        <v>547</v>
      </c>
      <c r="F164" s="81">
        <v>691238</v>
      </c>
      <c r="G164" s="81">
        <v>1</v>
      </c>
      <c r="H164" s="81">
        <v>3604208</v>
      </c>
      <c r="I164" s="81">
        <v>-25</v>
      </c>
      <c r="J164" s="81">
        <v>-25</v>
      </c>
      <c r="K164" s="81">
        <v>-25</v>
      </c>
      <c r="L164" s="81">
        <v>-25</v>
      </c>
      <c r="M164" s="81">
        <v>-25</v>
      </c>
      <c r="N164" s="81">
        <v>-25</v>
      </c>
      <c r="O164" s="81">
        <v>0</v>
      </c>
      <c r="P164" s="81">
        <v>0</v>
      </c>
      <c r="Q164" s="81">
        <v>0</v>
      </c>
      <c r="R164" s="81">
        <v>0</v>
      </c>
      <c r="S164" s="81">
        <v>0</v>
      </c>
      <c r="T164" s="81">
        <v>0</v>
      </c>
      <c r="U164" s="81">
        <v>0</v>
      </c>
      <c r="V164" s="81">
        <v>0</v>
      </c>
      <c r="W164" s="81">
        <v>0</v>
      </c>
      <c r="X164" s="81">
        <v>0</v>
      </c>
      <c r="Y164" s="81">
        <v>0</v>
      </c>
      <c r="Z164" s="81">
        <v>0</v>
      </c>
      <c r="AA164" s="81">
        <v>0</v>
      </c>
      <c r="AB164" s="81">
        <v>0</v>
      </c>
      <c r="AC164" s="81">
        <v>0</v>
      </c>
      <c r="AD164" s="81">
        <v>0</v>
      </c>
      <c r="AE164" s="81">
        <v>0</v>
      </c>
      <c r="AF164" s="81">
        <v>0</v>
      </c>
    </row>
    <row r="165" spans="1:32" hidden="1" x14ac:dyDescent="0.25">
      <c r="A165" s="477">
        <v>37040.341666666667</v>
      </c>
      <c r="B165" s="456">
        <v>37146</v>
      </c>
      <c r="C165" s="456">
        <v>37135</v>
      </c>
      <c r="D165" s="456">
        <v>37164</v>
      </c>
      <c r="E165" s="456" t="s">
        <v>547</v>
      </c>
      <c r="F165" s="81">
        <v>624225</v>
      </c>
      <c r="G165" s="81">
        <v>1</v>
      </c>
      <c r="H165" s="81">
        <v>3396278</v>
      </c>
      <c r="I165" s="81">
        <v>0</v>
      </c>
      <c r="J165" s="81">
        <v>0</v>
      </c>
      <c r="K165" s="81">
        <v>0</v>
      </c>
      <c r="L165" s="81">
        <v>0</v>
      </c>
      <c r="M165" s="81">
        <v>0</v>
      </c>
      <c r="N165" s="81">
        <v>0</v>
      </c>
      <c r="O165" s="81">
        <v>25</v>
      </c>
      <c r="P165" s="81">
        <v>25</v>
      </c>
      <c r="Q165" s="81">
        <v>25</v>
      </c>
      <c r="R165" s="81">
        <v>25</v>
      </c>
      <c r="S165" s="81">
        <v>25</v>
      </c>
      <c r="T165" s="81">
        <v>25</v>
      </c>
      <c r="U165" s="81">
        <v>25</v>
      </c>
      <c r="V165" s="81">
        <v>25</v>
      </c>
      <c r="W165" s="81">
        <v>25</v>
      </c>
      <c r="X165" s="81">
        <v>25</v>
      </c>
      <c r="Y165" s="81">
        <v>25</v>
      </c>
      <c r="Z165" s="81">
        <v>25</v>
      </c>
      <c r="AA165" s="81">
        <v>25</v>
      </c>
      <c r="AB165" s="81">
        <v>25</v>
      </c>
      <c r="AC165" s="81">
        <v>25</v>
      </c>
      <c r="AD165" s="81">
        <v>25</v>
      </c>
      <c r="AE165" s="81">
        <v>0</v>
      </c>
      <c r="AF165" s="81">
        <v>0</v>
      </c>
    </row>
    <row r="166" spans="1:32" hidden="1" x14ac:dyDescent="0.25">
      <c r="A166" s="477">
        <v>37042.417361111111</v>
      </c>
      <c r="B166" s="456">
        <v>37146</v>
      </c>
      <c r="C166" s="456">
        <v>37135</v>
      </c>
      <c r="D166" s="456">
        <v>37164</v>
      </c>
      <c r="E166" s="456" t="s">
        <v>547</v>
      </c>
      <c r="F166" s="81">
        <v>627924</v>
      </c>
      <c r="G166" s="81">
        <v>1</v>
      </c>
      <c r="H166" s="81">
        <v>3410542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25</v>
      </c>
      <c r="P166" s="81">
        <v>25</v>
      </c>
      <c r="Q166" s="81">
        <v>25</v>
      </c>
      <c r="R166" s="81">
        <v>25</v>
      </c>
      <c r="S166" s="81">
        <v>25</v>
      </c>
      <c r="T166" s="81">
        <v>25</v>
      </c>
      <c r="U166" s="81">
        <v>25</v>
      </c>
      <c r="V166" s="81">
        <v>25</v>
      </c>
      <c r="W166" s="81">
        <v>25</v>
      </c>
      <c r="X166" s="81">
        <v>25</v>
      </c>
      <c r="Y166" s="81">
        <v>25</v>
      </c>
      <c r="Z166" s="81">
        <v>25</v>
      </c>
      <c r="AA166" s="81">
        <v>25</v>
      </c>
      <c r="AB166" s="81">
        <v>25</v>
      </c>
      <c r="AC166" s="81">
        <v>25</v>
      </c>
      <c r="AD166" s="81">
        <v>25</v>
      </c>
      <c r="AE166" s="81">
        <v>0</v>
      </c>
      <c r="AF166" s="81">
        <v>0</v>
      </c>
    </row>
    <row r="167" spans="1:32" hidden="1" x14ac:dyDescent="0.25">
      <c r="A167" s="477">
        <v>37139.630555555559</v>
      </c>
      <c r="B167" s="456">
        <v>37146</v>
      </c>
      <c r="C167" s="456">
        <v>37135</v>
      </c>
      <c r="D167" s="456">
        <v>37164</v>
      </c>
      <c r="E167" s="456" t="s">
        <v>547</v>
      </c>
      <c r="F167" s="81">
        <v>639614</v>
      </c>
      <c r="G167" s="81">
        <v>1</v>
      </c>
      <c r="H167" s="81">
        <v>3443486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-25</v>
      </c>
      <c r="P167" s="81">
        <v>-25</v>
      </c>
      <c r="Q167" s="81">
        <v>-25</v>
      </c>
      <c r="R167" s="81">
        <v>-25</v>
      </c>
      <c r="S167" s="81">
        <v>-25</v>
      </c>
      <c r="T167" s="81">
        <v>-25</v>
      </c>
      <c r="U167" s="81">
        <v>-25</v>
      </c>
      <c r="V167" s="81">
        <v>-25</v>
      </c>
      <c r="W167" s="81">
        <v>-25</v>
      </c>
      <c r="X167" s="81">
        <v>-25</v>
      </c>
      <c r="Y167" s="81">
        <v>-25</v>
      </c>
      <c r="Z167" s="81">
        <v>-25</v>
      </c>
      <c r="AA167" s="81">
        <v>-25</v>
      </c>
      <c r="AB167" s="81">
        <v>-25</v>
      </c>
      <c r="AC167" s="81">
        <v>-25</v>
      </c>
      <c r="AD167" s="81">
        <v>-25</v>
      </c>
      <c r="AE167" s="81">
        <v>0</v>
      </c>
      <c r="AF167" s="81">
        <v>0</v>
      </c>
    </row>
    <row r="168" spans="1:32" hidden="1" x14ac:dyDescent="0.25">
      <c r="A168" s="477">
        <v>37054.345833333333</v>
      </c>
      <c r="B168" s="456">
        <v>37146</v>
      </c>
      <c r="C168" s="456">
        <v>37135</v>
      </c>
      <c r="D168" s="456">
        <v>37164</v>
      </c>
      <c r="E168" s="456" t="s">
        <v>547</v>
      </c>
      <c r="F168" s="81">
        <v>643267</v>
      </c>
      <c r="G168" s="81">
        <v>1</v>
      </c>
      <c r="H168" s="81">
        <v>3451311</v>
      </c>
      <c r="I168" s="81">
        <v>0</v>
      </c>
      <c r="J168" s="81">
        <v>0</v>
      </c>
      <c r="K168" s="81">
        <v>0</v>
      </c>
      <c r="L168" s="81">
        <v>0</v>
      </c>
      <c r="M168" s="81">
        <v>0</v>
      </c>
      <c r="N168" s="81">
        <v>0</v>
      </c>
      <c r="O168" s="81">
        <v>25</v>
      </c>
      <c r="P168" s="81">
        <v>25</v>
      </c>
      <c r="Q168" s="81">
        <v>25</v>
      </c>
      <c r="R168" s="81">
        <v>25</v>
      </c>
      <c r="S168" s="81">
        <v>25</v>
      </c>
      <c r="T168" s="81">
        <v>25</v>
      </c>
      <c r="U168" s="81">
        <v>25</v>
      </c>
      <c r="V168" s="81">
        <v>25</v>
      </c>
      <c r="W168" s="81">
        <v>25</v>
      </c>
      <c r="X168" s="81">
        <v>25</v>
      </c>
      <c r="Y168" s="81">
        <v>25</v>
      </c>
      <c r="Z168" s="81">
        <v>25</v>
      </c>
      <c r="AA168" s="81">
        <v>25</v>
      </c>
      <c r="AB168" s="81">
        <v>25</v>
      </c>
      <c r="AC168" s="81">
        <v>25</v>
      </c>
      <c r="AD168" s="81">
        <v>25</v>
      </c>
      <c r="AE168" s="81">
        <v>0</v>
      </c>
      <c r="AF168" s="81">
        <v>0</v>
      </c>
    </row>
    <row r="169" spans="1:32" hidden="1" x14ac:dyDescent="0.25">
      <c r="A169" s="477">
        <v>37069.336805555555</v>
      </c>
      <c r="B169" s="456">
        <v>37146</v>
      </c>
      <c r="C169" s="456">
        <v>37135</v>
      </c>
      <c r="D169" s="456">
        <v>37164</v>
      </c>
      <c r="E169" s="456" t="s">
        <v>547</v>
      </c>
      <c r="F169" s="81">
        <v>664826</v>
      </c>
      <c r="G169" s="81">
        <v>1</v>
      </c>
      <c r="H169" s="81">
        <v>3518184</v>
      </c>
      <c r="I169" s="81">
        <v>0</v>
      </c>
      <c r="J169" s="81">
        <v>0</v>
      </c>
      <c r="K169" s="81">
        <v>0</v>
      </c>
      <c r="L169" s="81">
        <v>0</v>
      </c>
      <c r="M169" s="81">
        <v>0</v>
      </c>
      <c r="N169" s="81">
        <v>0</v>
      </c>
      <c r="O169" s="81">
        <v>-25</v>
      </c>
      <c r="P169" s="81">
        <v>-25</v>
      </c>
      <c r="Q169" s="81">
        <v>-25</v>
      </c>
      <c r="R169" s="81">
        <v>-25</v>
      </c>
      <c r="S169" s="81">
        <v>-25</v>
      </c>
      <c r="T169" s="81">
        <v>-25</v>
      </c>
      <c r="U169" s="81">
        <v>-25</v>
      </c>
      <c r="V169" s="81">
        <v>-25</v>
      </c>
      <c r="W169" s="81">
        <v>-25</v>
      </c>
      <c r="X169" s="81">
        <v>-25</v>
      </c>
      <c r="Y169" s="81">
        <v>-25</v>
      </c>
      <c r="Z169" s="81">
        <v>-25</v>
      </c>
      <c r="AA169" s="81">
        <v>-25</v>
      </c>
      <c r="AB169" s="81">
        <v>-25</v>
      </c>
      <c r="AC169" s="81">
        <v>-25</v>
      </c>
      <c r="AD169" s="81">
        <v>-25</v>
      </c>
      <c r="AE169" s="81">
        <v>0</v>
      </c>
      <c r="AF169" s="81">
        <v>0</v>
      </c>
    </row>
    <row r="170" spans="1:32" hidden="1" x14ac:dyDescent="0.25">
      <c r="A170" s="477">
        <v>37069.370138888888</v>
      </c>
      <c r="B170" s="456">
        <v>37146</v>
      </c>
      <c r="C170" s="456">
        <v>37135</v>
      </c>
      <c r="D170" s="456">
        <v>37164</v>
      </c>
      <c r="E170" s="456" t="s">
        <v>547</v>
      </c>
      <c r="F170" s="81">
        <v>665153</v>
      </c>
      <c r="G170" s="81">
        <v>1</v>
      </c>
      <c r="H170" s="81">
        <v>3518631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81">
        <v>25</v>
      </c>
      <c r="P170" s="81">
        <v>25</v>
      </c>
      <c r="Q170" s="81">
        <v>25</v>
      </c>
      <c r="R170" s="81">
        <v>25</v>
      </c>
      <c r="S170" s="81">
        <v>25</v>
      </c>
      <c r="T170" s="81">
        <v>25</v>
      </c>
      <c r="U170" s="81">
        <v>25</v>
      </c>
      <c r="V170" s="81">
        <v>25</v>
      </c>
      <c r="W170" s="81">
        <v>25</v>
      </c>
      <c r="X170" s="81">
        <v>25</v>
      </c>
      <c r="Y170" s="81">
        <v>25</v>
      </c>
      <c r="Z170" s="81">
        <v>25</v>
      </c>
      <c r="AA170" s="81">
        <v>25</v>
      </c>
      <c r="AB170" s="81">
        <v>25</v>
      </c>
      <c r="AC170" s="81">
        <v>25</v>
      </c>
      <c r="AD170" s="81">
        <v>25</v>
      </c>
      <c r="AE170" s="81">
        <v>0</v>
      </c>
      <c r="AF170" s="81">
        <v>0</v>
      </c>
    </row>
    <row r="171" spans="1:32" hidden="1" x14ac:dyDescent="0.25">
      <c r="A171" s="477">
        <v>37103.345833333333</v>
      </c>
      <c r="B171" s="456">
        <v>37146</v>
      </c>
      <c r="C171" s="456">
        <v>37135</v>
      </c>
      <c r="D171" s="456">
        <v>37164</v>
      </c>
      <c r="E171" s="456" t="s">
        <v>547</v>
      </c>
      <c r="F171" s="81">
        <v>710641</v>
      </c>
      <c r="G171" s="81">
        <v>1</v>
      </c>
      <c r="H171" s="81">
        <v>3709613</v>
      </c>
      <c r="I171" s="81">
        <v>0</v>
      </c>
      <c r="J171" s="81">
        <v>0</v>
      </c>
      <c r="K171" s="81">
        <v>0</v>
      </c>
      <c r="L171" s="81">
        <v>0</v>
      </c>
      <c r="M171" s="81">
        <v>0</v>
      </c>
      <c r="N171" s="81">
        <v>0</v>
      </c>
      <c r="O171" s="81">
        <v>25</v>
      </c>
      <c r="P171" s="81">
        <v>25</v>
      </c>
      <c r="Q171" s="81">
        <v>25</v>
      </c>
      <c r="R171" s="81">
        <v>25</v>
      </c>
      <c r="S171" s="81">
        <v>25</v>
      </c>
      <c r="T171" s="81">
        <v>25</v>
      </c>
      <c r="U171" s="81">
        <v>25</v>
      </c>
      <c r="V171" s="81">
        <v>25</v>
      </c>
      <c r="W171" s="81">
        <v>25</v>
      </c>
      <c r="X171" s="81">
        <v>25</v>
      </c>
      <c r="Y171" s="81">
        <v>25</v>
      </c>
      <c r="Z171" s="81">
        <v>25</v>
      </c>
      <c r="AA171" s="81">
        <v>25</v>
      </c>
      <c r="AB171" s="81">
        <v>25</v>
      </c>
      <c r="AC171" s="81">
        <v>25</v>
      </c>
      <c r="AD171" s="81">
        <v>25</v>
      </c>
      <c r="AE171" s="81">
        <v>0</v>
      </c>
      <c r="AF171" s="81">
        <v>0</v>
      </c>
    </row>
    <row r="172" spans="1:32" hidden="1" x14ac:dyDescent="0.25">
      <c r="A172" s="477">
        <v>37139.452777777777</v>
      </c>
      <c r="B172" s="456">
        <v>37146</v>
      </c>
      <c r="C172" s="456">
        <v>37141</v>
      </c>
      <c r="D172" s="456">
        <v>37164</v>
      </c>
      <c r="E172" s="456" t="s">
        <v>547</v>
      </c>
      <c r="F172" s="81">
        <v>762775</v>
      </c>
      <c r="G172" s="81">
        <v>1</v>
      </c>
      <c r="H172" s="81">
        <v>4116051</v>
      </c>
      <c r="I172" s="81">
        <v>0</v>
      </c>
      <c r="J172" s="81">
        <v>0</v>
      </c>
      <c r="K172" s="81">
        <v>0</v>
      </c>
      <c r="L172" s="81">
        <v>0</v>
      </c>
      <c r="M172" s="81">
        <v>0</v>
      </c>
      <c r="N172" s="81">
        <v>0</v>
      </c>
      <c r="O172" s="81">
        <v>25</v>
      </c>
      <c r="P172" s="81">
        <v>25</v>
      </c>
      <c r="Q172" s="81">
        <v>25</v>
      </c>
      <c r="R172" s="81">
        <v>25</v>
      </c>
      <c r="S172" s="81">
        <v>25</v>
      </c>
      <c r="T172" s="81">
        <v>25</v>
      </c>
      <c r="U172" s="81">
        <v>25</v>
      </c>
      <c r="V172" s="81">
        <v>25</v>
      </c>
      <c r="W172" s="81">
        <v>25</v>
      </c>
      <c r="X172" s="81">
        <v>25</v>
      </c>
      <c r="Y172" s="81">
        <v>25</v>
      </c>
      <c r="Z172" s="81">
        <v>25</v>
      </c>
      <c r="AA172" s="81">
        <v>25</v>
      </c>
      <c r="AB172" s="81">
        <v>25</v>
      </c>
      <c r="AC172" s="81">
        <v>25</v>
      </c>
      <c r="AD172" s="81">
        <v>25</v>
      </c>
      <c r="AE172" s="81">
        <v>0</v>
      </c>
      <c r="AF172" s="81">
        <v>0</v>
      </c>
    </row>
    <row r="173" spans="1:32" hidden="1" x14ac:dyDescent="0.25">
      <c r="A173" s="477">
        <v>37140.597916666666</v>
      </c>
      <c r="B173" s="456">
        <v>37146</v>
      </c>
      <c r="C173" s="456">
        <v>37143</v>
      </c>
      <c r="D173" s="456">
        <v>37164</v>
      </c>
      <c r="E173" s="456" t="s">
        <v>547</v>
      </c>
      <c r="F173" s="81">
        <v>765416</v>
      </c>
      <c r="G173" s="81">
        <v>1</v>
      </c>
      <c r="H173" s="81">
        <v>4127079</v>
      </c>
      <c r="I173" s="81">
        <v>0</v>
      </c>
      <c r="J173" s="81">
        <v>0</v>
      </c>
      <c r="K173" s="81">
        <v>0</v>
      </c>
      <c r="L173" s="81">
        <v>0</v>
      </c>
      <c r="M173" s="81">
        <v>0</v>
      </c>
      <c r="N173" s="81">
        <v>0</v>
      </c>
      <c r="O173" s="81">
        <v>0</v>
      </c>
      <c r="P173" s="81">
        <v>0</v>
      </c>
      <c r="Q173" s="81">
        <v>0</v>
      </c>
      <c r="R173" s="81">
        <v>0</v>
      </c>
      <c r="S173" s="81">
        <v>0</v>
      </c>
      <c r="T173" s="81">
        <v>0</v>
      </c>
      <c r="U173" s="81">
        <v>0</v>
      </c>
      <c r="V173" s="81">
        <v>0</v>
      </c>
      <c r="W173" s="81">
        <v>0</v>
      </c>
      <c r="X173" s="81">
        <v>0</v>
      </c>
      <c r="Y173" s="81">
        <v>0</v>
      </c>
      <c r="Z173" s="81">
        <v>0</v>
      </c>
      <c r="AA173" s="81">
        <v>0</v>
      </c>
      <c r="AB173" s="81">
        <v>0</v>
      </c>
      <c r="AC173" s="81">
        <v>0</v>
      </c>
      <c r="AD173" s="81">
        <v>0</v>
      </c>
      <c r="AE173" s="81">
        <v>25</v>
      </c>
      <c r="AF173" s="81">
        <v>25</v>
      </c>
    </row>
    <row r="174" spans="1:32" hidden="1" x14ac:dyDescent="0.25">
      <c r="A174" s="477">
        <v>37090.393055555556</v>
      </c>
      <c r="B174" s="456">
        <v>37146</v>
      </c>
      <c r="C174" s="456">
        <v>37135</v>
      </c>
      <c r="D174" s="456">
        <v>37164</v>
      </c>
      <c r="E174" s="456" t="s">
        <v>547</v>
      </c>
      <c r="F174" s="81">
        <v>691630</v>
      </c>
      <c r="G174" s="81">
        <v>1</v>
      </c>
      <c r="H174" s="81">
        <v>3604992</v>
      </c>
      <c r="I174" s="81">
        <v>0</v>
      </c>
      <c r="J174" s="81">
        <v>0</v>
      </c>
      <c r="K174" s="81">
        <v>0</v>
      </c>
      <c r="L174" s="81">
        <v>0</v>
      </c>
      <c r="M174" s="81">
        <v>0</v>
      </c>
      <c r="N174" s="81">
        <v>0</v>
      </c>
      <c r="O174" s="81">
        <v>25</v>
      </c>
      <c r="P174" s="81">
        <v>25</v>
      </c>
      <c r="Q174" s="81">
        <v>25</v>
      </c>
      <c r="R174" s="81">
        <v>25</v>
      </c>
      <c r="S174" s="81">
        <v>25</v>
      </c>
      <c r="T174" s="81">
        <v>25</v>
      </c>
      <c r="U174" s="81">
        <v>25</v>
      </c>
      <c r="V174" s="81">
        <v>25</v>
      </c>
      <c r="W174" s="81">
        <v>25</v>
      </c>
      <c r="X174" s="81">
        <v>25</v>
      </c>
      <c r="Y174" s="81">
        <v>25</v>
      </c>
      <c r="Z174" s="81">
        <v>25</v>
      </c>
      <c r="AA174" s="81">
        <v>25</v>
      </c>
      <c r="AB174" s="81">
        <v>25</v>
      </c>
      <c r="AC174" s="81">
        <v>25</v>
      </c>
      <c r="AD174" s="81">
        <v>25</v>
      </c>
      <c r="AE174" s="81">
        <v>0</v>
      </c>
      <c r="AF174" s="81">
        <v>0</v>
      </c>
    </row>
    <row r="175" spans="1:32" hidden="1" x14ac:dyDescent="0.25">
      <c r="A175" s="477">
        <v>37102.45208333333</v>
      </c>
      <c r="B175" s="456">
        <v>37146</v>
      </c>
      <c r="C175" s="456">
        <v>37135</v>
      </c>
      <c r="D175" s="456">
        <v>37164</v>
      </c>
      <c r="E175" s="456" t="s">
        <v>547</v>
      </c>
      <c r="F175" s="81">
        <v>707262</v>
      </c>
      <c r="G175" s="81">
        <v>1</v>
      </c>
      <c r="H175" s="81">
        <v>3683235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0</v>
      </c>
      <c r="P175" s="81">
        <v>0</v>
      </c>
      <c r="Q175" s="81">
        <v>0</v>
      </c>
      <c r="R175" s="81">
        <v>0</v>
      </c>
      <c r="S175" s="81">
        <v>0</v>
      </c>
      <c r="T175" s="81">
        <v>0</v>
      </c>
      <c r="U175" s="81">
        <v>0</v>
      </c>
      <c r="V175" s="81">
        <v>0</v>
      </c>
      <c r="W175" s="81">
        <v>0</v>
      </c>
      <c r="X175" s="81">
        <v>0</v>
      </c>
      <c r="Y175" s="81">
        <v>0</v>
      </c>
      <c r="Z175" s="81">
        <v>0</v>
      </c>
      <c r="AA175" s="81">
        <v>0</v>
      </c>
      <c r="AB175" s="81">
        <v>0</v>
      </c>
      <c r="AC175" s="81">
        <v>0</v>
      </c>
      <c r="AD175" s="81">
        <v>0</v>
      </c>
      <c r="AE175" s="81">
        <v>25</v>
      </c>
      <c r="AF175" s="81">
        <v>25</v>
      </c>
    </row>
    <row r="176" spans="1:32" hidden="1" x14ac:dyDescent="0.25">
      <c r="A176" s="477">
        <v>37106.34652777778</v>
      </c>
      <c r="B176" s="456">
        <v>37146</v>
      </c>
      <c r="C176" s="456">
        <v>37135</v>
      </c>
      <c r="D176" s="456">
        <v>37164</v>
      </c>
      <c r="E176" s="81" t="s">
        <v>547</v>
      </c>
      <c r="F176" s="81">
        <v>716968</v>
      </c>
      <c r="G176" s="81">
        <v>1</v>
      </c>
      <c r="H176" s="81">
        <v>3732281</v>
      </c>
      <c r="I176" s="81">
        <v>0</v>
      </c>
      <c r="J176" s="81">
        <v>0</v>
      </c>
      <c r="K176" s="81">
        <v>0</v>
      </c>
      <c r="L176" s="81">
        <v>0</v>
      </c>
      <c r="M176" s="81">
        <v>0</v>
      </c>
      <c r="N176" s="81">
        <v>0</v>
      </c>
      <c r="O176" s="81">
        <v>25</v>
      </c>
      <c r="P176" s="81">
        <v>25</v>
      </c>
      <c r="Q176" s="81">
        <v>25</v>
      </c>
      <c r="R176" s="81">
        <v>25</v>
      </c>
      <c r="S176" s="81">
        <v>25</v>
      </c>
      <c r="T176" s="81">
        <v>25</v>
      </c>
      <c r="U176" s="81">
        <v>25</v>
      </c>
      <c r="V176" s="81">
        <v>25</v>
      </c>
      <c r="W176" s="81">
        <v>25</v>
      </c>
      <c r="X176" s="81">
        <v>25</v>
      </c>
      <c r="Y176" s="81">
        <v>25</v>
      </c>
      <c r="Z176" s="81">
        <v>25</v>
      </c>
      <c r="AA176" s="81">
        <v>25</v>
      </c>
      <c r="AB176" s="81">
        <v>25</v>
      </c>
      <c r="AC176" s="81">
        <v>25</v>
      </c>
      <c r="AD176" s="81">
        <v>25</v>
      </c>
      <c r="AE176" s="81">
        <v>0</v>
      </c>
      <c r="AF176" s="81">
        <v>0</v>
      </c>
    </row>
    <row r="177" spans="1:32" hidden="1" x14ac:dyDescent="0.25">
      <c r="A177" s="477">
        <v>37113.388888888891</v>
      </c>
      <c r="B177" s="456">
        <v>37146</v>
      </c>
      <c r="C177" s="456">
        <v>37135</v>
      </c>
      <c r="D177" s="456">
        <v>37164</v>
      </c>
      <c r="E177" s="81" t="s">
        <v>547</v>
      </c>
      <c r="F177" s="81">
        <v>726498</v>
      </c>
      <c r="G177" s="81">
        <v>1</v>
      </c>
      <c r="H177" s="81">
        <v>3760757</v>
      </c>
      <c r="I177" s="81">
        <v>0</v>
      </c>
      <c r="J177" s="81">
        <v>0</v>
      </c>
      <c r="K177" s="81">
        <v>0</v>
      </c>
      <c r="L177" s="81">
        <v>0</v>
      </c>
      <c r="M177" s="81">
        <v>0</v>
      </c>
      <c r="N177" s="81">
        <v>0</v>
      </c>
      <c r="O177" s="81">
        <v>25</v>
      </c>
      <c r="P177" s="81">
        <v>25</v>
      </c>
      <c r="Q177" s="81">
        <v>25</v>
      </c>
      <c r="R177" s="81">
        <v>25</v>
      </c>
      <c r="S177" s="81">
        <v>25</v>
      </c>
      <c r="T177" s="81">
        <v>25</v>
      </c>
      <c r="U177" s="81">
        <v>25</v>
      </c>
      <c r="V177" s="81">
        <v>25</v>
      </c>
      <c r="W177" s="81">
        <v>25</v>
      </c>
      <c r="X177" s="81">
        <v>25</v>
      </c>
      <c r="Y177" s="81">
        <v>25</v>
      </c>
      <c r="Z177" s="81">
        <v>25</v>
      </c>
      <c r="AA177" s="81">
        <v>25</v>
      </c>
      <c r="AB177" s="81">
        <v>25</v>
      </c>
      <c r="AC177" s="81">
        <v>25</v>
      </c>
      <c r="AD177" s="81">
        <v>25</v>
      </c>
      <c r="AE177" s="81">
        <v>0</v>
      </c>
      <c r="AF177" s="81">
        <v>0</v>
      </c>
    </row>
    <row r="178" spans="1:32" hidden="1" x14ac:dyDescent="0.25">
      <c r="A178" s="477">
        <v>37113.388888888891</v>
      </c>
      <c r="B178" s="456">
        <v>37146</v>
      </c>
      <c r="C178" s="456">
        <v>37135</v>
      </c>
      <c r="D178" s="456">
        <v>37164</v>
      </c>
      <c r="E178" s="81" t="s">
        <v>547</v>
      </c>
      <c r="F178" s="81">
        <v>726501</v>
      </c>
      <c r="G178" s="81">
        <v>1</v>
      </c>
      <c r="H178" s="81">
        <v>3760761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25</v>
      </c>
      <c r="P178" s="81">
        <v>25</v>
      </c>
      <c r="Q178" s="81">
        <v>25</v>
      </c>
      <c r="R178" s="81">
        <v>25</v>
      </c>
      <c r="S178" s="81">
        <v>25</v>
      </c>
      <c r="T178" s="81">
        <v>25</v>
      </c>
      <c r="U178" s="81">
        <v>25</v>
      </c>
      <c r="V178" s="81">
        <v>25</v>
      </c>
      <c r="W178" s="81">
        <v>25</v>
      </c>
      <c r="X178" s="81">
        <v>25</v>
      </c>
      <c r="Y178" s="81">
        <v>25</v>
      </c>
      <c r="Z178" s="81">
        <v>25</v>
      </c>
      <c r="AA178" s="81">
        <v>25</v>
      </c>
      <c r="AB178" s="81">
        <v>25</v>
      </c>
      <c r="AC178" s="81">
        <v>25</v>
      </c>
      <c r="AD178" s="81">
        <v>25</v>
      </c>
      <c r="AE178" s="81">
        <v>0</v>
      </c>
      <c r="AF178" s="81">
        <v>0</v>
      </c>
    </row>
    <row r="179" spans="1:32" hidden="1" x14ac:dyDescent="0.25">
      <c r="A179" s="477">
        <v>37116.361805555556</v>
      </c>
      <c r="B179" s="456">
        <v>37146</v>
      </c>
      <c r="C179" s="456">
        <v>37135</v>
      </c>
      <c r="D179" s="456">
        <v>37164</v>
      </c>
      <c r="E179" s="81" t="s">
        <v>547</v>
      </c>
      <c r="F179" s="81">
        <v>728348</v>
      </c>
      <c r="G179" s="81">
        <v>1</v>
      </c>
      <c r="H179" s="81">
        <v>3764891</v>
      </c>
      <c r="I179" s="81">
        <v>0</v>
      </c>
      <c r="J179" s="81">
        <v>0</v>
      </c>
      <c r="K179" s="81">
        <v>0</v>
      </c>
      <c r="L179" s="81">
        <v>0</v>
      </c>
      <c r="M179" s="81">
        <v>0</v>
      </c>
      <c r="N179" s="81">
        <v>0</v>
      </c>
      <c r="O179" s="81">
        <v>-25</v>
      </c>
      <c r="P179" s="81">
        <v>-25</v>
      </c>
      <c r="Q179" s="81">
        <v>-25</v>
      </c>
      <c r="R179" s="81">
        <v>-25</v>
      </c>
      <c r="S179" s="81">
        <v>-25</v>
      </c>
      <c r="T179" s="81">
        <v>-25</v>
      </c>
      <c r="U179" s="81">
        <v>-25</v>
      </c>
      <c r="V179" s="81">
        <v>-25</v>
      </c>
      <c r="W179" s="81">
        <v>-25</v>
      </c>
      <c r="X179" s="81">
        <v>-25</v>
      </c>
      <c r="Y179" s="81">
        <v>-25</v>
      </c>
      <c r="Z179" s="81">
        <v>-25</v>
      </c>
      <c r="AA179" s="81">
        <v>-25</v>
      </c>
      <c r="AB179" s="81">
        <v>-25</v>
      </c>
      <c r="AC179" s="81">
        <v>-25</v>
      </c>
      <c r="AD179" s="81">
        <v>-25</v>
      </c>
      <c r="AE179" s="81">
        <v>0</v>
      </c>
      <c r="AF179" s="81">
        <v>0</v>
      </c>
    </row>
    <row r="180" spans="1:32" hidden="1" x14ac:dyDescent="0.25">
      <c r="A180" s="477">
        <v>37124.474999999999</v>
      </c>
      <c r="B180" s="456">
        <v>37146</v>
      </c>
      <c r="C180" s="456">
        <v>37135</v>
      </c>
      <c r="D180" s="456">
        <v>37164</v>
      </c>
      <c r="E180" s="81" t="s">
        <v>547</v>
      </c>
      <c r="F180" s="81">
        <v>741648</v>
      </c>
      <c r="G180" s="81">
        <v>1</v>
      </c>
      <c r="H180" s="81">
        <v>3844602</v>
      </c>
      <c r="I180" s="81">
        <v>0</v>
      </c>
      <c r="J180" s="81">
        <v>0</v>
      </c>
      <c r="K180" s="81">
        <v>0</v>
      </c>
      <c r="L180" s="81">
        <v>0</v>
      </c>
      <c r="M180" s="81">
        <v>0</v>
      </c>
      <c r="N180" s="81">
        <v>0</v>
      </c>
      <c r="O180" s="81">
        <v>25</v>
      </c>
      <c r="P180" s="81">
        <v>25</v>
      </c>
      <c r="Q180" s="81">
        <v>25</v>
      </c>
      <c r="R180" s="81">
        <v>25</v>
      </c>
      <c r="S180" s="81">
        <v>25</v>
      </c>
      <c r="T180" s="81">
        <v>25</v>
      </c>
      <c r="U180" s="81">
        <v>25</v>
      </c>
      <c r="V180" s="81">
        <v>25</v>
      </c>
      <c r="W180" s="81">
        <v>25</v>
      </c>
      <c r="X180" s="81">
        <v>25</v>
      </c>
      <c r="Y180" s="81">
        <v>25</v>
      </c>
      <c r="Z180" s="81">
        <v>25</v>
      </c>
      <c r="AA180" s="81">
        <v>25</v>
      </c>
      <c r="AB180" s="81">
        <v>25</v>
      </c>
      <c r="AC180" s="81">
        <v>25</v>
      </c>
      <c r="AD180" s="81">
        <v>25</v>
      </c>
      <c r="AE180" s="81">
        <v>0</v>
      </c>
      <c r="AF180" s="81">
        <v>0</v>
      </c>
    </row>
    <row r="181" spans="1:32" hidden="1" x14ac:dyDescent="0.25">
      <c r="A181" s="477">
        <v>37125.344444444447</v>
      </c>
      <c r="B181" s="456">
        <v>37146</v>
      </c>
      <c r="C181" s="456">
        <v>37135</v>
      </c>
      <c r="D181" s="456">
        <v>37164</v>
      </c>
      <c r="E181" s="81" t="s">
        <v>547</v>
      </c>
      <c r="F181" s="81">
        <v>743066</v>
      </c>
      <c r="G181" s="81">
        <v>1</v>
      </c>
      <c r="H181" s="81">
        <v>3848567</v>
      </c>
      <c r="I181" s="81">
        <v>0</v>
      </c>
      <c r="J181" s="81">
        <v>0</v>
      </c>
      <c r="K181" s="81">
        <v>0</v>
      </c>
      <c r="L181" s="81">
        <v>0</v>
      </c>
      <c r="M181" s="81">
        <v>0</v>
      </c>
      <c r="N181" s="81">
        <v>0</v>
      </c>
      <c r="O181" s="81">
        <v>-25</v>
      </c>
      <c r="P181" s="81">
        <v>-25</v>
      </c>
      <c r="Q181" s="81">
        <v>-25</v>
      </c>
      <c r="R181" s="81">
        <v>-25</v>
      </c>
      <c r="S181" s="81">
        <v>-25</v>
      </c>
      <c r="T181" s="81">
        <v>-25</v>
      </c>
      <c r="U181" s="81">
        <v>-25</v>
      </c>
      <c r="V181" s="81">
        <v>-25</v>
      </c>
      <c r="W181" s="81">
        <v>-25</v>
      </c>
      <c r="X181" s="81">
        <v>-25</v>
      </c>
      <c r="Y181" s="81">
        <v>-25</v>
      </c>
      <c r="Z181" s="81">
        <v>-25</v>
      </c>
      <c r="AA181" s="81">
        <v>-25</v>
      </c>
      <c r="AB181" s="81">
        <v>-25</v>
      </c>
      <c r="AC181" s="81">
        <v>-25</v>
      </c>
      <c r="AD181" s="81">
        <v>-25</v>
      </c>
      <c r="AE181" s="81">
        <v>0</v>
      </c>
      <c r="AF181" s="81">
        <v>0</v>
      </c>
    </row>
    <row r="182" spans="1:32" hidden="1" x14ac:dyDescent="0.25">
      <c r="A182" s="477">
        <v>37125.543749999997</v>
      </c>
      <c r="B182" s="456">
        <v>37146</v>
      </c>
      <c r="C182" s="456">
        <v>37135</v>
      </c>
      <c r="D182" s="456">
        <v>37164</v>
      </c>
      <c r="E182" s="81" t="s">
        <v>547</v>
      </c>
      <c r="F182" s="81">
        <v>743954</v>
      </c>
      <c r="G182" s="81">
        <v>1</v>
      </c>
      <c r="H182" s="81">
        <v>3850640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25</v>
      </c>
      <c r="P182" s="81">
        <v>25</v>
      </c>
      <c r="Q182" s="81">
        <v>25</v>
      </c>
      <c r="R182" s="81">
        <v>25</v>
      </c>
      <c r="S182" s="81">
        <v>25</v>
      </c>
      <c r="T182" s="81">
        <v>25</v>
      </c>
      <c r="U182" s="81">
        <v>25</v>
      </c>
      <c r="V182" s="81">
        <v>25</v>
      </c>
      <c r="W182" s="81">
        <v>25</v>
      </c>
      <c r="X182" s="81">
        <v>25</v>
      </c>
      <c r="Y182" s="81">
        <v>25</v>
      </c>
      <c r="Z182" s="81">
        <v>25</v>
      </c>
      <c r="AA182" s="81">
        <v>25</v>
      </c>
      <c r="AB182" s="81">
        <v>25</v>
      </c>
      <c r="AC182" s="81">
        <v>25</v>
      </c>
      <c r="AD182" s="81">
        <v>25</v>
      </c>
      <c r="AE182" s="81">
        <v>0</v>
      </c>
      <c r="AF182" s="81">
        <v>0</v>
      </c>
    </row>
    <row r="183" spans="1:32" hidden="1" x14ac:dyDescent="0.25">
      <c r="A183" s="477">
        <v>36943.51666666667</v>
      </c>
      <c r="B183" s="456">
        <v>37146</v>
      </c>
      <c r="C183" s="456">
        <v>37073</v>
      </c>
      <c r="D183" s="456">
        <v>37164</v>
      </c>
      <c r="E183" s="81" t="s">
        <v>547</v>
      </c>
      <c r="F183" s="81">
        <v>528004</v>
      </c>
      <c r="G183" s="81">
        <v>1</v>
      </c>
      <c r="H183" s="81">
        <v>2714979</v>
      </c>
      <c r="I183" s="81">
        <v>0</v>
      </c>
      <c r="J183" s="81">
        <v>0</v>
      </c>
      <c r="K183" s="81">
        <v>0</v>
      </c>
      <c r="L183" s="81">
        <v>0</v>
      </c>
      <c r="M183" s="81">
        <v>0</v>
      </c>
      <c r="N183" s="81">
        <v>0</v>
      </c>
      <c r="O183" s="81">
        <v>-25</v>
      </c>
      <c r="P183" s="81">
        <v>-25</v>
      </c>
      <c r="Q183" s="81">
        <v>-25</v>
      </c>
      <c r="R183" s="81">
        <v>-25</v>
      </c>
      <c r="S183" s="81">
        <v>-25</v>
      </c>
      <c r="T183" s="81">
        <v>-25</v>
      </c>
      <c r="U183" s="81">
        <v>-25</v>
      </c>
      <c r="V183" s="81">
        <v>-25</v>
      </c>
      <c r="W183" s="81">
        <v>-25</v>
      </c>
      <c r="X183" s="81">
        <v>-25</v>
      </c>
      <c r="Y183" s="81">
        <v>-25</v>
      </c>
      <c r="Z183" s="81">
        <v>-25</v>
      </c>
      <c r="AA183" s="81">
        <v>-25</v>
      </c>
      <c r="AB183" s="81">
        <v>-25</v>
      </c>
      <c r="AC183" s="81">
        <v>-25</v>
      </c>
      <c r="AD183" s="81">
        <v>-25</v>
      </c>
      <c r="AE183" s="81">
        <v>0</v>
      </c>
      <c r="AF183" s="81">
        <v>0</v>
      </c>
    </row>
    <row r="184" spans="1:32" hidden="1" x14ac:dyDescent="0.25">
      <c r="A184" s="477">
        <v>36950.570833333331</v>
      </c>
      <c r="B184" s="456">
        <v>37146</v>
      </c>
      <c r="C184" s="456">
        <v>37073</v>
      </c>
      <c r="D184" s="456">
        <v>37164</v>
      </c>
      <c r="E184" s="81" t="s">
        <v>547</v>
      </c>
      <c r="F184" s="81">
        <v>532983</v>
      </c>
      <c r="G184" s="81">
        <v>1</v>
      </c>
      <c r="H184" s="81">
        <v>2731528</v>
      </c>
      <c r="I184" s="81">
        <v>0</v>
      </c>
      <c r="J184" s="81">
        <v>0</v>
      </c>
      <c r="K184" s="81">
        <v>0</v>
      </c>
      <c r="L184" s="81">
        <v>0</v>
      </c>
      <c r="M184" s="81">
        <v>0</v>
      </c>
      <c r="N184" s="81">
        <v>0</v>
      </c>
      <c r="O184" s="81">
        <v>-25</v>
      </c>
      <c r="P184" s="81">
        <v>-25</v>
      </c>
      <c r="Q184" s="81">
        <v>-25</v>
      </c>
      <c r="R184" s="81">
        <v>-25</v>
      </c>
      <c r="S184" s="81">
        <v>-25</v>
      </c>
      <c r="T184" s="81">
        <v>-25</v>
      </c>
      <c r="U184" s="81">
        <v>-25</v>
      </c>
      <c r="V184" s="81">
        <v>-25</v>
      </c>
      <c r="W184" s="81">
        <v>-25</v>
      </c>
      <c r="X184" s="81">
        <v>-25</v>
      </c>
      <c r="Y184" s="81">
        <v>-25</v>
      </c>
      <c r="Z184" s="81">
        <v>-25</v>
      </c>
      <c r="AA184" s="81">
        <v>-25</v>
      </c>
      <c r="AB184" s="81">
        <v>-25</v>
      </c>
      <c r="AC184" s="81">
        <v>-25</v>
      </c>
      <c r="AD184" s="81">
        <v>-25</v>
      </c>
      <c r="AE184" s="81">
        <v>0</v>
      </c>
      <c r="AF184" s="81">
        <v>0</v>
      </c>
    </row>
    <row r="185" spans="1:32" hidden="1" x14ac:dyDescent="0.25">
      <c r="A185" s="477">
        <v>37004.6</v>
      </c>
      <c r="B185" s="456">
        <v>37146</v>
      </c>
      <c r="C185" s="456">
        <v>37073</v>
      </c>
      <c r="D185" s="456">
        <v>37164</v>
      </c>
      <c r="E185" s="81" t="s">
        <v>547</v>
      </c>
      <c r="F185" s="81">
        <v>589572</v>
      </c>
      <c r="G185" s="81">
        <v>1</v>
      </c>
      <c r="H185" s="81">
        <v>3112660</v>
      </c>
      <c r="I185" s="81">
        <v>0</v>
      </c>
      <c r="J185" s="81">
        <v>0</v>
      </c>
      <c r="K185" s="81">
        <v>0</v>
      </c>
      <c r="L185" s="81">
        <v>0</v>
      </c>
      <c r="M185" s="81">
        <v>0</v>
      </c>
      <c r="N185" s="81">
        <v>0</v>
      </c>
      <c r="O185" s="81">
        <v>25</v>
      </c>
      <c r="P185" s="81">
        <v>25</v>
      </c>
      <c r="Q185" s="81">
        <v>25</v>
      </c>
      <c r="R185" s="81">
        <v>25</v>
      </c>
      <c r="S185" s="81">
        <v>25</v>
      </c>
      <c r="T185" s="81">
        <v>25</v>
      </c>
      <c r="U185" s="81">
        <v>25</v>
      </c>
      <c r="V185" s="81">
        <v>25</v>
      </c>
      <c r="W185" s="81">
        <v>25</v>
      </c>
      <c r="X185" s="81">
        <v>25</v>
      </c>
      <c r="Y185" s="81">
        <v>25</v>
      </c>
      <c r="Z185" s="81">
        <v>25</v>
      </c>
      <c r="AA185" s="81">
        <v>25</v>
      </c>
      <c r="AB185" s="81">
        <v>25</v>
      </c>
      <c r="AC185" s="81">
        <v>25</v>
      </c>
      <c r="AD185" s="81">
        <v>25</v>
      </c>
      <c r="AE185" s="81">
        <v>0</v>
      </c>
      <c r="AF185" s="81">
        <v>0</v>
      </c>
    </row>
    <row r="186" spans="1:32" hidden="1" x14ac:dyDescent="0.25">
      <c r="A186" s="477">
        <v>37102.45208333333</v>
      </c>
      <c r="B186" s="456">
        <v>37146</v>
      </c>
      <c r="C186" s="456">
        <v>37135</v>
      </c>
      <c r="D186" s="456">
        <v>37164</v>
      </c>
      <c r="E186" s="81" t="s">
        <v>547</v>
      </c>
      <c r="F186" s="81">
        <v>707262</v>
      </c>
      <c r="G186" s="81">
        <v>1</v>
      </c>
      <c r="H186" s="81">
        <v>3683234</v>
      </c>
      <c r="I186" s="81">
        <v>25</v>
      </c>
      <c r="J186" s="81">
        <v>25</v>
      </c>
      <c r="K186" s="81">
        <v>25</v>
      </c>
      <c r="L186" s="81">
        <v>25</v>
      </c>
      <c r="M186" s="81">
        <v>25</v>
      </c>
      <c r="N186" s="81">
        <v>25</v>
      </c>
      <c r="O186" s="81">
        <v>0</v>
      </c>
      <c r="P186" s="81">
        <v>0</v>
      </c>
      <c r="Q186" s="81">
        <v>0</v>
      </c>
      <c r="R186" s="81">
        <v>0</v>
      </c>
      <c r="S186" s="81">
        <v>0</v>
      </c>
      <c r="T186" s="81">
        <v>0</v>
      </c>
      <c r="U186" s="81">
        <v>0</v>
      </c>
      <c r="V186" s="81">
        <v>0</v>
      </c>
      <c r="W186" s="81">
        <v>0</v>
      </c>
      <c r="X186" s="81">
        <v>0</v>
      </c>
      <c r="Y186" s="81">
        <v>0</v>
      </c>
      <c r="Z186" s="81">
        <v>0</v>
      </c>
      <c r="AA186" s="81">
        <v>0</v>
      </c>
      <c r="AB186" s="81">
        <v>0</v>
      </c>
      <c r="AC186" s="81">
        <v>0</v>
      </c>
      <c r="AD186" s="81">
        <v>0</v>
      </c>
      <c r="AE186" s="81">
        <v>0</v>
      </c>
      <c r="AF186" s="81">
        <v>0</v>
      </c>
    </row>
    <row r="187" spans="1:32" hidden="1" x14ac:dyDescent="0.25">
      <c r="A187" s="477">
        <v>37033.588194444441</v>
      </c>
      <c r="B187" s="456">
        <v>37146</v>
      </c>
      <c r="C187" s="456">
        <v>37135</v>
      </c>
      <c r="D187" s="456">
        <v>37164</v>
      </c>
      <c r="E187" s="81" t="s">
        <v>547</v>
      </c>
      <c r="F187" s="81">
        <v>618608</v>
      </c>
      <c r="G187" s="81">
        <v>1</v>
      </c>
      <c r="H187" s="81">
        <v>3379455</v>
      </c>
      <c r="I187" s="81">
        <v>0</v>
      </c>
      <c r="J187" s="81">
        <v>0</v>
      </c>
      <c r="K187" s="81">
        <v>0</v>
      </c>
      <c r="L187" s="81">
        <v>0</v>
      </c>
      <c r="M187" s="81">
        <v>0</v>
      </c>
      <c r="N187" s="81">
        <v>0</v>
      </c>
      <c r="O187" s="81">
        <v>25</v>
      </c>
      <c r="P187" s="81">
        <v>25</v>
      </c>
      <c r="Q187" s="81">
        <v>25</v>
      </c>
      <c r="R187" s="81">
        <v>25</v>
      </c>
      <c r="S187" s="81">
        <v>25</v>
      </c>
      <c r="T187" s="81">
        <v>25</v>
      </c>
      <c r="U187" s="81">
        <v>25</v>
      </c>
      <c r="V187" s="81">
        <v>25</v>
      </c>
      <c r="W187" s="81">
        <v>25</v>
      </c>
      <c r="X187" s="81">
        <v>25</v>
      </c>
      <c r="Y187" s="81">
        <v>25</v>
      </c>
      <c r="Z187" s="81">
        <v>25</v>
      </c>
      <c r="AA187" s="81">
        <v>25</v>
      </c>
      <c r="AB187" s="81">
        <v>25</v>
      </c>
      <c r="AC187" s="81">
        <v>25</v>
      </c>
      <c r="AD187" s="81">
        <v>25</v>
      </c>
      <c r="AE187" s="81">
        <v>0</v>
      </c>
      <c r="AF187" s="81">
        <v>0</v>
      </c>
    </row>
    <row r="188" spans="1:32" hidden="1" x14ac:dyDescent="0.25">
      <c r="A188" s="477">
        <v>37043.365972222222</v>
      </c>
      <c r="B188" s="456">
        <v>37146</v>
      </c>
      <c r="C188" s="456">
        <v>37135</v>
      </c>
      <c r="D188" s="456">
        <v>37164</v>
      </c>
      <c r="E188" s="81" t="s">
        <v>547</v>
      </c>
      <c r="F188" s="81">
        <v>629441</v>
      </c>
      <c r="G188" s="81">
        <v>1</v>
      </c>
      <c r="H188" s="81">
        <v>3418927</v>
      </c>
      <c r="I188" s="81">
        <v>0</v>
      </c>
      <c r="J188" s="81">
        <v>0</v>
      </c>
      <c r="K188" s="81">
        <v>0</v>
      </c>
      <c r="L188" s="81">
        <v>0</v>
      </c>
      <c r="M188" s="81">
        <v>0</v>
      </c>
      <c r="N188" s="81">
        <v>0</v>
      </c>
      <c r="O188" s="81">
        <v>25</v>
      </c>
      <c r="P188" s="81">
        <v>25</v>
      </c>
      <c r="Q188" s="81">
        <v>25</v>
      </c>
      <c r="R188" s="81">
        <v>25</v>
      </c>
      <c r="S188" s="81">
        <v>25</v>
      </c>
      <c r="T188" s="81">
        <v>25</v>
      </c>
      <c r="U188" s="81">
        <v>25</v>
      </c>
      <c r="V188" s="81">
        <v>25</v>
      </c>
      <c r="W188" s="81">
        <v>25</v>
      </c>
      <c r="X188" s="81">
        <v>25</v>
      </c>
      <c r="Y188" s="81">
        <v>25</v>
      </c>
      <c r="Z188" s="81">
        <v>25</v>
      </c>
      <c r="AA188" s="81">
        <v>25</v>
      </c>
      <c r="AB188" s="81">
        <v>25</v>
      </c>
      <c r="AC188" s="81">
        <v>25</v>
      </c>
      <c r="AD188" s="81">
        <v>25</v>
      </c>
      <c r="AE188" s="81">
        <v>0</v>
      </c>
      <c r="AF188" s="81">
        <v>0</v>
      </c>
    </row>
    <row r="189" spans="1:32" hidden="1" x14ac:dyDescent="0.25">
      <c r="A189" s="477">
        <v>37043.46875</v>
      </c>
      <c r="B189" s="456">
        <v>37146</v>
      </c>
      <c r="C189" s="456">
        <v>37135</v>
      </c>
      <c r="D189" s="456">
        <v>37164</v>
      </c>
      <c r="E189" s="81" t="s">
        <v>547</v>
      </c>
      <c r="F189" s="81">
        <v>629714</v>
      </c>
      <c r="G189" s="81">
        <v>1</v>
      </c>
      <c r="H189" s="81">
        <v>3419436</v>
      </c>
      <c r="I189" s="81">
        <v>0</v>
      </c>
      <c r="J189" s="81">
        <v>0</v>
      </c>
      <c r="K189" s="81">
        <v>0</v>
      </c>
      <c r="L189" s="81">
        <v>0</v>
      </c>
      <c r="M189" s="81">
        <v>0</v>
      </c>
      <c r="N189" s="81">
        <v>0</v>
      </c>
      <c r="O189" s="81">
        <v>-25</v>
      </c>
      <c r="P189" s="81">
        <v>-25</v>
      </c>
      <c r="Q189" s="81">
        <v>-25</v>
      </c>
      <c r="R189" s="81">
        <v>-25</v>
      </c>
      <c r="S189" s="81">
        <v>-25</v>
      </c>
      <c r="T189" s="81">
        <v>-25</v>
      </c>
      <c r="U189" s="81">
        <v>-25</v>
      </c>
      <c r="V189" s="81">
        <v>-25</v>
      </c>
      <c r="W189" s="81">
        <v>-25</v>
      </c>
      <c r="X189" s="81">
        <v>-25</v>
      </c>
      <c r="Y189" s="81">
        <v>-25</v>
      </c>
      <c r="Z189" s="81">
        <v>-25</v>
      </c>
      <c r="AA189" s="81">
        <v>-25</v>
      </c>
      <c r="AB189" s="81">
        <v>-25</v>
      </c>
      <c r="AC189" s="81">
        <v>-25</v>
      </c>
      <c r="AD189" s="81">
        <v>-25</v>
      </c>
      <c r="AE189" s="81">
        <v>0</v>
      </c>
      <c r="AF189" s="81">
        <v>0</v>
      </c>
    </row>
    <row r="190" spans="1:32" hidden="1" x14ac:dyDescent="0.25">
      <c r="A190" s="477">
        <v>37046.340277777781</v>
      </c>
      <c r="B190" s="456">
        <v>37146</v>
      </c>
      <c r="C190" s="456">
        <v>37135</v>
      </c>
      <c r="D190" s="456">
        <v>37164</v>
      </c>
      <c r="E190" s="81" t="s">
        <v>547</v>
      </c>
      <c r="F190" s="81">
        <v>630850</v>
      </c>
      <c r="G190" s="81">
        <v>1</v>
      </c>
      <c r="H190" s="81">
        <v>3422789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25</v>
      </c>
      <c r="P190" s="81">
        <v>25</v>
      </c>
      <c r="Q190" s="81">
        <v>25</v>
      </c>
      <c r="R190" s="81">
        <v>25</v>
      </c>
      <c r="S190" s="81">
        <v>25</v>
      </c>
      <c r="T190" s="81">
        <v>25</v>
      </c>
      <c r="U190" s="81">
        <v>25</v>
      </c>
      <c r="V190" s="81">
        <v>25</v>
      </c>
      <c r="W190" s="81">
        <v>25</v>
      </c>
      <c r="X190" s="81">
        <v>25</v>
      </c>
      <c r="Y190" s="81">
        <v>25</v>
      </c>
      <c r="Z190" s="81">
        <v>25</v>
      </c>
      <c r="AA190" s="81">
        <v>25</v>
      </c>
      <c r="AB190" s="81">
        <v>25</v>
      </c>
      <c r="AC190" s="81">
        <v>25</v>
      </c>
      <c r="AD190" s="81">
        <v>25</v>
      </c>
      <c r="AE190" s="81">
        <v>0</v>
      </c>
      <c r="AF190" s="81">
        <v>0</v>
      </c>
    </row>
    <row r="191" spans="1:32" hidden="1" x14ac:dyDescent="0.25">
      <c r="A191" s="477">
        <v>37047.35</v>
      </c>
      <c r="B191" s="456">
        <v>37146</v>
      </c>
      <c r="C191" s="456">
        <v>37135</v>
      </c>
      <c r="D191" s="456">
        <v>37164</v>
      </c>
      <c r="E191" s="81" t="s">
        <v>547</v>
      </c>
      <c r="F191" s="81">
        <v>632696</v>
      </c>
      <c r="G191" s="81">
        <v>1</v>
      </c>
      <c r="H191" s="81">
        <v>3427546</v>
      </c>
      <c r="I191" s="81">
        <v>0</v>
      </c>
      <c r="J191" s="81">
        <v>0</v>
      </c>
      <c r="K191" s="81">
        <v>0</v>
      </c>
      <c r="L191" s="81">
        <v>0</v>
      </c>
      <c r="M191" s="81">
        <v>0</v>
      </c>
      <c r="N191" s="81">
        <v>0</v>
      </c>
      <c r="O191" s="81">
        <v>25</v>
      </c>
      <c r="P191" s="81">
        <v>25</v>
      </c>
      <c r="Q191" s="81">
        <v>25</v>
      </c>
      <c r="R191" s="81">
        <v>25</v>
      </c>
      <c r="S191" s="81">
        <v>25</v>
      </c>
      <c r="T191" s="81">
        <v>25</v>
      </c>
      <c r="U191" s="81">
        <v>25</v>
      </c>
      <c r="V191" s="81">
        <v>25</v>
      </c>
      <c r="W191" s="81">
        <v>25</v>
      </c>
      <c r="X191" s="81">
        <v>25</v>
      </c>
      <c r="Y191" s="81">
        <v>25</v>
      </c>
      <c r="Z191" s="81">
        <v>25</v>
      </c>
      <c r="AA191" s="81">
        <v>25</v>
      </c>
      <c r="AB191" s="81">
        <v>25</v>
      </c>
      <c r="AC191" s="81">
        <v>25</v>
      </c>
      <c r="AD191" s="81">
        <v>25</v>
      </c>
      <c r="AE191" s="81">
        <v>0</v>
      </c>
      <c r="AF191" s="81">
        <v>0</v>
      </c>
    </row>
    <row r="192" spans="1:32" hidden="1" x14ac:dyDescent="0.25">
      <c r="A192" s="477">
        <v>37048.353472222225</v>
      </c>
      <c r="B192" s="456">
        <v>37146</v>
      </c>
      <c r="C192" s="456">
        <v>37135</v>
      </c>
      <c r="D192" s="456">
        <v>37164</v>
      </c>
      <c r="E192" s="81" t="s">
        <v>547</v>
      </c>
      <c r="F192" s="81">
        <v>634519</v>
      </c>
      <c r="G192" s="81">
        <v>1</v>
      </c>
      <c r="H192" s="81">
        <v>3432491</v>
      </c>
      <c r="I192" s="81">
        <v>0</v>
      </c>
      <c r="J192" s="81">
        <v>0</v>
      </c>
      <c r="K192" s="81">
        <v>0</v>
      </c>
      <c r="L192" s="81">
        <v>0</v>
      </c>
      <c r="M192" s="81">
        <v>0</v>
      </c>
      <c r="N192" s="81">
        <v>0</v>
      </c>
      <c r="O192" s="81">
        <v>25</v>
      </c>
      <c r="P192" s="81">
        <v>25</v>
      </c>
      <c r="Q192" s="81">
        <v>25</v>
      </c>
      <c r="R192" s="81">
        <v>25</v>
      </c>
      <c r="S192" s="81">
        <v>25</v>
      </c>
      <c r="T192" s="81">
        <v>25</v>
      </c>
      <c r="U192" s="81">
        <v>25</v>
      </c>
      <c r="V192" s="81">
        <v>25</v>
      </c>
      <c r="W192" s="81">
        <v>25</v>
      </c>
      <c r="X192" s="81">
        <v>25</v>
      </c>
      <c r="Y192" s="81">
        <v>25</v>
      </c>
      <c r="Z192" s="81">
        <v>25</v>
      </c>
      <c r="AA192" s="81">
        <v>25</v>
      </c>
      <c r="AB192" s="81">
        <v>25</v>
      </c>
      <c r="AC192" s="81">
        <v>25</v>
      </c>
      <c r="AD192" s="81">
        <v>25</v>
      </c>
      <c r="AE192" s="81">
        <v>0</v>
      </c>
      <c r="AF192" s="81">
        <v>0</v>
      </c>
    </row>
    <row r="193" spans="1:32" hidden="1" x14ac:dyDescent="0.25">
      <c r="A193" s="477">
        <v>37060.554861111108</v>
      </c>
      <c r="B193" s="456">
        <v>37146</v>
      </c>
      <c r="C193" s="456">
        <v>37135</v>
      </c>
      <c r="D193" s="456">
        <v>37164</v>
      </c>
      <c r="E193" s="81" t="s">
        <v>547</v>
      </c>
      <c r="F193" s="81">
        <v>652112</v>
      </c>
      <c r="G193" s="81">
        <v>1</v>
      </c>
      <c r="H193" s="81">
        <v>3474390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25</v>
      </c>
      <c r="P193" s="81">
        <v>25</v>
      </c>
      <c r="Q193" s="81">
        <v>25</v>
      </c>
      <c r="R193" s="81">
        <v>25</v>
      </c>
      <c r="S193" s="81">
        <v>25</v>
      </c>
      <c r="T193" s="81">
        <v>25</v>
      </c>
      <c r="U193" s="81">
        <v>25</v>
      </c>
      <c r="V193" s="81">
        <v>25</v>
      </c>
      <c r="W193" s="81">
        <v>25</v>
      </c>
      <c r="X193" s="81">
        <v>25</v>
      </c>
      <c r="Y193" s="81">
        <v>25</v>
      </c>
      <c r="Z193" s="81">
        <v>25</v>
      </c>
      <c r="AA193" s="81">
        <v>25</v>
      </c>
      <c r="AB193" s="81">
        <v>25</v>
      </c>
      <c r="AC193" s="81">
        <v>25</v>
      </c>
      <c r="AD193" s="81">
        <v>25</v>
      </c>
      <c r="AE193" s="81">
        <v>0</v>
      </c>
      <c r="AF193" s="81">
        <v>0</v>
      </c>
    </row>
    <row r="194" spans="1:32" hidden="1" x14ac:dyDescent="0.25">
      <c r="A194" s="477">
        <v>37077.455555555556</v>
      </c>
      <c r="B194" s="456">
        <v>37146</v>
      </c>
      <c r="C194" s="456">
        <v>37135</v>
      </c>
      <c r="D194" s="456">
        <v>37164</v>
      </c>
      <c r="E194" s="81" t="s">
        <v>547</v>
      </c>
      <c r="F194" s="81">
        <v>672503</v>
      </c>
      <c r="G194" s="81">
        <v>1</v>
      </c>
      <c r="H194" s="81">
        <v>3545423</v>
      </c>
      <c r="I194" s="81">
        <v>0</v>
      </c>
      <c r="J194" s="81">
        <v>0</v>
      </c>
      <c r="K194" s="81">
        <v>0</v>
      </c>
      <c r="L194" s="81">
        <v>0</v>
      </c>
      <c r="M194" s="81">
        <v>0</v>
      </c>
      <c r="N194" s="81">
        <v>0</v>
      </c>
      <c r="O194" s="81">
        <v>25</v>
      </c>
      <c r="P194" s="81">
        <v>25</v>
      </c>
      <c r="Q194" s="81">
        <v>25</v>
      </c>
      <c r="R194" s="81">
        <v>25</v>
      </c>
      <c r="S194" s="81">
        <v>25</v>
      </c>
      <c r="T194" s="81">
        <v>25</v>
      </c>
      <c r="U194" s="81">
        <v>25</v>
      </c>
      <c r="V194" s="81">
        <v>25</v>
      </c>
      <c r="W194" s="81">
        <v>25</v>
      </c>
      <c r="X194" s="81">
        <v>25</v>
      </c>
      <c r="Y194" s="81">
        <v>25</v>
      </c>
      <c r="Z194" s="81">
        <v>25</v>
      </c>
      <c r="AA194" s="81">
        <v>25</v>
      </c>
      <c r="AB194" s="81">
        <v>25</v>
      </c>
      <c r="AC194" s="81">
        <v>25</v>
      </c>
      <c r="AD194" s="81">
        <v>25</v>
      </c>
      <c r="AE194" s="81">
        <v>0</v>
      </c>
      <c r="AF194" s="81">
        <v>0</v>
      </c>
    </row>
    <row r="195" spans="1:32" hidden="1" x14ac:dyDescent="0.25">
      <c r="A195" s="477">
        <v>37077.390277777777</v>
      </c>
      <c r="B195" s="456">
        <v>37146</v>
      </c>
      <c r="C195" s="456">
        <v>37135</v>
      </c>
      <c r="D195" s="456">
        <v>37164</v>
      </c>
      <c r="E195" s="211" t="s">
        <v>547</v>
      </c>
      <c r="F195" s="81">
        <v>673988</v>
      </c>
      <c r="G195" s="81">
        <v>1</v>
      </c>
      <c r="H195" s="81">
        <v>3549183</v>
      </c>
      <c r="I195" s="81">
        <v>0</v>
      </c>
      <c r="J195" s="81">
        <v>0</v>
      </c>
      <c r="K195" s="81">
        <v>0</v>
      </c>
      <c r="L195" s="81">
        <v>0</v>
      </c>
      <c r="M195" s="81">
        <v>0</v>
      </c>
      <c r="N195" s="81">
        <v>0</v>
      </c>
      <c r="O195" s="81">
        <v>25</v>
      </c>
      <c r="P195" s="81">
        <v>25</v>
      </c>
      <c r="Q195" s="81">
        <v>25</v>
      </c>
      <c r="R195" s="81">
        <v>25</v>
      </c>
      <c r="S195" s="81">
        <v>25</v>
      </c>
      <c r="T195" s="81">
        <v>25</v>
      </c>
      <c r="U195" s="81">
        <v>25</v>
      </c>
      <c r="V195" s="81">
        <v>25</v>
      </c>
      <c r="W195" s="81">
        <v>25</v>
      </c>
      <c r="X195" s="81">
        <v>25</v>
      </c>
      <c r="Y195" s="81">
        <v>25</v>
      </c>
      <c r="Z195" s="81">
        <v>25</v>
      </c>
      <c r="AA195" s="81">
        <v>25</v>
      </c>
      <c r="AB195" s="81">
        <v>25</v>
      </c>
      <c r="AC195" s="81">
        <v>25</v>
      </c>
      <c r="AD195" s="81">
        <v>25</v>
      </c>
      <c r="AE195" s="81">
        <v>0</v>
      </c>
      <c r="AF195" s="81">
        <v>0</v>
      </c>
    </row>
    <row r="196" spans="1:32" hidden="1" x14ac:dyDescent="0.25">
      <c r="A196" s="477">
        <v>37095.367361111108</v>
      </c>
      <c r="B196" s="456">
        <v>37146</v>
      </c>
      <c r="C196" s="456">
        <v>37135</v>
      </c>
      <c r="D196" s="456">
        <v>37164</v>
      </c>
      <c r="E196" s="211" t="s">
        <v>547</v>
      </c>
      <c r="F196" s="81">
        <v>697361</v>
      </c>
      <c r="G196" s="81">
        <v>1</v>
      </c>
      <c r="H196" s="81">
        <v>3622540</v>
      </c>
      <c r="I196" s="81">
        <v>0</v>
      </c>
      <c r="J196" s="81">
        <v>0</v>
      </c>
      <c r="K196" s="81">
        <v>0</v>
      </c>
      <c r="L196" s="81">
        <v>0</v>
      </c>
      <c r="M196" s="81">
        <v>0</v>
      </c>
      <c r="N196" s="81">
        <v>0</v>
      </c>
      <c r="O196" s="81">
        <v>25</v>
      </c>
      <c r="P196" s="81">
        <v>25</v>
      </c>
      <c r="Q196" s="81">
        <v>25</v>
      </c>
      <c r="R196" s="81">
        <v>25</v>
      </c>
      <c r="S196" s="81">
        <v>25</v>
      </c>
      <c r="T196" s="81">
        <v>25</v>
      </c>
      <c r="U196" s="81">
        <v>25</v>
      </c>
      <c r="V196" s="81">
        <v>25</v>
      </c>
      <c r="W196" s="81">
        <v>25</v>
      </c>
      <c r="X196" s="81">
        <v>25</v>
      </c>
      <c r="Y196" s="81">
        <v>25</v>
      </c>
      <c r="Z196" s="81">
        <v>25</v>
      </c>
      <c r="AA196" s="81">
        <v>25</v>
      </c>
      <c r="AB196" s="81">
        <v>25</v>
      </c>
      <c r="AC196" s="81">
        <v>25</v>
      </c>
      <c r="AD196" s="81">
        <v>25</v>
      </c>
      <c r="AE196" s="81">
        <v>0</v>
      </c>
      <c r="AF196" s="81">
        <v>0</v>
      </c>
    </row>
    <row r="197" spans="1:32" x14ac:dyDescent="0.25">
      <c r="A197" s="477">
        <v>37096.385416666664</v>
      </c>
      <c r="B197" s="456">
        <v>37146</v>
      </c>
      <c r="C197" s="456">
        <v>37135</v>
      </c>
      <c r="D197" s="456">
        <v>37164</v>
      </c>
      <c r="E197" s="211" t="s">
        <v>547</v>
      </c>
      <c r="F197" s="81">
        <v>699455</v>
      </c>
      <c r="G197" s="81">
        <v>1</v>
      </c>
      <c r="H197" s="81">
        <v>3627933</v>
      </c>
      <c r="I197" s="81">
        <v>0</v>
      </c>
      <c r="J197" s="81">
        <v>0</v>
      </c>
      <c r="K197" s="81">
        <v>0</v>
      </c>
      <c r="L197" s="81">
        <v>0</v>
      </c>
      <c r="M197" s="81">
        <v>0</v>
      </c>
      <c r="N197" s="81">
        <v>0</v>
      </c>
      <c r="O197" s="81">
        <v>25</v>
      </c>
      <c r="P197" s="81">
        <v>25</v>
      </c>
      <c r="Q197" s="81">
        <v>25</v>
      </c>
      <c r="R197" s="81">
        <v>25</v>
      </c>
      <c r="S197" s="81">
        <v>25</v>
      </c>
      <c r="T197" s="81">
        <v>25</v>
      </c>
      <c r="U197" s="81">
        <v>25</v>
      </c>
      <c r="V197" s="81">
        <v>25</v>
      </c>
      <c r="W197" s="81">
        <v>25</v>
      </c>
      <c r="X197" s="81">
        <v>25</v>
      </c>
      <c r="Y197" s="81">
        <v>25</v>
      </c>
      <c r="Z197" s="81">
        <v>25</v>
      </c>
      <c r="AA197" s="81">
        <v>25</v>
      </c>
      <c r="AB197" s="81">
        <v>25</v>
      </c>
      <c r="AC197" s="81">
        <v>25</v>
      </c>
      <c r="AD197" s="81">
        <v>25</v>
      </c>
      <c r="AE197" s="81">
        <v>0</v>
      </c>
      <c r="AF197" s="81">
        <v>0</v>
      </c>
    </row>
    <row r="198" spans="1:32" x14ac:dyDescent="0.25">
      <c r="A198" s="477">
        <v>37125.561111111114</v>
      </c>
      <c r="B198" s="456">
        <v>37146</v>
      </c>
      <c r="C198" s="456">
        <v>37135</v>
      </c>
      <c r="D198" s="456">
        <v>37164</v>
      </c>
      <c r="E198" s="211" t="s">
        <v>568</v>
      </c>
      <c r="F198" s="81">
        <v>741821</v>
      </c>
      <c r="G198" s="81">
        <v>1</v>
      </c>
      <c r="H198" s="81">
        <v>3844910</v>
      </c>
      <c r="I198" s="81">
        <v>0</v>
      </c>
      <c r="J198" s="81">
        <v>0</v>
      </c>
      <c r="K198" s="81">
        <v>0</v>
      </c>
      <c r="L198" s="81">
        <v>0</v>
      </c>
      <c r="M198" s="81">
        <v>0</v>
      </c>
      <c r="N198" s="81">
        <v>0</v>
      </c>
      <c r="O198" s="81">
        <v>0</v>
      </c>
      <c r="P198" s="81">
        <v>0</v>
      </c>
      <c r="Q198" s="81">
        <v>0</v>
      </c>
      <c r="R198" s="81">
        <v>0</v>
      </c>
      <c r="S198" s="81">
        <v>0</v>
      </c>
      <c r="T198" s="81">
        <v>0</v>
      </c>
      <c r="U198" s="81">
        <v>0</v>
      </c>
      <c r="V198" s="81">
        <v>0</v>
      </c>
      <c r="W198" s="81">
        <v>0</v>
      </c>
      <c r="X198" s="81">
        <v>0</v>
      </c>
      <c r="Y198" s="81">
        <v>0</v>
      </c>
      <c r="Z198" s="81">
        <v>0</v>
      </c>
      <c r="AA198" s="81">
        <v>0</v>
      </c>
      <c r="AB198" s="81">
        <v>0</v>
      </c>
      <c r="AC198" s="81">
        <v>0</v>
      </c>
      <c r="AD198" s="81">
        <v>0</v>
      </c>
      <c r="AE198" s="81">
        <v>26</v>
      </c>
      <c r="AF198" s="81">
        <v>26</v>
      </c>
    </row>
    <row r="199" spans="1:32" hidden="1" x14ac:dyDescent="0.25">
      <c r="A199" s="477">
        <v>37125.561111111114</v>
      </c>
      <c r="B199" s="456">
        <v>37146</v>
      </c>
      <c r="C199" s="456">
        <v>37135</v>
      </c>
      <c r="D199" s="456">
        <v>37164</v>
      </c>
      <c r="E199" s="211" t="s">
        <v>568</v>
      </c>
      <c r="F199" s="81">
        <v>741821</v>
      </c>
      <c r="G199" s="81">
        <v>1</v>
      </c>
      <c r="H199" s="81">
        <v>3844908</v>
      </c>
      <c r="I199" s="81">
        <v>26</v>
      </c>
      <c r="J199" s="81">
        <v>26</v>
      </c>
      <c r="K199" s="81">
        <v>26</v>
      </c>
      <c r="L199" s="81">
        <v>26</v>
      </c>
      <c r="M199" s="81">
        <v>26</v>
      </c>
      <c r="N199" s="81">
        <v>26</v>
      </c>
      <c r="O199" s="81">
        <v>0</v>
      </c>
      <c r="P199" s="81">
        <v>0</v>
      </c>
      <c r="Q199" s="81">
        <v>0</v>
      </c>
      <c r="R199" s="81">
        <v>0</v>
      </c>
      <c r="S199" s="81">
        <v>0</v>
      </c>
      <c r="T199" s="81">
        <v>0</v>
      </c>
      <c r="U199" s="81">
        <v>0</v>
      </c>
      <c r="V199" s="81">
        <v>0</v>
      </c>
      <c r="W199" s="81">
        <v>0</v>
      </c>
      <c r="X199" s="81">
        <v>0</v>
      </c>
      <c r="Y199" s="81">
        <v>0</v>
      </c>
      <c r="Z199" s="81">
        <v>0</v>
      </c>
      <c r="AA199" s="81">
        <v>0</v>
      </c>
      <c r="AB199" s="81">
        <v>0</v>
      </c>
      <c r="AC199" s="81">
        <v>0</v>
      </c>
      <c r="AD199" s="81">
        <v>0</v>
      </c>
      <c r="AE199" s="81">
        <v>0</v>
      </c>
      <c r="AF199" s="81">
        <v>0</v>
      </c>
    </row>
    <row r="200" spans="1:32" hidden="1" x14ac:dyDescent="0.25">
      <c r="A200" s="477">
        <v>36550.680555555555</v>
      </c>
      <c r="B200" s="456">
        <v>37146</v>
      </c>
      <c r="C200" s="456">
        <v>36983</v>
      </c>
      <c r="D200" s="456">
        <v>37191</v>
      </c>
      <c r="E200" s="211" t="s">
        <v>548</v>
      </c>
      <c r="F200" s="81">
        <v>276957</v>
      </c>
      <c r="G200" s="81">
        <v>1</v>
      </c>
      <c r="H200" s="81">
        <v>983344</v>
      </c>
      <c r="I200" s="81">
        <v>0</v>
      </c>
      <c r="J200" s="81">
        <v>0</v>
      </c>
      <c r="K200" s="81">
        <v>0</v>
      </c>
      <c r="L200" s="81">
        <v>0</v>
      </c>
      <c r="M200" s="81">
        <v>0</v>
      </c>
      <c r="N200" s="81">
        <v>0</v>
      </c>
      <c r="O200" s="81">
        <v>25</v>
      </c>
      <c r="P200" s="81">
        <v>25</v>
      </c>
      <c r="Q200" s="81">
        <v>25</v>
      </c>
      <c r="R200" s="81">
        <v>25</v>
      </c>
      <c r="S200" s="81">
        <v>25</v>
      </c>
      <c r="T200" s="81">
        <v>25</v>
      </c>
      <c r="U200" s="81">
        <v>25</v>
      </c>
      <c r="V200" s="81">
        <v>25</v>
      </c>
      <c r="W200" s="81">
        <v>25</v>
      </c>
      <c r="X200" s="81">
        <v>25</v>
      </c>
      <c r="Y200" s="81">
        <v>25</v>
      </c>
      <c r="Z200" s="81">
        <v>25</v>
      </c>
      <c r="AA200" s="81">
        <v>25</v>
      </c>
      <c r="AB200" s="81">
        <v>25</v>
      </c>
      <c r="AC200" s="81">
        <v>25</v>
      </c>
      <c r="AD200" s="81">
        <v>25</v>
      </c>
      <c r="AE200" s="81">
        <v>0</v>
      </c>
      <c r="AF200" s="81">
        <v>0</v>
      </c>
    </row>
    <row r="201" spans="1:32" hidden="1" x14ac:dyDescent="0.25">
      <c r="A201" s="477">
        <v>36728.670138888891</v>
      </c>
      <c r="B201" s="456">
        <v>37146</v>
      </c>
      <c r="C201" s="456">
        <v>36983</v>
      </c>
      <c r="D201" s="456">
        <v>37191</v>
      </c>
      <c r="E201" s="211" t="s">
        <v>548</v>
      </c>
      <c r="F201" s="81">
        <v>376898</v>
      </c>
      <c r="G201" s="81">
        <v>1</v>
      </c>
      <c r="H201" s="81">
        <v>2157734</v>
      </c>
      <c r="I201" s="81">
        <v>-25</v>
      </c>
      <c r="J201" s="81">
        <v>-25</v>
      </c>
      <c r="K201" s="81">
        <v>-25</v>
      </c>
      <c r="L201" s="81">
        <v>-25</v>
      </c>
      <c r="M201" s="81">
        <v>-25</v>
      </c>
      <c r="N201" s="81">
        <v>-25</v>
      </c>
      <c r="O201" s="81">
        <v>0</v>
      </c>
      <c r="P201" s="81">
        <v>0</v>
      </c>
      <c r="Q201" s="81">
        <v>0</v>
      </c>
      <c r="R201" s="81">
        <v>0</v>
      </c>
      <c r="S201" s="81">
        <v>0</v>
      </c>
      <c r="T201" s="81">
        <v>0</v>
      </c>
      <c r="U201" s="81">
        <v>0</v>
      </c>
      <c r="V201" s="81">
        <v>0</v>
      </c>
      <c r="W201" s="81">
        <v>0</v>
      </c>
      <c r="X201" s="81">
        <v>0</v>
      </c>
      <c r="Y201" s="81">
        <v>0</v>
      </c>
      <c r="Z201" s="81">
        <v>0</v>
      </c>
      <c r="AA201" s="81">
        <v>0</v>
      </c>
      <c r="AB201" s="81">
        <v>0</v>
      </c>
      <c r="AC201" s="81">
        <v>0</v>
      </c>
      <c r="AD201" s="81">
        <v>0</v>
      </c>
      <c r="AE201" s="81">
        <v>0</v>
      </c>
      <c r="AF201" s="81">
        <v>0</v>
      </c>
    </row>
    <row r="202" spans="1:32" hidden="1" x14ac:dyDescent="0.25">
      <c r="A202" s="477">
        <v>37140.459722222222</v>
      </c>
      <c r="B202" s="456">
        <v>37146</v>
      </c>
      <c r="C202" s="456">
        <v>37143</v>
      </c>
      <c r="D202" s="456">
        <v>37164</v>
      </c>
      <c r="E202" s="211" t="s">
        <v>548</v>
      </c>
      <c r="F202" s="81">
        <v>764822</v>
      </c>
      <c r="G202" s="81">
        <v>1</v>
      </c>
      <c r="H202" s="81">
        <v>4125806</v>
      </c>
      <c r="I202" s="81">
        <v>-25</v>
      </c>
      <c r="J202" s="81">
        <v>-25</v>
      </c>
      <c r="K202" s="81">
        <v>-25</v>
      </c>
      <c r="L202" s="81">
        <v>-25</v>
      </c>
      <c r="M202" s="81">
        <v>-25</v>
      </c>
      <c r="N202" s="81">
        <v>-25</v>
      </c>
      <c r="O202" s="81">
        <v>0</v>
      </c>
      <c r="P202" s="81">
        <v>0</v>
      </c>
      <c r="Q202" s="81">
        <v>0</v>
      </c>
      <c r="R202" s="81">
        <v>0</v>
      </c>
      <c r="S202" s="81">
        <v>0</v>
      </c>
      <c r="T202" s="81">
        <v>0</v>
      </c>
      <c r="U202" s="81">
        <v>0</v>
      </c>
      <c r="V202" s="81">
        <v>0</v>
      </c>
      <c r="W202" s="81">
        <v>0</v>
      </c>
      <c r="X202" s="81">
        <v>0</v>
      </c>
      <c r="Y202" s="81">
        <v>0</v>
      </c>
      <c r="Z202" s="81">
        <v>0</v>
      </c>
      <c r="AA202" s="81">
        <v>0</v>
      </c>
      <c r="AB202" s="81">
        <v>0</v>
      </c>
      <c r="AC202" s="81">
        <v>0</v>
      </c>
      <c r="AD202" s="81">
        <v>0</v>
      </c>
      <c r="AE202" s="81">
        <v>0</v>
      </c>
      <c r="AF202" s="81">
        <v>0</v>
      </c>
    </row>
    <row r="203" spans="1:32" hidden="1" x14ac:dyDescent="0.25">
      <c r="A203" s="477">
        <v>37140.463888888888</v>
      </c>
      <c r="B203" s="456">
        <v>37146</v>
      </c>
      <c r="C203" s="456">
        <v>37143</v>
      </c>
      <c r="D203" s="456">
        <v>37164</v>
      </c>
      <c r="E203" s="211" t="s">
        <v>548</v>
      </c>
      <c r="F203" s="81">
        <v>764829</v>
      </c>
      <c r="G203" s="81">
        <v>1</v>
      </c>
      <c r="H203" s="81">
        <v>4125832</v>
      </c>
      <c r="I203" s="81">
        <v>-25</v>
      </c>
      <c r="J203" s="81">
        <v>-25</v>
      </c>
      <c r="K203" s="81">
        <v>-25</v>
      </c>
      <c r="L203" s="81">
        <v>-25</v>
      </c>
      <c r="M203" s="81">
        <v>-25</v>
      </c>
      <c r="N203" s="81">
        <v>-25</v>
      </c>
      <c r="O203" s="81">
        <v>0</v>
      </c>
      <c r="P203" s="81">
        <v>0</v>
      </c>
      <c r="Q203" s="81">
        <v>0</v>
      </c>
      <c r="R203" s="81">
        <v>0</v>
      </c>
      <c r="S203" s="81">
        <v>0</v>
      </c>
      <c r="T203" s="81">
        <v>0</v>
      </c>
      <c r="U203" s="81">
        <v>0</v>
      </c>
      <c r="V203" s="81">
        <v>0</v>
      </c>
      <c r="W203" s="81">
        <v>0</v>
      </c>
      <c r="X203" s="81">
        <v>0</v>
      </c>
      <c r="Y203" s="81">
        <v>0</v>
      </c>
      <c r="Z203" s="81">
        <v>0</v>
      </c>
      <c r="AA203" s="81">
        <v>0</v>
      </c>
      <c r="AB203" s="81">
        <v>0</v>
      </c>
      <c r="AC203" s="81">
        <v>0</v>
      </c>
      <c r="AD203" s="81">
        <v>0</v>
      </c>
      <c r="AE203" s="81">
        <v>0</v>
      </c>
      <c r="AF203" s="81">
        <v>0</v>
      </c>
    </row>
    <row r="204" spans="1:32" hidden="1" x14ac:dyDescent="0.25">
      <c r="A204" s="477">
        <v>37144.538888888892</v>
      </c>
      <c r="B204" s="456">
        <v>37146</v>
      </c>
      <c r="C204" s="456">
        <v>37146</v>
      </c>
      <c r="D204" s="456">
        <v>37146</v>
      </c>
      <c r="E204" s="211" t="s">
        <v>548</v>
      </c>
      <c r="F204" s="81">
        <v>769445</v>
      </c>
      <c r="G204" s="81">
        <v>1</v>
      </c>
      <c r="H204" s="81">
        <v>4137623</v>
      </c>
      <c r="I204" s="81">
        <v>0</v>
      </c>
      <c r="J204" s="81">
        <v>0</v>
      </c>
      <c r="K204" s="81">
        <v>0</v>
      </c>
      <c r="L204" s="81">
        <v>0</v>
      </c>
      <c r="M204" s="81">
        <v>0</v>
      </c>
      <c r="N204" s="81">
        <v>0</v>
      </c>
      <c r="O204" s="81">
        <v>-25</v>
      </c>
      <c r="P204" s="81">
        <v>-25</v>
      </c>
      <c r="Q204" s="81">
        <v>-25</v>
      </c>
      <c r="R204" s="81">
        <v>-25</v>
      </c>
      <c r="S204" s="81">
        <v>-25</v>
      </c>
      <c r="T204" s="81">
        <v>-25</v>
      </c>
      <c r="U204" s="81">
        <v>-25</v>
      </c>
      <c r="V204" s="81">
        <v>-25</v>
      </c>
      <c r="W204" s="81">
        <v>-25</v>
      </c>
      <c r="X204" s="81">
        <v>-25</v>
      </c>
      <c r="Y204" s="81">
        <v>-25</v>
      </c>
      <c r="Z204" s="81">
        <v>-25</v>
      </c>
      <c r="AA204" s="81">
        <v>-25</v>
      </c>
      <c r="AB204" s="81">
        <v>-25</v>
      </c>
      <c r="AC204" s="81">
        <v>-25</v>
      </c>
      <c r="AD204" s="81">
        <v>-25</v>
      </c>
      <c r="AE204" s="81">
        <v>0</v>
      </c>
      <c r="AF204" s="81">
        <v>0</v>
      </c>
    </row>
    <row r="205" spans="1:32" hidden="1" x14ac:dyDescent="0.25">
      <c r="A205" s="477">
        <v>37144.413194444445</v>
      </c>
      <c r="B205" s="456">
        <v>37146</v>
      </c>
      <c r="C205" s="456">
        <v>37146</v>
      </c>
      <c r="D205" s="456">
        <v>37164</v>
      </c>
      <c r="E205" s="211" t="s">
        <v>548</v>
      </c>
      <c r="F205" s="81">
        <v>768994</v>
      </c>
      <c r="G205" s="81">
        <v>1</v>
      </c>
      <c r="H205" s="81">
        <v>4136823</v>
      </c>
      <c r="I205" s="81">
        <v>0</v>
      </c>
      <c r="J205" s="81">
        <v>0</v>
      </c>
      <c r="K205" s="81">
        <v>0</v>
      </c>
      <c r="L205" s="81">
        <v>0</v>
      </c>
      <c r="M205" s="81">
        <v>0</v>
      </c>
      <c r="N205" s="81">
        <v>0</v>
      </c>
      <c r="O205" s="81">
        <v>25</v>
      </c>
      <c r="P205" s="81">
        <v>25</v>
      </c>
      <c r="Q205" s="81">
        <v>25</v>
      </c>
      <c r="R205" s="81">
        <v>25</v>
      </c>
      <c r="S205" s="81">
        <v>25</v>
      </c>
      <c r="T205" s="81">
        <v>25</v>
      </c>
      <c r="U205" s="81">
        <v>25</v>
      </c>
      <c r="V205" s="81">
        <v>25</v>
      </c>
      <c r="W205" s="81">
        <v>25</v>
      </c>
      <c r="X205" s="81">
        <v>25</v>
      </c>
      <c r="Y205" s="81">
        <v>25</v>
      </c>
      <c r="Z205" s="81">
        <v>25</v>
      </c>
      <c r="AA205" s="81">
        <v>25</v>
      </c>
      <c r="AB205" s="81">
        <v>25</v>
      </c>
      <c r="AC205" s="81">
        <v>25</v>
      </c>
      <c r="AD205" s="81">
        <v>25</v>
      </c>
      <c r="AE205" s="81">
        <v>0</v>
      </c>
      <c r="AF205" s="81">
        <v>0</v>
      </c>
    </row>
    <row r="206" spans="1:32" hidden="1" x14ac:dyDescent="0.25">
      <c r="A206" s="477">
        <v>36888.634722222225</v>
      </c>
      <c r="B206" s="456">
        <v>37146</v>
      </c>
      <c r="C206" s="456">
        <v>36983</v>
      </c>
      <c r="D206" s="456">
        <v>37191</v>
      </c>
      <c r="E206" s="81" t="s">
        <v>548</v>
      </c>
      <c r="F206" s="81">
        <v>486265</v>
      </c>
      <c r="G206" s="81">
        <v>1</v>
      </c>
      <c r="H206" s="81">
        <v>2533878</v>
      </c>
      <c r="I206" s="81">
        <v>-50</v>
      </c>
      <c r="J206" s="81">
        <v>-50</v>
      </c>
      <c r="K206" s="81">
        <v>-50</v>
      </c>
      <c r="L206" s="81">
        <v>-50</v>
      </c>
      <c r="M206" s="81">
        <v>-50</v>
      </c>
      <c r="N206" s="81">
        <v>-50</v>
      </c>
      <c r="O206" s="81">
        <v>0</v>
      </c>
      <c r="P206" s="81">
        <v>0</v>
      </c>
      <c r="Q206" s="81">
        <v>0</v>
      </c>
      <c r="R206" s="81">
        <v>0</v>
      </c>
      <c r="S206" s="81">
        <v>0</v>
      </c>
      <c r="T206" s="81">
        <v>0</v>
      </c>
      <c r="U206" s="81">
        <v>0</v>
      </c>
      <c r="V206" s="81">
        <v>0</v>
      </c>
      <c r="W206" s="81">
        <v>0</v>
      </c>
      <c r="X206" s="81">
        <v>0</v>
      </c>
      <c r="Y206" s="81">
        <v>0</v>
      </c>
      <c r="Z206" s="81">
        <v>0</v>
      </c>
      <c r="AA206" s="81">
        <v>0</v>
      </c>
      <c r="AB206" s="81">
        <v>0</v>
      </c>
      <c r="AC206" s="81">
        <v>0</v>
      </c>
      <c r="AD206" s="81">
        <v>0</v>
      </c>
      <c r="AE206" s="81">
        <v>0</v>
      </c>
      <c r="AF206" s="81">
        <v>0</v>
      </c>
    </row>
    <row r="207" spans="1:32" hidden="1" x14ac:dyDescent="0.25">
      <c r="A207" s="477">
        <v>36349.685416666667</v>
      </c>
      <c r="B207" s="456">
        <v>37146</v>
      </c>
      <c r="C207" s="456">
        <v>36983</v>
      </c>
      <c r="D207" s="456">
        <v>37191</v>
      </c>
      <c r="E207" s="81" t="s">
        <v>548</v>
      </c>
      <c r="F207" s="81">
        <v>223932</v>
      </c>
      <c r="G207" s="81">
        <v>1</v>
      </c>
      <c r="H207" s="81">
        <v>702223</v>
      </c>
      <c r="I207" s="81">
        <v>-50</v>
      </c>
      <c r="J207" s="81">
        <v>-50</v>
      </c>
      <c r="K207" s="81">
        <v>-50</v>
      </c>
      <c r="L207" s="81">
        <v>-50</v>
      </c>
      <c r="M207" s="81">
        <v>-50</v>
      </c>
      <c r="N207" s="81">
        <v>-50</v>
      </c>
      <c r="O207" s="81">
        <v>-50</v>
      </c>
      <c r="P207" s="81">
        <v>-50</v>
      </c>
      <c r="Q207" s="81">
        <v>-50</v>
      </c>
      <c r="R207" s="81">
        <v>-50</v>
      </c>
      <c r="S207" s="81">
        <v>-50</v>
      </c>
      <c r="T207" s="81">
        <v>-50</v>
      </c>
      <c r="U207" s="81">
        <v>-50</v>
      </c>
      <c r="V207" s="81">
        <v>-50</v>
      </c>
      <c r="W207" s="81">
        <v>-50</v>
      </c>
      <c r="X207" s="81">
        <v>-50</v>
      </c>
      <c r="Y207" s="81">
        <v>-50</v>
      </c>
      <c r="Z207" s="81">
        <v>-50</v>
      </c>
      <c r="AA207" s="81">
        <v>-50</v>
      </c>
      <c r="AB207" s="81">
        <v>-50</v>
      </c>
      <c r="AC207" s="81">
        <v>-50</v>
      </c>
      <c r="AD207" s="81">
        <v>-50</v>
      </c>
      <c r="AE207" s="81">
        <v>-50</v>
      </c>
      <c r="AF207" s="81">
        <v>-50</v>
      </c>
    </row>
    <row r="208" spans="1:32" hidden="1" x14ac:dyDescent="0.25">
      <c r="A208" s="477">
        <v>36461.649305555555</v>
      </c>
      <c r="B208" s="456">
        <v>37146</v>
      </c>
      <c r="C208" s="456">
        <v>36983</v>
      </c>
      <c r="D208" s="456">
        <v>37191</v>
      </c>
      <c r="E208" s="211" t="s">
        <v>548</v>
      </c>
      <c r="F208" s="81">
        <v>256262</v>
      </c>
      <c r="G208" s="81">
        <v>1</v>
      </c>
      <c r="H208" s="81">
        <v>919278</v>
      </c>
      <c r="I208" s="81">
        <v>-25</v>
      </c>
      <c r="J208" s="81">
        <v>-25</v>
      </c>
      <c r="K208" s="81">
        <v>-25</v>
      </c>
      <c r="L208" s="81">
        <v>-25</v>
      </c>
      <c r="M208" s="81">
        <v>-25</v>
      </c>
      <c r="N208" s="81">
        <v>-25</v>
      </c>
      <c r="O208" s="81">
        <v>0</v>
      </c>
      <c r="P208" s="81">
        <v>0</v>
      </c>
      <c r="Q208" s="81">
        <v>0</v>
      </c>
      <c r="R208" s="81">
        <v>0</v>
      </c>
      <c r="S208" s="81">
        <v>0</v>
      </c>
      <c r="T208" s="81">
        <v>0</v>
      </c>
      <c r="U208" s="81">
        <v>0</v>
      </c>
      <c r="V208" s="81">
        <v>0</v>
      </c>
      <c r="W208" s="81">
        <v>0</v>
      </c>
      <c r="X208" s="81">
        <v>0</v>
      </c>
      <c r="Y208" s="81">
        <v>0</v>
      </c>
      <c r="Z208" s="81">
        <v>0</v>
      </c>
      <c r="AA208" s="81">
        <v>0</v>
      </c>
      <c r="AB208" s="81">
        <v>0</v>
      </c>
      <c r="AC208" s="81">
        <v>0</v>
      </c>
      <c r="AD208" s="81">
        <v>0</v>
      </c>
      <c r="AE208" s="81">
        <v>0</v>
      </c>
      <c r="AF208" s="81">
        <v>0</v>
      </c>
    </row>
    <row r="209" spans="1:32" hidden="1" x14ac:dyDescent="0.25">
      <c r="A209" s="477">
        <v>36928.722916666666</v>
      </c>
      <c r="B209" s="456">
        <v>37146</v>
      </c>
      <c r="C209" s="456">
        <v>37073</v>
      </c>
      <c r="D209" s="456">
        <v>37164</v>
      </c>
      <c r="E209" s="211" t="s">
        <v>548</v>
      </c>
      <c r="F209" s="81">
        <v>514110</v>
      </c>
      <c r="G209" s="81">
        <v>1</v>
      </c>
      <c r="H209" s="81">
        <v>2629905</v>
      </c>
      <c r="I209" s="81">
        <v>-25</v>
      </c>
      <c r="J209" s="81">
        <v>-25</v>
      </c>
      <c r="K209" s="81">
        <v>-25</v>
      </c>
      <c r="L209" s="81">
        <v>-25</v>
      </c>
      <c r="M209" s="81">
        <v>-25</v>
      </c>
      <c r="N209" s="81">
        <v>-25</v>
      </c>
      <c r="O209" s="81">
        <v>0</v>
      </c>
      <c r="P209" s="81">
        <v>0</v>
      </c>
      <c r="Q209" s="81">
        <v>0</v>
      </c>
      <c r="R209" s="81">
        <v>0</v>
      </c>
      <c r="S209" s="81">
        <v>0</v>
      </c>
      <c r="T209" s="81">
        <v>0</v>
      </c>
      <c r="U209" s="81">
        <v>0</v>
      </c>
      <c r="V209" s="81">
        <v>0</v>
      </c>
      <c r="W209" s="81">
        <v>0</v>
      </c>
      <c r="X209" s="81">
        <v>0</v>
      </c>
      <c r="Y209" s="81">
        <v>0</v>
      </c>
      <c r="Z209" s="81">
        <v>0</v>
      </c>
      <c r="AA209" s="81">
        <v>0</v>
      </c>
      <c r="AB209" s="81">
        <v>0</v>
      </c>
      <c r="AC209" s="81">
        <v>0</v>
      </c>
      <c r="AD209" s="81">
        <v>0</v>
      </c>
      <c r="AE209" s="81">
        <v>0</v>
      </c>
      <c r="AF209" s="81">
        <v>0</v>
      </c>
    </row>
    <row r="210" spans="1:32" hidden="1" x14ac:dyDescent="0.25">
      <c r="A210" s="477">
        <v>36461.649305555555</v>
      </c>
      <c r="B210" s="456">
        <v>37146</v>
      </c>
      <c r="C210" s="456">
        <v>36983</v>
      </c>
      <c r="D210" s="456">
        <v>37191</v>
      </c>
      <c r="E210" s="211" t="s">
        <v>548</v>
      </c>
      <c r="F210" s="81">
        <v>256262</v>
      </c>
      <c r="G210" s="81">
        <v>1</v>
      </c>
      <c r="H210" s="81">
        <v>919289</v>
      </c>
      <c r="I210" s="81">
        <v>0</v>
      </c>
      <c r="J210" s="81">
        <v>0</v>
      </c>
      <c r="K210" s="81">
        <v>0</v>
      </c>
      <c r="L210" s="81">
        <v>0</v>
      </c>
      <c r="M210" s="81">
        <v>0</v>
      </c>
      <c r="N210" s="81">
        <v>0</v>
      </c>
      <c r="O210" s="81">
        <v>0</v>
      </c>
      <c r="P210" s="81">
        <v>0</v>
      </c>
      <c r="Q210" s="81">
        <v>0</v>
      </c>
      <c r="R210" s="81">
        <v>0</v>
      </c>
      <c r="S210" s="81">
        <v>0</v>
      </c>
      <c r="T210" s="81">
        <v>0</v>
      </c>
      <c r="U210" s="81">
        <v>0</v>
      </c>
      <c r="V210" s="81">
        <v>0</v>
      </c>
      <c r="W210" s="81">
        <v>0</v>
      </c>
      <c r="X210" s="81">
        <v>0</v>
      </c>
      <c r="Y210" s="81">
        <v>0</v>
      </c>
      <c r="Z210" s="81">
        <v>0</v>
      </c>
      <c r="AA210" s="81">
        <v>0</v>
      </c>
      <c r="AB210" s="81">
        <v>0</v>
      </c>
      <c r="AC210" s="81">
        <v>0</v>
      </c>
      <c r="AD210" s="81">
        <v>0</v>
      </c>
      <c r="AE210" s="81">
        <v>-25</v>
      </c>
      <c r="AF210" s="81">
        <v>-25</v>
      </c>
    </row>
    <row r="211" spans="1:32" hidden="1" x14ac:dyDescent="0.25">
      <c r="A211" s="477">
        <v>36479.560416666667</v>
      </c>
      <c r="B211" s="456">
        <v>37146</v>
      </c>
      <c r="C211" s="456">
        <v>37073</v>
      </c>
      <c r="D211" s="456">
        <v>37164</v>
      </c>
      <c r="E211" s="211" t="s">
        <v>548</v>
      </c>
      <c r="F211" s="81">
        <v>262465</v>
      </c>
      <c r="G211" s="81">
        <v>1</v>
      </c>
      <c r="H211" s="81">
        <v>944864</v>
      </c>
      <c r="I211" s="81">
        <v>0</v>
      </c>
      <c r="J211" s="81">
        <v>0</v>
      </c>
      <c r="K211" s="81">
        <v>0</v>
      </c>
      <c r="L211" s="81">
        <v>0</v>
      </c>
      <c r="M211" s="81">
        <v>0</v>
      </c>
      <c r="N211" s="81">
        <v>0</v>
      </c>
      <c r="O211" s="81">
        <v>25</v>
      </c>
      <c r="P211" s="81">
        <v>25</v>
      </c>
      <c r="Q211" s="81">
        <v>25</v>
      </c>
      <c r="R211" s="81">
        <v>25</v>
      </c>
      <c r="S211" s="81">
        <v>25</v>
      </c>
      <c r="T211" s="81">
        <v>25</v>
      </c>
      <c r="U211" s="81">
        <v>25</v>
      </c>
      <c r="V211" s="81">
        <v>25</v>
      </c>
      <c r="W211" s="81">
        <v>25</v>
      </c>
      <c r="X211" s="81">
        <v>25</v>
      </c>
      <c r="Y211" s="81">
        <v>25</v>
      </c>
      <c r="Z211" s="81">
        <v>25</v>
      </c>
      <c r="AA211" s="81">
        <v>25</v>
      </c>
      <c r="AB211" s="81">
        <v>25</v>
      </c>
      <c r="AC211" s="81">
        <v>25</v>
      </c>
      <c r="AD211" s="81">
        <v>25</v>
      </c>
      <c r="AE211" s="81">
        <v>0</v>
      </c>
      <c r="AF211" s="81">
        <v>0</v>
      </c>
    </row>
    <row r="212" spans="1:32" hidden="1" x14ac:dyDescent="0.25">
      <c r="A212" s="477">
        <v>36788.679861111108</v>
      </c>
      <c r="B212" s="456">
        <v>37146</v>
      </c>
      <c r="C212" s="456">
        <v>37073</v>
      </c>
      <c r="D212" s="456">
        <v>37164</v>
      </c>
      <c r="E212" s="211" t="s">
        <v>548</v>
      </c>
      <c r="F212" s="81">
        <v>415076</v>
      </c>
      <c r="G212" s="81">
        <v>1</v>
      </c>
      <c r="H212" s="81">
        <v>2283184</v>
      </c>
      <c r="I212" s="81">
        <v>0</v>
      </c>
      <c r="J212" s="81">
        <v>0</v>
      </c>
      <c r="K212" s="81">
        <v>0</v>
      </c>
      <c r="L212" s="81">
        <v>0</v>
      </c>
      <c r="M212" s="81">
        <v>0</v>
      </c>
      <c r="N212" s="81">
        <v>0</v>
      </c>
      <c r="O212" s="81">
        <v>25</v>
      </c>
      <c r="P212" s="81">
        <v>25</v>
      </c>
      <c r="Q212" s="81">
        <v>25</v>
      </c>
      <c r="R212" s="81">
        <v>25</v>
      </c>
      <c r="S212" s="81">
        <v>25</v>
      </c>
      <c r="T212" s="81">
        <v>25</v>
      </c>
      <c r="U212" s="81">
        <v>25</v>
      </c>
      <c r="V212" s="81">
        <v>25</v>
      </c>
      <c r="W212" s="81">
        <v>25</v>
      </c>
      <c r="X212" s="81">
        <v>25</v>
      </c>
      <c r="Y212" s="81">
        <v>25</v>
      </c>
      <c r="Z212" s="81">
        <v>25</v>
      </c>
      <c r="AA212" s="81">
        <v>25</v>
      </c>
      <c r="AB212" s="81">
        <v>25</v>
      </c>
      <c r="AC212" s="81">
        <v>25</v>
      </c>
      <c r="AD212" s="81">
        <v>25</v>
      </c>
      <c r="AE212" s="81">
        <v>0</v>
      </c>
      <c r="AF212" s="81">
        <v>0</v>
      </c>
    </row>
    <row r="213" spans="1:32" hidden="1" x14ac:dyDescent="0.25">
      <c r="A213" s="477">
        <v>36789.727777777778</v>
      </c>
      <c r="B213" s="456">
        <v>37146</v>
      </c>
      <c r="C213" s="456">
        <v>37073</v>
      </c>
      <c r="D213" s="456">
        <v>37164</v>
      </c>
      <c r="E213" s="211" t="s">
        <v>548</v>
      </c>
      <c r="F213" s="81">
        <v>417181</v>
      </c>
      <c r="G213" s="81">
        <v>1</v>
      </c>
      <c r="H213" s="81">
        <v>2289477</v>
      </c>
      <c r="I213" s="81">
        <v>0</v>
      </c>
      <c r="J213" s="81">
        <v>0</v>
      </c>
      <c r="K213" s="81">
        <v>0</v>
      </c>
      <c r="L213" s="81">
        <v>0</v>
      </c>
      <c r="M213" s="81">
        <v>0</v>
      </c>
      <c r="N213" s="81">
        <v>0</v>
      </c>
      <c r="O213" s="81">
        <v>25</v>
      </c>
      <c r="P213" s="81">
        <v>25</v>
      </c>
      <c r="Q213" s="81">
        <v>25</v>
      </c>
      <c r="R213" s="81">
        <v>25</v>
      </c>
      <c r="S213" s="81">
        <v>25</v>
      </c>
      <c r="T213" s="81">
        <v>25</v>
      </c>
      <c r="U213" s="81">
        <v>25</v>
      </c>
      <c r="V213" s="81">
        <v>25</v>
      </c>
      <c r="W213" s="81">
        <v>25</v>
      </c>
      <c r="X213" s="81">
        <v>25</v>
      </c>
      <c r="Y213" s="81">
        <v>25</v>
      </c>
      <c r="Z213" s="81">
        <v>25</v>
      </c>
      <c r="AA213" s="81">
        <v>25</v>
      </c>
      <c r="AB213" s="81">
        <v>25</v>
      </c>
      <c r="AC213" s="81">
        <v>25</v>
      </c>
      <c r="AD213" s="81">
        <v>25</v>
      </c>
      <c r="AE213" s="81">
        <v>0</v>
      </c>
      <c r="AF213" s="81">
        <v>0</v>
      </c>
    </row>
    <row r="214" spans="1:32" hidden="1" x14ac:dyDescent="0.25">
      <c r="A214" s="477">
        <v>36922.662499999999</v>
      </c>
      <c r="B214" s="456">
        <v>37146</v>
      </c>
      <c r="C214" s="456">
        <v>37073</v>
      </c>
      <c r="D214" s="456">
        <v>37164</v>
      </c>
      <c r="E214" s="211" t="s">
        <v>548</v>
      </c>
      <c r="F214" s="81">
        <v>453203</v>
      </c>
      <c r="G214" s="81">
        <v>1</v>
      </c>
      <c r="H214" s="81">
        <v>2406192</v>
      </c>
      <c r="I214" s="81">
        <v>0</v>
      </c>
      <c r="J214" s="81">
        <v>0</v>
      </c>
      <c r="K214" s="81">
        <v>0</v>
      </c>
      <c r="L214" s="81">
        <v>0</v>
      </c>
      <c r="M214" s="81">
        <v>0</v>
      </c>
      <c r="N214" s="81">
        <v>0</v>
      </c>
      <c r="O214" s="81">
        <v>-100</v>
      </c>
      <c r="P214" s="81">
        <v>-100</v>
      </c>
      <c r="Q214" s="81">
        <v>-100</v>
      </c>
      <c r="R214" s="81">
        <v>-100</v>
      </c>
      <c r="S214" s="81">
        <v>-100</v>
      </c>
      <c r="T214" s="81">
        <v>-100</v>
      </c>
      <c r="U214" s="81">
        <v>-100</v>
      </c>
      <c r="V214" s="81">
        <v>-100</v>
      </c>
      <c r="W214" s="81">
        <v>-100</v>
      </c>
      <c r="X214" s="81">
        <v>-100</v>
      </c>
      <c r="Y214" s="81">
        <v>-100</v>
      </c>
      <c r="Z214" s="81">
        <v>-100</v>
      </c>
      <c r="AA214" s="81">
        <v>-100</v>
      </c>
      <c r="AB214" s="81">
        <v>-100</v>
      </c>
      <c r="AC214" s="81">
        <v>-100</v>
      </c>
      <c r="AD214" s="81">
        <v>-100</v>
      </c>
      <c r="AE214" s="81">
        <v>0</v>
      </c>
      <c r="AF214" s="81">
        <v>0</v>
      </c>
    </row>
    <row r="215" spans="1:32" x14ac:dyDescent="0.25">
      <c r="A215" s="477">
        <v>36851.697916666664</v>
      </c>
      <c r="B215" s="456">
        <v>37146</v>
      </c>
      <c r="C215" s="456">
        <v>37073</v>
      </c>
      <c r="D215" s="456">
        <v>37164</v>
      </c>
      <c r="E215" s="211" t="s">
        <v>548</v>
      </c>
      <c r="F215" s="81">
        <v>464045</v>
      </c>
      <c r="G215" s="81">
        <v>1</v>
      </c>
      <c r="H215" s="81">
        <v>2447276</v>
      </c>
      <c r="I215" s="81">
        <v>0</v>
      </c>
      <c r="J215" s="81">
        <v>0</v>
      </c>
      <c r="K215" s="81">
        <v>0</v>
      </c>
      <c r="L215" s="81">
        <v>0</v>
      </c>
      <c r="M215" s="81">
        <v>0</v>
      </c>
      <c r="N215" s="81">
        <v>0</v>
      </c>
      <c r="O215" s="81">
        <v>50</v>
      </c>
      <c r="P215" s="81">
        <v>50</v>
      </c>
      <c r="Q215" s="81">
        <v>50</v>
      </c>
      <c r="R215" s="81">
        <v>50</v>
      </c>
      <c r="S215" s="81">
        <v>50</v>
      </c>
      <c r="T215" s="81">
        <v>50</v>
      </c>
      <c r="U215" s="81">
        <v>50</v>
      </c>
      <c r="V215" s="81">
        <v>50</v>
      </c>
      <c r="W215" s="81">
        <v>50</v>
      </c>
      <c r="X215" s="81">
        <v>50</v>
      </c>
      <c r="Y215" s="81">
        <v>50</v>
      </c>
      <c r="Z215" s="81">
        <v>50</v>
      </c>
      <c r="AA215" s="81">
        <v>50</v>
      </c>
      <c r="AB215" s="81">
        <v>50</v>
      </c>
      <c r="AC215" s="81">
        <v>50</v>
      </c>
      <c r="AD215" s="81">
        <v>50</v>
      </c>
      <c r="AE215" s="81">
        <v>0</v>
      </c>
      <c r="AF215" s="81">
        <v>0</v>
      </c>
    </row>
    <row r="216" spans="1:32" x14ac:dyDescent="0.25">
      <c r="A216" s="477">
        <v>36928.722916666666</v>
      </c>
      <c r="B216" s="456">
        <v>37146</v>
      </c>
      <c r="C216" s="456">
        <v>37073</v>
      </c>
      <c r="D216" s="456">
        <v>37164</v>
      </c>
      <c r="E216" s="211" t="s">
        <v>548</v>
      </c>
      <c r="F216" s="81">
        <v>514110</v>
      </c>
      <c r="G216" s="81">
        <v>1</v>
      </c>
      <c r="H216" s="81">
        <v>2629906</v>
      </c>
      <c r="I216" s="81">
        <v>0</v>
      </c>
      <c r="J216" s="81">
        <v>0</v>
      </c>
      <c r="K216" s="81">
        <v>0</v>
      </c>
      <c r="L216" s="81">
        <v>0</v>
      </c>
      <c r="M216" s="81">
        <v>0</v>
      </c>
      <c r="N216" s="81">
        <v>0</v>
      </c>
      <c r="O216" s="81">
        <v>0</v>
      </c>
      <c r="P216" s="81">
        <v>0</v>
      </c>
      <c r="Q216" s="81">
        <v>0</v>
      </c>
      <c r="R216" s="81">
        <v>0</v>
      </c>
      <c r="S216" s="81">
        <v>0</v>
      </c>
      <c r="T216" s="81">
        <v>0</v>
      </c>
      <c r="U216" s="81">
        <v>0</v>
      </c>
      <c r="V216" s="81">
        <v>0</v>
      </c>
      <c r="W216" s="81">
        <v>0</v>
      </c>
      <c r="X216" s="81">
        <v>0</v>
      </c>
      <c r="Y216" s="81">
        <v>0</v>
      </c>
      <c r="Z216" s="81">
        <v>0</v>
      </c>
      <c r="AA216" s="81">
        <v>0</v>
      </c>
      <c r="AB216" s="81">
        <v>0</v>
      </c>
      <c r="AC216" s="81">
        <v>0</v>
      </c>
      <c r="AD216" s="81">
        <v>0</v>
      </c>
      <c r="AE216" s="81">
        <v>-25</v>
      </c>
      <c r="AF216" s="81">
        <v>-25</v>
      </c>
    </row>
    <row r="217" spans="1:32" x14ac:dyDescent="0.25">
      <c r="A217" s="477">
        <v>36894.616666666669</v>
      </c>
      <c r="B217" s="456">
        <v>37146</v>
      </c>
      <c r="C217" s="456">
        <v>36983</v>
      </c>
      <c r="D217" s="456">
        <v>37191</v>
      </c>
      <c r="E217" s="211" t="s">
        <v>548</v>
      </c>
      <c r="F217" s="81">
        <v>487054</v>
      </c>
      <c r="G217" s="81">
        <v>1</v>
      </c>
      <c r="H217" s="81">
        <v>2536670</v>
      </c>
      <c r="I217" s="81">
        <v>50</v>
      </c>
      <c r="J217" s="81">
        <v>50</v>
      </c>
      <c r="K217" s="81">
        <v>50</v>
      </c>
      <c r="L217" s="81">
        <v>50</v>
      </c>
      <c r="M217" s="81">
        <v>50</v>
      </c>
      <c r="N217" s="81">
        <v>50</v>
      </c>
      <c r="O217" s="81">
        <v>50</v>
      </c>
      <c r="P217" s="81">
        <v>50</v>
      </c>
      <c r="Q217" s="81">
        <v>50</v>
      </c>
      <c r="R217" s="81">
        <v>50</v>
      </c>
      <c r="S217" s="81">
        <v>50</v>
      </c>
      <c r="T217" s="81">
        <v>50</v>
      </c>
      <c r="U217" s="81">
        <v>50</v>
      </c>
      <c r="V217" s="81">
        <v>50</v>
      </c>
      <c r="W217" s="81">
        <v>50</v>
      </c>
      <c r="X217" s="81">
        <v>50</v>
      </c>
      <c r="Y217" s="81">
        <v>50</v>
      </c>
      <c r="Z217" s="81">
        <v>50</v>
      </c>
      <c r="AA217" s="81">
        <v>50</v>
      </c>
      <c r="AB217" s="81">
        <v>50</v>
      </c>
      <c r="AC217" s="81">
        <v>50</v>
      </c>
      <c r="AD217" s="81">
        <v>50</v>
      </c>
      <c r="AE217" s="81">
        <v>50</v>
      </c>
      <c r="AF217" s="81">
        <v>50</v>
      </c>
    </row>
    <row r="218" spans="1:32" x14ac:dyDescent="0.25">
      <c r="A218" s="477">
        <v>36208.469444444447</v>
      </c>
      <c r="B218" s="456">
        <v>37146</v>
      </c>
      <c r="C218" s="456">
        <v>36983</v>
      </c>
      <c r="D218" s="456">
        <v>37191</v>
      </c>
      <c r="E218" s="81" t="s">
        <v>548</v>
      </c>
      <c r="F218" s="81">
        <v>181930</v>
      </c>
      <c r="G218" s="81">
        <v>1</v>
      </c>
      <c r="H218" s="81">
        <v>580639</v>
      </c>
      <c r="I218" s="81">
        <v>0</v>
      </c>
      <c r="J218" s="81">
        <v>0</v>
      </c>
      <c r="K218" s="81">
        <v>0</v>
      </c>
      <c r="L218" s="81">
        <v>0</v>
      </c>
      <c r="M218" s="81">
        <v>0</v>
      </c>
      <c r="N218" s="81">
        <v>0</v>
      </c>
      <c r="O218" s="81">
        <v>25</v>
      </c>
      <c r="P218" s="81">
        <v>25</v>
      </c>
      <c r="Q218" s="81">
        <v>25</v>
      </c>
      <c r="R218" s="81">
        <v>25</v>
      </c>
      <c r="S218" s="81">
        <v>25</v>
      </c>
      <c r="T218" s="81">
        <v>25</v>
      </c>
      <c r="U218" s="81">
        <v>25</v>
      </c>
      <c r="V218" s="81">
        <v>25</v>
      </c>
      <c r="W218" s="81">
        <v>25</v>
      </c>
      <c r="X218" s="81">
        <v>25</v>
      </c>
      <c r="Y218" s="81">
        <v>25</v>
      </c>
      <c r="Z218" s="81">
        <v>25</v>
      </c>
      <c r="AA218" s="81">
        <v>25</v>
      </c>
      <c r="AB218" s="81">
        <v>25</v>
      </c>
      <c r="AC218" s="81">
        <v>25</v>
      </c>
      <c r="AD218" s="81">
        <v>25</v>
      </c>
      <c r="AE218" s="81">
        <v>0</v>
      </c>
      <c r="AF218" s="81">
        <v>0</v>
      </c>
    </row>
    <row r="219" spans="1:32" hidden="1" x14ac:dyDescent="0.25">
      <c r="A219" s="477">
        <v>36264.435416666667</v>
      </c>
      <c r="B219" s="456">
        <v>37146</v>
      </c>
      <c r="C219" s="456">
        <v>36983</v>
      </c>
      <c r="D219" s="456">
        <v>37191</v>
      </c>
      <c r="E219" s="81" t="s">
        <v>548</v>
      </c>
      <c r="F219" s="81">
        <v>196971</v>
      </c>
      <c r="G219" s="81">
        <v>1</v>
      </c>
      <c r="H219" s="81">
        <v>627175</v>
      </c>
      <c r="I219" s="81">
        <v>0</v>
      </c>
      <c r="J219" s="81">
        <v>0</v>
      </c>
      <c r="K219" s="81">
        <v>0</v>
      </c>
      <c r="L219" s="81">
        <v>0</v>
      </c>
      <c r="M219" s="81">
        <v>0</v>
      </c>
      <c r="N219" s="81">
        <v>0</v>
      </c>
      <c r="O219" s="81">
        <v>25</v>
      </c>
      <c r="P219" s="81">
        <v>25</v>
      </c>
      <c r="Q219" s="81">
        <v>25</v>
      </c>
      <c r="R219" s="81">
        <v>25</v>
      </c>
      <c r="S219" s="81">
        <v>25</v>
      </c>
      <c r="T219" s="81">
        <v>25</v>
      </c>
      <c r="U219" s="81">
        <v>25</v>
      </c>
      <c r="V219" s="81">
        <v>25</v>
      </c>
      <c r="W219" s="81">
        <v>25</v>
      </c>
      <c r="X219" s="81">
        <v>25</v>
      </c>
      <c r="Y219" s="81">
        <v>25</v>
      </c>
      <c r="Z219" s="81">
        <v>25</v>
      </c>
      <c r="AA219" s="81">
        <v>25</v>
      </c>
      <c r="AB219" s="81">
        <v>25</v>
      </c>
      <c r="AC219" s="81">
        <v>25</v>
      </c>
      <c r="AD219" s="81">
        <v>25</v>
      </c>
      <c r="AE219" s="81">
        <v>0</v>
      </c>
      <c r="AF219" s="81">
        <v>0</v>
      </c>
    </row>
    <row r="220" spans="1:32" hidden="1" x14ac:dyDescent="0.25">
      <c r="A220" s="477">
        <v>37133.6875</v>
      </c>
      <c r="B220" s="456">
        <v>37146</v>
      </c>
      <c r="C220" s="456">
        <v>37135</v>
      </c>
      <c r="D220" s="456">
        <v>37164</v>
      </c>
      <c r="E220" s="81" t="s">
        <v>548</v>
      </c>
      <c r="F220" s="81">
        <v>754582</v>
      </c>
      <c r="G220" s="81">
        <v>1</v>
      </c>
      <c r="H220" s="81">
        <v>3885849</v>
      </c>
      <c r="I220" s="81">
        <v>0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0</v>
      </c>
      <c r="P220" s="81">
        <v>0</v>
      </c>
      <c r="Q220" s="81">
        <v>0</v>
      </c>
      <c r="R220" s="81">
        <v>0</v>
      </c>
      <c r="S220" s="81">
        <v>0</v>
      </c>
      <c r="T220" s="81">
        <v>0</v>
      </c>
      <c r="U220" s="81">
        <v>0</v>
      </c>
      <c r="V220" s="81">
        <v>0</v>
      </c>
      <c r="W220" s="81">
        <v>0</v>
      </c>
      <c r="X220" s="81">
        <v>0</v>
      </c>
      <c r="Y220" s="81">
        <v>0</v>
      </c>
      <c r="Z220" s="81">
        <v>0</v>
      </c>
      <c r="AA220" s="81">
        <v>0</v>
      </c>
      <c r="AB220" s="81">
        <v>0</v>
      </c>
      <c r="AC220" s="81">
        <v>0</v>
      </c>
      <c r="AD220" s="81">
        <v>0</v>
      </c>
      <c r="AE220" s="81">
        <v>25</v>
      </c>
      <c r="AF220" s="81">
        <v>25</v>
      </c>
    </row>
    <row r="221" spans="1:32" hidden="1" x14ac:dyDescent="0.25">
      <c r="A221" s="477">
        <v>37133.540972222225</v>
      </c>
      <c r="B221" s="456">
        <v>37146</v>
      </c>
      <c r="C221" s="456">
        <v>37135</v>
      </c>
      <c r="D221" s="456">
        <v>37164</v>
      </c>
      <c r="E221" s="81" t="s">
        <v>548</v>
      </c>
      <c r="F221" s="81">
        <v>754874</v>
      </c>
      <c r="G221" s="81">
        <v>1</v>
      </c>
      <c r="H221" s="81">
        <v>3887594</v>
      </c>
      <c r="I221" s="81">
        <v>0</v>
      </c>
      <c r="J221" s="81">
        <v>0</v>
      </c>
      <c r="K221" s="81">
        <v>0</v>
      </c>
      <c r="L221" s="81">
        <v>0</v>
      </c>
      <c r="M221" s="81">
        <v>0</v>
      </c>
      <c r="N221" s="81">
        <v>0</v>
      </c>
      <c r="O221" s="81">
        <v>0</v>
      </c>
      <c r="P221" s="81">
        <v>0</v>
      </c>
      <c r="Q221" s="81">
        <v>0</v>
      </c>
      <c r="R221" s="81">
        <v>0</v>
      </c>
      <c r="S221" s="81">
        <v>0</v>
      </c>
      <c r="T221" s="81">
        <v>0</v>
      </c>
      <c r="U221" s="81">
        <v>0</v>
      </c>
      <c r="V221" s="81">
        <v>0</v>
      </c>
      <c r="W221" s="81">
        <v>0</v>
      </c>
      <c r="X221" s="81">
        <v>0</v>
      </c>
      <c r="Y221" s="81">
        <v>0</v>
      </c>
      <c r="Z221" s="81">
        <v>0</v>
      </c>
      <c r="AA221" s="81">
        <v>0</v>
      </c>
      <c r="AB221" s="81">
        <v>0</v>
      </c>
      <c r="AC221" s="81">
        <v>0</v>
      </c>
      <c r="AD221" s="81">
        <v>0</v>
      </c>
      <c r="AE221" s="81">
        <v>25</v>
      </c>
      <c r="AF221" s="81">
        <v>25</v>
      </c>
    </row>
    <row r="222" spans="1:32" hidden="1" x14ac:dyDescent="0.25">
      <c r="A222" s="477">
        <v>37140.459722222222</v>
      </c>
      <c r="B222" s="456">
        <v>37146</v>
      </c>
      <c r="C222" s="456">
        <v>37143</v>
      </c>
      <c r="D222" s="456">
        <v>37164</v>
      </c>
      <c r="E222" s="81" t="s">
        <v>548</v>
      </c>
      <c r="F222" s="81">
        <v>764822</v>
      </c>
      <c r="G222" s="81">
        <v>1</v>
      </c>
      <c r="H222" s="81">
        <v>4125807</v>
      </c>
      <c r="I222" s="81">
        <v>0</v>
      </c>
      <c r="J222" s="81">
        <v>0</v>
      </c>
      <c r="K222" s="81">
        <v>0</v>
      </c>
      <c r="L222" s="81">
        <v>0</v>
      </c>
      <c r="M222" s="81">
        <v>0</v>
      </c>
      <c r="N222" s="81">
        <v>0</v>
      </c>
      <c r="O222" s="81">
        <v>0</v>
      </c>
      <c r="P222" s="81">
        <v>0</v>
      </c>
      <c r="Q222" s="81">
        <v>0</v>
      </c>
      <c r="R222" s="81">
        <v>0</v>
      </c>
      <c r="S222" s="81">
        <v>0</v>
      </c>
      <c r="T222" s="81">
        <v>0</v>
      </c>
      <c r="U222" s="81">
        <v>0</v>
      </c>
      <c r="V222" s="81">
        <v>0</v>
      </c>
      <c r="W222" s="81">
        <v>0</v>
      </c>
      <c r="X222" s="81">
        <v>0</v>
      </c>
      <c r="Y222" s="81">
        <v>0</v>
      </c>
      <c r="Z222" s="81">
        <v>0</v>
      </c>
      <c r="AA222" s="81">
        <v>0</v>
      </c>
      <c r="AB222" s="81">
        <v>0</v>
      </c>
      <c r="AC222" s="81">
        <v>0</v>
      </c>
      <c r="AD222" s="81">
        <v>0</v>
      </c>
      <c r="AE222" s="81">
        <v>-25</v>
      </c>
      <c r="AF222" s="81">
        <v>-25</v>
      </c>
    </row>
    <row r="223" spans="1:32" hidden="1" x14ac:dyDescent="0.25">
      <c r="A223" s="477">
        <v>37140.463888888888</v>
      </c>
      <c r="B223" s="456">
        <v>37146</v>
      </c>
      <c r="C223" s="456">
        <v>37143</v>
      </c>
      <c r="D223" s="456">
        <v>37164</v>
      </c>
      <c r="E223" s="211" t="s">
        <v>548</v>
      </c>
      <c r="F223" s="81">
        <v>764829</v>
      </c>
      <c r="G223" s="81">
        <v>1</v>
      </c>
      <c r="H223" s="81">
        <v>4125833</v>
      </c>
      <c r="I223" s="81">
        <v>0</v>
      </c>
      <c r="J223" s="81">
        <v>0</v>
      </c>
      <c r="K223" s="81">
        <v>0</v>
      </c>
      <c r="L223" s="81">
        <v>0</v>
      </c>
      <c r="M223" s="81">
        <v>0</v>
      </c>
      <c r="N223" s="81">
        <v>0</v>
      </c>
      <c r="O223" s="81">
        <v>0</v>
      </c>
      <c r="P223" s="81">
        <v>0</v>
      </c>
      <c r="Q223" s="81">
        <v>0</v>
      </c>
      <c r="R223" s="81">
        <v>0</v>
      </c>
      <c r="S223" s="81">
        <v>0</v>
      </c>
      <c r="T223" s="81">
        <v>0</v>
      </c>
      <c r="U223" s="81">
        <v>0</v>
      </c>
      <c r="V223" s="81">
        <v>0</v>
      </c>
      <c r="W223" s="81">
        <v>0</v>
      </c>
      <c r="X223" s="81">
        <v>0</v>
      </c>
      <c r="Y223" s="81">
        <v>0</v>
      </c>
      <c r="Z223" s="81">
        <v>0</v>
      </c>
      <c r="AA223" s="81">
        <v>0</v>
      </c>
      <c r="AB223" s="81">
        <v>0</v>
      </c>
      <c r="AC223" s="81">
        <v>0</v>
      </c>
      <c r="AD223" s="81">
        <v>0</v>
      </c>
      <c r="AE223" s="81">
        <v>-25</v>
      </c>
      <c r="AF223" s="81">
        <v>-25</v>
      </c>
    </row>
    <row r="224" spans="1:32" hidden="1" x14ac:dyDescent="0.25">
      <c r="A224" s="477">
        <v>36766.643055555556</v>
      </c>
      <c r="B224" s="456">
        <v>37146</v>
      </c>
      <c r="C224" s="456">
        <v>36983</v>
      </c>
      <c r="D224" s="456">
        <v>37191</v>
      </c>
      <c r="E224" s="81" t="s">
        <v>548</v>
      </c>
      <c r="F224" s="81">
        <v>400777</v>
      </c>
      <c r="G224" s="81">
        <v>1</v>
      </c>
      <c r="H224" s="81">
        <v>2230439</v>
      </c>
      <c r="I224" s="81">
        <v>0</v>
      </c>
      <c r="J224" s="81">
        <v>0</v>
      </c>
      <c r="K224" s="81">
        <v>0</v>
      </c>
      <c r="L224" s="81">
        <v>0</v>
      </c>
      <c r="M224" s="81">
        <v>0</v>
      </c>
      <c r="N224" s="81">
        <v>0</v>
      </c>
      <c r="O224" s="81">
        <v>20</v>
      </c>
      <c r="P224" s="81">
        <v>20</v>
      </c>
      <c r="Q224" s="81">
        <v>20</v>
      </c>
      <c r="R224" s="81">
        <v>20</v>
      </c>
      <c r="S224" s="81">
        <v>20</v>
      </c>
      <c r="T224" s="81">
        <v>20</v>
      </c>
      <c r="U224" s="81">
        <v>20</v>
      </c>
      <c r="V224" s="81">
        <v>20</v>
      </c>
      <c r="W224" s="81">
        <v>20</v>
      </c>
      <c r="X224" s="81">
        <v>20</v>
      </c>
      <c r="Y224" s="81">
        <v>20</v>
      </c>
      <c r="Z224" s="81">
        <v>20</v>
      </c>
      <c r="AA224" s="81">
        <v>20</v>
      </c>
      <c r="AB224" s="81">
        <v>20</v>
      </c>
      <c r="AC224" s="81">
        <v>20</v>
      </c>
      <c r="AD224" s="81">
        <v>20</v>
      </c>
      <c r="AE224" s="81">
        <v>0</v>
      </c>
      <c r="AF224" s="81">
        <v>0</v>
      </c>
    </row>
    <row r="225" spans="1:32" hidden="1" x14ac:dyDescent="0.25">
      <c r="A225" s="477">
        <v>36888.634722222225</v>
      </c>
      <c r="B225" s="456">
        <v>37146</v>
      </c>
      <c r="C225" s="456">
        <v>36983</v>
      </c>
      <c r="D225" s="456">
        <v>37191</v>
      </c>
      <c r="E225" s="81" t="s">
        <v>548</v>
      </c>
      <c r="F225" s="81">
        <v>486265</v>
      </c>
      <c r="G225" s="81">
        <v>1</v>
      </c>
      <c r="H225" s="81">
        <v>2533879</v>
      </c>
      <c r="I225" s="81">
        <v>0</v>
      </c>
      <c r="J225" s="81">
        <v>0</v>
      </c>
      <c r="K225" s="81">
        <v>0</v>
      </c>
      <c r="L225" s="81">
        <v>0</v>
      </c>
      <c r="M225" s="81">
        <v>0</v>
      </c>
      <c r="N225" s="81">
        <v>0</v>
      </c>
      <c r="O225" s="81">
        <v>0</v>
      </c>
      <c r="P225" s="81">
        <v>0</v>
      </c>
      <c r="Q225" s="81">
        <v>0</v>
      </c>
      <c r="R225" s="81">
        <v>0</v>
      </c>
      <c r="S225" s="81">
        <v>0</v>
      </c>
      <c r="T225" s="81">
        <v>0</v>
      </c>
      <c r="U225" s="81">
        <v>0</v>
      </c>
      <c r="V225" s="81">
        <v>0</v>
      </c>
      <c r="W225" s="81">
        <v>0</v>
      </c>
      <c r="X225" s="81">
        <v>0</v>
      </c>
      <c r="Y225" s="81">
        <v>0</v>
      </c>
      <c r="Z225" s="81">
        <v>0</v>
      </c>
      <c r="AA225" s="81">
        <v>0</v>
      </c>
      <c r="AB225" s="81">
        <v>0</v>
      </c>
      <c r="AC225" s="81">
        <v>0</v>
      </c>
      <c r="AD225" s="81">
        <v>0</v>
      </c>
      <c r="AE225" s="81">
        <v>-50</v>
      </c>
      <c r="AF225" s="81">
        <v>-50</v>
      </c>
    </row>
    <row r="226" spans="1:32" hidden="1" x14ac:dyDescent="0.25">
      <c r="A226" s="477">
        <v>36728.670138888891</v>
      </c>
      <c r="B226" s="456">
        <v>37146</v>
      </c>
      <c r="C226" s="456">
        <v>36983</v>
      </c>
      <c r="D226" s="456">
        <v>37191</v>
      </c>
      <c r="E226" s="81" t="s">
        <v>548</v>
      </c>
      <c r="F226" s="81">
        <v>376898</v>
      </c>
      <c r="G226" s="81">
        <v>1</v>
      </c>
      <c r="H226" s="81">
        <v>2157739</v>
      </c>
      <c r="I226" s="81">
        <v>0</v>
      </c>
      <c r="J226" s="81">
        <v>0</v>
      </c>
      <c r="K226" s="81">
        <v>0</v>
      </c>
      <c r="L226" s="81">
        <v>0</v>
      </c>
      <c r="M226" s="81">
        <v>0</v>
      </c>
      <c r="N226" s="81">
        <v>0</v>
      </c>
      <c r="O226" s="81">
        <v>0</v>
      </c>
      <c r="P226" s="81">
        <v>0</v>
      </c>
      <c r="Q226" s="81">
        <v>0</v>
      </c>
      <c r="R226" s="81">
        <v>0</v>
      </c>
      <c r="S226" s="81">
        <v>0</v>
      </c>
      <c r="T226" s="81">
        <v>0</v>
      </c>
      <c r="U226" s="81">
        <v>0</v>
      </c>
      <c r="V226" s="81">
        <v>0</v>
      </c>
      <c r="W226" s="81">
        <v>0</v>
      </c>
      <c r="X226" s="81">
        <v>0</v>
      </c>
      <c r="Y226" s="81">
        <v>0</v>
      </c>
      <c r="Z226" s="81">
        <v>0</v>
      </c>
      <c r="AA226" s="81">
        <v>0</v>
      </c>
      <c r="AB226" s="81">
        <v>0</v>
      </c>
      <c r="AC226" s="81">
        <v>0</v>
      </c>
      <c r="AD226" s="81">
        <v>0</v>
      </c>
      <c r="AE226" s="81">
        <v>-25</v>
      </c>
      <c r="AF226" s="81">
        <v>-25</v>
      </c>
    </row>
    <row r="227" spans="1:32" hidden="1" x14ac:dyDescent="0.25">
      <c r="A227" s="477">
        <v>37131.592361111114</v>
      </c>
      <c r="B227" s="456">
        <v>37146</v>
      </c>
      <c r="C227" s="456">
        <v>37135</v>
      </c>
      <c r="D227" s="456">
        <v>37164</v>
      </c>
      <c r="E227" s="211" t="s">
        <v>548</v>
      </c>
      <c r="F227" s="81">
        <v>752522</v>
      </c>
      <c r="G227" s="81">
        <v>1</v>
      </c>
      <c r="H227" s="81">
        <v>3870805</v>
      </c>
      <c r="I227" s="81">
        <v>0</v>
      </c>
      <c r="J227" s="81">
        <v>0</v>
      </c>
      <c r="K227" s="81">
        <v>0</v>
      </c>
      <c r="L227" s="81">
        <v>0</v>
      </c>
      <c r="M227" s="81">
        <v>0</v>
      </c>
      <c r="N227" s="81">
        <v>0</v>
      </c>
      <c r="O227" s="81">
        <v>0</v>
      </c>
      <c r="P227" s="81">
        <v>0</v>
      </c>
      <c r="Q227" s="81">
        <v>0</v>
      </c>
      <c r="R227" s="81">
        <v>0</v>
      </c>
      <c r="S227" s="81">
        <v>0</v>
      </c>
      <c r="T227" s="81">
        <v>0</v>
      </c>
      <c r="U227" s="81">
        <v>0</v>
      </c>
      <c r="V227" s="81">
        <v>0</v>
      </c>
      <c r="W227" s="81">
        <v>0</v>
      </c>
      <c r="X227" s="81">
        <v>0</v>
      </c>
      <c r="Y227" s="81">
        <v>0</v>
      </c>
      <c r="Z227" s="81">
        <v>0</v>
      </c>
      <c r="AA227" s="81">
        <v>0</v>
      </c>
      <c r="AB227" s="81">
        <v>0</v>
      </c>
      <c r="AC227" s="81">
        <v>0</v>
      </c>
      <c r="AD227" s="81">
        <v>0</v>
      </c>
      <c r="AE227" s="81">
        <v>25</v>
      </c>
      <c r="AF227" s="81">
        <v>25</v>
      </c>
    </row>
    <row r="228" spans="1:32" hidden="1" x14ac:dyDescent="0.25">
      <c r="A228" s="477">
        <v>37067.707638888889</v>
      </c>
      <c r="B228" s="456">
        <v>37146</v>
      </c>
      <c r="C228" s="456">
        <v>37073</v>
      </c>
      <c r="D228" s="456">
        <v>37164</v>
      </c>
      <c r="E228" s="81" t="s">
        <v>548</v>
      </c>
      <c r="F228" s="81">
        <v>385132</v>
      </c>
      <c r="G228" s="81">
        <v>2</v>
      </c>
      <c r="H228" s="81">
        <v>3512232</v>
      </c>
      <c r="I228" s="81">
        <v>0</v>
      </c>
      <c r="J228" s="81">
        <v>0</v>
      </c>
      <c r="K228" s="81">
        <v>0</v>
      </c>
      <c r="L228" s="81">
        <v>0</v>
      </c>
      <c r="M228" s="81">
        <v>0</v>
      </c>
      <c r="N228" s="81">
        <v>0</v>
      </c>
      <c r="O228" s="81">
        <v>50</v>
      </c>
      <c r="P228" s="81">
        <v>50</v>
      </c>
      <c r="Q228" s="81">
        <v>50</v>
      </c>
      <c r="R228" s="81">
        <v>50</v>
      </c>
      <c r="S228" s="81">
        <v>50</v>
      </c>
      <c r="T228" s="81">
        <v>50</v>
      </c>
      <c r="U228" s="81">
        <v>50</v>
      </c>
      <c r="V228" s="81">
        <v>50</v>
      </c>
      <c r="W228" s="81">
        <v>50</v>
      </c>
      <c r="X228" s="81">
        <v>50</v>
      </c>
      <c r="Y228" s="81">
        <v>50</v>
      </c>
      <c r="Z228" s="81">
        <v>50</v>
      </c>
      <c r="AA228" s="81">
        <v>50</v>
      </c>
      <c r="AB228" s="81">
        <v>50</v>
      </c>
      <c r="AC228" s="81">
        <v>50</v>
      </c>
      <c r="AD228" s="81">
        <v>50</v>
      </c>
      <c r="AE228" s="81">
        <v>0</v>
      </c>
      <c r="AF228" s="81">
        <v>0</v>
      </c>
    </row>
    <row r="229" spans="1:32" hidden="1" x14ac:dyDescent="0.25">
      <c r="A229" s="477">
        <v>36922.662499999999</v>
      </c>
      <c r="B229" s="456">
        <v>37146</v>
      </c>
      <c r="C229" s="456">
        <v>37073</v>
      </c>
      <c r="D229" s="456">
        <v>37164</v>
      </c>
      <c r="E229" s="211" t="s">
        <v>548</v>
      </c>
      <c r="F229" s="81">
        <v>455181</v>
      </c>
      <c r="G229" s="81">
        <v>1</v>
      </c>
      <c r="H229" s="81">
        <v>2411567</v>
      </c>
      <c r="I229" s="81">
        <v>0</v>
      </c>
      <c r="J229" s="81">
        <v>0</v>
      </c>
      <c r="K229" s="81">
        <v>0</v>
      </c>
      <c r="L229" s="81">
        <v>0</v>
      </c>
      <c r="M229" s="81">
        <v>0</v>
      </c>
      <c r="N229" s="81">
        <v>0</v>
      </c>
      <c r="O229" s="81">
        <v>-50</v>
      </c>
      <c r="P229" s="81">
        <v>-50</v>
      </c>
      <c r="Q229" s="81">
        <v>-50</v>
      </c>
      <c r="R229" s="81">
        <v>-50</v>
      </c>
      <c r="S229" s="81">
        <v>-50</v>
      </c>
      <c r="T229" s="81">
        <v>-50</v>
      </c>
      <c r="U229" s="81">
        <v>-50</v>
      </c>
      <c r="V229" s="81">
        <v>-50</v>
      </c>
      <c r="W229" s="81">
        <v>-50</v>
      </c>
      <c r="X229" s="81">
        <v>-50</v>
      </c>
      <c r="Y229" s="81">
        <v>-50</v>
      </c>
      <c r="Z229" s="81">
        <v>-50</v>
      </c>
      <c r="AA229" s="81">
        <v>-50</v>
      </c>
      <c r="AB229" s="81">
        <v>-50</v>
      </c>
      <c r="AC229" s="81">
        <v>-50</v>
      </c>
      <c r="AD229" s="81">
        <v>-50</v>
      </c>
      <c r="AE229" s="81">
        <v>0</v>
      </c>
      <c r="AF229" s="81">
        <v>0</v>
      </c>
    </row>
    <row r="230" spans="1:32" x14ac:dyDescent="0.25">
      <c r="A230" s="477">
        <v>36847.665972222225</v>
      </c>
      <c r="B230" s="456">
        <v>37146</v>
      </c>
      <c r="C230" s="456">
        <v>37073</v>
      </c>
      <c r="D230" s="456">
        <v>37164</v>
      </c>
      <c r="E230" s="211" t="s">
        <v>548</v>
      </c>
      <c r="F230" s="81">
        <v>462067</v>
      </c>
      <c r="G230" s="81">
        <v>1</v>
      </c>
      <c r="H230" s="81">
        <v>2440960</v>
      </c>
      <c r="I230" s="81">
        <v>0</v>
      </c>
      <c r="J230" s="81">
        <v>0</v>
      </c>
      <c r="K230" s="81">
        <v>0</v>
      </c>
      <c r="L230" s="81">
        <v>0</v>
      </c>
      <c r="M230" s="81">
        <v>0</v>
      </c>
      <c r="N230" s="81">
        <v>0</v>
      </c>
      <c r="O230" s="81">
        <v>25</v>
      </c>
      <c r="P230" s="81">
        <v>25</v>
      </c>
      <c r="Q230" s="81">
        <v>25</v>
      </c>
      <c r="R230" s="81">
        <v>25</v>
      </c>
      <c r="S230" s="81">
        <v>25</v>
      </c>
      <c r="T230" s="81">
        <v>25</v>
      </c>
      <c r="U230" s="81">
        <v>25</v>
      </c>
      <c r="V230" s="81">
        <v>25</v>
      </c>
      <c r="W230" s="81">
        <v>25</v>
      </c>
      <c r="X230" s="81">
        <v>25</v>
      </c>
      <c r="Y230" s="81">
        <v>25</v>
      </c>
      <c r="Z230" s="81">
        <v>25</v>
      </c>
      <c r="AA230" s="81">
        <v>25</v>
      </c>
      <c r="AB230" s="81">
        <v>25</v>
      </c>
      <c r="AC230" s="81">
        <v>25</v>
      </c>
      <c r="AD230" s="81">
        <v>25</v>
      </c>
      <c r="AE230" s="81">
        <v>0</v>
      </c>
      <c r="AF230" s="81">
        <v>0</v>
      </c>
    </row>
    <row r="231" spans="1:32" x14ac:dyDescent="0.25">
      <c r="A231" s="477">
        <v>36922.662499999999</v>
      </c>
      <c r="B231" s="456">
        <v>37146</v>
      </c>
      <c r="C231" s="456">
        <v>37073</v>
      </c>
      <c r="D231" s="456">
        <v>37164</v>
      </c>
      <c r="E231" s="211" t="s">
        <v>548</v>
      </c>
      <c r="F231" s="81">
        <v>471890</v>
      </c>
      <c r="G231" s="81">
        <v>1</v>
      </c>
      <c r="H231" s="81">
        <v>2472263</v>
      </c>
      <c r="I231" s="81">
        <v>0</v>
      </c>
      <c r="J231" s="81">
        <v>0</v>
      </c>
      <c r="K231" s="81">
        <v>0</v>
      </c>
      <c r="L231" s="81">
        <v>0</v>
      </c>
      <c r="M231" s="81">
        <v>0</v>
      </c>
      <c r="N231" s="81">
        <v>0</v>
      </c>
      <c r="O231" s="81">
        <v>100</v>
      </c>
      <c r="P231" s="81">
        <v>100</v>
      </c>
      <c r="Q231" s="81">
        <v>100</v>
      </c>
      <c r="R231" s="81">
        <v>100</v>
      </c>
      <c r="S231" s="81">
        <v>100</v>
      </c>
      <c r="T231" s="81">
        <v>100</v>
      </c>
      <c r="U231" s="81">
        <v>100</v>
      </c>
      <c r="V231" s="81">
        <v>100</v>
      </c>
      <c r="W231" s="81">
        <v>100</v>
      </c>
      <c r="X231" s="81">
        <v>100</v>
      </c>
      <c r="Y231" s="81">
        <v>100</v>
      </c>
      <c r="Z231" s="81">
        <v>100</v>
      </c>
      <c r="AA231" s="81">
        <v>100</v>
      </c>
      <c r="AB231" s="81">
        <v>100</v>
      </c>
      <c r="AC231" s="81">
        <v>100</v>
      </c>
      <c r="AD231" s="81">
        <v>100</v>
      </c>
      <c r="AE231" s="81">
        <v>0</v>
      </c>
      <c r="AF231" s="81">
        <v>0</v>
      </c>
    </row>
    <row r="232" spans="1:32" x14ac:dyDescent="0.25">
      <c r="A232" s="477">
        <v>36979.615972222222</v>
      </c>
      <c r="B232" s="456">
        <v>37146</v>
      </c>
      <c r="C232" s="456">
        <v>37073</v>
      </c>
      <c r="D232" s="456">
        <v>37164</v>
      </c>
      <c r="E232" s="211" t="s">
        <v>548</v>
      </c>
      <c r="F232" s="81">
        <v>563720</v>
      </c>
      <c r="G232" s="81">
        <v>1</v>
      </c>
      <c r="H232" s="81">
        <v>2992633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75</v>
      </c>
      <c r="P232" s="81">
        <v>75</v>
      </c>
      <c r="Q232" s="81">
        <v>75</v>
      </c>
      <c r="R232" s="81">
        <v>75</v>
      </c>
      <c r="S232" s="81">
        <v>75</v>
      </c>
      <c r="T232" s="81">
        <v>75</v>
      </c>
      <c r="U232" s="81">
        <v>75</v>
      </c>
      <c r="V232" s="81">
        <v>75</v>
      </c>
      <c r="W232" s="81">
        <v>75</v>
      </c>
      <c r="X232" s="81">
        <v>75</v>
      </c>
      <c r="Y232" s="81">
        <v>75</v>
      </c>
      <c r="Z232" s="81">
        <v>75</v>
      </c>
      <c r="AA232" s="81">
        <v>75</v>
      </c>
      <c r="AB232" s="81">
        <v>75</v>
      </c>
      <c r="AC232" s="81">
        <v>75</v>
      </c>
      <c r="AD232" s="81">
        <v>75</v>
      </c>
      <c r="AE232" s="81">
        <v>0</v>
      </c>
      <c r="AF232" s="81">
        <v>0</v>
      </c>
    </row>
    <row r="233" spans="1:32" x14ac:dyDescent="0.25">
      <c r="A233" s="477">
        <v>37131.592361111114</v>
      </c>
      <c r="B233" s="456">
        <v>37146</v>
      </c>
      <c r="C233" s="456">
        <v>37135</v>
      </c>
      <c r="D233" s="456">
        <v>37164</v>
      </c>
      <c r="E233" s="211" t="s">
        <v>548</v>
      </c>
      <c r="F233" s="81">
        <v>752522</v>
      </c>
      <c r="G233" s="81">
        <v>1</v>
      </c>
      <c r="H233" s="81">
        <v>3870804</v>
      </c>
      <c r="I233" s="81">
        <v>25</v>
      </c>
      <c r="J233" s="81">
        <v>25</v>
      </c>
      <c r="K233" s="81">
        <v>25</v>
      </c>
      <c r="L233" s="81">
        <v>25</v>
      </c>
      <c r="M233" s="81">
        <v>25</v>
      </c>
      <c r="N233" s="81">
        <v>25</v>
      </c>
      <c r="O233" s="81">
        <v>0</v>
      </c>
      <c r="P233" s="81">
        <v>0</v>
      </c>
      <c r="Q233" s="81">
        <v>0</v>
      </c>
      <c r="R233" s="81">
        <v>0</v>
      </c>
      <c r="S233" s="81">
        <v>0</v>
      </c>
      <c r="T233" s="81">
        <v>0</v>
      </c>
      <c r="U233" s="81">
        <v>0</v>
      </c>
      <c r="V233" s="81">
        <v>0</v>
      </c>
      <c r="W233" s="81">
        <v>0</v>
      </c>
      <c r="X233" s="81">
        <v>0</v>
      </c>
      <c r="Y233" s="81">
        <v>0</v>
      </c>
      <c r="Z233" s="81">
        <v>0</v>
      </c>
      <c r="AA233" s="81">
        <v>0</v>
      </c>
      <c r="AB233" s="81">
        <v>0</v>
      </c>
      <c r="AC233" s="81">
        <v>0</v>
      </c>
      <c r="AD233" s="81">
        <v>0</v>
      </c>
      <c r="AE233" s="81">
        <v>0</v>
      </c>
      <c r="AF233" s="81">
        <v>0</v>
      </c>
    </row>
    <row r="234" spans="1:32" hidden="1" x14ac:dyDescent="0.25">
      <c r="A234" s="477">
        <v>37133.6875</v>
      </c>
      <c r="B234" s="456">
        <v>37146</v>
      </c>
      <c r="C234" s="456">
        <v>37135</v>
      </c>
      <c r="D234" s="456">
        <v>37164</v>
      </c>
      <c r="E234" s="211" t="s">
        <v>548</v>
      </c>
      <c r="F234" s="81">
        <v>754582</v>
      </c>
      <c r="G234" s="81">
        <v>1</v>
      </c>
      <c r="H234" s="81">
        <v>3885848</v>
      </c>
      <c r="I234" s="81">
        <v>25</v>
      </c>
      <c r="J234" s="81">
        <v>25</v>
      </c>
      <c r="K234" s="81">
        <v>25</v>
      </c>
      <c r="L234" s="81">
        <v>25</v>
      </c>
      <c r="M234" s="81">
        <v>25</v>
      </c>
      <c r="N234" s="81">
        <v>25</v>
      </c>
      <c r="O234" s="81">
        <v>0</v>
      </c>
      <c r="P234" s="81">
        <v>0</v>
      </c>
      <c r="Q234" s="81">
        <v>0</v>
      </c>
      <c r="R234" s="81">
        <v>0</v>
      </c>
      <c r="S234" s="81">
        <v>0</v>
      </c>
      <c r="T234" s="81">
        <v>0</v>
      </c>
      <c r="U234" s="81">
        <v>0</v>
      </c>
      <c r="V234" s="81">
        <v>0</v>
      </c>
      <c r="W234" s="81">
        <v>0</v>
      </c>
      <c r="X234" s="81">
        <v>0</v>
      </c>
      <c r="Y234" s="81">
        <v>0</v>
      </c>
      <c r="Z234" s="81">
        <v>0</v>
      </c>
      <c r="AA234" s="81">
        <v>0</v>
      </c>
      <c r="AB234" s="81">
        <v>0</v>
      </c>
      <c r="AC234" s="81">
        <v>0</v>
      </c>
      <c r="AD234" s="81">
        <v>0</v>
      </c>
      <c r="AE234" s="81">
        <v>0</v>
      </c>
      <c r="AF234" s="81">
        <v>0</v>
      </c>
    </row>
    <row r="235" spans="1:32" hidden="1" x14ac:dyDescent="0.25">
      <c r="A235" s="477">
        <v>37133.540972222225</v>
      </c>
      <c r="B235" s="456">
        <v>37146</v>
      </c>
      <c r="C235" s="456">
        <v>37135</v>
      </c>
      <c r="D235" s="456">
        <v>37164</v>
      </c>
      <c r="E235" s="211" t="s">
        <v>548</v>
      </c>
      <c r="F235" s="81">
        <v>754874</v>
      </c>
      <c r="G235" s="81">
        <v>1</v>
      </c>
      <c r="H235" s="81">
        <v>3887593</v>
      </c>
      <c r="I235" s="81">
        <v>25</v>
      </c>
      <c r="J235" s="81">
        <v>25</v>
      </c>
      <c r="K235" s="81">
        <v>25</v>
      </c>
      <c r="L235" s="81">
        <v>25</v>
      </c>
      <c r="M235" s="81">
        <v>25</v>
      </c>
      <c r="N235" s="81">
        <v>25</v>
      </c>
      <c r="O235" s="81">
        <v>0</v>
      </c>
      <c r="P235" s="81">
        <v>0</v>
      </c>
      <c r="Q235" s="81">
        <v>0</v>
      </c>
      <c r="R235" s="81">
        <v>0</v>
      </c>
      <c r="S235" s="81">
        <v>0</v>
      </c>
      <c r="T235" s="81">
        <v>0</v>
      </c>
      <c r="U235" s="81">
        <v>0</v>
      </c>
      <c r="V235" s="81">
        <v>0</v>
      </c>
      <c r="W235" s="81">
        <v>0</v>
      </c>
      <c r="X235" s="81">
        <v>0</v>
      </c>
      <c r="Y235" s="81">
        <v>0</v>
      </c>
      <c r="Z235" s="81">
        <v>0</v>
      </c>
      <c r="AA235" s="81">
        <v>0</v>
      </c>
      <c r="AB235" s="81">
        <v>0</v>
      </c>
      <c r="AC235" s="81">
        <v>0</v>
      </c>
      <c r="AD235" s="81">
        <v>0</v>
      </c>
      <c r="AE235" s="81">
        <v>0</v>
      </c>
      <c r="AF235" s="81">
        <v>0</v>
      </c>
    </row>
    <row r="236" spans="1:32" hidden="1" x14ac:dyDescent="0.25">
      <c r="A236" s="477">
        <v>37138.445833333331</v>
      </c>
      <c r="B236" s="456">
        <v>37146</v>
      </c>
      <c r="C236" s="456">
        <v>37140</v>
      </c>
      <c r="D236" s="456">
        <v>37164</v>
      </c>
      <c r="E236" s="211" t="s">
        <v>609</v>
      </c>
      <c r="F236" s="81">
        <v>760892</v>
      </c>
      <c r="G236" s="81">
        <v>1</v>
      </c>
      <c r="H236" s="81">
        <v>4110454</v>
      </c>
      <c r="I236" s="81">
        <v>0</v>
      </c>
      <c r="J236" s="81">
        <v>0</v>
      </c>
      <c r="K236" s="81">
        <v>0</v>
      </c>
      <c r="L236" s="81">
        <v>0</v>
      </c>
      <c r="M236" s="81">
        <v>0</v>
      </c>
      <c r="N236" s="81">
        <v>0</v>
      </c>
      <c r="O236" s="81">
        <v>-25</v>
      </c>
      <c r="P236" s="81">
        <v>-25</v>
      </c>
      <c r="Q236" s="81">
        <v>-25</v>
      </c>
      <c r="R236" s="81">
        <v>-25</v>
      </c>
      <c r="S236" s="81">
        <v>-25</v>
      </c>
      <c r="T236" s="81">
        <v>-25</v>
      </c>
      <c r="U236" s="81">
        <v>-25</v>
      </c>
      <c r="V236" s="81">
        <v>-25</v>
      </c>
      <c r="W236" s="81">
        <v>-25</v>
      </c>
      <c r="X236" s="81">
        <v>-25</v>
      </c>
      <c r="Y236" s="81">
        <v>-25</v>
      </c>
      <c r="Z236" s="81">
        <v>-25</v>
      </c>
      <c r="AA236" s="81">
        <v>-25</v>
      </c>
      <c r="AB236" s="81">
        <v>-25</v>
      </c>
      <c r="AC236" s="81">
        <v>-25</v>
      </c>
      <c r="AD236" s="81">
        <v>-25</v>
      </c>
      <c r="AE236" s="81">
        <v>0</v>
      </c>
      <c r="AF236" s="81">
        <v>0</v>
      </c>
    </row>
    <row r="237" spans="1:32" hidden="1" x14ac:dyDescent="0.25">
      <c r="A237" s="477">
        <v>37131.397222222222</v>
      </c>
      <c r="B237" s="456">
        <v>37146</v>
      </c>
      <c r="C237" s="456">
        <v>37135</v>
      </c>
      <c r="D237" s="456">
        <v>37164</v>
      </c>
      <c r="E237" s="211" t="s">
        <v>609</v>
      </c>
      <c r="F237" s="81">
        <v>751633</v>
      </c>
      <c r="G237" s="81">
        <v>1</v>
      </c>
      <c r="H237" s="81">
        <v>3868365</v>
      </c>
      <c r="I237" s="81">
        <v>0</v>
      </c>
      <c r="J237" s="81">
        <v>0</v>
      </c>
      <c r="K237" s="81">
        <v>0</v>
      </c>
      <c r="L237" s="81">
        <v>0</v>
      </c>
      <c r="M237" s="81">
        <v>0</v>
      </c>
      <c r="N237" s="81">
        <v>0</v>
      </c>
      <c r="O237" s="81">
        <v>-25</v>
      </c>
      <c r="P237" s="81">
        <v>-25</v>
      </c>
      <c r="Q237" s="81">
        <v>-25</v>
      </c>
      <c r="R237" s="81">
        <v>-25</v>
      </c>
      <c r="S237" s="81">
        <v>-25</v>
      </c>
      <c r="T237" s="81">
        <v>-25</v>
      </c>
      <c r="U237" s="81">
        <v>-25</v>
      </c>
      <c r="V237" s="81">
        <v>-25</v>
      </c>
      <c r="W237" s="81">
        <v>-25</v>
      </c>
      <c r="X237" s="81">
        <v>-25</v>
      </c>
      <c r="Y237" s="81">
        <v>-25</v>
      </c>
      <c r="Z237" s="81">
        <v>-25</v>
      </c>
      <c r="AA237" s="81">
        <v>-25</v>
      </c>
      <c r="AB237" s="81">
        <v>-25</v>
      </c>
      <c r="AC237" s="81">
        <v>-25</v>
      </c>
      <c r="AD237" s="81">
        <v>-25</v>
      </c>
      <c r="AE237" s="81">
        <v>0</v>
      </c>
      <c r="AF237" s="81">
        <v>0</v>
      </c>
    </row>
    <row r="238" spans="1:32" hidden="1" x14ac:dyDescent="0.25">
      <c r="A238" s="477">
        <v>37131.459027777775</v>
      </c>
      <c r="B238" s="456">
        <v>37146</v>
      </c>
      <c r="C238" s="456">
        <v>37135</v>
      </c>
      <c r="D238" s="456">
        <v>37164</v>
      </c>
      <c r="E238" s="81" t="s">
        <v>609</v>
      </c>
      <c r="F238" s="81">
        <v>751898</v>
      </c>
      <c r="G238" s="81">
        <v>1</v>
      </c>
      <c r="H238" s="81">
        <v>3869570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25</v>
      </c>
      <c r="P238" s="81">
        <v>25</v>
      </c>
      <c r="Q238" s="81">
        <v>25</v>
      </c>
      <c r="R238" s="81">
        <v>25</v>
      </c>
      <c r="S238" s="81">
        <v>25</v>
      </c>
      <c r="T238" s="81">
        <v>25</v>
      </c>
      <c r="U238" s="81">
        <v>25</v>
      </c>
      <c r="V238" s="81">
        <v>25</v>
      </c>
      <c r="W238" s="81">
        <v>25</v>
      </c>
      <c r="X238" s="81">
        <v>25</v>
      </c>
      <c r="Y238" s="81">
        <v>25</v>
      </c>
      <c r="Z238" s="81">
        <v>25</v>
      </c>
      <c r="AA238" s="81">
        <v>25</v>
      </c>
      <c r="AB238" s="81">
        <v>25</v>
      </c>
      <c r="AC238" s="81">
        <v>25</v>
      </c>
      <c r="AD238" s="81">
        <v>25</v>
      </c>
      <c r="AE238" s="81">
        <v>0</v>
      </c>
      <c r="AF238" s="81">
        <v>0</v>
      </c>
    </row>
    <row r="239" spans="1:32" hidden="1" x14ac:dyDescent="0.25">
      <c r="A239" s="477">
        <v>37118.570833333331</v>
      </c>
      <c r="B239" s="456">
        <v>37146</v>
      </c>
      <c r="C239" s="456">
        <v>37135</v>
      </c>
      <c r="D239" s="456">
        <v>37164</v>
      </c>
      <c r="E239" s="81" t="s">
        <v>609</v>
      </c>
      <c r="F239" s="81">
        <v>733074</v>
      </c>
      <c r="G239" s="81">
        <v>1</v>
      </c>
      <c r="H239" s="81">
        <v>3822292</v>
      </c>
      <c r="I239" s="81">
        <v>0</v>
      </c>
      <c r="J239" s="81">
        <v>0</v>
      </c>
      <c r="K239" s="81">
        <v>0</v>
      </c>
      <c r="L239" s="81">
        <v>0</v>
      </c>
      <c r="M239" s="81">
        <v>0</v>
      </c>
      <c r="N239" s="81">
        <v>0</v>
      </c>
      <c r="O239" s="81">
        <v>-25</v>
      </c>
      <c r="P239" s="81">
        <v>-25</v>
      </c>
      <c r="Q239" s="81">
        <v>-25</v>
      </c>
      <c r="R239" s="81">
        <v>-25</v>
      </c>
      <c r="S239" s="81">
        <v>-25</v>
      </c>
      <c r="T239" s="81">
        <v>-25</v>
      </c>
      <c r="U239" s="81">
        <v>-25</v>
      </c>
      <c r="V239" s="81">
        <v>-25</v>
      </c>
      <c r="W239" s="81">
        <v>-25</v>
      </c>
      <c r="X239" s="81">
        <v>-25</v>
      </c>
      <c r="Y239" s="81">
        <v>-25</v>
      </c>
      <c r="Z239" s="81">
        <v>-25</v>
      </c>
      <c r="AA239" s="81">
        <v>-25</v>
      </c>
      <c r="AB239" s="81">
        <v>-25</v>
      </c>
      <c r="AC239" s="81">
        <v>-25</v>
      </c>
      <c r="AD239" s="81">
        <v>-25</v>
      </c>
      <c r="AE239" s="81">
        <v>0</v>
      </c>
      <c r="AF239" s="81">
        <v>0</v>
      </c>
    </row>
    <row r="240" spans="1:32" hidden="1" x14ac:dyDescent="0.25">
      <c r="A240" s="477">
        <v>37123.359722222223</v>
      </c>
      <c r="B240" s="456">
        <v>37146</v>
      </c>
      <c r="C240" s="456">
        <v>37135</v>
      </c>
      <c r="D240" s="456">
        <v>37164</v>
      </c>
      <c r="E240" s="211" t="s">
        <v>609</v>
      </c>
      <c r="F240" s="81">
        <v>739564</v>
      </c>
      <c r="G240" s="81">
        <v>1</v>
      </c>
      <c r="H240" s="81">
        <v>3837099</v>
      </c>
      <c r="I240" s="81">
        <v>0</v>
      </c>
      <c r="J240" s="81">
        <v>0</v>
      </c>
      <c r="K240" s="81">
        <v>0</v>
      </c>
      <c r="L240" s="81">
        <v>0</v>
      </c>
      <c r="M240" s="81">
        <v>0</v>
      </c>
      <c r="N240" s="81">
        <v>0</v>
      </c>
      <c r="O240" s="81">
        <v>25</v>
      </c>
      <c r="P240" s="81">
        <v>25</v>
      </c>
      <c r="Q240" s="81">
        <v>25</v>
      </c>
      <c r="R240" s="81">
        <v>25</v>
      </c>
      <c r="S240" s="81">
        <v>25</v>
      </c>
      <c r="T240" s="81">
        <v>25</v>
      </c>
      <c r="U240" s="81">
        <v>25</v>
      </c>
      <c r="V240" s="81">
        <v>25</v>
      </c>
      <c r="W240" s="81">
        <v>25</v>
      </c>
      <c r="X240" s="81">
        <v>25</v>
      </c>
      <c r="Y240" s="81">
        <v>25</v>
      </c>
      <c r="Z240" s="81">
        <v>25</v>
      </c>
      <c r="AA240" s="81">
        <v>25</v>
      </c>
      <c r="AB240" s="81">
        <v>25</v>
      </c>
      <c r="AC240" s="81">
        <v>25</v>
      </c>
      <c r="AD240" s="81">
        <v>25</v>
      </c>
      <c r="AE240" s="81">
        <v>0</v>
      </c>
      <c r="AF240" s="81">
        <v>0</v>
      </c>
    </row>
    <row r="241" spans="1:32" hidden="1" x14ac:dyDescent="0.25">
      <c r="A241" s="477">
        <v>37123.392361111109</v>
      </c>
      <c r="B241" s="456">
        <v>37146</v>
      </c>
      <c r="C241" s="456">
        <v>37135</v>
      </c>
      <c r="D241" s="456">
        <v>37164</v>
      </c>
      <c r="E241" s="211" t="s">
        <v>609</v>
      </c>
      <c r="F241" s="81">
        <v>739751</v>
      </c>
      <c r="G241" s="81">
        <v>1</v>
      </c>
      <c r="H241" s="81">
        <v>3837827</v>
      </c>
      <c r="I241" s="81">
        <v>0</v>
      </c>
      <c r="J241" s="81">
        <v>0</v>
      </c>
      <c r="K241" s="81">
        <v>0</v>
      </c>
      <c r="L241" s="81">
        <v>0</v>
      </c>
      <c r="M241" s="81">
        <v>0</v>
      </c>
      <c r="N241" s="81">
        <v>0</v>
      </c>
      <c r="O241" s="81">
        <v>-25</v>
      </c>
      <c r="P241" s="81">
        <v>-25</v>
      </c>
      <c r="Q241" s="81">
        <v>-25</v>
      </c>
      <c r="R241" s="81">
        <v>-25</v>
      </c>
      <c r="S241" s="81">
        <v>-25</v>
      </c>
      <c r="T241" s="81">
        <v>-25</v>
      </c>
      <c r="U241" s="81">
        <v>-25</v>
      </c>
      <c r="V241" s="81">
        <v>-25</v>
      </c>
      <c r="W241" s="81">
        <v>-25</v>
      </c>
      <c r="X241" s="81">
        <v>-25</v>
      </c>
      <c r="Y241" s="81">
        <v>-25</v>
      </c>
      <c r="Z241" s="81">
        <v>-25</v>
      </c>
      <c r="AA241" s="81">
        <v>-25</v>
      </c>
      <c r="AB241" s="81">
        <v>-25</v>
      </c>
      <c r="AC241" s="81">
        <v>-25</v>
      </c>
      <c r="AD241" s="81">
        <v>-25</v>
      </c>
      <c r="AE241" s="81">
        <v>0</v>
      </c>
      <c r="AF241" s="81">
        <v>0</v>
      </c>
    </row>
    <row r="242" spans="1:32" hidden="1" x14ac:dyDescent="0.25">
      <c r="A242" s="477">
        <v>37133.413888888892</v>
      </c>
      <c r="B242" s="456">
        <v>37146</v>
      </c>
      <c r="C242" s="456">
        <v>37138</v>
      </c>
      <c r="D242" s="456">
        <v>37164</v>
      </c>
      <c r="E242" s="211" t="s">
        <v>609</v>
      </c>
      <c r="F242" s="81">
        <v>756544</v>
      </c>
      <c r="G242" s="81">
        <v>1</v>
      </c>
      <c r="H242" s="81">
        <v>3942284</v>
      </c>
      <c r="I242" s="81">
        <v>0</v>
      </c>
      <c r="J242" s="81">
        <v>0</v>
      </c>
      <c r="K242" s="81">
        <v>0</v>
      </c>
      <c r="L242" s="81">
        <v>0</v>
      </c>
      <c r="M242" s="81">
        <v>0</v>
      </c>
      <c r="N242" s="81">
        <v>0</v>
      </c>
      <c r="O242" s="81">
        <v>-25</v>
      </c>
      <c r="P242" s="81">
        <v>-25</v>
      </c>
      <c r="Q242" s="81">
        <v>-25</v>
      </c>
      <c r="R242" s="81">
        <v>-25</v>
      </c>
      <c r="S242" s="81">
        <v>-25</v>
      </c>
      <c r="T242" s="81">
        <v>-25</v>
      </c>
      <c r="U242" s="81">
        <v>-25</v>
      </c>
      <c r="V242" s="81">
        <v>-25</v>
      </c>
      <c r="W242" s="81">
        <v>-25</v>
      </c>
      <c r="X242" s="81">
        <v>-25</v>
      </c>
      <c r="Y242" s="81">
        <v>-25</v>
      </c>
      <c r="Z242" s="81">
        <v>-25</v>
      </c>
      <c r="AA242" s="81">
        <v>-25</v>
      </c>
      <c r="AB242" s="81">
        <v>-25</v>
      </c>
      <c r="AC242" s="81">
        <v>-25</v>
      </c>
      <c r="AD242" s="81">
        <v>-25</v>
      </c>
      <c r="AE242" s="81">
        <v>0</v>
      </c>
      <c r="AF242" s="81">
        <v>0</v>
      </c>
    </row>
    <row r="243" spans="1:32" hidden="1" x14ac:dyDescent="0.25">
      <c r="A243" s="477">
        <v>37133.431944444441</v>
      </c>
      <c r="B243" s="456">
        <v>37146</v>
      </c>
      <c r="C243" s="456">
        <v>37138</v>
      </c>
      <c r="D243" s="456">
        <v>37164</v>
      </c>
      <c r="E243" s="211" t="s">
        <v>609</v>
      </c>
      <c r="F243" s="81">
        <v>756656</v>
      </c>
      <c r="G243" s="81">
        <v>1</v>
      </c>
      <c r="H243" s="81">
        <v>3947547</v>
      </c>
      <c r="I243" s="81">
        <v>0</v>
      </c>
      <c r="J243" s="81">
        <v>0</v>
      </c>
      <c r="K243" s="81">
        <v>0</v>
      </c>
      <c r="L243" s="81">
        <v>0</v>
      </c>
      <c r="M243" s="81">
        <v>0</v>
      </c>
      <c r="N243" s="81">
        <v>0</v>
      </c>
      <c r="O243" s="81">
        <v>25</v>
      </c>
      <c r="P243" s="81">
        <v>25</v>
      </c>
      <c r="Q243" s="81">
        <v>25</v>
      </c>
      <c r="R243" s="81">
        <v>25</v>
      </c>
      <c r="S243" s="81">
        <v>25</v>
      </c>
      <c r="T243" s="81">
        <v>25</v>
      </c>
      <c r="U243" s="81">
        <v>25</v>
      </c>
      <c r="V243" s="81">
        <v>25</v>
      </c>
      <c r="W243" s="81">
        <v>25</v>
      </c>
      <c r="X243" s="81">
        <v>25</v>
      </c>
      <c r="Y243" s="81">
        <v>25</v>
      </c>
      <c r="Z243" s="81">
        <v>25</v>
      </c>
      <c r="AA243" s="81">
        <v>25</v>
      </c>
      <c r="AB243" s="81">
        <v>25</v>
      </c>
      <c r="AC243" s="81">
        <v>25</v>
      </c>
      <c r="AD243" s="81">
        <v>25</v>
      </c>
      <c r="AE243" s="81">
        <v>0</v>
      </c>
      <c r="AF243" s="81">
        <v>0</v>
      </c>
    </row>
    <row r="244" spans="1:32" hidden="1" x14ac:dyDescent="0.25">
      <c r="A244" s="481">
        <v>37130.352083333331</v>
      </c>
      <c r="B244" s="476">
        <v>37146</v>
      </c>
      <c r="C244" s="476">
        <v>37135</v>
      </c>
      <c r="D244" s="476">
        <v>37164</v>
      </c>
      <c r="E244" s="238" t="s">
        <v>609</v>
      </c>
      <c r="F244" s="5">
        <v>749290</v>
      </c>
      <c r="G244" s="5">
        <v>1</v>
      </c>
      <c r="H244" s="5">
        <v>3863518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25</v>
      </c>
      <c r="P244" s="5">
        <v>25</v>
      </c>
      <c r="Q244" s="5">
        <v>25</v>
      </c>
      <c r="R244" s="5">
        <v>25</v>
      </c>
      <c r="S244" s="5">
        <v>25</v>
      </c>
      <c r="T244" s="5">
        <v>25</v>
      </c>
      <c r="U244" s="5">
        <v>25</v>
      </c>
      <c r="V244" s="5">
        <v>25</v>
      </c>
      <c r="W244" s="5">
        <v>25</v>
      </c>
      <c r="X244" s="5">
        <v>25</v>
      </c>
      <c r="Y244" s="5">
        <v>25</v>
      </c>
      <c r="Z244" s="5">
        <v>25</v>
      </c>
      <c r="AA244" s="5">
        <v>25</v>
      </c>
      <c r="AB244" s="5">
        <v>25</v>
      </c>
      <c r="AC244" s="5">
        <v>25</v>
      </c>
      <c r="AD244" s="5">
        <v>25</v>
      </c>
      <c r="AE244" s="5">
        <v>0</v>
      </c>
      <c r="AF244" s="5">
        <v>0</v>
      </c>
    </row>
    <row r="245" spans="1:32" hidden="1" x14ac:dyDescent="0.25">
      <c r="A245" s="477">
        <v>37131.34652777778</v>
      </c>
      <c r="B245" s="456">
        <v>37146</v>
      </c>
      <c r="C245" s="456">
        <v>37135</v>
      </c>
      <c r="D245" s="456">
        <v>37164</v>
      </c>
      <c r="E245" s="211" t="s">
        <v>609</v>
      </c>
      <c r="F245" s="81">
        <v>751325</v>
      </c>
      <c r="G245" s="81">
        <v>1</v>
      </c>
      <c r="H245" s="81">
        <v>3867710</v>
      </c>
      <c r="I245" s="81">
        <v>0</v>
      </c>
      <c r="J245" s="81">
        <v>0</v>
      </c>
      <c r="K245" s="81">
        <v>0</v>
      </c>
      <c r="L245" s="81">
        <v>0</v>
      </c>
      <c r="M245" s="81">
        <v>0</v>
      </c>
      <c r="N245" s="81">
        <v>0</v>
      </c>
      <c r="O245" s="81">
        <v>25</v>
      </c>
      <c r="P245" s="81">
        <v>25</v>
      </c>
      <c r="Q245" s="81">
        <v>25</v>
      </c>
      <c r="R245" s="81">
        <v>25</v>
      </c>
      <c r="S245" s="81">
        <v>25</v>
      </c>
      <c r="T245" s="81">
        <v>25</v>
      </c>
      <c r="U245" s="81">
        <v>25</v>
      </c>
      <c r="V245" s="81">
        <v>25</v>
      </c>
      <c r="W245" s="81">
        <v>25</v>
      </c>
      <c r="X245" s="81">
        <v>25</v>
      </c>
      <c r="Y245" s="81">
        <v>25</v>
      </c>
      <c r="Z245" s="81">
        <v>25</v>
      </c>
      <c r="AA245" s="81">
        <v>25</v>
      </c>
      <c r="AB245" s="81">
        <v>25</v>
      </c>
      <c r="AC245" s="81">
        <v>25</v>
      </c>
      <c r="AD245" s="81">
        <v>25</v>
      </c>
      <c r="AE245" s="81">
        <v>0</v>
      </c>
      <c r="AF245" s="81">
        <v>0</v>
      </c>
    </row>
    <row r="246" spans="1:32" hidden="1" x14ac:dyDescent="0.25">
      <c r="A246" s="477">
        <v>37133.549305555556</v>
      </c>
      <c r="B246" s="456">
        <v>37146</v>
      </c>
      <c r="C246" s="456">
        <v>37135</v>
      </c>
      <c r="D246" s="456">
        <v>37164</v>
      </c>
      <c r="E246" s="211" t="s">
        <v>609</v>
      </c>
      <c r="F246" s="81">
        <v>755018</v>
      </c>
      <c r="G246" s="81">
        <v>1</v>
      </c>
      <c r="H246" s="81">
        <v>3887871</v>
      </c>
      <c r="I246" s="81">
        <v>0</v>
      </c>
      <c r="J246" s="81">
        <v>0</v>
      </c>
      <c r="K246" s="81">
        <v>0</v>
      </c>
      <c r="L246" s="81">
        <v>0</v>
      </c>
      <c r="M246" s="81">
        <v>0</v>
      </c>
      <c r="N246" s="81">
        <v>0</v>
      </c>
      <c r="O246" s="81">
        <v>-25</v>
      </c>
      <c r="P246" s="81">
        <v>-25</v>
      </c>
      <c r="Q246" s="81">
        <v>-25</v>
      </c>
      <c r="R246" s="81">
        <v>-25</v>
      </c>
      <c r="S246" s="81">
        <v>-25</v>
      </c>
      <c r="T246" s="81">
        <v>-25</v>
      </c>
      <c r="U246" s="81">
        <v>-25</v>
      </c>
      <c r="V246" s="81">
        <v>-25</v>
      </c>
      <c r="W246" s="81">
        <v>-25</v>
      </c>
      <c r="X246" s="81">
        <v>-25</v>
      </c>
      <c r="Y246" s="81">
        <v>-25</v>
      </c>
      <c r="Z246" s="81">
        <v>-25</v>
      </c>
      <c r="AA246" s="81">
        <v>-25</v>
      </c>
      <c r="AB246" s="81">
        <v>-25</v>
      </c>
      <c r="AC246" s="81">
        <v>-25</v>
      </c>
      <c r="AD246" s="81">
        <v>-25</v>
      </c>
      <c r="AE246" s="81">
        <v>0</v>
      </c>
      <c r="AF246" s="81">
        <v>0</v>
      </c>
    </row>
    <row r="247" spans="1:32" hidden="1" x14ac:dyDescent="0.25">
      <c r="A247" s="477">
        <v>37117.359722222223</v>
      </c>
      <c r="B247" s="456">
        <v>37146</v>
      </c>
      <c r="C247" s="456">
        <v>37135</v>
      </c>
      <c r="D247" s="456">
        <v>37164</v>
      </c>
      <c r="E247" s="211" t="s">
        <v>609</v>
      </c>
      <c r="F247" s="81">
        <v>730171</v>
      </c>
      <c r="G247" s="81">
        <v>1</v>
      </c>
      <c r="H247" s="81">
        <v>3769519</v>
      </c>
      <c r="I247" s="81">
        <v>0</v>
      </c>
      <c r="J247" s="81">
        <v>0</v>
      </c>
      <c r="K247" s="81">
        <v>0</v>
      </c>
      <c r="L247" s="81">
        <v>0</v>
      </c>
      <c r="M247" s="81">
        <v>0</v>
      </c>
      <c r="N247" s="81">
        <v>0</v>
      </c>
      <c r="O247" s="81">
        <v>-25</v>
      </c>
      <c r="P247" s="81">
        <v>-25</v>
      </c>
      <c r="Q247" s="81">
        <v>-25</v>
      </c>
      <c r="R247" s="81">
        <v>-25</v>
      </c>
      <c r="S247" s="81">
        <v>-25</v>
      </c>
      <c r="T247" s="81">
        <v>-25</v>
      </c>
      <c r="U247" s="81">
        <v>-25</v>
      </c>
      <c r="V247" s="81">
        <v>-25</v>
      </c>
      <c r="W247" s="81">
        <v>-25</v>
      </c>
      <c r="X247" s="81">
        <v>-25</v>
      </c>
      <c r="Y247" s="81">
        <v>-25</v>
      </c>
      <c r="Z247" s="81">
        <v>-25</v>
      </c>
      <c r="AA247" s="81">
        <v>-25</v>
      </c>
      <c r="AB247" s="81">
        <v>-25</v>
      </c>
      <c r="AC247" s="81">
        <v>-25</v>
      </c>
      <c r="AD247" s="81">
        <v>-25</v>
      </c>
      <c r="AE247" s="81">
        <v>0</v>
      </c>
      <c r="AF247" s="81">
        <v>0</v>
      </c>
    </row>
    <row r="248" spans="1:32" hidden="1" x14ac:dyDescent="0.25">
      <c r="A248" s="477">
        <v>37119.365972222222</v>
      </c>
      <c r="B248" s="456">
        <v>37146</v>
      </c>
      <c r="C248" s="456">
        <v>37135</v>
      </c>
      <c r="D248" s="456">
        <v>37164</v>
      </c>
      <c r="E248" s="211" t="s">
        <v>609</v>
      </c>
      <c r="F248" s="81">
        <v>734466</v>
      </c>
      <c r="G248" s="81">
        <v>1</v>
      </c>
      <c r="H248" s="81">
        <v>3825378</v>
      </c>
      <c r="I248" s="81">
        <v>0</v>
      </c>
      <c r="J248" s="81">
        <v>0</v>
      </c>
      <c r="K248" s="81">
        <v>0</v>
      </c>
      <c r="L248" s="81">
        <v>0</v>
      </c>
      <c r="M248" s="81">
        <v>0</v>
      </c>
      <c r="N248" s="81">
        <v>0</v>
      </c>
      <c r="O248" s="81">
        <v>25</v>
      </c>
      <c r="P248" s="81">
        <v>25</v>
      </c>
      <c r="Q248" s="81">
        <v>25</v>
      </c>
      <c r="R248" s="81">
        <v>25</v>
      </c>
      <c r="S248" s="81">
        <v>25</v>
      </c>
      <c r="T248" s="81">
        <v>25</v>
      </c>
      <c r="U248" s="81">
        <v>25</v>
      </c>
      <c r="V248" s="81">
        <v>25</v>
      </c>
      <c r="W248" s="81">
        <v>25</v>
      </c>
      <c r="X248" s="81">
        <v>25</v>
      </c>
      <c r="Y248" s="81">
        <v>25</v>
      </c>
      <c r="Z248" s="81">
        <v>25</v>
      </c>
      <c r="AA248" s="81">
        <v>25</v>
      </c>
      <c r="AB248" s="81">
        <v>25</v>
      </c>
      <c r="AC248" s="81">
        <v>25</v>
      </c>
      <c r="AD248" s="81">
        <v>25</v>
      </c>
      <c r="AE248" s="81">
        <v>0</v>
      </c>
      <c r="AF248" s="81">
        <v>0</v>
      </c>
    </row>
    <row r="249" spans="1:32" hidden="1" x14ac:dyDescent="0.25">
      <c r="A249" s="477">
        <v>37119.367361111108</v>
      </c>
      <c r="B249" s="456">
        <v>37146</v>
      </c>
      <c r="C249" s="456">
        <v>37135</v>
      </c>
      <c r="D249" s="456">
        <v>37164</v>
      </c>
      <c r="E249" s="211" t="s">
        <v>609</v>
      </c>
      <c r="F249" s="81">
        <v>734483</v>
      </c>
      <c r="G249" s="81">
        <v>1</v>
      </c>
      <c r="H249" s="81">
        <v>3825415</v>
      </c>
      <c r="I249" s="81">
        <v>0</v>
      </c>
      <c r="J249" s="81">
        <v>0</v>
      </c>
      <c r="K249" s="81">
        <v>0</v>
      </c>
      <c r="L249" s="81">
        <v>0</v>
      </c>
      <c r="M249" s="81">
        <v>0</v>
      </c>
      <c r="N249" s="81">
        <v>0</v>
      </c>
      <c r="O249" s="81">
        <v>25</v>
      </c>
      <c r="P249" s="81">
        <v>25</v>
      </c>
      <c r="Q249" s="81">
        <v>25</v>
      </c>
      <c r="R249" s="81">
        <v>25</v>
      </c>
      <c r="S249" s="81">
        <v>25</v>
      </c>
      <c r="T249" s="81">
        <v>25</v>
      </c>
      <c r="U249" s="81">
        <v>25</v>
      </c>
      <c r="V249" s="81">
        <v>25</v>
      </c>
      <c r="W249" s="81">
        <v>25</v>
      </c>
      <c r="X249" s="81">
        <v>25</v>
      </c>
      <c r="Y249" s="81">
        <v>25</v>
      </c>
      <c r="Z249" s="81">
        <v>25</v>
      </c>
      <c r="AA249" s="81">
        <v>25</v>
      </c>
      <c r="AB249" s="81">
        <v>25</v>
      </c>
      <c r="AC249" s="81">
        <v>25</v>
      </c>
      <c r="AD249" s="81">
        <v>25</v>
      </c>
      <c r="AE249" s="81">
        <v>0</v>
      </c>
      <c r="AF249" s="81">
        <v>0</v>
      </c>
    </row>
    <row r="250" spans="1:32" hidden="1" x14ac:dyDescent="0.25">
      <c r="A250" s="477">
        <v>37119.412499999999</v>
      </c>
      <c r="B250" s="456">
        <v>37146</v>
      </c>
      <c r="C250" s="456">
        <v>37135</v>
      </c>
      <c r="D250" s="456">
        <v>37164</v>
      </c>
      <c r="E250" s="211" t="s">
        <v>609</v>
      </c>
      <c r="F250" s="81">
        <v>734943</v>
      </c>
      <c r="G250" s="81">
        <v>1</v>
      </c>
      <c r="H250" s="81">
        <v>3826258</v>
      </c>
      <c r="I250" s="81">
        <v>0</v>
      </c>
      <c r="J250" s="81">
        <v>0</v>
      </c>
      <c r="K250" s="81">
        <v>0</v>
      </c>
      <c r="L250" s="81">
        <v>0</v>
      </c>
      <c r="M250" s="81">
        <v>0</v>
      </c>
      <c r="N250" s="81">
        <v>0</v>
      </c>
      <c r="O250" s="81">
        <v>25</v>
      </c>
      <c r="P250" s="81">
        <v>25</v>
      </c>
      <c r="Q250" s="81">
        <v>25</v>
      </c>
      <c r="R250" s="81">
        <v>25</v>
      </c>
      <c r="S250" s="81">
        <v>25</v>
      </c>
      <c r="T250" s="81">
        <v>25</v>
      </c>
      <c r="U250" s="81">
        <v>25</v>
      </c>
      <c r="V250" s="81">
        <v>25</v>
      </c>
      <c r="W250" s="81">
        <v>25</v>
      </c>
      <c r="X250" s="81">
        <v>25</v>
      </c>
      <c r="Y250" s="81">
        <v>25</v>
      </c>
      <c r="Z250" s="81">
        <v>25</v>
      </c>
      <c r="AA250" s="81">
        <v>25</v>
      </c>
      <c r="AB250" s="81">
        <v>25</v>
      </c>
      <c r="AC250" s="81">
        <v>25</v>
      </c>
      <c r="AD250" s="81">
        <v>25</v>
      </c>
      <c r="AE250" s="81">
        <v>0</v>
      </c>
      <c r="AF250" s="81">
        <v>0</v>
      </c>
    </row>
    <row r="251" spans="1:32" hidden="1" x14ac:dyDescent="0.25">
      <c r="A251" s="477">
        <v>37119.42291666667</v>
      </c>
      <c r="B251" s="456">
        <v>37146</v>
      </c>
      <c r="C251" s="456">
        <v>37135</v>
      </c>
      <c r="D251" s="456">
        <v>37164</v>
      </c>
      <c r="E251" s="211" t="s">
        <v>609</v>
      </c>
      <c r="F251" s="81">
        <v>735142</v>
      </c>
      <c r="G251" s="81">
        <v>1</v>
      </c>
      <c r="H251" s="81">
        <v>3826629</v>
      </c>
      <c r="I251" s="81">
        <v>0</v>
      </c>
      <c r="J251" s="81">
        <v>0</v>
      </c>
      <c r="K251" s="81">
        <v>0</v>
      </c>
      <c r="L251" s="81">
        <v>0</v>
      </c>
      <c r="M251" s="81">
        <v>0</v>
      </c>
      <c r="N251" s="81">
        <v>0</v>
      </c>
      <c r="O251" s="81">
        <v>-25</v>
      </c>
      <c r="P251" s="81">
        <v>-25</v>
      </c>
      <c r="Q251" s="81">
        <v>-25</v>
      </c>
      <c r="R251" s="81">
        <v>-25</v>
      </c>
      <c r="S251" s="81">
        <v>-25</v>
      </c>
      <c r="T251" s="81">
        <v>-25</v>
      </c>
      <c r="U251" s="81">
        <v>-25</v>
      </c>
      <c r="V251" s="81">
        <v>-25</v>
      </c>
      <c r="W251" s="81">
        <v>-25</v>
      </c>
      <c r="X251" s="81">
        <v>-25</v>
      </c>
      <c r="Y251" s="81">
        <v>-25</v>
      </c>
      <c r="Z251" s="81">
        <v>-25</v>
      </c>
      <c r="AA251" s="81">
        <v>-25</v>
      </c>
      <c r="AB251" s="81">
        <v>-25</v>
      </c>
      <c r="AC251" s="81">
        <v>-25</v>
      </c>
      <c r="AD251" s="81">
        <v>-25</v>
      </c>
      <c r="AE251" s="81">
        <v>0</v>
      </c>
      <c r="AF251" s="81">
        <v>0</v>
      </c>
    </row>
    <row r="252" spans="1:32" hidden="1" x14ac:dyDescent="0.25">
      <c r="A252" s="477">
        <v>37062.711805555555</v>
      </c>
      <c r="B252" s="456">
        <v>37146</v>
      </c>
      <c r="C252" s="456">
        <v>37073</v>
      </c>
      <c r="D252" s="456">
        <v>37164</v>
      </c>
      <c r="E252" s="211" t="s">
        <v>549</v>
      </c>
      <c r="F252" s="81">
        <v>656208</v>
      </c>
      <c r="G252" s="81">
        <v>1</v>
      </c>
      <c r="H252" s="81">
        <v>3486010</v>
      </c>
      <c r="I252" s="81">
        <v>10</v>
      </c>
      <c r="J252" s="81">
        <v>10</v>
      </c>
      <c r="K252" s="81">
        <v>10</v>
      </c>
      <c r="L252" s="81">
        <v>10</v>
      </c>
      <c r="M252" s="81">
        <v>10</v>
      </c>
      <c r="N252" s="81">
        <v>10</v>
      </c>
      <c r="O252" s="81">
        <v>0</v>
      </c>
      <c r="P252" s="81">
        <v>0</v>
      </c>
      <c r="Q252" s="81">
        <v>0</v>
      </c>
      <c r="R252" s="81">
        <v>0</v>
      </c>
      <c r="S252" s="81">
        <v>0</v>
      </c>
      <c r="T252" s="81">
        <v>0</v>
      </c>
      <c r="U252" s="81">
        <v>0</v>
      </c>
      <c r="V252" s="81">
        <v>0</v>
      </c>
      <c r="W252" s="81">
        <v>0</v>
      </c>
      <c r="X252" s="81">
        <v>0</v>
      </c>
      <c r="Y252" s="81">
        <v>0</v>
      </c>
      <c r="Z252" s="81">
        <v>0</v>
      </c>
      <c r="AA252" s="81">
        <v>0</v>
      </c>
      <c r="AB252" s="81">
        <v>0</v>
      </c>
      <c r="AC252" s="81">
        <v>0</v>
      </c>
      <c r="AD252" s="81">
        <v>0</v>
      </c>
      <c r="AE252" s="81">
        <v>0</v>
      </c>
      <c r="AF252" s="81">
        <v>0</v>
      </c>
    </row>
    <row r="253" spans="1:32" hidden="1" x14ac:dyDescent="0.25">
      <c r="A253" s="477">
        <v>36984.472222222219</v>
      </c>
      <c r="B253" s="456">
        <v>37146</v>
      </c>
      <c r="C253" s="456">
        <v>37073</v>
      </c>
      <c r="D253" s="456">
        <v>37164</v>
      </c>
      <c r="E253" s="211" t="s">
        <v>549</v>
      </c>
      <c r="F253" s="81">
        <v>566182</v>
      </c>
      <c r="G253" s="81">
        <v>1</v>
      </c>
      <c r="H253" s="81">
        <v>3041102</v>
      </c>
      <c r="I253" s="81">
        <v>0</v>
      </c>
      <c r="J253" s="81">
        <v>0</v>
      </c>
      <c r="K253" s="81">
        <v>0</v>
      </c>
      <c r="L253" s="81">
        <v>0</v>
      </c>
      <c r="M253" s="81">
        <v>0</v>
      </c>
      <c r="N253" s="81">
        <v>0</v>
      </c>
      <c r="O253" s="81">
        <v>-5</v>
      </c>
      <c r="P253" s="81">
        <v>-5</v>
      </c>
      <c r="Q253" s="81">
        <v>-5</v>
      </c>
      <c r="R253" s="81">
        <v>-5</v>
      </c>
      <c r="S253" s="81">
        <v>-5</v>
      </c>
      <c r="T253" s="81">
        <v>-5</v>
      </c>
      <c r="U253" s="81">
        <v>-5</v>
      </c>
      <c r="V253" s="81">
        <v>-5</v>
      </c>
      <c r="W253" s="81">
        <v>-5</v>
      </c>
      <c r="X253" s="81">
        <v>-5</v>
      </c>
      <c r="Y253" s="81">
        <v>-5</v>
      </c>
      <c r="Z253" s="81">
        <v>-5</v>
      </c>
      <c r="AA253" s="81">
        <v>-5</v>
      </c>
      <c r="AB253" s="81">
        <v>-5</v>
      </c>
      <c r="AC253" s="81">
        <v>-5</v>
      </c>
      <c r="AD253" s="81">
        <v>-5</v>
      </c>
      <c r="AE253" s="81">
        <v>0</v>
      </c>
      <c r="AF253" s="81">
        <v>0</v>
      </c>
    </row>
    <row r="254" spans="1:32" hidden="1" x14ac:dyDescent="0.25">
      <c r="A254" s="477">
        <v>37062.711805555555</v>
      </c>
      <c r="B254" s="456">
        <v>37146</v>
      </c>
      <c r="C254" s="456">
        <v>37073</v>
      </c>
      <c r="D254" s="456">
        <v>37164</v>
      </c>
      <c r="E254" s="211" t="s">
        <v>549</v>
      </c>
      <c r="F254" s="81">
        <v>656208</v>
      </c>
      <c r="G254" s="81">
        <v>1</v>
      </c>
      <c r="H254" s="81">
        <v>3486011</v>
      </c>
      <c r="I254" s="81">
        <v>0</v>
      </c>
      <c r="J254" s="81">
        <v>0</v>
      </c>
      <c r="K254" s="81">
        <v>0</v>
      </c>
      <c r="L254" s="81">
        <v>0</v>
      </c>
      <c r="M254" s="81">
        <v>0</v>
      </c>
      <c r="N254" s="81">
        <v>0</v>
      </c>
      <c r="O254" s="81">
        <v>0</v>
      </c>
      <c r="P254" s="81">
        <v>0</v>
      </c>
      <c r="Q254" s="81">
        <v>0</v>
      </c>
      <c r="R254" s="81">
        <v>0</v>
      </c>
      <c r="S254" s="81">
        <v>0</v>
      </c>
      <c r="T254" s="81">
        <v>0</v>
      </c>
      <c r="U254" s="81">
        <v>0</v>
      </c>
      <c r="V254" s="81">
        <v>0</v>
      </c>
      <c r="W254" s="81">
        <v>0</v>
      </c>
      <c r="X254" s="81">
        <v>0</v>
      </c>
      <c r="Y254" s="81">
        <v>0</v>
      </c>
      <c r="Z254" s="81">
        <v>0</v>
      </c>
      <c r="AA254" s="81">
        <v>0</v>
      </c>
      <c r="AB254" s="81">
        <v>0</v>
      </c>
      <c r="AC254" s="81">
        <v>0</v>
      </c>
      <c r="AD254" s="81">
        <v>0</v>
      </c>
      <c r="AE254" s="81">
        <v>10</v>
      </c>
      <c r="AF254" s="81">
        <v>10</v>
      </c>
    </row>
    <row r="255" spans="1:32" hidden="1" x14ac:dyDescent="0.25">
      <c r="A255" s="477">
        <v>37140.614583333336</v>
      </c>
      <c r="B255" s="456">
        <v>37146</v>
      </c>
      <c r="C255" s="456">
        <v>37144</v>
      </c>
      <c r="D255" s="456">
        <v>37164</v>
      </c>
      <c r="E255" s="211" t="s">
        <v>550</v>
      </c>
      <c r="F255" s="81">
        <v>765453</v>
      </c>
      <c r="G255" s="81">
        <v>1</v>
      </c>
      <c r="H255" s="81">
        <v>4127142</v>
      </c>
      <c r="I255" s="81">
        <v>0</v>
      </c>
      <c r="J255" s="81">
        <v>0</v>
      </c>
      <c r="K255" s="81">
        <v>0</v>
      </c>
      <c r="L255" s="81">
        <v>0</v>
      </c>
      <c r="M255" s="81">
        <v>0</v>
      </c>
      <c r="N255" s="81">
        <v>0</v>
      </c>
      <c r="O255" s="81">
        <v>-25</v>
      </c>
      <c r="P255" s="81">
        <v>-25</v>
      </c>
      <c r="Q255" s="81">
        <v>-25</v>
      </c>
      <c r="R255" s="81">
        <v>-25</v>
      </c>
      <c r="S255" s="81">
        <v>-25</v>
      </c>
      <c r="T255" s="81">
        <v>-25</v>
      </c>
      <c r="U255" s="81">
        <v>-25</v>
      </c>
      <c r="V255" s="81">
        <v>-25</v>
      </c>
      <c r="W255" s="81">
        <v>-25</v>
      </c>
      <c r="X255" s="81">
        <v>-25</v>
      </c>
      <c r="Y255" s="81">
        <v>-25</v>
      </c>
      <c r="Z255" s="81">
        <v>-25</v>
      </c>
      <c r="AA255" s="81">
        <v>-25</v>
      </c>
      <c r="AB255" s="81">
        <v>-25</v>
      </c>
      <c r="AC255" s="81">
        <v>-25</v>
      </c>
      <c r="AD255" s="81">
        <v>-25</v>
      </c>
      <c r="AE255" s="81">
        <v>0</v>
      </c>
      <c r="AF255" s="81">
        <v>0</v>
      </c>
    </row>
    <row r="256" spans="1:32" hidden="1" x14ac:dyDescent="0.25">
      <c r="A256" s="477">
        <v>37141.499305555553</v>
      </c>
      <c r="B256" s="456">
        <v>37146</v>
      </c>
      <c r="C256" s="456">
        <v>37145</v>
      </c>
      <c r="D256" s="456">
        <v>37164</v>
      </c>
      <c r="E256" s="211" t="s">
        <v>550</v>
      </c>
      <c r="F256" s="81">
        <v>767030</v>
      </c>
      <c r="G256" s="81">
        <v>1</v>
      </c>
      <c r="H256" s="81">
        <v>4131272</v>
      </c>
      <c r="I256" s="81">
        <v>0</v>
      </c>
      <c r="J256" s="81">
        <v>0</v>
      </c>
      <c r="K256" s="81">
        <v>0</v>
      </c>
      <c r="L256" s="81">
        <v>0</v>
      </c>
      <c r="M256" s="81">
        <v>0</v>
      </c>
      <c r="N256" s="81">
        <v>0</v>
      </c>
      <c r="O256" s="81">
        <v>25</v>
      </c>
      <c r="P256" s="81">
        <v>25</v>
      </c>
      <c r="Q256" s="81">
        <v>25</v>
      </c>
      <c r="R256" s="81">
        <v>25</v>
      </c>
      <c r="S256" s="81">
        <v>25</v>
      </c>
      <c r="T256" s="81">
        <v>25</v>
      </c>
      <c r="U256" s="81">
        <v>25</v>
      </c>
      <c r="V256" s="81">
        <v>25</v>
      </c>
      <c r="W256" s="81">
        <v>25</v>
      </c>
      <c r="X256" s="81">
        <v>25</v>
      </c>
      <c r="Y256" s="81">
        <v>25</v>
      </c>
      <c r="Z256" s="81">
        <v>25</v>
      </c>
      <c r="AA256" s="81">
        <v>25</v>
      </c>
      <c r="AB256" s="81">
        <v>25</v>
      </c>
      <c r="AC256" s="81">
        <v>25</v>
      </c>
      <c r="AD256" s="81">
        <v>25</v>
      </c>
      <c r="AE256" s="81">
        <v>0</v>
      </c>
      <c r="AF256" s="81">
        <v>0</v>
      </c>
    </row>
    <row r="257" spans="1:32" hidden="1" x14ac:dyDescent="0.25">
      <c r="A257" s="477">
        <v>37141.682638888888</v>
      </c>
      <c r="B257" s="456">
        <v>37146</v>
      </c>
      <c r="C257" s="456">
        <v>37145</v>
      </c>
      <c r="D257" s="456">
        <v>37164</v>
      </c>
      <c r="E257" s="211" t="s">
        <v>550</v>
      </c>
      <c r="F257" s="81">
        <v>767108</v>
      </c>
      <c r="G257" s="81">
        <v>1</v>
      </c>
      <c r="H257" s="81">
        <v>4131409</v>
      </c>
      <c r="I257" s="81">
        <v>0</v>
      </c>
      <c r="J257" s="81">
        <v>0</v>
      </c>
      <c r="K257" s="81">
        <v>0</v>
      </c>
      <c r="L257" s="81">
        <v>0</v>
      </c>
      <c r="M257" s="81">
        <v>0</v>
      </c>
      <c r="N257" s="81">
        <v>0</v>
      </c>
      <c r="O257" s="81">
        <v>-25</v>
      </c>
      <c r="P257" s="81">
        <v>-25</v>
      </c>
      <c r="Q257" s="81">
        <v>-25</v>
      </c>
      <c r="R257" s="81">
        <v>-25</v>
      </c>
      <c r="S257" s="81">
        <v>-25</v>
      </c>
      <c r="T257" s="81">
        <v>-25</v>
      </c>
      <c r="U257" s="81">
        <v>-25</v>
      </c>
      <c r="V257" s="81">
        <v>-25</v>
      </c>
      <c r="W257" s="81">
        <v>-25</v>
      </c>
      <c r="X257" s="81">
        <v>-25</v>
      </c>
      <c r="Y257" s="81">
        <v>-25</v>
      </c>
      <c r="Z257" s="81">
        <v>-25</v>
      </c>
      <c r="AA257" s="81">
        <v>-25</v>
      </c>
      <c r="AB257" s="81">
        <v>-25</v>
      </c>
      <c r="AC257" s="81">
        <v>-25</v>
      </c>
      <c r="AD257" s="81">
        <v>-25</v>
      </c>
      <c r="AE257" s="81">
        <v>0</v>
      </c>
      <c r="AF257" s="81">
        <v>0</v>
      </c>
    </row>
    <row r="258" spans="1:32" hidden="1" x14ac:dyDescent="0.25">
      <c r="A258" s="477">
        <v>37035.446527777778</v>
      </c>
      <c r="B258" s="456">
        <v>37146</v>
      </c>
      <c r="C258" s="456">
        <v>36983</v>
      </c>
      <c r="D258" s="456">
        <v>37191</v>
      </c>
      <c r="E258" s="211" t="s">
        <v>550</v>
      </c>
      <c r="F258" s="81">
        <v>469362</v>
      </c>
      <c r="G258" s="81">
        <v>1</v>
      </c>
      <c r="H258" s="81">
        <v>2463576</v>
      </c>
      <c r="I258" s="81">
        <v>50</v>
      </c>
      <c r="J258" s="81">
        <v>50</v>
      </c>
      <c r="K258" s="81">
        <v>50</v>
      </c>
      <c r="L258" s="81">
        <v>50</v>
      </c>
      <c r="M258" s="81">
        <v>50</v>
      </c>
      <c r="N258" s="81">
        <v>50</v>
      </c>
      <c r="O258" s="81">
        <v>0</v>
      </c>
      <c r="P258" s="81">
        <v>0</v>
      </c>
      <c r="Q258" s="81">
        <v>0</v>
      </c>
      <c r="R258" s="81">
        <v>0</v>
      </c>
      <c r="S258" s="81">
        <v>0</v>
      </c>
      <c r="T258" s="81">
        <v>0</v>
      </c>
      <c r="U258" s="81">
        <v>0</v>
      </c>
      <c r="V258" s="81">
        <v>0</v>
      </c>
      <c r="W258" s="81">
        <v>0</v>
      </c>
      <c r="X258" s="81">
        <v>0</v>
      </c>
      <c r="Y258" s="81">
        <v>0</v>
      </c>
      <c r="Z258" s="81">
        <v>0</v>
      </c>
      <c r="AA258" s="81">
        <v>0</v>
      </c>
      <c r="AB258" s="81">
        <v>0</v>
      </c>
      <c r="AC258" s="81">
        <v>0</v>
      </c>
      <c r="AD258" s="81">
        <v>0</v>
      </c>
      <c r="AE258" s="81">
        <v>0</v>
      </c>
      <c r="AF258" s="81">
        <v>0</v>
      </c>
    </row>
    <row r="259" spans="1:32" hidden="1" x14ac:dyDescent="0.25">
      <c r="A259" s="481">
        <v>37035.446527777778</v>
      </c>
      <c r="B259" s="476">
        <v>37146</v>
      </c>
      <c r="C259" s="476">
        <v>36983</v>
      </c>
      <c r="D259" s="476">
        <v>37191</v>
      </c>
      <c r="E259" s="238" t="s">
        <v>550</v>
      </c>
      <c r="F259" s="5">
        <v>469497</v>
      </c>
      <c r="G259" s="5">
        <v>1</v>
      </c>
      <c r="H259" s="5">
        <v>2463834</v>
      </c>
      <c r="I259" s="5">
        <v>25</v>
      </c>
      <c r="J259" s="5">
        <v>25</v>
      </c>
      <c r="K259" s="5">
        <v>25</v>
      </c>
      <c r="L259" s="5">
        <v>25</v>
      </c>
      <c r="M259" s="5">
        <v>25</v>
      </c>
      <c r="N259" s="5">
        <v>25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</row>
    <row r="260" spans="1:32" hidden="1" x14ac:dyDescent="0.25">
      <c r="A260" s="477">
        <v>37035.446527777778</v>
      </c>
      <c r="B260" s="456">
        <v>37146</v>
      </c>
      <c r="C260" s="456">
        <v>36983</v>
      </c>
      <c r="D260" s="456">
        <v>37191</v>
      </c>
      <c r="E260" s="211" t="s">
        <v>550</v>
      </c>
      <c r="F260" s="81">
        <v>470858</v>
      </c>
      <c r="G260" s="81">
        <v>1</v>
      </c>
      <c r="H260" s="81">
        <v>2468944</v>
      </c>
      <c r="I260" s="81">
        <v>25</v>
      </c>
      <c r="J260" s="81">
        <v>25</v>
      </c>
      <c r="K260" s="81">
        <v>25</v>
      </c>
      <c r="L260" s="81">
        <v>25</v>
      </c>
      <c r="M260" s="81">
        <v>25</v>
      </c>
      <c r="N260" s="81">
        <v>25</v>
      </c>
      <c r="O260" s="81">
        <v>0</v>
      </c>
      <c r="P260" s="81">
        <v>0</v>
      </c>
      <c r="Q260" s="81">
        <v>0</v>
      </c>
      <c r="R260" s="81">
        <v>0</v>
      </c>
      <c r="S260" s="81">
        <v>0</v>
      </c>
      <c r="T260" s="81">
        <v>0</v>
      </c>
      <c r="U260" s="81">
        <v>0</v>
      </c>
      <c r="V260" s="81">
        <v>0</v>
      </c>
      <c r="W260" s="81">
        <v>0</v>
      </c>
      <c r="X260" s="81">
        <v>0</v>
      </c>
      <c r="Y260" s="81">
        <v>0</v>
      </c>
      <c r="Z260" s="81">
        <v>0</v>
      </c>
      <c r="AA260" s="81">
        <v>0</v>
      </c>
      <c r="AB260" s="81">
        <v>0</v>
      </c>
      <c r="AC260" s="81">
        <v>0</v>
      </c>
      <c r="AD260" s="81">
        <v>0</v>
      </c>
      <c r="AE260" s="81">
        <v>0</v>
      </c>
      <c r="AF260" s="81">
        <v>0</v>
      </c>
    </row>
    <row r="261" spans="1:32" hidden="1" x14ac:dyDescent="0.25">
      <c r="A261" s="477">
        <v>37035.446527777778</v>
      </c>
      <c r="B261" s="456">
        <v>37146</v>
      </c>
      <c r="C261" s="456">
        <v>36983</v>
      </c>
      <c r="D261" s="456">
        <v>37191</v>
      </c>
      <c r="E261" s="211" t="s">
        <v>550</v>
      </c>
      <c r="F261" s="81">
        <v>473258</v>
      </c>
      <c r="G261" s="81">
        <v>1</v>
      </c>
      <c r="H261" s="81">
        <v>2476829</v>
      </c>
      <c r="I261" s="81">
        <v>25</v>
      </c>
      <c r="J261" s="81">
        <v>25</v>
      </c>
      <c r="K261" s="81">
        <v>25</v>
      </c>
      <c r="L261" s="81">
        <v>25</v>
      </c>
      <c r="M261" s="81">
        <v>25</v>
      </c>
      <c r="N261" s="81">
        <v>25</v>
      </c>
      <c r="O261" s="81">
        <v>0</v>
      </c>
      <c r="P261" s="81">
        <v>0</v>
      </c>
      <c r="Q261" s="81">
        <v>0</v>
      </c>
      <c r="R261" s="81">
        <v>0</v>
      </c>
      <c r="S261" s="81">
        <v>0</v>
      </c>
      <c r="T261" s="81">
        <v>0</v>
      </c>
      <c r="U261" s="81">
        <v>0</v>
      </c>
      <c r="V261" s="81">
        <v>0</v>
      </c>
      <c r="W261" s="81">
        <v>0</v>
      </c>
      <c r="X261" s="81">
        <v>0</v>
      </c>
      <c r="Y261" s="81">
        <v>0</v>
      </c>
      <c r="Z261" s="81">
        <v>0</v>
      </c>
      <c r="AA261" s="81">
        <v>0</v>
      </c>
      <c r="AB261" s="81">
        <v>0</v>
      </c>
      <c r="AC261" s="81">
        <v>0</v>
      </c>
      <c r="AD261" s="81">
        <v>0</v>
      </c>
      <c r="AE261" s="81">
        <v>0</v>
      </c>
      <c r="AF261" s="81">
        <v>0</v>
      </c>
    </row>
    <row r="262" spans="1:32" hidden="1" x14ac:dyDescent="0.25">
      <c r="A262" s="477">
        <v>37035.446527777778</v>
      </c>
      <c r="B262" s="456">
        <v>37146</v>
      </c>
      <c r="C262" s="456">
        <v>36983</v>
      </c>
      <c r="D262" s="456">
        <v>37191</v>
      </c>
      <c r="E262" s="211" t="s">
        <v>550</v>
      </c>
      <c r="F262" s="81">
        <v>463234</v>
      </c>
      <c r="G262" s="81">
        <v>1</v>
      </c>
      <c r="H262" s="81">
        <v>2444803</v>
      </c>
      <c r="I262" s="81">
        <v>0</v>
      </c>
      <c r="J262" s="81">
        <v>0</v>
      </c>
      <c r="K262" s="81">
        <v>0</v>
      </c>
      <c r="L262" s="81">
        <v>0</v>
      </c>
      <c r="M262" s="81">
        <v>0</v>
      </c>
      <c r="N262" s="81">
        <v>0</v>
      </c>
      <c r="O262" s="81">
        <v>25</v>
      </c>
      <c r="P262" s="81">
        <v>25</v>
      </c>
      <c r="Q262" s="81">
        <v>25</v>
      </c>
      <c r="R262" s="81">
        <v>25</v>
      </c>
      <c r="S262" s="81">
        <v>25</v>
      </c>
      <c r="T262" s="81">
        <v>25</v>
      </c>
      <c r="U262" s="81">
        <v>25</v>
      </c>
      <c r="V262" s="81">
        <v>25</v>
      </c>
      <c r="W262" s="81">
        <v>25</v>
      </c>
      <c r="X262" s="81">
        <v>25</v>
      </c>
      <c r="Y262" s="81">
        <v>25</v>
      </c>
      <c r="Z262" s="81">
        <v>25</v>
      </c>
      <c r="AA262" s="81">
        <v>25</v>
      </c>
      <c r="AB262" s="81">
        <v>25</v>
      </c>
      <c r="AC262" s="81">
        <v>25</v>
      </c>
      <c r="AD262" s="81">
        <v>25</v>
      </c>
      <c r="AE262" s="81">
        <v>0</v>
      </c>
      <c r="AF262" s="81">
        <v>0</v>
      </c>
    </row>
    <row r="263" spans="1:32" hidden="1" x14ac:dyDescent="0.25">
      <c r="A263" s="477">
        <v>37035.446527777778</v>
      </c>
      <c r="B263" s="456">
        <v>37146</v>
      </c>
      <c r="C263" s="456">
        <v>36983</v>
      </c>
      <c r="D263" s="456">
        <v>37191</v>
      </c>
      <c r="E263" s="81" t="s">
        <v>550</v>
      </c>
      <c r="F263" s="81">
        <v>473258</v>
      </c>
      <c r="G263" s="81">
        <v>1</v>
      </c>
      <c r="H263" s="81">
        <v>2476830</v>
      </c>
      <c r="I263" s="81">
        <v>0</v>
      </c>
      <c r="J263" s="81">
        <v>0</v>
      </c>
      <c r="K263" s="81">
        <v>0</v>
      </c>
      <c r="L263" s="81">
        <v>0</v>
      </c>
      <c r="M263" s="81">
        <v>0</v>
      </c>
      <c r="N263" s="81">
        <v>0</v>
      </c>
      <c r="O263" s="81">
        <v>0</v>
      </c>
      <c r="P263" s="81">
        <v>0</v>
      </c>
      <c r="Q263" s="81">
        <v>0</v>
      </c>
      <c r="R263" s="81">
        <v>0</v>
      </c>
      <c r="S263" s="81">
        <v>0</v>
      </c>
      <c r="T263" s="81">
        <v>0</v>
      </c>
      <c r="U263" s="81">
        <v>0</v>
      </c>
      <c r="V263" s="81">
        <v>0</v>
      </c>
      <c r="W263" s="81">
        <v>0</v>
      </c>
      <c r="X263" s="81">
        <v>0</v>
      </c>
      <c r="Y263" s="81">
        <v>0</v>
      </c>
      <c r="Z263" s="81">
        <v>0</v>
      </c>
      <c r="AA263" s="81">
        <v>0</v>
      </c>
      <c r="AB263" s="81">
        <v>0</v>
      </c>
      <c r="AC263" s="81">
        <v>0</v>
      </c>
      <c r="AD263" s="81">
        <v>0</v>
      </c>
      <c r="AE263" s="81">
        <v>25</v>
      </c>
      <c r="AF263" s="81">
        <v>25</v>
      </c>
    </row>
    <row r="264" spans="1:32" hidden="1" x14ac:dyDescent="0.25">
      <c r="A264" s="481">
        <v>37104.570138888892</v>
      </c>
      <c r="B264" s="476">
        <v>37146</v>
      </c>
      <c r="C264" s="476">
        <v>37135</v>
      </c>
      <c r="D264" s="476">
        <v>37164</v>
      </c>
      <c r="E264" s="238" t="s">
        <v>550</v>
      </c>
      <c r="F264" s="5">
        <v>713760</v>
      </c>
      <c r="G264" s="5">
        <v>1</v>
      </c>
      <c r="H264" s="5">
        <v>3722188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-25</v>
      </c>
      <c r="P264" s="5">
        <v>-25</v>
      </c>
      <c r="Q264" s="5">
        <v>-25</v>
      </c>
      <c r="R264" s="5">
        <v>-25</v>
      </c>
      <c r="S264" s="5">
        <v>-25</v>
      </c>
      <c r="T264" s="5">
        <v>-25</v>
      </c>
      <c r="U264" s="5">
        <v>-25</v>
      </c>
      <c r="V264" s="5">
        <v>-25</v>
      </c>
      <c r="W264" s="5">
        <v>-25</v>
      </c>
      <c r="X264" s="5">
        <v>-25</v>
      </c>
      <c r="Y264" s="5">
        <v>-25</v>
      </c>
      <c r="Z264" s="5">
        <v>-25</v>
      </c>
      <c r="AA264" s="5">
        <v>-25</v>
      </c>
      <c r="AB264" s="5">
        <v>-25</v>
      </c>
      <c r="AC264" s="5">
        <v>-25</v>
      </c>
      <c r="AD264" s="5">
        <v>-25</v>
      </c>
      <c r="AE264" s="5">
        <v>0</v>
      </c>
      <c r="AF264" s="5">
        <v>0</v>
      </c>
    </row>
    <row r="265" spans="1:32" hidden="1" x14ac:dyDescent="0.25">
      <c r="A265" s="477">
        <v>37123.521527777775</v>
      </c>
      <c r="B265" s="456">
        <v>37146</v>
      </c>
      <c r="C265" s="456">
        <v>37135</v>
      </c>
      <c r="D265" s="456">
        <v>37164</v>
      </c>
      <c r="E265" s="211" t="s">
        <v>550</v>
      </c>
      <c r="F265" s="81">
        <v>740056</v>
      </c>
      <c r="G265" s="81">
        <v>1</v>
      </c>
      <c r="H265" s="81">
        <v>3838598</v>
      </c>
      <c r="I265" s="81">
        <v>0</v>
      </c>
      <c r="J265" s="81">
        <v>0</v>
      </c>
      <c r="K265" s="81">
        <v>0</v>
      </c>
      <c r="L265" s="81">
        <v>0</v>
      </c>
      <c r="M265" s="81">
        <v>0</v>
      </c>
      <c r="N265" s="81">
        <v>0</v>
      </c>
      <c r="O265" s="81">
        <v>25</v>
      </c>
      <c r="P265" s="81">
        <v>25</v>
      </c>
      <c r="Q265" s="81">
        <v>25</v>
      </c>
      <c r="R265" s="81">
        <v>25</v>
      </c>
      <c r="S265" s="81">
        <v>25</v>
      </c>
      <c r="T265" s="81">
        <v>25</v>
      </c>
      <c r="U265" s="81">
        <v>25</v>
      </c>
      <c r="V265" s="81">
        <v>25</v>
      </c>
      <c r="W265" s="81">
        <v>25</v>
      </c>
      <c r="X265" s="81">
        <v>25</v>
      </c>
      <c r="Y265" s="81">
        <v>25</v>
      </c>
      <c r="Z265" s="81">
        <v>25</v>
      </c>
      <c r="AA265" s="81">
        <v>25</v>
      </c>
      <c r="AB265" s="81">
        <v>25</v>
      </c>
      <c r="AC265" s="81">
        <v>25</v>
      </c>
      <c r="AD265" s="81">
        <v>25</v>
      </c>
      <c r="AE265" s="81">
        <v>0</v>
      </c>
      <c r="AF265" s="81">
        <v>0</v>
      </c>
    </row>
    <row r="266" spans="1:32" hidden="1" x14ac:dyDescent="0.25">
      <c r="A266" s="477">
        <v>37125.341666666667</v>
      </c>
      <c r="B266" s="456">
        <v>37146</v>
      </c>
      <c r="C266" s="456">
        <v>37135</v>
      </c>
      <c r="D266" s="456">
        <v>37164</v>
      </c>
      <c r="E266" s="211" t="s">
        <v>550</v>
      </c>
      <c r="F266" s="81">
        <v>743026</v>
      </c>
      <c r="G266" s="81">
        <v>1</v>
      </c>
      <c r="H266" s="81">
        <v>3848493</v>
      </c>
      <c r="I266" s="81">
        <v>0</v>
      </c>
      <c r="J266" s="81">
        <v>0</v>
      </c>
      <c r="K266" s="81">
        <v>0</v>
      </c>
      <c r="L266" s="81">
        <v>0</v>
      </c>
      <c r="M266" s="81">
        <v>0</v>
      </c>
      <c r="N266" s="81">
        <v>0</v>
      </c>
      <c r="O266" s="81">
        <v>25</v>
      </c>
      <c r="P266" s="81">
        <v>25</v>
      </c>
      <c r="Q266" s="81">
        <v>25</v>
      </c>
      <c r="R266" s="81">
        <v>25</v>
      </c>
      <c r="S266" s="81">
        <v>25</v>
      </c>
      <c r="T266" s="81">
        <v>25</v>
      </c>
      <c r="U266" s="81">
        <v>25</v>
      </c>
      <c r="V266" s="81">
        <v>25</v>
      </c>
      <c r="W266" s="81">
        <v>25</v>
      </c>
      <c r="X266" s="81">
        <v>25</v>
      </c>
      <c r="Y266" s="81">
        <v>25</v>
      </c>
      <c r="Z266" s="81">
        <v>25</v>
      </c>
      <c r="AA266" s="81">
        <v>25</v>
      </c>
      <c r="AB266" s="81">
        <v>25</v>
      </c>
      <c r="AC266" s="81">
        <v>25</v>
      </c>
      <c r="AD266" s="81">
        <v>25</v>
      </c>
      <c r="AE266" s="81">
        <v>0</v>
      </c>
      <c r="AF266" s="81">
        <v>0</v>
      </c>
    </row>
    <row r="267" spans="1:32" hidden="1" x14ac:dyDescent="0.25">
      <c r="A267" s="477">
        <v>37035.446527777778</v>
      </c>
      <c r="B267" s="456">
        <v>37146</v>
      </c>
      <c r="C267" s="456">
        <v>37073</v>
      </c>
      <c r="D267" s="456">
        <v>37164</v>
      </c>
      <c r="E267" s="211" t="s">
        <v>550</v>
      </c>
      <c r="F267" s="81">
        <v>401867</v>
      </c>
      <c r="G267" s="81">
        <v>1</v>
      </c>
      <c r="H267" s="81">
        <v>2236725</v>
      </c>
      <c r="I267" s="81">
        <v>0</v>
      </c>
      <c r="J267" s="81">
        <v>0</v>
      </c>
      <c r="K267" s="81">
        <v>0</v>
      </c>
      <c r="L267" s="81">
        <v>0</v>
      </c>
      <c r="M267" s="81">
        <v>0</v>
      </c>
      <c r="N267" s="81">
        <v>0</v>
      </c>
      <c r="O267" s="81">
        <v>25</v>
      </c>
      <c r="P267" s="81">
        <v>25</v>
      </c>
      <c r="Q267" s="81">
        <v>25</v>
      </c>
      <c r="R267" s="81">
        <v>25</v>
      </c>
      <c r="S267" s="81">
        <v>25</v>
      </c>
      <c r="T267" s="81">
        <v>25</v>
      </c>
      <c r="U267" s="81">
        <v>25</v>
      </c>
      <c r="V267" s="81">
        <v>25</v>
      </c>
      <c r="W267" s="81">
        <v>25</v>
      </c>
      <c r="X267" s="81">
        <v>25</v>
      </c>
      <c r="Y267" s="81">
        <v>25</v>
      </c>
      <c r="Z267" s="81">
        <v>25</v>
      </c>
      <c r="AA267" s="81">
        <v>25</v>
      </c>
      <c r="AB267" s="81">
        <v>25</v>
      </c>
      <c r="AC267" s="81">
        <v>25</v>
      </c>
      <c r="AD267" s="81">
        <v>25</v>
      </c>
      <c r="AE267" s="81">
        <v>0</v>
      </c>
      <c r="AF267" s="81">
        <v>0</v>
      </c>
    </row>
    <row r="268" spans="1:32" hidden="1" x14ac:dyDescent="0.25">
      <c r="A268" s="477">
        <v>37035.446527777778</v>
      </c>
      <c r="B268" s="456">
        <v>37146</v>
      </c>
      <c r="C268" s="456">
        <v>37073</v>
      </c>
      <c r="D268" s="456">
        <v>37164</v>
      </c>
      <c r="E268" s="211" t="s">
        <v>550</v>
      </c>
      <c r="F268" s="81">
        <v>403616</v>
      </c>
      <c r="G268" s="81">
        <v>1</v>
      </c>
      <c r="H268" s="81">
        <v>2242447</v>
      </c>
      <c r="I268" s="81">
        <v>0</v>
      </c>
      <c r="J268" s="81">
        <v>0</v>
      </c>
      <c r="K268" s="81">
        <v>0</v>
      </c>
      <c r="L268" s="81">
        <v>0</v>
      </c>
      <c r="M268" s="81">
        <v>0</v>
      </c>
      <c r="N268" s="81">
        <v>0</v>
      </c>
      <c r="O268" s="81">
        <v>25</v>
      </c>
      <c r="P268" s="81">
        <v>25</v>
      </c>
      <c r="Q268" s="81">
        <v>25</v>
      </c>
      <c r="R268" s="81">
        <v>25</v>
      </c>
      <c r="S268" s="81">
        <v>25</v>
      </c>
      <c r="T268" s="81">
        <v>25</v>
      </c>
      <c r="U268" s="81">
        <v>25</v>
      </c>
      <c r="V268" s="81">
        <v>25</v>
      </c>
      <c r="W268" s="81">
        <v>25</v>
      </c>
      <c r="X268" s="81">
        <v>25</v>
      </c>
      <c r="Y268" s="81">
        <v>25</v>
      </c>
      <c r="Z268" s="81">
        <v>25</v>
      </c>
      <c r="AA268" s="81">
        <v>25</v>
      </c>
      <c r="AB268" s="81">
        <v>25</v>
      </c>
      <c r="AC268" s="81">
        <v>25</v>
      </c>
      <c r="AD268" s="81">
        <v>25</v>
      </c>
      <c r="AE268" s="81">
        <v>0</v>
      </c>
      <c r="AF268" s="81">
        <v>0</v>
      </c>
    </row>
    <row r="269" spans="1:32" hidden="1" x14ac:dyDescent="0.25">
      <c r="A269" s="477">
        <v>37035.446527777778</v>
      </c>
      <c r="B269" s="456">
        <v>37146</v>
      </c>
      <c r="C269" s="456">
        <v>37073</v>
      </c>
      <c r="D269" s="456">
        <v>37164</v>
      </c>
      <c r="E269" s="81" t="s">
        <v>550</v>
      </c>
      <c r="F269" s="81">
        <v>383476</v>
      </c>
      <c r="G269" s="81">
        <v>1</v>
      </c>
      <c r="H269" s="81">
        <v>2178313</v>
      </c>
      <c r="I269" s="81">
        <v>0</v>
      </c>
      <c r="J269" s="81">
        <v>0</v>
      </c>
      <c r="K269" s="81">
        <v>0</v>
      </c>
      <c r="L269" s="81">
        <v>0</v>
      </c>
      <c r="M269" s="81">
        <v>0</v>
      </c>
      <c r="N269" s="81">
        <v>0</v>
      </c>
      <c r="O269" s="81">
        <v>25</v>
      </c>
      <c r="P269" s="81">
        <v>25</v>
      </c>
      <c r="Q269" s="81">
        <v>25</v>
      </c>
      <c r="R269" s="81">
        <v>25</v>
      </c>
      <c r="S269" s="81">
        <v>25</v>
      </c>
      <c r="T269" s="81">
        <v>25</v>
      </c>
      <c r="U269" s="81">
        <v>25</v>
      </c>
      <c r="V269" s="81">
        <v>25</v>
      </c>
      <c r="W269" s="81">
        <v>25</v>
      </c>
      <c r="X269" s="81">
        <v>25</v>
      </c>
      <c r="Y269" s="81">
        <v>25</v>
      </c>
      <c r="Z269" s="81">
        <v>25</v>
      </c>
      <c r="AA269" s="81">
        <v>25</v>
      </c>
      <c r="AB269" s="81">
        <v>25</v>
      </c>
      <c r="AC269" s="81">
        <v>25</v>
      </c>
      <c r="AD269" s="81">
        <v>25</v>
      </c>
      <c r="AE269" s="81">
        <v>0</v>
      </c>
      <c r="AF269" s="81">
        <v>0</v>
      </c>
    </row>
    <row r="270" spans="1:32" hidden="1" x14ac:dyDescent="0.25">
      <c r="A270" s="477">
        <v>37035.446527777778</v>
      </c>
      <c r="B270" s="456">
        <v>37146</v>
      </c>
      <c r="C270" s="456">
        <v>37073</v>
      </c>
      <c r="D270" s="456">
        <v>37164</v>
      </c>
      <c r="E270" s="81" t="s">
        <v>550</v>
      </c>
      <c r="F270" s="81">
        <v>383579</v>
      </c>
      <c r="G270" s="81">
        <v>1</v>
      </c>
      <c r="H270" s="81">
        <v>2178546</v>
      </c>
      <c r="I270" s="81">
        <v>0</v>
      </c>
      <c r="J270" s="81">
        <v>0</v>
      </c>
      <c r="K270" s="81">
        <v>0</v>
      </c>
      <c r="L270" s="81">
        <v>0</v>
      </c>
      <c r="M270" s="81">
        <v>0</v>
      </c>
      <c r="N270" s="81">
        <v>0</v>
      </c>
      <c r="O270" s="81">
        <v>-25</v>
      </c>
      <c r="P270" s="81">
        <v>-25</v>
      </c>
      <c r="Q270" s="81">
        <v>-25</v>
      </c>
      <c r="R270" s="81">
        <v>-25</v>
      </c>
      <c r="S270" s="81">
        <v>-25</v>
      </c>
      <c r="T270" s="81">
        <v>-25</v>
      </c>
      <c r="U270" s="81">
        <v>-25</v>
      </c>
      <c r="V270" s="81">
        <v>-25</v>
      </c>
      <c r="W270" s="81">
        <v>-25</v>
      </c>
      <c r="X270" s="81">
        <v>-25</v>
      </c>
      <c r="Y270" s="81">
        <v>-25</v>
      </c>
      <c r="Z270" s="81">
        <v>-25</v>
      </c>
      <c r="AA270" s="81">
        <v>-25</v>
      </c>
      <c r="AB270" s="81">
        <v>-25</v>
      </c>
      <c r="AC270" s="81">
        <v>-25</v>
      </c>
      <c r="AD270" s="81">
        <v>-25</v>
      </c>
      <c r="AE270" s="81">
        <v>0</v>
      </c>
      <c r="AF270" s="81">
        <v>0</v>
      </c>
    </row>
    <row r="271" spans="1:32" hidden="1" x14ac:dyDescent="0.25">
      <c r="A271" s="477">
        <v>37035.446527777778</v>
      </c>
      <c r="B271" s="456">
        <v>37146</v>
      </c>
      <c r="C271" s="456">
        <v>37073</v>
      </c>
      <c r="D271" s="456">
        <v>37164</v>
      </c>
      <c r="E271" s="81" t="s">
        <v>550</v>
      </c>
      <c r="F271" s="81">
        <v>455165</v>
      </c>
      <c r="G271" s="81">
        <v>1</v>
      </c>
      <c r="H271" s="81">
        <v>2411351</v>
      </c>
      <c r="I271" s="81">
        <v>0</v>
      </c>
      <c r="J271" s="81">
        <v>0</v>
      </c>
      <c r="K271" s="81">
        <v>0</v>
      </c>
      <c r="L271" s="81">
        <v>0</v>
      </c>
      <c r="M271" s="81">
        <v>0</v>
      </c>
      <c r="N271" s="81">
        <v>0</v>
      </c>
      <c r="O271" s="81">
        <v>-25</v>
      </c>
      <c r="P271" s="81">
        <v>-25</v>
      </c>
      <c r="Q271" s="81">
        <v>-25</v>
      </c>
      <c r="R271" s="81">
        <v>-25</v>
      </c>
      <c r="S271" s="81">
        <v>-25</v>
      </c>
      <c r="T271" s="81">
        <v>-25</v>
      </c>
      <c r="U271" s="81">
        <v>-25</v>
      </c>
      <c r="V271" s="81">
        <v>-25</v>
      </c>
      <c r="W271" s="81">
        <v>-25</v>
      </c>
      <c r="X271" s="81">
        <v>-25</v>
      </c>
      <c r="Y271" s="81">
        <v>-25</v>
      </c>
      <c r="Z271" s="81">
        <v>-25</v>
      </c>
      <c r="AA271" s="81">
        <v>-25</v>
      </c>
      <c r="AB271" s="81">
        <v>-25</v>
      </c>
      <c r="AC271" s="81">
        <v>-25</v>
      </c>
      <c r="AD271" s="81">
        <v>-25</v>
      </c>
      <c r="AE271" s="81">
        <v>0</v>
      </c>
      <c r="AF271" s="81">
        <v>0</v>
      </c>
    </row>
    <row r="272" spans="1:32" hidden="1" x14ac:dyDescent="0.25">
      <c r="A272" s="477">
        <v>37035.446527777778</v>
      </c>
      <c r="B272" s="456">
        <v>37146</v>
      </c>
      <c r="C272" s="456">
        <v>37073</v>
      </c>
      <c r="D272" s="456">
        <v>37164</v>
      </c>
      <c r="E272" s="211" t="s">
        <v>550</v>
      </c>
      <c r="F272" s="81">
        <v>458431</v>
      </c>
      <c r="G272" s="81">
        <v>1</v>
      </c>
      <c r="H272" s="81">
        <v>2421907</v>
      </c>
      <c r="I272" s="81">
        <v>0</v>
      </c>
      <c r="J272" s="81">
        <v>0</v>
      </c>
      <c r="K272" s="81">
        <v>0</v>
      </c>
      <c r="L272" s="81">
        <v>0</v>
      </c>
      <c r="M272" s="81">
        <v>0</v>
      </c>
      <c r="N272" s="81">
        <v>0</v>
      </c>
      <c r="O272" s="81">
        <v>25</v>
      </c>
      <c r="P272" s="81">
        <v>25</v>
      </c>
      <c r="Q272" s="81">
        <v>25</v>
      </c>
      <c r="R272" s="81">
        <v>25</v>
      </c>
      <c r="S272" s="81">
        <v>25</v>
      </c>
      <c r="T272" s="81">
        <v>25</v>
      </c>
      <c r="U272" s="81">
        <v>25</v>
      </c>
      <c r="V272" s="81">
        <v>25</v>
      </c>
      <c r="W272" s="81">
        <v>25</v>
      </c>
      <c r="X272" s="81">
        <v>25</v>
      </c>
      <c r="Y272" s="81">
        <v>25</v>
      </c>
      <c r="Z272" s="81">
        <v>25</v>
      </c>
      <c r="AA272" s="81">
        <v>25</v>
      </c>
      <c r="AB272" s="81">
        <v>25</v>
      </c>
      <c r="AC272" s="81">
        <v>25</v>
      </c>
      <c r="AD272" s="81">
        <v>25</v>
      </c>
      <c r="AE272" s="81">
        <v>0</v>
      </c>
      <c r="AF272" s="81">
        <v>0</v>
      </c>
    </row>
    <row r="273" spans="1:32" hidden="1" x14ac:dyDescent="0.25">
      <c r="A273" s="477">
        <v>37035.446527777778</v>
      </c>
      <c r="B273" s="456">
        <v>37146</v>
      </c>
      <c r="C273" s="456">
        <v>37073</v>
      </c>
      <c r="D273" s="456">
        <v>37164</v>
      </c>
      <c r="E273" s="211" t="s">
        <v>550</v>
      </c>
      <c r="F273" s="81">
        <v>462064</v>
      </c>
      <c r="G273" s="81">
        <v>1</v>
      </c>
      <c r="H273" s="81">
        <v>2440957</v>
      </c>
      <c r="I273" s="81">
        <v>0</v>
      </c>
      <c r="J273" s="81">
        <v>0</v>
      </c>
      <c r="K273" s="81">
        <v>0</v>
      </c>
      <c r="L273" s="81">
        <v>0</v>
      </c>
      <c r="M273" s="81">
        <v>0</v>
      </c>
      <c r="N273" s="81">
        <v>0</v>
      </c>
      <c r="O273" s="81">
        <v>25</v>
      </c>
      <c r="P273" s="81">
        <v>25</v>
      </c>
      <c r="Q273" s="81">
        <v>25</v>
      </c>
      <c r="R273" s="81">
        <v>25</v>
      </c>
      <c r="S273" s="81">
        <v>25</v>
      </c>
      <c r="T273" s="81">
        <v>25</v>
      </c>
      <c r="U273" s="81">
        <v>25</v>
      </c>
      <c r="V273" s="81">
        <v>25</v>
      </c>
      <c r="W273" s="81">
        <v>25</v>
      </c>
      <c r="X273" s="81">
        <v>25</v>
      </c>
      <c r="Y273" s="81">
        <v>25</v>
      </c>
      <c r="Z273" s="81">
        <v>25</v>
      </c>
      <c r="AA273" s="81">
        <v>25</v>
      </c>
      <c r="AB273" s="81">
        <v>25</v>
      </c>
      <c r="AC273" s="81">
        <v>25</v>
      </c>
      <c r="AD273" s="81">
        <v>25</v>
      </c>
      <c r="AE273" s="81">
        <v>0</v>
      </c>
      <c r="AF273" s="81">
        <v>0</v>
      </c>
    </row>
    <row r="274" spans="1:32" hidden="1" x14ac:dyDescent="0.25">
      <c r="A274" s="477">
        <v>37035.446527777778</v>
      </c>
      <c r="B274" s="456">
        <v>37146</v>
      </c>
      <c r="C274" s="456">
        <v>37073</v>
      </c>
      <c r="D274" s="456">
        <v>37164</v>
      </c>
      <c r="E274" s="211" t="s">
        <v>550</v>
      </c>
      <c r="F274" s="81">
        <v>503235</v>
      </c>
      <c r="G274" s="81">
        <v>1</v>
      </c>
      <c r="H274" s="81">
        <v>2592626</v>
      </c>
      <c r="I274" s="81">
        <v>0</v>
      </c>
      <c r="J274" s="81">
        <v>0</v>
      </c>
      <c r="K274" s="81">
        <v>0</v>
      </c>
      <c r="L274" s="81">
        <v>0</v>
      </c>
      <c r="M274" s="81">
        <v>0</v>
      </c>
      <c r="N274" s="81">
        <v>0</v>
      </c>
      <c r="O274" s="81">
        <v>-25</v>
      </c>
      <c r="P274" s="81">
        <v>-25</v>
      </c>
      <c r="Q274" s="81">
        <v>-25</v>
      </c>
      <c r="R274" s="81">
        <v>-25</v>
      </c>
      <c r="S274" s="81">
        <v>-25</v>
      </c>
      <c r="T274" s="81">
        <v>-25</v>
      </c>
      <c r="U274" s="81">
        <v>-25</v>
      </c>
      <c r="V274" s="81">
        <v>-25</v>
      </c>
      <c r="W274" s="81">
        <v>-25</v>
      </c>
      <c r="X274" s="81">
        <v>-25</v>
      </c>
      <c r="Y274" s="81">
        <v>-25</v>
      </c>
      <c r="Z274" s="81">
        <v>-25</v>
      </c>
      <c r="AA274" s="81">
        <v>-25</v>
      </c>
      <c r="AB274" s="81">
        <v>-25</v>
      </c>
      <c r="AC274" s="81">
        <v>-25</v>
      </c>
      <c r="AD274" s="81">
        <v>-25</v>
      </c>
      <c r="AE274" s="81">
        <v>0</v>
      </c>
      <c r="AF274" s="81">
        <v>0</v>
      </c>
    </row>
    <row r="275" spans="1:32" hidden="1" x14ac:dyDescent="0.25">
      <c r="A275" s="477">
        <v>37035.446527777778</v>
      </c>
      <c r="B275" s="456">
        <v>37146</v>
      </c>
      <c r="C275" s="456">
        <v>37073</v>
      </c>
      <c r="D275" s="456">
        <v>37164</v>
      </c>
      <c r="E275" s="211" t="s">
        <v>550</v>
      </c>
      <c r="F275" s="81">
        <v>590609</v>
      </c>
      <c r="G275" s="81">
        <v>1</v>
      </c>
      <c r="H275" s="81">
        <v>3115225</v>
      </c>
      <c r="I275" s="81">
        <v>0</v>
      </c>
      <c r="J275" s="81">
        <v>0</v>
      </c>
      <c r="K275" s="81">
        <v>0</v>
      </c>
      <c r="L275" s="81">
        <v>0</v>
      </c>
      <c r="M275" s="81">
        <v>0</v>
      </c>
      <c r="N275" s="81">
        <v>0</v>
      </c>
      <c r="O275" s="81">
        <v>25</v>
      </c>
      <c r="P275" s="81">
        <v>25</v>
      </c>
      <c r="Q275" s="81">
        <v>25</v>
      </c>
      <c r="R275" s="81">
        <v>25</v>
      </c>
      <c r="S275" s="81">
        <v>25</v>
      </c>
      <c r="T275" s="81">
        <v>25</v>
      </c>
      <c r="U275" s="81">
        <v>25</v>
      </c>
      <c r="V275" s="81">
        <v>25</v>
      </c>
      <c r="W275" s="81">
        <v>25</v>
      </c>
      <c r="X275" s="81">
        <v>25</v>
      </c>
      <c r="Y275" s="81">
        <v>25</v>
      </c>
      <c r="Z275" s="81">
        <v>25</v>
      </c>
      <c r="AA275" s="81">
        <v>25</v>
      </c>
      <c r="AB275" s="81">
        <v>25</v>
      </c>
      <c r="AC275" s="81">
        <v>25</v>
      </c>
      <c r="AD275" s="81">
        <v>25</v>
      </c>
      <c r="AE275" s="81">
        <v>0</v>
      </c>
      <c r="AF275" s="81">
        <v>0</v>
      </c>
    </row>
    <row r="276" spans="1:32" hidden="1" x14ac:dyDescent="0.25">
      <c r="A276" s="477">
        <v>37144.645138888889</v>
      </c>
      <c r="B276" s="456">
        <v>37146</v>
      </c>
      <c r="C276" s="456">
        <v>37146</v>
      </c>
      <c r="D276" s="456">
        <v>37164</v>
      </c>
      <c r="E276" s="211" t="s">
        <v>550</v>
      </c>
      <c r="F276" s="81">
        <v>770065</v>
      </c>
      <c r="G276" s="81">
        <v>1</v>
      </c>
      <c r="H276" s="81">
        <v>4138793</v>
      </c>
      <c r="I276" s="81">
        <v>0</v>
      </c>
      <c r="J276" s="81">
        <v>0</v>
      </c>
      <c r="K276" s="81">
        <v>0</v>
      </c>
      <c r="L276" s="81">
        <v>0</v>
      </c>
      <c r="M276" s="81">
        <v>0</v>
      </c>
      <c r="N276" s="81">
        <v>0</v>
      </c>
      <c r="O276" s="81">
        <v>25</v>
      </c>
      <c r="P276" s="81">
        <v>25</v>
      </c>
      <c r="Q276" s="81">
        <v>25</v>
      </c>
      <c r="R276" s="81">
        <v>25</v>
      </c>
      <c r="S276" s="81">
        <v>25</v>
      </c>
      <c r="T276" s="81">
        <v>25</v>
      </c>
      <c r="U276" s="81">
        <v>25</v>
      </c>
      <c r="V276" s="81">
        <v>25</v>
      </c>
      <c r="W276" s="81">
        <v>25</v>
      </c>
      <c r="X276" s="81">
        <v>25</v>
      </c>
      <c r="Y276" s="81">
        <v>25</v>
      </c>
      <c r="Z276" s="81">
        <v>25</v>
      </c>
      <c r="AA276" s="81">
        <v>25</v>
      </c>
      <c r="AB276" s="81">
        <v>25</v>
      </c>
      <c r="AC276" s="81">
        <v>25</v>
      </c>
      <c r="AD276" s="81">
        <v>25</v>
      </c>
      <c r="AE276" s="81">
        <v>0</v>
      </c>
      <c r="AF276" s="81">
        <v>0</v>
      </c>
    </row>
    <row r="277" spans="1:32" hidden="1" x14ac:dyDescent="0.25">
      <c r="A277" s="477">
        <v>37083.359722222223</v>
      </c>
      <c r="B277" s="456">
        <v>37146</v>
      </c>
      <c r="C277" s="456">
        <v>37135</v>
      </c>
      <c r="D277" s="456">
        <v>37164</v>
      </c>
      <c r="E277" s="211" t="s">
        <v>550</v>
      </c>
      <c r="F277" s="81">
        <v>681132</v>
      </c>
      <c r="G277" s="81">
        <v>1</v>
      </c>
      <c r="H277" s="81">
        <v>3575815</v>
      </c>
      <c r="I277" s="81">
        <v>0</v>
      </c>
      <c r="J277" s="81">
        <v>0</v>
      </c>
      <c r="K277" s="81">
        <v>0</v>
      </c>
      <c r="L277" s="81">
        <v>0</v>
      </c>
      <c r="M277" s="81">
        <v>0</v>
      </c>
      <c r="N277" s="81">
        <v>0</v>
      </c>
      <c r="O277" s="81">
        <v>25</v>
      </c>
      <c r="P277" s="81">
        <v>25</v>
      </c>
      <c r="Q277" s="81">
        <v>25</v>
      </c>
      <c r="R277" s="81">
        <v>25</v>
      </c>
      <c r="S277" s="81">
        <v>25</v>
      </c>
      <c r="T277" s="81">
        <v>25</v>
      </c>
      <c r="U277" s="81">
        <v>25</v>
      </c>
      <c r="V277" s="81">
        <v>25</v>
      </c>
      <c r="W277" s="81">
        <v>25</v>
      </c>
      <c r="X277" s="81">
        <v>25</v>
      </c>
      <c r="Y277" s="81">
        <v>25</v>
      </c>
      <c r="Z277" s="81">
        <v>25</v>
      </c>
      <c r="AA277" s="81">
        <v>25</v>
      </c>
      <c r="AB277" s="81">
        <v>25</v>
      </c>
      <c r="AC277" s="81">
        <v>25</v>
      </c>
      <c r="AD277" s="81">
        <v>25</v>
      </c>
      <c r="AE277" s="81">
        <v>0</v>
      </c>
      <c r="AF277" s="81">
        <v>0</v>
      </c>
    </row>
    <row r="278" spans="1:32" hidden="1" x14ac:dyDescent="0.25">
      <c r="A278" s="477">
        <v>37035.446527777778</v>
      </c>
      <c r="B278" s="456">
        <v>37146</v>
      </c>
      <c r="C278" s="456">
        <v>36983</v>
      </c>
      <c r="D278" s="456">
        <v>37191</v>
      </c>
      <c r="E278" s="211" t="s">
        <v>550</v>
      </c>
      <c r="F278" s="81">
        <v>469362</v>
      </c>
      <c r="G278" s="81">
        <v>1</v>
      </c>
      <c r="H278" s="81">
        <v>2463577</v>
      </c>
      <c r="I278" s="81">
        <v>0</v>
      </c>
      <c r="J278" s="81">
        <v>0</v>
      </c>
      <c r="K278" s="81">
        <v>0</v>
      </c>
      <c r="L278" s="81">
        <v>0</v>
      </c>
      <c r="M278" s="81">
        <v>0</v>
      </c>
      <c r="N278" s="81">
        <v>0</v>
      </c>
      <c r="O278" s="81">
        <v>0</v>
      </c>
      <c r="P278" s="81">
        <v>0</v>
      </c>
      <c r="Q278" s="81">
        <v>0</v>
      </c>
      <c r="R278" s="81">
        <v>0</v>
      </c>
      <c r="S278" s="81">
        <v>0</v>
      </c>
      <c r="T278" s="81">
        <v>0</v>
      </c>
      <c r="U278" s="81">
        <v>0</v>
      </c>
      <c r="V278" s="81">
        <v>0</v>
      </c>
      <c r="W278" s="81">
        <v>0</v>
      </c>
      <c r="X278" s="81">
        <v>0</v>
      </c>
      <c r="Y278" s="81">
        <v>0</v>
      </c>
      <c r="Z278" s="81">
        <v>0</v>
      </c>
      <c r="AA278" s="81">
        <v>0</v>
      </c>
      <c r="AB278" s="81">
        <v>0</v>
      </c>
      <c r="AC278" s="81">
        <v>0</v>
      </c>
      <c r="AD278" s="81">
        <v>0</v>
      </c>
      <c r="AE278" s="81">
        <v>50</v>
      </c>
      <c r="AF278" s="81">
        <v>50</v>
      </c>
    </row>
    <row r="279" spans="1:32" hidden="1" x14ac:dyDescent="0.25">
      <c r="A279" s="481">
        <v>37035.446527777778</v>
      </c>
      <c r="B279" s="476">
        <v>37146</v>
      </c>
      <c r="C279" s="476">
        <v>36983</v>
      </c>
      <c r="D279" s="476">
        <v>37191</v>
      </c>
      <c r="E279" s="238" t="s">
        <v>550</v>
      </c>
      <c r="F279" s="5">
        <v>469497</v>
      </c>
      <c r="G279" s="5">
        <v>1</v>
      </c>
      <c r="H279" s="5">
        <v>2463835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25</v>
      </c>
      <c r="AF279" s="5">
        <v>25</v>
      </c>
    </row>
    <row r="280" spans="1:32" hidden="1" x14ac:dyDescent="0.25">
      <c r="A280" s="477">
        <v>37035.446527777778</v>
      </c>
      <c r="B280" s="456">
        <v>37146</v>
      </c>
      <c r="C280" s="456">
        <v>36983</v>
      </c>
      <c r="D280" s="456">
        <v>37191</v>
      </c>
      <c r="E280" s="211" t="s">
        <v>550</v>
      </c>
      <c r="F280" s="81">
        <v>470858</v>
      </c>
      <c r="G280" s="81">
        <v>1</v>
      </c>
      <c r="H280" s="81">
        <v>2468945</v>
      </c>
      <c r="I280" s="81">
        <v>0</v>
      </c>
      <c r="J280" s="81">
        <v>0</v>
      </c>
      <c r="K280" s="81">
        <v>0</v>
      </c>
      <c r="L280" s="81">
        <v>0</v>
      </c>
      <c r="M280" s="81">
        <v>0</v>
      </c>
      <c r="N280" s="81">
        <v>0</v>
      </c>
      <c r="O280" s="81">
        <v>0</v>
      </c>
      <c r="P280" s="81">
        <v>0</v>
      </c>
      <c r="Q280" s="81">
        <v>0</v>
      </c>
      <c r="R280" s="81">
        <v>0</v>
      </c>
      <c r="S280" s="81">
        <v>0</v>
      </c>
      <c r="T280" s="81">
        <v>0</v>
      </c>
      <c r="U280" s="81">
        <v>0</v>
      </c>
      <c r="V280" s="81">
        <v>0</v>
      </c>
      <c r="W280" s="81">
        <v>0</v>
      </c>
      <c r="X280" s="81">
        <v>0</v>
      </c>
      <c r="Y280" s="81">
        <v>0</v>
      </c>
      <c r="Z280" s="81">
        <v>0</v>
      </c>
      <c r="AA280" s="81">
        <v>0</v>
      </c>
      <c r="AB280" s="81">
        <v>0</v>
      </c>
      <c r="AC280" s="81">
        <v>0</v>
      </c>
      <c r="AD280" s="81">
        <v>0</v>
      </c>
      <c r="AE280" s="81">
        <v>25</v>
      </c>
      <c r="AF280" s="81">
        <v>25</v>
      </c>
    </row>
    <row r="281" spans="1:32" hidden="1" x14ac:dyDescent="0.25">
      <c r="A281" s="477">
        <v>37127.365972222222</v>
      </c>
      <c r="B281" s="456">
        <v>37146</v>
      </c>
      <c r="C281" s="456">
        <v>37135</v>
      </c>
      <c r="D281" s="456">
        <v>37164</v>
      </c>
      <c r="E281" s="211" t="s">
        <v>550</v>
      </c>
      <c r="F281" s="81">
        <v>747458</v>
      </c>
      <c r="G281" s="81">
        <v>1</v>
      </c>
      <c r="H281" s="81">
        <v>3859100</v>
      </c>
      <c r="I281" s="81">
        <v>0</v>
      </c>
      <c r="J281" s="81">
        <v>0</v>
      </c>
      <c r="K281" s="81">
        <v>0</v>
      </c>
      <c r="L281" s="81">
        <v>0</v>
      </c>
      <c r="M281" s="81">
        <v>0</v>
      </c>
      <c r="N281" s="81">
        <v>0</v>
      </c>
      <c r="O281" s="81">
        <v>25</v>
      </c>
      <c r="P281" s="81">
        <v>25</v>
      </c>
      <c r="Q281" s="81">
        <v>25</v>
      </c>
      <c r="R281" s="81">
        <v>25</v>
      </c>
      <c r="S281" s="81">
        <v>25</v>
      </c>
      <c r="T281" s="81">
        <v>25</v>
      </c>
      <c r="U281" s="81">
        <v>25</v>
      </c>
      <c r="V281" s="81">
        <v>25</v>
      </c>
      <c r="W281" s="81">
        <v>25</v>
      </c>
      <c r="X281" s="81">
        <v>25</v>
      </c>
      <c r="Y281" s="81">
        <v>25</v>
      </c>
      <c r="Z281" s="81">
        <v>25</v>
      </c>
      <c r="AA281" s="81">
        <v>25</v>
      </c>
      <c r="AB281" s="81">
        <v>25</v>
      </c>
      <c r="AC281" s="81">
        <v>25</v>
      </c>
      <c r="AD281" s="81">
        <v>25</v>
      </c>
      <c r="AE281" s="81">
        <v>0</v>
      </c>
      <c r="AF281" s="81">
        <v>0</v>
      </c>
    </row>
    <row r="282" spans="1:32" hidden="1" x14ac:dyDescent="0.25">
      <c r="A282" s="477">
        <v>37127.470833333333</v>
      </c>
      <c r="B282" s="456">
        <v>37146</v>
      </c>
      <c r="C282" s="456">
        <v>37135</v>
      </c>
      <c r="D282" s="456">
        <v>37164</v>
      </c>
      <c r="E282" s="211" t="s">
        <v>550</v>
      </c>
      <c r="F282" s="81">
        <v>747811</v>
      </c>
      <c r="G282" s="81">
        <v>1</v>
      </c>
      <c r="H282" s="81">
        <v>3860290</v>
      </c>
      <c r="I282" s="81">
        <v>0</v>
      </c>
      <c r="J282" s="81">
        <v>0</v>
      </c>
      <c r="K282" s="81">
        <v>0</v>
      </c>
      <c r="L282" s="81">
        <v>0</v>
      </c>
      <c r="M282" s="81">
        <v>0</v>
      </c>
      <c r="N282" s="81">
        <v>0</v>
      </c>
      <c r="O282" s="81">
        <v>25</v>
      </c>
      <c r="P282" s="81">
        <v>25</v>
      </c>
      <c r="Q282" s="81">
        <v>25</v>
      </c>
      <c r="R282" s="81">
        <v>25</v>
      </c>
      <c r="S282" s="81">
        <v>25</v>
      </c>
      <c r="T282" s="81">
        <v>25</v>
      </c>
      <c r="U282" s="81">
        <v>25</v>
      </c>
      <c r="V282" s="81">
        <v>25</v>
      </c>
      <c r="W282" s="81">
        <v>25</v>
      </c>
      <c r="X282" s="81">
        <v>25</v>
      </c>
      <c r="Y282" s="81">
        <v>25</v>
      </c>
      <c r="Z282" s="81">
        <v>25</v>
      </c>
      <c r="AA282" s="81">
        <v>25</v>
      </c>
      <c r="AB282" s="81">
        <v>25</v>
      </c>
      <c r="AC282" s="81">
        <v>25</v>
      </c>
      <c r="AD282" s="81">
        <v>25</v>
      </c>
      <c r="AE282" s="81">
        <v>0</v>
      </c>
      <c r="AF282" s="81">
        <v>0</v>
      </c>
    </row>
    <row r="283" spans="1:32" hidden="1" x14ac:dyDescent="0.25">
      <c r="A283" s="477">
        <v>37130.522222222222</v>
      </c>
      <c r="B283" s="456">
        <v>37146</v>
      </c>
      <c r="C283" s="456">
        <v>37135</v>
      </c>
      <c r="D283" s="456">
        <v>37164</v>
      </c>
      <c r="E283" s="211" t="s">
        <v>550</v>
      </c>
      <c r="F283" s="81">
        <v>750001</v>
      </c>
      <c r="G283" s="81">
        <v>1</v>
      </c>
      <c r="H283" s="81">
        <v>3864862</v>
      </c>
      <c r="I283" s="81">
        <v>0</v>
      </c>
      <c r="J283" s="81">
        <v>0</v>
      </c>
      <c r="K283" s="81">
        <v>0</v>
      </c>
      <c r="L283" s="81">
        <v>0</v>
      </c>
      <c r="M283" s="81">
        <v>0</v>
      </c>
      <c r="N283" s="81">
        <v>0</v>
      </c>
      <c r="O283" s="81">
        <v>25</v>
      </c>
      <c r="P283" s="81">
        <v>25</v>
      </c>
      <c r="Q283" s="81">
        <v>25</v>
      </c>
      <c r="R283" s="81">
        <v>25</v>
      </c>
      <c r="S283" s="81">
        <v>25</v>
      </c>
      <c r="T283" s="81">
        <v>25</v>
      </c>
      <c r="U283" s="81">
        <v>25</v>
      </c>
      <c r="V283" s="81">
        <v>25</v>
      </c>
      <c r="W283" s="81">
        <v>25</v>
      </c>
      <c r="X283" s="81">
        <v>25</v>
      </c>
      <c r="Y283" s="81">
        <v>25</v>
      </c>
      <c r="Z283" s="81">
        <v>25</v>
      </c>
      <c r="AA283" s="81">
        <v>25</v>
      </c>
      <c r="AB283" s="81">
        <v>25</v>
      </c>
      <c r="AC283" s="81">
        <v>25</v>
      </c>
      <c r="AD283" s="81">
        <v>25</v>
      </c>
      <c r="AE283" s="81">
        <v>0</v>
      </c>
      <c r="AF283" s="81">
        <v>0</v>
      </c>
    </row>
    <row r="284" spans="1:32" hidden="1" x14ac:dyDescent="0.25">
      <c r="A284" s="477">
        <v>37117.597222222219</v>
      </c>
      <c r="B284" s="456">
        <v>37146</v>
      </c>
      <c r="C284" s="456">
        <v>37135</v>
      </c>
      <c r="D284" s="456">
        <v>37164</v>
      </c>
      <c r="E284" s="211" t="s">
        <v>550</v>
      </c>
      <c r="F284" s="81">
        <v>731093</v>
      </c>
      <c r="G284" s="81">
        <v>1</v>
      </c>
      <c r="H284" s="81">
        <v>3772806</v>
      </c>
      <c r="I284" s="81">
        <v>0</v>
      </c>
      <c r="J284" s="81">
        <v>0</v>
      </c>
      <c r="K284" s="81">
        <v>0</v>
      </c>
      <c r="L284" s="81">
        <v>0</v>
      </c>
      <c r="M284" s="81">
        <v>0</v>
      </c>
      <c r="N284" s="81">
        <v>0</v>
      </c>
      <c r="O284" s="81">
        <v>25</v>
      </c>
      <c r="P284" s="81">
        <v>25</v>
      </c>
      <c r="Q284" s="81">
        <v>25</v>
      </c>
      <c r="R284" s="81">
        <v>25</v>
      </c>
      <c r="S284" s="81">
        <v>25</v>
      </c>
      <c r="T284" s="81">
        <v>25</v>
      </c>
      <c r="U284" s="81">
        <v>25</v>
      </c>
      <c r="V284" s="81">
        <v>25</v>
      </c>
      <c r="W284" s="81">
        <v>25</v>
      </c>
      <c r="X284" s="81">
        <v>25</v>
      </c>
      <c r="Y284" s="81">
        <v>25</v>
      </c>
      <c r="Z284" s="81">
        <v>25</v>
      </c>
      <c r="AA284" s="81">
        <v>25</v>
      </c>
      <c r="AB284" s="81">
        <v>25</v>
      </c>
      <c r="AC284" s="81">
        <v>25</v>
      </c>
      <c r="AD284" s="81">
        <v>25</v>
      </c>
      <c r="AE284" s="81">
        <v>0</v>
      </c>
      <c r="AF284" s="81">
        <v>0</v>
      </c>
    </row>
    <row r="285" spans="1:32" hidden="1" x14ac:dyDescent="0.25">
      <c r="A285" s="477">
        <v>37126.397222222222</v>
      </c>
      <c r="B285" s="456">
        <v>37146</v>
      </c>
      <c r="C285" s="456">
        <v>37135</v>
      </c>
      <c r="D285" s="456">
        <v>37164</v>
      </c>
      <c r="E285" s="211" t="s">
        <v>550</v>
      </c>
      <c r="F285" s="81">
        <v>745676</v>
      </c>
      <c r="G285" s="81">
        <v>1</v>
      </c>
      <c r="H285" s="81">
        <v>3854311</v>
      </c>
      <c r="I285" s="81">
        <v>0</v>
      </c>
      <c r="J285" s="81">
        <v>0</v>
      </c>
      <c r="K285" s="81">
        <v>0</v>
      </c>
      <c r="L285" s="81">
        <v>0</v>
      </c>
      <c r="M285" s="81">
        <v>0</v>
      </c>
      <c r="N285" s="81">
        <v>0</v>
      </c>
      <c r="O285" s="81">
        <v>25</v>
      </c>
      <c r="P285" s="81">
        <v>25</v>
      </c>
      <c r="Q285" s="81">
        <v>25</v>
      </c>
      <c r="R285" s="81">
        <v>25</v>
      </c>
      <c r="S285" s="81">
        <v>25</v>
      </c>
      <c r="T285" s="81">
        <v>25</v>
      </c>
      <c r="U285" s="81">
        <v>25</v>
      </c>
      <c r="V285" s="81">
        <v>25</v>
      </c>
      <c r="W285" s="81">
        <v>25</v>
      </c>
      <c r="X285" s="81">
        <v>25</v>
      </c>
      <c r="Y285" s="81">
        <v>25</v>
      </c>
      <c r="Z285" s="81">
        <v>25</v>
      </c>
      <c r="AA285" s="81">
        <v>25</v>
      </c>
      <c r="AB285" s="81">
        <v>25</v>
      </c>
      <c r="AC285" s="81">
        <v>25</v>
      </c>
      <c r="AD285" s="81">
        <v>25</v>
      </c>
      <c r="AE285" s="81">
        <v>0</v>
      </c>
      <c r="AF285" s="81">
        <v>0</v>
      </c>
    </row>
    <row r="286" spans="1:32" hidden="1" x14ac:dyDescent="0.25">
      <c r="A286" s="477">
        <v>37035.446527777778</v>
      </c>
      <c r="B286" s="456">
        <v>37146</v>
      </c>
      <c r="C286" s="456">
        <v>37073</v>
      </c>
      <c r="D286" s="456">
        <v>37164</v>
      </c>
      <c r="E286" s="211" t="s">
        <v>550</v>
      </c>
      <c r="F286" s="81">
        <v>416168</v>
      </c>
      <c r="G286" s="81">
        <v>1</v>
      </c>
      <c r="H286" s="81">
        <v>2286783</v>
      </c>
      <c r="I286" s="81">
        <v>0</v>
      </c>
      <c r="J286" s="81">
        <v>0</v>
      </c>
      <c r="K286" s="81">
        <v>0</v>
      </c>
      <c r="L286" s="81">
        <v>0</v>
      </c>
      <c r="M286" s="81">
        <v>0</v>
      </c>
      <c r="N286" s="81">
        <v>0</v>
      </c>
      <c r="O286" s="81">
        <v>25</v>
      </c>
      <c r="P286" s="81">
        <v>25</v>
      </c>
      <c r="Q286" s="81">
        <v>25</v>
      </c>
      <c r="R286" s="81">
        <v>25</v>
      </c>
      <c r="S286" s="81">
        <v>25</v>
      </c>
      <c r="T286" s="81">
        <v>25</v>
      </c>
      <c r="U286" s="81">
        <v>25</v>
      </c>
      <c r="V286" s="81">
        <v>25</v>
      </c>
      <c r="W286" s="81">
        <v>25</v>
      </c>
      <c r="X286" s="81">
        <v>25</v>
      </c>
      <c r="Y286" s="81">
        <v>25</v>
      </c>
      <c r="Z286" s="81">
        <v>25</v>
      </c>
      <c r="AA286" s="81">
        <v>25</v>
      </c>
      <c r="AB286" s="81">
        <v>25</v>
      </c>
      <c r="AC286" s="81">
        <v>25</v>
      </c>
      <c r="AD286" s="81">
        <v>25</v>
      </c>
      <c r="AE286" s="81">
        <v>0</v>
      </c>
      <c r="AF286" s="81">
        <v>0</v>
      </c>
    </row>
    <row r="287" spans="1:32" hidden="1" x14ac:dyDescent="0.25">
      <c r="A287" s="477">
        <v>37035.446527777778</v>
      </c>
      <c r="B287" s="456">
        <v>37146</v>
      </c>
      <c r="C287" s="456">
        <v>37073</v>
      </c>
      <c r="D287" s="456">
        <v>37164</v>
      </c>
      <c r="E287" s="211" t="s">
        <v>550</v>
      </c>
      <c r="F287" s="81">
        <v>452034</v>
      </c>
      <c r="G287" s="81">
        <v>1</v>
      </c>
      <c r="H287" s="81">
        <v>2403457</v>
      </c>
      <c r="I287" s="81">
        <v>0</v>
      </c>
      <c r="J287" s="81">
        <v>0</v>
      </c>
      <c r="K287" s="81">
        <v>0</v>
      </c>
      <c r="L287" s="81">
        <v>0</v>
      </c>
      <c r="M287" s="81">
        <v>0</v>
      </c>
      <c r="N287" s="81">
        <v>0</v>
      </c>
      <c r="O287" s="81">
        <v>-25</v>
      </c>
      <c r="P287" s="81">
        <v>-25</v>
      </c>
      <c r="Q287" s="81">
        <v>-25</v>
      </c>
      <c r="R287" s="81">
        <v>-25</v>
      </c>
      <c r="S287" s="81">
        <v>-25</v>
      </c>
      <c r="T287" s="81">
        <v>-25</v>
      </c>
      <c r="U287" s="81">
        <v>-25</v>
      </c>
      <c r="V287" s="81">
        <v>-25</v>
      </c>
      <c r="W287" s="81">
        <v>-25</v>
      </c>
      <c r="X287" s="81">
        <v>-25</v>
      </c>
      <c r="Y287" s="81">
        <v>-25</v>
      </c>
      <c r="Z287" s="81">
        <v>-25</v>
      </c>
      <c r="AA287" s="81">
        <v>-25</v>
      </c>
      <c r="AB287" s="81">
        <v>-25</v>
      </c>
      <c r="AC287" s="81">
        <v>-25</v>
      </c>
      <c r="AD287" s="81">
        <v>-25</v>
      </c>
      <c r="AE287" s="81">
        <v>0</v>
      </c>
      <c r="AF287" s="81">
        <v>0</v>
      </c>
    </row>
    <row r="288" spans="1:32" hidden="1" x14ac:dyDescent="0.25">
      <c r="A288" s="477">
        <v>37035.446527777778</v>
      </c>
      <c r="B288" s="456">
        <v>37146</v>
      </c>
      <c r="C288" s="456">
        <v>37073</v>
      </c>
      <c r="D288" s="456">
        <v>37164</v>
      </c>
      <c r="E288" s="81" t="s">
        <v>550</v>
      </c>
      <c r="F288" s="81">
        <v>453115</v>
      </c>
      <c r="G288" s="81">
        <v>1</v>
      </c>
      <c r="H288" s="81">
        <v>2405852</v>
      </c>
      <c r="I288" s="81">
        <v>0</v>
      </c>
      <c r="J288" s="81">
        <v>0</v>
      </c>
      <c r="K288" s="81">
        <v>0</v>
      </c>
      <c r="L288" s="81">
        <v>0</v>
      </c>
      <c r="M288" s="81">
        <v>0</v>
      </c>
      <c r="N288" s="81">
        <v>0</v>
      </c>
      <c r="O288" s="81">
        <v>-25</v>
      </c>
      <c r="P288" s="81">
        <v>-25</v>
      </c>
      <c r="Q288" s="81">
        <v>-25</v>
      </c>
      <c r="R288" s="81">
        <v>-25</v>
      </c>
      <c r="S288" s="81">
        <v>-25</v>
      </c>
      <c r="T288" s="81">
        <v>-25</v>
      </c>
      <c r="U288" s="81">
        <v>-25</v>
      </c>
      <c r="V288" s="81">
        <v>-25</v>
      </c>
      <c r="W288" s="81">
        <v>-25</v>
      </c>
      <c r="X288" s="81">
        <v>-25</v>
      </c>
      <c r="Y288" s="81">
        <v>-25</v>
      </c>
      <c r="Z288" s="81">
        <v>-25</v>
      </c>
      <c r="AA288" s="81">
        <v>-25</v>
      </c>
      <c r="AB288" s="81">
        <v>-25</v>
      </c>
      <c r="AC288" s="81">
        <v>-25</v>
      </c>
      <c r="AD288" s="81">
        <v>-25</v>
      </c>
      <c r="AE288" s="81">
        <v>0</v>
      </c>
      <c r="AF288" s="81">
        <v>0</v>
      </c>
    </row>
    <row r="289" spans="1:32" hidden="1" x14ac:dyDescent="0.25">
      <c r="A289" s="477">
        <v>37035.446527777778</v>
      </c>
      <c r="B289" s="456">
        <v>37146</v>
      </c>
      <c r="C289" s="456">
        <v>37073</v>
      </c>
      <c r="D289" s="456">
        <v>37164</v>
      </c>
      <c r="E289" s="211" t="s">
        <v>550</v>
      </c>
      <c r="F289" s="81">
        <v>453151</v>
      </c>
      <c r="G289" s="81">
        <v>1</v>
      </c>
      <c r="H289" s="81">
        <v>2405909</v>
      </c>
      <c r="I289" s="81">
        <v>0</v>
      </c>
      <c r="J289" s="81">
        <v>0</v>
      </c>
      <c r="K289" s="81">
        <v>0</v>
      </c>
      <c r="L289" s="81">
        <v>0</v>
      </c>
      <c r="M289" s="81">
        <v>0</v>
      </c>
      <c r="N289" s="81">
        <v>0</v>
      </c>
      <c r="O289" s="81">
        <v>-25</v>
      </c>
      <c r="P289" s="81">
        <v>-25</v>
      </c>
      <c r="Q289" s="81">
        <v>-25</v>
      </c>
      <c r="R289" s="81">
        <v>-25</v>
      </c>
      <c r="S289" s="81">
        <v>-25</v>
      </c>
      <c r="T289" s="81">
        <v>-25</v>
      </c>
      <c r="U289" s="81">
        <v>-25</v>
      </c>
      <c r="V289" s="81">
        <v>-25</v>
      </c>
      <c r="W289" s="81">
        <v>-25</v>
      </c>
      <c r="X289" s="81">
        <v>-25</v>
      </c>
      <c r="Y289" s="81">
        <v>-25</v>
      </c>
      <c r="Z289" s="81">
        <v>-25</v>
      </c>
      <c r="AA289" s="81">
        <v>-25</v>
      </c>
      <c r="AB289" s="81">
        <v>-25</v>
      </c>
      <c r="AC289" s="81">
        <v>-25</v>
      </c>
      <c r="AD289" s="81">
        <v>-25</v>
      </c>
      <c r="AE289" s="81">
        <v>0</v>
      </c>
      <c r="AF289" s="81">
        <v>0</v>
      </c>
    </row>
    <row r="290" spans="1:32" hidden="1" x14ac:dyDescent="0.25">
      <c r="A290" s="477">
        <v>37035.446527777778</v>
      </c>
      <c r="B290" s="456">
        <v>37146</v>
      </c>
      <c r="C290" s="456">
        <v>37073</v>
      </c>
      <c r="D290" s="456">
        <v>37164</v>
      </c>
      <c r="E290" s="211" t="s">
        <v>550</v>
      </c>
      <c r="F290" s="81">
        <v>453330</v>
      </c>
      <c r="G290" s="81">
        <v>1</v>
      </c>
      <c r="H290" s="81">
        <v>2406564</v>
      </c>
      <c r="I290" s="81">
        <v>0</v>
      </c>
      <c r="J290" s="81">
        <v>0</v>
      </c>
      <c r="K290" s="81">
        <v>0</v>
      </c>
      <c r="L290" s="81">
        <v>0</v>
      </c>
      <c r="M290" s="81">
        <v>0</v>
      </c>
      <c r="N290" s="81">
        <v>0</v>
      </c>
      <c r="O290" s="81">
        <v>25</v>
      </c>
      <c r="P290" s="81">
        <v>25</v>
      </c>
      <c r="Q290" s="81">
        <v>25</v>
      </c>
      <c r="R290" s="81">
        <v>25</v>
      </c>
      <c r="S290" s="81">
        <v>25</v>
      </c>
      <c r="T290" s="81">
        <v>25</v>
      </c>
      <c r="U290" s="81">
        <v>25</v>
      </c>
      <c r="V290" s="81">
        <v>25</v>
      </c>
      <c r="W290" s="81">
        <v>25</v>
      </c>
      <c r="X290" s="81">
        <v>25</v>
      </c>
      <c r="Y290" s="81">
        <v>25</v>
      </c>
      <c r="Z290" s="81">
        <v>25</v>
      </c>
      <c r="AA290" s="81">
        <v>25</v>
      </c>
      <c r="AB290" s="81">
        <v>25</v>
      </c>
      <c r="AC290" s="81">
        <v>25</v>
      </c>
      <c r="AD290" s="81">
        <v>25</v>
      </c>
      <c r="AE290" s="81">
        <v>0</v>
      </c>
      <c r="AF290" s="81">
        <v>0</v>
      </c>
    </row>
    <row r="291" spans="1:32" hidden="1" x14ac:dyDescent="0.25">
      <c r="A291" s="477">
        <v>37035.446527777778</v>
      </c>
      <c r="B291" s="456">
        <v>37146</v>
      </c>
      <c r="C291" s="456">
        <v>37073</v>
      </c>
      <c r="D291" s="456">
        <v>37164</v>
      </c>
      <c r="E291" s="211" t="s">
        <v>550</v>
      </c>
      <c r="F291" s="81">
        <v>516538</v>
      </c>
      <c r="G291" s="81">
        <v>1</v>
      </c>
      <c r="H291" s="81">
        <v>2647712</v>
      </c>
      <c r="I291" s="81">
        <v>0</v>
      </c>
      <c r="J291" s="81">
        <v>0</v>
      </c>
      <c r="K291" s="81">
        <v>0</v>
      </c>
      <c r="L291" s="81">
        <v>0</v>
      </c>
      <c r="M291" s="81">
        <v>0</v>
      </c>
      <c r="N291" s="81">
        <v>0</v>
      </c>
      <c r="O291" s="81">
        <v>-25</v>
      </c>
      <c r="P291" s="81">
        <v>-25</v>
      </c>
      <c r="Q291" s="81">
        <v>-25</v>
      </c>
      <c r="R291" s="81">
        <v>-25</v>
      </c>
      <c r="S291" s="81">
        <v>-25</v>
      </c>
      <c r="T291" s="81">
        <v>-25</v>
      </c>
      <c r="U291" s="81">
        <v>-25</v>
      </c>
      <c r="V291" s="81">
        <v>-25</v>
      </c>
      <c r="W291" s="81">
        <v>-25</v>
      </c>
      <c r="X291" s="81">
        <v>-25</v>
      </c>
      <c r="Y291" s="81">
        <v>-25</v>
      </c>
      <c r="Z291" s="81">
        <v>-25</v>
      </c>
      <c r="AA291" s="81">
        <v>-25</v>
      </c>
      <c r="AB291" s="81">
        <v>-25</v>
      </c>
      <c r="AC291" s="81">
        <v>-25</v>
      </c>
      <c r="AD291" s="81">
        <v>-25</v>
      </c>
      <c r="AE291" s="81">
        <v>0</v>
      </c>
      <c r="AF291" s="81">
        <v>0</v>
      </c>
    </row>
    <row r="292" spans="1:32" hidden="1" x14ac:dyDescent="0.25">
      <c r="A292" s="477">
        <v>37035.446527777778</v>
      </c>
      <c r="B292" s="456">
        <v>37146</v>
      </c>
      <c r="C292" s="456">
        <v>37073</v>
      </c>
      <c r="D292" s="456">
        <v>37164</v>
      </c>
      <c r="E292" s="211" t="s">
        <v>550</v>
      </c>
      <c r="F292" s="81">
        <v>517891</v>
      </c>
      <c r="G292" s="81">
        <v>1</v>
      </c>
      <c r="H292" s="81">
        <v>2665358</v>
      </c>
      <c r="I292" s="81">
        <v>0</v>
      </c>
      <c r="J292" s="81">
        <v>0</v>
      </c>
      <c r="K292" s="81">
        <v>0</v>
      </c>
      <c r="L292" s="81">
        <v>0</v>
      </c>
      <c r="M292" s="81">
        <v>0</v>
      </c>
      <c r="N292" s="81">
        <v>0</v>
      </c>
      <c r="O292" s="81">
        <v>-25</v>
      </c>
      <c r="P292" s="81">
        <v>-25</v>
      </c>
      <c r="Q292" s="81">
        <v>-25</v>
      </c>
      <c r="R292" s="81">
        <v>-25</v>
      </c>
      <c r="S292" s="81">
        <v>-25</v>
      </c>
      <c r="T292" s="81">
        <v>-25</v>
      </c>
      <c r="U292" s="81">
        <v>-25</v>
      </c>
      <c r="V292" s="81">
        <v>-25</v>
      </c>
      <c r="W292" s="81">
        <v>-25</v>
      </c>
      <c r="X292" s="81">
        <v>-25</v>
      </c>
      <c r="Y292" s="81">
        <v>-25</v>
      </c>
      <c r="Z292" s="81">
        <v>-25</v>
      </c>
      <c r="AA292" s="81">
        <v>-25</v>
      </c>
      <c r="AB292" s="81">
        <v>-25</v>
      </c>
      <c r="AC292" s="81">
        <v>-25</v>
      </c>
      <c r="AD292" s="81">
        <v>-25</v>
      </c>
      <c r="AE292" s="81">
        <v>0</v>
      </c>
      <c r="AF292" s="81">
        <v>0</v>
      </c>
    </row>
    <row r="293" spans="1:32" hidden="1" x14ac:dyDescent="0.25">
      <c r="A293" s="477">
        <v>37040.380555555559</v>
      </c>
      <c r="B293" s="456">
        <v>37146</v>
      </c>
      <c r="C293" s="456">
        <v>37135</v>
      </c>
      <c r="D293" s="456">
        <v>37164</v>
      </c>
      <c r="E293" s="211" t="s">
        <v>550</v>
      </c>
      <c r="F293" s="81">
        <v>624447</v>
      </c>
      <c r="G293" s="81">
        <v>1</v>
      </c>
      <c r="H293" s="81">
        <v>3396644</v>
      </c>
      <c r="I293" s="81">
        <v>0</v>
      </c>
      <c r="J293" s="81">
        <v>0</v>
      </c>
      <c r="K293" s="81">
        <v>0</v>
      </c>
      <c r="L293" s="81">
        <v>0</v>
      </c>
      <c r="M293" s="81">
        <v>0</v>
      </c>
      <c r="N293" s="81">
        <v>0</v>
      </c>
      <c r="O293" s="81">
        <v>25</v>
      </c>
      <c r="P293" s="81">
        <v>25</v>
      </c>
      <c r="Q293" s="81">
        <v>25</v>
      </c>
      <c r="R293" s="81">
        <v>25</v>
      </c>
      <c r="S293" s="81">
        <v>25</v>
      </c>
      <c r="T293" s="81">
        <v>25</v>
      </c>
      <c r="U293" s="81">
        <v>25</v>
      </c>
      <c r="V293" s="81">
        <v>25</v>
      </c>
      <c r="W293" s="81">
        <v>25</v>
      </c>
      <c r="X293" s="81">
        <v>25</v>
      </c>
      <c r="Y293" s="81">
        <v>25</v>
      </c>
      <c r="Z293" s="81">
        <v>25</v>
      </c>
      <c r="AA293" s="81">
        <v>25</v>
      </c>
      <c r="AB293" s="81">
        <v>25</v>
      </c>
      <c r="AC293" s="81">
        <v>25</v>
      </c>
      <c r="AD293" s="81">
        <v>25</v>
      </c>
      <c r="AE293" s="81">
        <v>0</v>
      </c>
      <c r="AF293" s="81">
        <v>0</v>
      </c>
    </row>
    <row r="294" spans="1:32" hidden="1" x14ac:dyDescent="0.25">
      <c r="A294" s="477">
        <v>37040.539583333331</v>
      </c>
      <c r="B294" s="456">
        <v>37146</v>
      </c>
      <c r="C294" s="456">
        <v>37135</v>
      </c>
      <c r="D294" s="456">
        <v>37164</v>
      </c>
      <c r="E294" s="211" t="s">
        <v>550</v>
      </c>
      <c r="F294" s="81">
        <v>624941</v>
      </c>
      <c r="G294" s="81">
        <v>1</v>
      </c>
      <c r="H294" s="81">
        <v>3397659</v>
      </c>
      <c r="I294" s="81">
        <v>0</v>
      </c>
      <c r="J294" s="81">
        <v>0</v>
      </c>
      <c r="K294" s="81">
        <v>0</v>
      </c>
      <c r="L294" s="81">
        <v>0</v>
      </c>
      <c r="M294" s="81">
        <v>0</v>
      </c>
      <c r="N294" s="81">
        <v>0</v>
      </c>
      <c r="O294" s="81">
        <v>-25</v>
      </c>
      <c r="P294" s="81">
        <v>-25</v>
      </c>
      <c r="Q294" s="81">
        <v>-25</v>
      </c>
      <c r="R294" s="81">
        <v>-25</v>
      </c>
      <c r="S294" s="81">
        <v>-25</v>
      </c>
      <c r="T294" s="81">
        <v>-25</v>
      </c>
      <c r="U294" s="81">
        <v>-25</v>
      </c>
      <c r="V294" s="81">
        <v>-25</v>
      </c>
      <c r="W294" s="81">
        <v>-25</v>
      </c>
      <c r="X294" s="81">
        <v>-25</v>
      </c>
      <c r="Y294" s="81">
        <v>-25</v>
      </c>
      <c r="Z294" s="81">
        <v>-25</v>
      </c>
      <c r="AA294" s="81">
        <v>-25</v>
      </c>
      <c r="AB294" s="81">
        <v>-25</v>
      </c>
      <c r="AC294" s="81">
        <v>-25</v>
      </c>
      <c r="AD294" s="81">
        <v>-25</v>
      </c>
      <c r="AE294" s="81">
        <v>0</v>
      </c>
      <c r="AF294" s="81">
        <v>0</v>
      </c>
    </row>
    <row r="295" spans="1:32" hidden="1" x14ac:dyDescent="0.25">
      <c r="A295" s="477">
        <v>37109.626388888886</v>
      </c>
      <c r="B295" s="456">
        <v>37146</v>
      </c>
      <c r="C295" s="456">
        <v>37135</v>
      </c>
      <c r="D295" s="456">
        <v>37164</v>
      </c>
      <c r="E295" s="81" t="s">
        <v>551</v>
      </c>
      <c r="F295" s="81">
        <v>720067</v>
      </c>
      <c r="G295" s="81">
        <v>1</v>
      </c>
      <c r="H295" s="81">
        <v>3741337</v>
      </c>
      <c r="I295" s="81">
        <v>0</v>
      </c>
      <c r="J295" s="81">
        <v>0</v>
      </c>
      <c r="K295" s="81">
        <v>0</v>
      </c>
      <c r="L295" s="81">
        <v>0</v>
      </c>
      <c r="M295" s="81">
        <v>0</v>
      </c>
      <c r="N295" s="81">
        <v>0</v>
      </c>
      <c r="O295" s="81">
        <v>25</v>
      </c>
      <c r="P295" s="81">
        <v>25</v>
      </c>
      <c r="Q295" s="81">
        <v>25</v>
      </c>
      <c r="R295" s="81">
        <v>25</v>
      </c>
      <c r="S295" s="81">
        <v>25</v>
      </c>
      <c r="T295" s="81">
        <v>25</v>
      </c>
      <c r="U295" s="81">
        <v>25</v>
      </c>
      <c r="V295" s="81">
        <v>25</v>
      </c>
      <c r="W295" s="81">
        <v>25</v>
      </c>
      <c r="X295" s="81">
        <v>25</v>
      </c>
      <c r="Y295" s="81">
        <v>25</v>
      </c>
      <c r="Z295" s="81">
        <v>25</v>
      </c>
      <c r="AA295" s="81">
        <v>25</v>
      </c>
      <c r="AB295" s="81">
        <v>25</v>
      </c>
      <c r="AC295" s="81">
        <v>25</v>
      </c>
      <c r="AD295" s="81">
        <v>25</v>
      </c>
      <c r="AE295" s="81">
        <v>0</v>
      </c>
      <c r="AF295" s="81">
        <v>0</v>
      </c>
    </row>
    <row r="296" spans="1:32" hidden="1" x14ac:dyDescent="0.25">
      <c r="A296" s="477">
        <v>37111.347916666666</v>
      </c>
      <c r="B296" s="456">
        <v>37146</v>
      </c>
      <c r="C296" s="456">
        <v>37135</v>
      </c>
      <c r="D296" s="456">
        <v>37164</v>
      </c>
      <c r="E296" s="81" t="s">
        <v>551</v>
      </c>
      <c r="F296" s="81">
        <v>722919</v>
      </c>
      <c r="G296" s="81">
        <v>1</v>
      </c>
      <c r="H296" s="81">
        <v>3750850</v>
      </c>
      <c r="I296" s="81">
        <v>0</v>
      </c>
      <c r="J296" s="81">
        <v>0</v>
      </c>
      <c r="K296" s="81">
        <v>0</v>
      </c>
      <c r="L296" s="81">
        <v>0</v>
      </c>
      <c r="M296" s="81">
        <v>0</v>
      </c>
      <c r="N296" s="81">
        <v>0</v>
      </c>
      <c r="O296" s="81">
        <v>-25</v>
      </c>
      <c r="P296" s="81">
        <v>-25</v>
      </c>
      <c r="Q296" s="81">
        <v>-25</v>
      </c>
      <c r="R296" s="81">
        <v>-25</v>
      </c>
      <c r="S296" s="81">
        <v>-25</v>
      </c>
      <c r="T296" s="81">
        <v>-25</v>
      </c>
      <c r="U296" s="81">
        <v>-25</v>
      </c>
      <c r="V296" s="81">
        <v>-25</v>
      </c>
      <c r="W296" s="81">
        <v>-25</v>
      </c>
      <c r="X296" s="81">
        <v>-25</v>
      </c>
      <c r="Y296" s="81">
        <v>-25</v>
      </c>
      <c r="Z296" s="81">
        <v>-25</v>
      </c>
      <c r="AA296" s="81">
        <v>-25</v>
      </c>
      <c r="AB296" s="81">
        <v>-25</v>
      </c>
      <c r="AC296" s="81">
        <v>-25</v>
      </c>
      <c r="AD296" s="81">
        <v>-25</v>
      </c>
      <c r="AE296" s="81">
        <v>0</v>
      </c>
      <c r="AF296" s="81">
        <v>0</v>
      </c>
    </row>
    <row r="297" spans="1:32" hidden="1" x14ac:dyDescent="0.25">
      <c r="A297" s="477">
        <v>37113.354861111111</v>
      </c>
      <c r="B297" s="456">
        <v>37146</v>
      </c>
      <c r="C297" s="456">
        <v>37135</v>
      </c>
      <c r="D297" s="456">
        <v>37164</v>
      </c>
      <c r="E297" s="81" t="s">
        <v>551</v>
      </c>
      <c r="F297" s="81">
        <v>726319</v>
      </c>
      <c r="G297" s="81">
        <v>1</v>
      </c>
      <c r="H297" s="81">
        <v>3759785</v>
      </c>
      <c r="I297" s="81">
        <v>0</v>
      </c>
      <c r="J297" s="81">
        <v>0</v>
      </c>
      <c r="K297" s="81">
        <v>0</v>
      </c>
      <c r="L297" s="81">
        <v>0</v>
      </c>
      <c r="M297" s="81">
        <v>0</v>
      </c>
      <c r="N297" s="81">
        <v>0</v>
      </c>
      <c r="O297" s="81">
        <v>50</v>
      </c>
      <c r="P297" s="81">
        <v>50</v>
      </c>
      <c r="Q297" s="81">
        <v>50</v>
      </c>
      <c r="R297" s="81">
        <v>50</v>
      </c>
      <c r="S297" s="81">
        <v>50</v>
      </c>
      <c r="T297" s="81">
        <v>50</v>
      </c>
      <c r="U297" s="81">
        <v>50</v>
      </c>
      <c r="V297" s="81">
        <v>50</v>
      </c>
      <c r="W297" s="81">
        <v>50</v>
      </c>
      <c r="X297" s="81">
        <v>50</v>
      </c>
      <c r="Y297" s="81">
        <v>50</v>
      </c>
      <c r="Z297" s="81">
        <v>50</v>
      </c>
      <c r="AA297" s="81">
        <v>50</v>
      </c>
      <c r="AB297" s="81">
        <v>50</v>
      </c>
      <c r="AC297" s="81">
        <v>50</v>
      </c>
      <c r="AD297" s="81">
        <v>50</v>
      </c>
      <c r="AE297" s="81">
        <v>0</v>
      </c>
      <c r="AF297" s="81">
        <v>0</v>
      </c>
    </row>
    <row r="298" spans="1:32" hidden="1" x14ac:dyDescent="0.25">
      <c r="A298" s="477">
        <v>37113.386111111111</v>
      </c>
      <c r="B298" s="456">
        <v>37146</v>
      </c>
      <c r="C298" s="456">
        <v>37135</v>
      </c>
      <c r="D298" s="456">
        <v>37164</v>
      </c>
      <c r="E298" s="81" t="s">
        <v>551</v>
      </c>
      <c r="F298" s="81">
        <v>726478</v>
      </c>
      <c r="G298" s="81">
        <v>1</v>
      </c>
      <c r="H298" s="81">
        <v>3760728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-50</v>
      </c>
      <c r="P298" s="81">
        <v>-50</v>
      </c>
      <c r="Q298" s="81">
        <v>-50</v>
      </c>
      <c r="R298" s="81">
        <v>-50</v>
      </c>
      <c r="S298" s="81">
        <v>-50</v>
      </c>
      <c r="T298" s="81">
        <v>-50</v>
      </c>
      <c r="U298" s="81">
        <v>-50</v>
      </c>
      <c r="V298" s="81">
        <v>-50</v>
      </c>
      <c r="W298" s="81">
        <v>-50</v>
      </c>
      <c r="X298" s="81">
        <v>-50</v>
      </c>
      <c r="Y298" s="81">
        <v>-50</v>
      </c>
      <c r="Z298" s="81">
        <v>-50</v>
      </c>
      <c r="AA298" s="81">
        <v>-50</v>
      </c>
      <c r="AB298" s="81">
        <v>-50</v>
      </c>
      <c r="AC298" s="81">
        <v>-50</v>
      </c>
      <c r="AD298" s="81">
        <v>-50</v>
      </c>
      <c r="AE298" s="81">
        <v>0</v>
      </c>
      <c r="AF298" s="81">
        <v>0</v>
      </c>
    </row>
    <row r="299" spans="1:32" hidden="1" x14ac:dyDescent="0.25">
      <c r="A299" s="477">
        <v>36951.529166666667</v>
      </c>
      <c r="B299" s="456">
        <v>37146</v>
      </c>
      <c r="C299" s="456">
        <v>37073</v>
      </c>
      <c r="D299" s="456">
        <v>37164</v>
      </c>
      <c r="E299" s="81" t="s">
        <v>551</v>
      </c>
      <c r="F299" s="81">
        <v>533999</v>
      </c>
      <c r="G299" s="81">
        <v>1</v>
      </c>
      <c r="H299" s="81">
        <v>2733954</v>
      </c>
      <c r="I299" s="81">
        <v>0</v>
      </c>
      <c r="J299" s="81">
        <v>0</v>
      </c>
      <c r="K299" s="81">
        <v>0</v>
      </c>
      <c r="L299" s="81">
        <v>0</v>
      </c>
      <c r="M299" s="81">
        <v>0</v>
      </c>
      <c r="N299" s="81">
        <v>0</v>
      </c>
      <c r="O299" s="81">
        <v>25</v>
      </c>
      <c r="P299" s="81">
        <v>25</v>
      </c>
      <c r="Q299" s="81">
        <v>25</v>
      </c>
      <c r="R299" s="81">
        <v>25</v>
      </c>
      <c r="S299" s="81">
        <v>25</v>
      </c>
      <c r="T299" s="81">
        <v>25</v>
      </c>
      <c r="U299" s="81">
        <v>25</v>
      </c>
      <c r="V299" s="81">
        <v>25</v>
      </c>
      <c r="W299" s="81">
        <v>25</v>
      </c>
      <c r="X299" s="81">
        <v>25</v>
      </c>
      <c r="Y299" s="81">
        <v>25</v>
      </c>
      <c r="Z299" s="81">
        <v>25</v>
      </c>
      <c r="AA299" s="81">
        <v>25</v>
      </c>
      <c r="AB299" s="81">
        <v>25</v>
      </c>
      <c r="AC299" s="81">
        <v>25</v>
      </c>
      <c r="AD299" s="81">
        <v>25</v>
      </c>
      <c r="AE299" s="81">
        <v>0</v>
      </c>
      <c r="AF299" s="81">
        <v>0</v>
      </c>
    </row>
    <row r="300" spans="1:32" hidden="1" x14ac:dyDescent="0.25">
      <c r="A300" s="477">
        <v>36958.541666666664</v>
      </c>
      <c r="B300" s="456">
        <v>37146</v>
      </c>
      <c r="C300" s="456">
        <v>37073</v>
      </c>
      <c r="D300" s="456">
        <v>37164</v>
      </c>
      <c r="E300" s="81" t="s">
        <v>551</v>
      </c>
      <c r="F300" s="81">
        <v>540219</v>
      </c>
      <c r="G300" s="81">
        <v>1</v>
      </c>
      <c r="H300" s="81">
        <v>2753979</v>
      </c>
      <c r="I300" s="81">
        <v>0</v>
      </c>
      <c r="J300" s="81">
        <v>0</v>
      </c>
      <c r="K300" s="81">
        <v>0</v>
      </c>
      <c r="L300" s="81">
        <v>0</v>
      </c>
      <c r="M300" s="81">
        <v>0</v>
      </c>
      <c r="N300" s="81">
        <v>0</v>
      </c>
      <c r="O300" s="81">
        <v>-25</v>
      </c>
      <c r="P300" s="81">
        <v>-25</v>
      </c>
      <c r="Q300" s="81">
        <v>-25</v>
      </c>
      <c r="R300" s="81">
        <v>-25</v>
      </c>
      <c r="S300" s="81">
        <v>-25</v>
      </c>
      <c r="T300" s="81">
        <v>-25</v>
      </c>
      <c r="U300" s="81">
        <v>-25</v>
      </c>
      <c r="V300" s="81">
        <v>-25</v>
      </c>
      <c r="W300" s="81">
        <v>-25</v>
      </c>
      <c r="X300" s="81">
        <v>-25</v>
      </c>
      <c r="Y300" s="81">
        <v>-25</v>
      </c>
      <c r="Z300" s="81">
        <v>-25</v>
      </c>
      <c r="AA300" s="81">
        <v>-25</v>
      </c>
      <c r="AB300" s="81">
        <v>-25</v>
      </c>
      <c r="AC300" s="81">
        <v>-25</v>
      </c>
      <c r="AD300" s="81">
        <v>-25</v>
      </c>
      <c r="AE300" s="81">
        <v>0</v>
      </c>
      <c r="AF300" s="81">
        <v>0</v>
      </c>
    </row>
    <row r="301" spans="1:32" hidden="1" x14ac:dyDescent="0.25">
      <c r="A301" s="477">
        <v>37109.339583333334</v>
      </c>
      <c r="B301" s="456">
        <v>37146</v>
      </c>
      <c r="C301" s="456">
        <v>37135</v>
      </c>
      <c r="D301" s="456">
        <v>37164</v>
      </c>
      <c r="E301" s="81" t="s">
        <v>551</v>
      </c>
      <c r="F301" s="81">
        <v>718834</v>
      </c>
      <c r="G301" s="81">
        <v>1</v>
      </c>
      <c r="H301" s="81">
        <v>3737639</v>
      </c>
      <c r="I301" s="81">
        <v>0</v>
      </c>
      <c r="J301" s="81">
        <v>0</v>
      </c>
      <c r="K301" s="81">
        <v>0</v>
      </c>
      <c r="L301" s="81">
        <v>0</v>
      </c>
      <c r="M301" s="81">
        <v>0</v>
      </c>
      <c r="N301" s="81">
        <v>0</v>
      </c>
      <c r="O301" s="81">
        <v>25</v>
      </c>
      <c r="P301" s="81">
        <v>25</v>
      </c>
      <c r="Q301" s="81">
        <v>25</v>
      </c>
      <c r="R301" s="81">
        <v>25</v>
      </c>
      <c r="S301" s="81">
        <v>25</v>
      </c>
      <c r="T301" s="81">
        <v>25</v>
      </c>
      <c r="U301" s="81">
        <v>25</v>
      </c>
      <c r="V301" s="81">
        <v>25</v>
      </c>
      <c r="W301" s="81">
        <v>25</v>
      </c>
      <c r="X301" s="81">
        <v>25</v>
      </c>
      <c r="Y301" s="81">
        <v>25</v>
      </c>
      <c r="Z301" s="81">
        <v>25</v>
      </c>
      <c r="AA301" s="81">
        <v>25</v>
      </c>
      <c r="AB301" s="81">
        <v>25</v>
      </c>
      <c r="AC301" s="81">
        <v>25</v>
      </c>
      <c r="AD301" s="81">
        <v>25</v>
      </c>
      <c r="AE301" s="81">
        <v>0</v>
      </c>
      <c r="AF301" s="81">
        <v>0</v>
      </c>
    </row>
    <row r="302" spans="1:32" hidden="1" x14ac:dyDescent="0.25">
      <c r="A302" s="477">
        <v>36944.614583333336</v>
      </c>
      <c r="B302" s="456">
        <v>37146</v>
      </c>
      <c r="C302" s="456">
        <v>37073</v>
      </c>
      <c r="D302" s="456">
        <v>37164</v>
      </c>
      <c r="E302" s="81" t="s">
        <v>551</v>
      </c>
      <c r="F302" s="81">
        <v>529426</v>
      </c>
      <c r="G302" s="81">
        <v>1</v>
      </c>
      <c r="H302" s="81">
        <v>2718877</v>
      </c>
      <c r="I302" s="81">
        <v>0</v>
      </c>
      <c r="J302" s="81">
        <v>0</v>
      </c>
      <c r="K302" s="81">
        <v>0</v>
      </c>
      <c r="L302" s="81">
        <v>0</v>
      </c>
      <c r="M302" s="81">
        <v>0</v>
      </c>
      <c r="N302" s="81">
        <v>0</v>
      </c>
      <c r="O302" s="81">
        <v>25</v>
      </c>
      <c r="P302" s="81">
        <v>25</v>
      </c>
      <c r="Q302" s="81">
        <v>25</v>
      </c>
      <c r="R302" s="81">
        <v>25</v>
      </c>
      <c r="S302" s="81">
        <v>25</v>
      </c>
      <c r="T302" s="81">
        <v>25</v>
      </c>
      <c r="U302" s="81">
        <v>25</v>
      </c>
      <c r="V302" s="81">
        <v>25</v>
      </c>
      <c r="W302" s="81">
        <v>25</v>
      </c>
      <c r="X302" s="81">
        <v>25</v>
      </c>
      <c r="Y302" s="81">
        <v>25</v>
      </c>
      <c r="Z302" s="81">
        <v>25</v>
      </c>
      <c r="AA302" s="81">
        <v>25</v>
      </c>
      <c r="AB302" s="81">
        <v>25</v>
      </c>
      <c r="AC302" s="81">
        <v>25</v>
      </c>
      <c r="AD302" s="81">
        <v>25</v>
      </c>
      <c r="AE302" s="81">
        <v>0</v>
      </c>
      <c r="AF302" s="81">
        <v>0</v>
      </c>
    </row>
    <row r="303" spans="1:32" hidden="1" x14ac:dyDescent="0.25">
      <c r="A303" s="477">
        <v>36949.457638888889</v>
      </c>
      <c r="B303" s="456">
        <v>37146</v>
      </c>
      <c r="C303" s="456">
        <v>37073</v>
      </c>
      <c r="D303" s="456">
        <v>37164</v>
      </c>
      <c r="E303" s="81" t="s">
        <v>551</v>
      </c>
      <c r="F303" s="81">
        <v>532713</v>
      </c>
      <c r="G303" s="81">
        <v>1</v>
      </c>
      <c r="H303" s="81">
        <v>2730624</v>
      </c>
      <c r="I303" s="81">
        <v>0</v>
      </c>
      <c r="J303" s="81">
        <v>0</v>
      </c>
      <c r="K303" s="81">
        <v>0</v>
      </c>
      <c r="L303" s="81">
        <v>0</v>
      </c>
      <c r="M303" s="81">
        <v>0</v>
      </c>
      <c r="N303" s="81">
        <v>0</v>
      </c>
      <c r="O303" s="81">
        <v>-25</v>
      </c>
      <c r="P303" s="81">
        <v>-25</v>
      </c>
      <c r="Q303" s="81">
        <v>-25</v>
      </c>
      <c r="R303" s="81">
        <v>-25</v>
      </c>
      <c r="S303" s="81">
        <v>-25</v>
      </c>
      <c r="T303" s="81">
        <v>-25</v>
      </c>
      <c r="U303" s="81">
        <v>-25</v>
      </c>
      <c r="V303" s="81">
        <v>-25</v>
      </c>
      <c r="W303" s="81">
        <v>-25</v>
      </c>
      <c r="X303" s="81">
        <v>-25</v>
      </c>
      <c r="Y303" s="81">
        <v>-25</v>
      </c>
      <c r="Z303" s="81">
        <v>-25</v>
      </c>
      <c r="AA303" s="81">
        <v>-25</v>
      </c>
      <c r="AB303" s="81">
        <v>-25</v>
      </c>
      <c r="AC303" s="81">
        <v>-25</v>
      </c>
      <c r="AD303" s="81">
        <v>-25</v>
      </c>
      <c r="AE303" s="81">
        <v>0</v>
      </c>
      <c r="AF303" s="81">
        <v>0</v>
      </c>
    </row>
    <row r="304" spans="1:32" hidden="1" x14ac:dyDescent="0.25">
      <c r="A304" s="477">
        <v>36977.512499999997</v>
      </c>
      <c r="B304" s="456">
        <v>37146</v>
      </c>
      <c r="C304" s="456">
        <v>37073</v>
      </c>
      <c r="D304" s="456">
        <v>37164</v>
      </c>
      <c r="E304" s="81" t="s">
        <v>551</v>
      </c>
      <c r="F304" s="81">
        <v>562215</v>
      </c>
      <c r="G304" s="81">
        <v>1</v>
      </c>
      <c r="H304" s="81">
        <v>2963569</v>
      </c>
      <c r="I304" s="81">
        <v>0</v>
      </c>
      <c r="J304" s="81">
        <v>0</v>
      </c>
      <c r="K304" s="81">
        <v>0</v>
      </c>
      <c r="L304" s="81">
        <v>0</v>
      </c>
      <c r="M304" s="81">
        <v>0</v>
      </c>
      <c r="N304" s="81">
        <v>0</v>
      </c>
      <c r="O304" s="81">
        <v>-25</v>
      </c>
      <c r="P304" s="81">
        <v>-25</v>
      </c>
      <c r="Q304" s="81">
        <v>-25</v>
      </c>
      <c r="R304" s="81">
        <v>-25</v>
      </c>
      <c r="S304" s="81">
        <v>-25</v>
      </c>
      <c r="T304" s="81">
        <v>-25</v>
      </c>
      <c r="U304" s="81">
        <v>-25</v>
      </c>
      <c r="V304" s="81">
        <v>-25</v>
      </c>
      <c r="W304" s="81">
        <v>-25</v>
      </c>
      <c r="X304" s="81">
        <v>-25</v>
      </c>
      <c r="Y304" s="81">
        <v>-25</v>
      </c>
      <c r="Z304" s="81">
        <v>-25</v>
      </c>
      <c r="AA304" s="81">
        <v>-25</v>
      </c>
      <c r="AB304" s="81">
        <v>-25</v>
      </c>
      <c r="AC304" s="81">
        <v>-25</v>
      </c>
      <c r="AD304" s="81">
        <v>-25</v>
      </c>
      <c r="AE304" s="81">
        <v>0</v>
      </c>
      <c r="AF304" s="81">
        <v>0</v>
      </c>
    </row>
    <row r="305" spans="1:32" hidden="1" x14ac:dyDescent="0.25">
      <c r="A305" s="477">
        <v>36978.451388888891</v>
      </c>
      <c r="B305" s="456">
        <v>37146</v>
      </c>
      <c r="C305" s="456">
        <v>37073</v>
      </c>
      <c r="D305" s="456">
        <v>37164</v>
      </c>
      <c r="E305" s="211" t="s">
        <v>551</v>
      </c>
      <c r="F305" s="81">
        <v>562428</v>
      </c>
      <c r="G305" s="81">
        <v>1</v>
      </c>
      <c r="H305" s="81">
        <v>2964061</v>
      </c>
      <c r="I305" s="81">
        <v>0</v>
      </c>
      <c r="J305" s="81">
        <v>0</v>
      </c>
      <c r="K305" s="81">
        <v>0</v>
      </c>
      <c r="L305" s="81">
        <v>0</v>
      </c>
      <c r="M305" s="81">
        <v>0</v>
      </c>
      <c r="N305" s="81">
        <v>0</v>
      </c>
      <c r="O305" s="81">
        <v>25</v>
      </c>
      <c r="P305" s="81">
        <v>25</v>
      </c>
      <c r="Q305" s="81">
        <v>25</v>
      </c>
      <c r="R305" s="81">
        <v>25</v>
      </c>
      <c r="S305" s="81">
        <v>25</v>
      </c>
      <c r="T305" s="81">
        <v>25</v>
      </c>
      <c r="U305" s="81">
        <v>25</v>
      </c>
      <c r="V305" s="81">
        <v>25</v>
      </c>
      <c r="W305" s="81">
        <v>25</v>
      </c>
      <c r="X305" s="81">
        <v>25</v>
      </c>
      <c r="Y305" s="81">
        <v>25</v>
      </c>
      <c r="Z305" s="81">
        <v>25</v>
      </c>
      <c r="AA305" s="81">
        <v>25</v>
      </c>
      <c r="AB305" s="81">
        <v>25</v>
      </c>
      <c r="AC305" s="81">
        <v>25</v>
      </c>
      <c r="AD305" s="81">
        <v>25</v>
      </c>
      <c r="AE305" s="81">
        <v>0</v>
      </c>
      <c r="AF305" s="81">
        <v>0</v>
      </c>
    </row>
    <row r="306" spans="1:32" hidden="1" x14ac:dyDescent="0.25">
      <c r="A306" s="477">
        <v>36998.422222222223</v>
      </c>
      <c r="B306" s="456">
        <v>37146</v>
      </c>
      <c r="C306" s="456">
        <v>37073</v>
      </c>
      <c r="D306" s="456">
        <v>37164</v>
      </c>
      <c r="E306" s="211" t="s">
        <v>551</v>
      </c>
      <c r="F306" s="81">
        <v>582907</v>
      </c>
      <c r="G306" s="81">
        <v>1</v>
      </c>
      <c r="H306" s="81">
        <v>3094486</v>
      </c>
      <c r="I306" s="81">
        <v>0</v>
      </c>
      <c r="J306" s="81">
        <v>0</v>
      </c>
      <c r="K306" s="81">
        <v>0</v>
      </c>
      <c r="L306" s="81">
        <v>0</v>
      </c>
      <c r="M306" s="81">
        <v>0</v>
      </c>
      <c r="N306" s="81">
        <v>0</v>
      </c>
      <c r="O306" s="81">
        <v>25</v>
      </c>
      <c r="P306" s="81">
        <v>25</v>
      </c>
      <c r="Q306" s="81">
        <v>25</v>
      </c>
      <c r="R306" s="81">
        <v>25</v>
      </c>
      <c r="S306" s="81">
        <v>25</v>
      </c>
      <c r="T306" s="81">
        <v>25</v>
      </c>
      <c r="U306" s="81">
        <v>25</v>
      </c>
      <c r="V306" s="81">
        <v>25</v>
      </c>
      <c r="W306" s="81">
        <v>25</v>
      </c>
      <c r="X306" s="81">
        <v>25</v>
      </c>
      <c r="Y306" s="81">
        <v>25</v>
      </c>
      <c r="Z306" s="81">
        <v>25</v>
      </c>
      <c r="AA306" s="81">
        <v>25</v>
      </c>
      <c r="AB306" s="81">
        <v>25</v>
      </c>
      <c r="AC306" s="81">
        <v>25</v>
      </c>
      <c r="AD306" s="81">
        <v>25</v>
      </c>
      <c r="AE306" s="81">
        <v>0</v>
      </c>
      <c r="AF306" s="81">
        <v>0</v>
      </c>
    </row>
    <row r="307" spans="1:32" hidden="1" x14ac:dyDescent="0.25">
      <c r="A307" s="477">
        <v>36999.421527777777</v>
      </c>
      <c r="B307" s="456">
        <v>37146</v>
      </c>
      <c r="C307" s="456">
        <v>37073</v>
      </c>
      <c r="D307" s="456">
        <v>37164</v>
      </c>
      <c r="E307" s="211" t="s">
        <v>551</v>
      </c>
      <c r="F307" s="81">
        <v>584345</v>
      </c>
      <c r="G307" s="81">
        <v>1</v>
      </c>
      <c r="H307" s="81">
        <v>3097863</v>
      </c>
      <c r="I307" s="81">
        <v>0</v>
      </c>
      <c r="J307" s="81">
        <v>0</v>
      </c>
      <c r="K307" s="81">
        <v>0</v>
      </c>
      <c r="L307" s="81">
        <v>0</v>
      </c>
      <c r="M307" s="81">
        <v>0</v>
      </c>
      <c r="N307" s="81">
        <v>0</v>
      </c>
      <c r="O307" s="81">
        <v>-25</v>
      </c>
      <c r="P307" s="81">
        <v>-25</v>
      </c>
      <c r="Q307" s="81">
        <v>-25</v>
      </c>
      <c r="R307" s="81">
        <v>-25</v>
      </c>
      <c r="S307" s="81">
        <v>-25</v>
      </c>
      <c r="T307" s="81">
        <v>-25</v>
      </c>
      <c r="U307" s="81">
        <v>-25</v>
      </c>
      <c r="V307" s="81">
        <v>-25</v>
      </c>
      <c r="W307" s="81">
        <v>-25</v>
      </c>
      <c r="X307" s="81">
        <v>-25</v>
      </c>
      <c r="Y307" s="81">
        <v>-25</v>
      </c>
      <c r="Z307" s="81">
        <v>-25</v>
      </c>
      <c r="AA307" s="81">
        <v>-25</v>
      </c>
      <c r="AB307" s="81">
        <v>-25</v>
      </c>
      <c r="AC307" s="81">
        <v>-25</v>
      </c>
      <c r="AD307" s="81">
        <v>-25</v>
      </c>
      <c r="AE307" s="81">
        <v>0</v>
      </c>
      <c r="AF307" s="81">
        <v>0</v>
      </c>
    </row>
    <row r="308" spans="1:32" hidden="1" x14ac:dyDescent="0.25">
      <c r="A308" s="477">
        <v>37004.376388888886</v>
      </c>
      <c r="B308" s="456">
        <v>37146</v>
      </c>
      <c r="C308" s="456">
        <v>37073</v>
      </c>
      <c r="D308" s="456">
        <v>37164</v>
      </c>
      <c r="E308" s="211" t="s">
        <v>551</v>
      </c>
      <c r="F308" s="81">
        <v>588891</v>
      </c>
      <c r="G308" s="81">
        <v>1</v>
      </c>
      <c r="H308" s="81">
        <v>3107632</v>
      </c>
      <c r="I308" s="81">
        <v>0</v>
      </c>
      <c r="J308" s="81">
        <v>0</v>
      </c>
      <c r="K308" s="81">
        <v>0</v>
      </c>
      <c r="L308" s="81">
        <v>0</v>
      </c>
      <c r="M308" s="81">
        <v>0</v>
      </c>
      <c r="N308" s="81">
        <v>0</v>
      </c>
      <c r="O308" s="81">
        <v>-25</v>
      </c>
      <c r="P308" s="81">
        <v>-25</v>
      </c>
      <c r="Q308" s="81">
        <v>-25</v>
      </c>
      <c r="R308" s="81">
        <v>-25</v>
      </c>
      <c r="S308" s="81">
        <v>-25</v>
      </c>
      <c r="T308" s="81">
        <v>-25</v>
      </c>
      <c r="U308" s="81">
        <v>-25</v>
      </c>
      <c r="V308" s="81">
        <v>-25</v>
      </c>
      <c r="W308" s="81">
        <v>-25</v>
      </c>
      <c r="X308" s="81">
        <v>-25</v>
      </c>
      <c r="Y308" s="81">
        <v>-25</v>
      </c>
      <c r="Z308" s="81">
        <v>-25</v>
      </c>
      <c r="AA308" s="81">
        <v>-25</v>
      </c>
      <c r="AB308" s="81">
        <v>-25</v>
      </c>
      <c r="AC308" s="81">
        <v>-25</v>
      </c>
      <c r="AD308" s="81">
        <v>-25</v>
      </c>
      <c r="AE308" s="81">
        <v>0</v>
      </c>
      <c r="AF308" s="81">
        <v>0</v>
      </c>
    </row>
    <row r="309" spans="1:32" hidden="1" x14ac:dyDescent="0.25">
      <c r="A309" s="477">
        <v>37005.420138888891</v>
      </c>
      <c r="B309" s="456">
        <v>37146</v>
      </c>
      <c r="C309" s="456">
        <v>37073</v>
      </c>
      <c r="D309" s="456">
        <v>37164</v>
      </c>
      <c r="E309" s="211" t="s">
        <v>551</v>
      </c>
      <c r="F309" s="81">
        <v>590646</v>
      </c>
      <c r="G309" s="81">
        <v>1</v>
      </c>
      <c r="H309" s="81">
        <v>3115271</v>
      </c>
      <c r="I309" s="81">
        <v>0</v>
      </c>
      <c r="J309" s="81">
        <v>0</v>
      </c>
      <c r="K309" s="81">
        <v>0</v>
      </c>
      <c r="L309" s="81">
        <v>0</v>
      </c>
      <c r="M309" s="81">
        <v>0</v>
      </c>
      <c r="N309" s="81">
        <v>0</v>
      </c>
      <c r="O309" s="81">
        <v>25</v>
      </c>
      <c r="P309" s="81">
        <v>25</v>
      </c>
      <c r="Q309" s="81">
        <v>25</v>
      </c>
      <c r="R309" s="81">
        <v>25</v>
      </c>
      <c r="S309" s="81">
        <v>25</v>
      </c>
      <c r="T309" s="81">
        <v>25</v>
      </c>
      <c r="U309" s="81">
        <v>25</v>
      </c>
      <c r="V309" s="81">
        <v>25</v>
      </c>
      <c r="W309" s="81">
        <v>25</v>
      </c>
      <c r="X309" s="81">
        <v>25</v>
      </c>
      <c r="Y309" s="81">
        <v>25</v>
      </c>
      <c r="Z309" s="81">
        <v>25</v>
      </c>
      <c r="AA309" s="81">
        <v>25</v>
      </c>
      <c r="AB309" s="81">
        <v>25</v>
      </c>
      <c r="AC309" s="81">
        <v>25</v>
      </c>
      <c r="AD309" s="81">
        <v>25</v>
      </c>
      <c r="AE309" s="81">
        <v>0</v>
      </c>
      <c r="AF309" s="81">
        <v>0</v>
      </c>
    </row>
    <row r="310" spans="1:32" hidden="1" x14ac:dyDescent="0.25">
      <c r="A310" s="477">
        <v>36998.352777777778</v>
      </c>
      <c r="B310" s="456">
        <v>37146</v>
      </c>
      <c r="C310" s="456">
        <v>37073</v>
      </c>
      <c r="D310" s="456">
        <v>37164</v>
      </c>
      <c r="E310" s="211" t="s">
        <v>569</v>
      </c>
      <c r="F310" s="81">
        <v>531205</v>
      </c>
      <c r="G310" s="81">
        <v>1</v>
      </c>
      <c r="H310" s="81">
        <v>2726739</v>
      </c>
      <c r="I310" s="81">
        <v>0</v>
      </c>
      <c r="J310" s="81">
        <v>0</v>
      </c>
      <c r="K310" s="81">
        <v>0</v>
      </c>
      <c r="L310" s="81">
        <v>0</v>
      </c>
      <c r="M310" s="81">
        <v>0</v>
      </c>
      <c r="N310" s="81">
        <v>0</v>
      </c>
      <c r="O310" s="81">
        <v>-50</v>
      </c>
      <c r="P310" s="81">
        <v>-50</v>
      </c>
      <c r="Q310" s="81">
        <v>-50</v>
      </c>
      <c r="R310" s="81">
        <v>-50</v>
      </c>
      <c r="S310" s="81">
        <v>-50</v>
      </c>
      <c r="T310" s="81">
        <v>-50</v>
      </c>
      <c r="U310" s="81">
        <v>-50</v>
      </c>
      <c r="V310" s="81">
        <v>-50</v>
      </c>
      <c r="W310" s="81">
        <v>-50</v>
      </c>
      <c r="X310" s="81">
        <v>-50</v>
      </c>
      <c r="Y310" s="81">
        <v>-50</v>
      </c>
      <c r="Z310" s="81">
        <v>-50</v>
      </c>
      <c r="AA310" s="81">
        <v>-50</v>
      </c>
      <c r="AB310" s="81">
        <v>-50</v>
      </c>
      <c r="AC310" s="81">
        <v>-50</v>
      </c>
      <c r="AD310" s="81">
        <v>-50</v>
      </c>
      <c r="AE310" s="81">
        <v>0</v>
      </c>
      <c r="AF310" s="81">
        <v>0</v>
      </c>
    </row>
    <row r="311" spans="1:32" hidden="1" x14ac:dyDescent="0.25">
      <c r="A311" s="477">
        <v>36998.353472222225</v>
      </c>
      <c r="B311" s="456">
        <v>37146</v>
      </c>
      <c r="C311" s="456">
        <v>37073</v>
      </c>
      <c r="D311" s="456">
        <v>37164</v>
      </c>
      <c r="E311" s="211" t="s">
        <v>569</v>
      </c>
      <c r="F311" s="81">
        <v>531206</v>
      </c>
      <c r="G311" s="81">
        <v>1</v>
      </c>
      <c r="H311" s="81">
        <v>2726740</v>
      </c>
      <c r="I311" s="81">
        <v>0</v>
      </c>
      <c r="J311" s="81">
        <v>0</v>
      </c>
      <c r="K311" s="81">
        <v>0</v>
      </c>
      <c r="L311" s="81">
        <v>0</v>
      </c>
      <c r="M311" s="81">
        <v>0</v>
      </c>
      <c r="N311" s="81">
        <v>0</v>
      </c>
      <c r="O311" s="81">
        <v>-50</v>
      </c>
      <c r="P311" s="81">
        <v>-50</v>
      </c>
      <c r="Q311" s="81">
        <v>-50</v>
      </c>
      <c r="R311" s="81">
        <v>-50</v>
      </c>
      <c r="S311" s="81">
        <v>-50</v>
      </c>
      <c r="T311" s="81">
        <v>-50</v>
      </c>
      <c r="U311" s="81">
        <v>-50</v>
      </c>
      <c r="V311" s="81">
        <v>-50</v>
      </c>
      <c r="W311" s="81">
        <v>-50</v>
      </c>
      <c r="X311" s="81">
        <v>-50</v>
      </c>
      <c r="Y311" s="81">
        <v>-50</v>
      </c>
      <c r="Z311" s="81">
        <v>-50</v>
      </c>
      <c r="AA311" s="81">
        <v>-50</v>
      </c>
      <c r="AB311" s="81">
        <v>-50</v>
      </c>
      <c r="AC311" s="81">
        <v>-50</v>
      </c>
      <c r="AD311" s="81">
        <v>-50</v>
      </c>
      <c r="AE311" s="81">
        <v>0</v>
      </c>
      <c r="AF311" s="81">
        <v>0</v>
      </c>
    </row>
    <row r="312" spans="1:32" hidden="1" x14ac:dyDescent="0.25">
      <c r="A312" s="477">
        <v>36998.354166666664</v>
      </c>
      <c r="B312" s="456">
        <v>37146</v>
      </c>
      <c r="C312" s="456">
        <v>37073</v>
      </c>
      <c r="D312" s="456">
        <v>37164</v>
      </c>
      <c r="E312" s="81" t="s">
        <v>569</v>
      </c>
      <c r="F312" s="81">
        <v>531207</v>
      </c>
      <c r="G312" s="81">
        <v>1</v>
      </c>
      <c r="H312" s="81">
        <v>2726741</v>
      </c>
      <c r="I312" s="81">
        <v>0</v>
      </c>
      <c r="J312" s="81">
        <v>0</v>
      </c>
      <c r="K312" s="81">
        <v>0</v>
      </c>
      <c r="L312" s="81">
        <v>0</v>
      </c>
      <c r="M312" s="81">
        <v>0</v>
      </c>
      <c r="N312" s="81">
        <v>0</v>
      </c>
      <c r="O312" s="81">
        <v>-50</v>
      </c>
      <c r="P312" s="81">
        <v>-50</v>
      </c>
      <c r="Q312" s="81">
        <v>-50</v>
      </c>
      <c r="R312" s="81">
        <v>-50</v>
      </c>
      <c r="S312" s="81">
        <v>-50</v>
      </c>
      <c r="T312" s="81">
        <v>-50</v>
      </c>
      <c r="U312" s="81">
        <v>-50</v>
      </c>
      <c r="V312" s="81">
        <v>-50</v>
      </c>
      <c r="W312" s="81">
        <v>-50</v>
      </c>
      <c r="X312" s="81">
        <v>-50</v>
      </c>
      <c r="Y312" s="81">
        <v>-50</v>
      </c>
      <c r="Z312" s="81">
        <v>-50</v>
      </c>
      <c r="AA312" s="81">
        <v>-50</v>
      </c>
      <c r="AB312" s="81">
        <v>-50</v>
      </c>
      <c r="AC312" s="81">
        <v>-50</v>
      </c>
      <c r="AD312" s="81">
        <v>-50</v>
      </c>
      <c r="AE312" s="81">
        <v>0</v>
      </c>
      <c r="AF312" s="81">
        <v>0</v>
      </c>
    </row>
    <row r="313" spans="1:32" hidden="1" x14ac:dyDescent="0.25">
      <c r="A313" s="477">
        <v>36998.354166666664</v>
      </c>
      <c r="B313" s="456">
        <v>37146</v>
      </c>
      <c r="C313" s="456">
        <v>37073</v>
      </c>
      <c r="D313" s="456">
        <v>37164</v>
      </c>
      <c r="E313" s="211" t="s">
        <v>569</v>
      </c>
      <c r="F313" s="81">
        <v>531208</v>
      </c>
      <c r="G313" s="81">
        <v>1</v>
      </c>
      <c r="H313" s="81">
        <v>2726742</v>
      </c>
      <c r="I313" s="81">
        <v>0</v>
      </c>
      <c r="J313" s="81">
        <v>0</v>
      </c>
      <c r="K313" s="81">
        <v>0</v>
      </c>
      <c r="L313" s="81">
        <v>0</v>
      </c>
      <c r="M313" s="81">
        <v>0</v>
      </c>
      <c r="N313" s="81">
        <v>0</v>
      </c>
      <c r="O313" s="81">
        <v>-50</v>
      </c>
      <c r="P313" s="81">
        <v>-50</v>
      </c>
      <c r="Q313" s="81">
        <v>-50</v>
      </c>
      <c r="R313" s="81">
        <v>-50</v>
      </c>
      <c r="S313" s="81">
        <v>-50</v>
      </c>
      <c r="T313" s="81">
        <v>-50</v>
      </c>
      <c r="U313" s="81">
        <v>-50</v>
      </c>
      <c r="V313" s="81">
        <v>-50</v>
      </c>
      <c r="W313" s="81">
        <v>-50</v>
      </c>
      <c r="X313" s="81">
        <v>-50</v>
      </c>
      <c r="Y313" s="81">
        <v>-50</v>
      </c>
      <c r="Z313" s="81">
        <v>-50</v>
      </c>
      <c r="AA313" s="81">
        <v>-50</v>
      </c>
      <c r="AB313" s="81">
        <v>-50</v>
      </c>
      <c r="AC313" s="81">
        <v>-50</v>
      </c>
      <c r="AD313" s="81">
        <v>-50</v>
      </c>
      <c r="AE313" s="81">
        <v>0</v>
      </c>
      <c r="AF313" s="81">
        <v>0</v>
      </c>
    </row>
    <row r="314" spans="1:32" hidden="1" x14ac:dyDescent="0.25">
      <c r="A314" s="477">
        <v>36998.354861111111</v>
      </c>
      <c r="B314" s="456">
        <v>37146</v>
      </c>
      <c r="C314" s="456">
        <v>37073</v>
      </c>
      <c r="D314" s="456">
        <v>37164</v>
      </c>
      <c r="E314" s="211" t="s">
        <v>569</v>
      </c>
      <c r="F314" s="81">
        <v>531209</v>
      </c>
      <c r="G314" s="81">
        <v>1</v>
      </c>
      <c r="H314" s="81">
        <v>2726743</v>
      </c>
      <c r="I314" s="81">
        <v>0</v>
      </c>
      <c r="J314" s="81">
        <v>0</v>
      </c>
      <c r="K314" s="81">
        <v>0</v>
      </c>
      <c r="L314" s="81">
        <v>0</v>
      </c>
      <c r="M314" s="81">
        <v>0</v>
      </c>
      <c r="N314" s="81">
        <v>0</v>
      </c>
      <c r="O314" s="81">
        <v>-50</v>
      </c>
      <c r="P314" s="81">
        <v>-50</v>
      </c>
      <c r="Q314" s="81">
        <v>-50</v>
      </c>
      <c r="R314" s="81">
        <v>-50</v>
      </c>
      <c r="S314" s="81">
        <v>-50</v>
      </c>
      <c r="T314" s="81">
        <v>-50</v>
      </c>
      <c r="U314" s="81">
        <v>-50</v>
      </c>
      <c r="V314" s="81">
        <v>-50</v>
      </c>
      <c r="W314" s="81">
        <v>-50</v>
      </c>
      <c r="X314" s="81">
        <v>-50</v>
      </c>
      <c r="Y314" s="81">
        <v>-50</v>
      </c>
      <c r="Z314" s="81">
        <v>-50</v>
      </c>
      <c r="AA314" s="81">
        <v>-50</v>
      </c>
      <c r="AB314" s="81">
        <v>-50</v>
      </c>
      <c r="AC314" s="81">
        <v>-50</v>
      </c>
      <c r="AD314" s="81">
        <v>-50</v>
      </c>
      <c r="AE314" s="81">
        <v>0</v>
      </c>
      <c r="AF314" s="81">
        <v>0</v>
      </c>
    </row>
    <row r="315" spans="1:32" hidden="1" x14ac:dyDescent="0.25">
      <c r="A315" s="477">
        <v>37054.561111111114</v>
      </c>
      <c r="B315" s="456">
        <v>37146</v>
      </c>
      <c r="C315" s="456">
        <v>37135</v>
      </c>
      <c r="D315" s="456">
        <v>37164</v>
      </c>
      <c r="E315" s="211" t="s">
        <v>570</v>
      </c>
      <c r="F315" s="81">
        <v>644303</v>
      </c>
      <c r="G315" s="81">
        <v>1</v>
      </c>
      <c r="H315" s="81">
        <v>3453432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15</v>
      </c>
      <c r="P315" s="81">
        <v>15</v>
      </c>
      <c r="Q315" s="81">
        <v>15</v>
      </c>
      <c r="R315" s="81">
        <v>15</v>
      </c>
      <c r="S315" s="81">
        <v>15</v>
      </c>
      <c r="T315" s="81">
        <v>15</v>
      </c>
      <c r="U315" s="81">
        <v>15</v>
      </c>
      <c r="V315" s="81">
        <v>15</v>
      </c>
      <c r="W315" s="81">
        <v>15</v>
      </c>
      <c r="X315" s="81">
        <v>15</v>
      </c>
      <c r="Y315" s="81">
        <v>15</v>
      </c>
      <c r="Z315" s="81">
        <v>15</v>
      </c>
      <c r="AA315" s="81">
        <v>15</v>
      </c>
      <c r="AB315" s="81">
        <v>15</v>
      </c>
      <c r="AC315" s="81">
        <v>15</v>
      </c>
      <c r="AD315" s="81">
        <v>15</v>
      </c>
      <c r="AE315" s="81">
        <v>0</v>
      </c>
      <c r="AF315" s="81">
        <v>0</v>
      </c>
    </row>
    <row r="316" spans="1:32" hidden="1" x14ac:dyDescent="0.25">
      <c r="A316" s="477">
        <v>37128.555555555555</v>
      </c>
      <c r="B316" s="456">
        <v>37146</v>
      </c>
      <c r="C316" s="456">
        <v>37073</v>
      </c>
      <c r="D316" s="456">
        <v>37164</v>
      </c>
      <c r="E316" s="211" t="s">
        <v>571</v>
      </c>
      <c r="F316" s="81">
        <v>509091</v>
      </c>
      <c r="G316" s="81">
        <v>1</v>
      </c>
      <c r="H316" s="81">
        <v>2610769</v>
      </c>
      <c r="I316" s="81">
        <v>0</v>
      </c>
      <c r="J316" s="81">
        <v>0</v>
      </c>
      <c r="K316" s="81">
        <v>0</v>
      </c>
      <c r="L316" s="81">
        <v>0</v>
      </c>
      <c r="M316" s="81">
        <v>0</v>
      </c>
      <c r="N316" s="81">
        <v>0</v>
      </c>
      <c r="O316" s="81">
        <v>-20</v>
      </c>
      <c r="P316" s="81">
        <v>-20</v>
      </c>
      <c r="Q316" s="81">
        <v>-20</v>
      </c>
      <c r="R316" s="81">
        <v>-20</v>
      </c>
      <c r="S316" s="81">
        <v>-20</v>
      </c>
      <c r="T316" s="81">
        <v>-20</v>
      </c>
      <c r="U316" s="81">
        <v>-20</v>
      </c>
      <c r="V316" s="81">
        <v>-20</v>
      </c>
      <c r="W316" s="81">
        <v>-20</v>
      </c>
      <c r="X316" s="81">
        <v>-20</v>
      </c>
      <c r="Y316" s="81">
        <v>-20</v>
      </c>
      <c r="Z316" s="81">
        <v>-20</v>
      </c>
      <c r="AA316" s="81">
        <v>-20</v>
      </c>
      <c r="AB316" s="81">
        <v>-20</v>
      </c>
      <c r="AC316" s="81">
        <v>-20</v>
      </c>
      <c r="AD316" s="81">
        <v>-20</v>
      </c>
      <c r="AE316" s="81">
        <v>0</v>
      </c>
      <c r="AF316" s="81">
        <v>0</v>
      </c>
    </row>
    <row r="317" spans="1:32" hidden="1" x14ac:dyDescent="0.25">
      <c r="A317" s="477">
        <v>37128.555555555555</v>
      </c>
      <c r="B317" s="456">
        <v>37146</v>
      </c>
      <c r="C317" s="456">
        <v>37073</v>
      </c>
      <c r="D317" s="456">
        <v>37164</v>
      </c>
      <c r="E317" s="211" t="s">
        <v>571</v>
      </c>
      <c r="F317" s="81">
        <v>515378</v>
      </c>
      <c r="G317" s="81">
        <v>1</v>
      </c>
      <c r="H317" s="81">
        <v>2633455</v>
      </c>
      <c r="I317" s="81">
        <v>0</v>
      </c>
      <c r="J317" s="81">
        <v>0</v>
      </c>
      <c r="K317" s="81">
        <v>0</v>
      </c>
      <c r="L317" s="81">
        <v>0</v>
      </c>
      <c r="M317" s="81">
        <v>0</v>
      </c>
      <c r="N317" s="81">
        <v>0</v>
      </c>
      <c r="O317" s="81">
        <v>-15</v>
      </c>
      <c r="P317" s="81">
        <v>-15</v>
      </c>
      <c r="Q317" s="81">
        <v>-15</v>
      </c>
      <c r="R317" s="81">
        <v>-15</v>
      </c>
      <c r="S317" s="81">
        <v>-15</v>
      </c>
      <c r="T317" s="81">
        <v>-15</v>
      </c>
      <c r="U317" s="81">
        <v>-15</v>
      </c>
      <c r="V317" s="81">
        <v>-15</v>
      </c>
      <c r="W317" s="81">
        <v>-15</v>
      </c>
      <c r="X317" s="81">
        <v>-15</v>
      </c>
      <c r="Y317" s="81">
        <v>-15</v>
      </c>
      <c r="Z317" s="81">
        <v>-15</v>
      </c>
      <c r="AA317" s="81">
        <v>-15</v>
      </c>
      <c r="AB317" s="81">
        <v>-15</v>
      </c>
      <c r="AC317" s="81">
        <v>-15</v>
      </c>
      <c r="AD317" s="81">
        <v>-15</v>
      </c>
      <c r="AE317" s="81">
        <v>0</v>
      </c>
      <c r="AF317" s="81">
        <v>0</v>
      </c>
    </row>
    <row r="318" spans="1:32" hidden="1" x14ac:dyDescent="0.25">
      <c r="A318" s="477">
        <v>37128.555555555555</v>
      </c>
      <c r="B318" s="456">
        <v>37146</v>
      </c>
      <c r="C318" s="456">
        <v>37073</v>
      </c>
      <c r="D318" s="456">
        <v>37164</v>
      </c>
      <c r="E318" s="81" t="s">
        <v>571</v>
      </c>
      <c r="F318" s="81">
        <v>517663</v>
      </c>
      <c r="G318" s="81">
        <v>1</v>
      </c>
      <c r="H318" s="81">
        <v>2658726</v>
      </c>
      <c r="I318" s="81">
        <v>0</v>
      </c>
      <c r="J318" s="81">
        <v>0</v>
      </c>
      <c r="K318" s="81">
        <v>0</v>
      </c>
      <c r="L318" s="81">
        <v>0</v>
      </c>
      <c r="M318" s="81">
        <v>0</v>
      </c>
      <c r="N318" s="81">
        <v>0</v>
      </c>
      <c r="O318" s="81">
        <v>-5</v>
      </c>
      <c r="P318" s="81">
        <v>-5</v>
      </c>
      <c r="Q318" s="81">
        <v>-5</v>
      </c>
      <c r="R318" s="81">
        <v>-5</v>
      </c>
      <c r="S318" s="81">
        <v>-5</v>
      </c>
      <c r="T318" s="81">
        <v>-5</v>
      </c>
      <c r="U318" s="81">
        <v>-5</v>
      </c>
      <c r="V318" s="81">
        <v>-5</v>
      </c>
      <c r="W318" s="81">
        <v>-5</v>
      </c>
      <c r="X318" s="81">
        <v>-5</v>
      </c>
      <c r="Y318" s="81">
        <v>-5</v>
      </c>
      <c r="Z318" s="81">
        <v>-5</v>
      </c>
      <c r="AA318" s="81">
        <v>-5</v>
      </c>
      <c r="AB318" s="81">
        <v>-5</v>
      </c>
      <c r="AC318" s="81">
        <v>-5</v>
      </c>
      <c r="AD318" s="81">
        <v>-5</v>
      </c>
      <c r="AE318" s="81">
        <v>0</v>
      </c>
      <c r="AF318" s="81">
        <v>0</v>
      </c>
    </row>
    <row r="319" spans="1:32" hidden="1" x14ac:dyDescent="0.25">
      <c r="A319" s="477">
        <v>37083.613888888889</v>
      </c>
      <c r="B319" s="456">
        <v>37146</v>
      </c>
      <c r="C319" s="456">
        <v>37135</v>
      </c>
      <c r="D319" s="456">
        <v>37164</v>
      </c>
      <c r="E319" s="81" t="s">
        <v>552</v>
      </c>
      <c r="F319" s="81">
        <v>680250</v>
      </c>
      <c r="G319" s="81">
        <v>1</v>
      </c>
      <c r="H319" s="81">
        <v>3572762</v>
      </c>
      <c r="I319" s="81">
        <v>0</v>
      </c>
      <c r="J319" s="81">
        <v>0</v>
      </c>
      <c r="K319" s="81">
        <v>0</v>
      </c>
      <c r="L319" s="81">
        <v>0</v>
      </c>
      <c r="M319" s="81">
        <v>0</v>
      </c>
      <c r="N319" s="81">
        <v>0</v>
      </c>
      <c r="O319" s="81">
        <v>0</v>
      </c>
      <c r="P319" s="81">
        <v>0</v>
      </c>
      <c r="Q319" s="81">
        <v>0</v>
      </c>
      <c r="R319" s="81">
        <v>0</v>
      </c>
      <c r="S319" s="81">
        <v>0</v>
      </c>
      <c r="T319" s="81">
        <v>0</v>
      </c>
      <c r="U319" s="81">
        <v>0</v>
      </c>
      <c r="V319" s="81">
        <v>0</v>
      </c>
      <c r="W319" s="81">
        <v>0</v>
      </c>
      <c r="X319" s="81">
        <v>0</v>
      </c>
      <c r="Y319" s="81">
        <v>0</v>
      </c>
      <c r="Z319" s="81">
        <v>0</v>
      </c>
      <c r="AA319" s="81">
        <v>0</v>
      </c>
      <c r="AB319" s="81">
        <v>0</v>
      </c>
      <c r="AC319" s="81">
        <v>0</v>
      </c>
      <c r="AD319" s="81">
        <v>0</v>
      </c>
      <c r="AE319" s="81">
        <v>-25</v>
      </c>
      <c r="AF319" s="81">
        <v>-25</v>
      </c>
    </row>
    <row r="320" spans="1:32" hidden="1" x14ac:dyDescent="0.25">
      <c r="A320" s="477">
        <v>36962.654166666667</v>
      </c>
      <c r="B320" s="456">
        <v>37146</v>
      </c>
      <c r="C320" s="456">
        <v>37073</v>
      </c>
      <c r="D320" s="456">
        <v>37164</v>
      </c>
      <c r="E320" s="81" t="s">
        <v>552</v>
      </c>
      <c r="F320" s="81">
        <v>409624</v>
      </c>
      <c r="G320" s="81">
        <v>1</v>
      </c>
      <c r="H320" s="81">
        <v>2267634</v>
      </c>
      <c r="I320" s="81">
        <v>0</v>
      </c>
      <c r="J320" s="81">
        <v>0</v>
      </c>
      <c r="K320" s="81">
        <v>0</v>
      </c>
      <c r="L320" s="81">
        <v>0</v>
      </c>
      <c r="M320" s="81">
        <v>0</v>
      </c>
      <c r="N320" s="81">
        <v>0</v>
      </c>
      <c r="O320" s="81">
        <v>50</v>
      </c>
      <c r="P320" s="81">
        <v>50</v>
      </c>
      <c r="Q320" s="81">
        <v>50</v>
      </c>
      <c r="R320" s="81">
        <v>50</v>
      </c>
      <c r="S320" s="81">
        <v>50</v>
      </c>
      <c r="T320" s="81">
        <v>50</v>
      </c>
      <c r="U320" s="81">
        <v>50</v>
      </c>
      <c r="V320" s="81">
        <v>50</v>
      </c>
      <c r="W320" s="81">
        <v>50</v>
      </c>
      <c r="X320" s="81">
        <v>50</v>
      </c>
      <c r="Y320" s="81">
        <v>50</v>
      </c>
      <c r="Z320" s="81">
        <v>50</v>
      </c>
      <c r="AA320" s="81">
        <v>50</v>
      </c>
      <c r="AB320" s="81">
        <v>50</v>
      </c>
      <c r="AC320" s="81">
        <v>50</v>
      </c>
      <c r="AD320" s="81">
        <v>50</v>
      </c>
      <c r="AE320" s="81">
        <v>0</v>
      </c>
      <c r="AF320" s="81">
        <v>0</v>
      </c>
    </row>
    <row r="321" spans="1:32" hidden="1" x14ac:dyDescent="0.25">
      <c r="A321" s="477">
        <v>36962.654166666667</v>
      </c>
      <c r="B321" s="456">
        <v>37146</v>
      </c>
      <c r="C321" s="456">
        <v>37073</v>
      </c>
      <c r="D321" s="456">
        <v>37164</v>
      </c>
      <c r="E321" s="81" t="s">
        <v>552</v>
      </c>
      <c r="F321" s="81">
        <v>377441</v>
      </c>
      <c r="G321" s="81">
        <v>1</v>
      </c>
      <c r="H321" s="81">
        <v>2159273</v>
      </c>
      <c r="I321" s="81">
        <v>0</v>
      </c>
      <c r="J321" s="81">
        <v>0</v>
      </c>
      <c r="K321" s="81">
        <v>0</v>
      </c>
      <c r="L321" s="81">
        <v>0</v>
      </c>
      <c r="M321" s="81">
        <v>0</v>
      </c>
      <c r="N321" s="81">
        <v>0</v>
      </c>
      <c r="O321" s="81">
        <v>25</v>
      </c>
      <c r="P321" s="81">
        <v>25</v>
      </c>
      <c r="Q321" s="81">
        <v>25</v>
      </c>
      <c r="R321" s="81">
        <v>25</v>
      </c>
      <c r="S321" s="81">
        <v>25</v>
      </c>
      <c r="T321" s="81">
        <v>25</v>
      </c>
      <c r="U321" s="81">
        <v>25</v>
      </c>
      <c r="V321" s="81">
        <v>25</v>
      </c>
      <c r="W321" s="81">
        <v>25</v>
      </c>
      <c r="X321" s="81">
        <v>25</v>
      </c>
      <c r="Y321" s="81">
        <v>25</v>
      </c>
      <c r="Z321" s="81">
        <v>25</v>
      </c>
      <c r="AA321" s="81">
        <v>25</v>
      </c>
      <c r="AB321" s="81">
        <v>25</v>
      </c>
      <c r="AC321" s="81">
        <v>25</v>
      </c>
      <c r="AD321" s="81">
        <v>25</v>
      </c>
      <c r="AE321" s="81">
        <v>0</v>
      </c>
      <c r="AF321" s="81">
        <v>0</v>
      </c>
    </row>
    <row r="322" spans="1:32" hidden="1" x14ac:dyDescent="0.25">
      <c r="A322" s="477">
        <v>36962.654166666667</v>
      </c>
      <c r="B322" s="456">
        <v>37146</v>
      </c>
      <c r="C322" s="456">
        <v>37073</v>
      </c>
      <c r="D322" s="456">
        <v>37164</v>
      </c>
      <c r="E322" s="81" t="s">
        <v>552</v>
      </c>
      <c r="F322" s="81">
        <v>451975</v>
      </c>
      <c r="G322" s="81">
        <v>1</v>
      </c>
      <c r="H322" s="81">
        <v>2403352</v>
      </c>
      <c r="I322" s="81">
        <v>0</v>
      </c>
      <c r="J322" s="81">
        <v>0</v>
      </c>
      <c r="K322" s="81">
        <v>0</v>
      </c>
      <c r="L322" s="81">
        <v>0</v>
      </c>
      <c r="M322" s="81">
        <v>0</v>
      </c>
      <c r="N322" s="81">
        <v>0</v>
      </c>
      <c r="O322" s="81">
        <v>-25</v>
      </c>
      <c r="P322" s="81">
        <v>-25</v>
      </c>
      <c r="Q322" s="81">
        <v>-25</v>
      </c>
      <c r="R322" s="81">
        <v>-25</v>
      </c>
      <c r="S322" s="81">
        <v>-25</v>
      </c>
      <c r="T322" s="81">
        <v>-25</v>
      </c>
      <c r="U322" s="81">
        <v>-25</v>
      </c>
      <c r="V322" s="81">
        <v>-25</v>
      </c>
      <c r="W322" s="81">
        <v>-25</v>
      </c>
      <c r="X322" s="81">
        <v>-25</v>
      </c>
      <c r="Y322" s="81">
        <v>-25</v>
      </c>
      <c r="Z322" s="81">
        <v>-25</v>
      </c>
      <c r="AA322" s="81">
        <v>-25</v>
      </c>
      <c r="AB322" s="81">
        <v>-25</v>
      </c>
      <c r="AC322" s="81">
        <v>-25</v>
      </c>
      <c r="AD322" s="81">
        <v>-25</v>
      </c>
      <c r="AE322" s="81">
        <v>0</v>
      </c>
      <c r="AF322" s="81">
        <v>0</v>
      </c>
    </row>
    <row r="323" spans="1:32" hidden="1" x14ac:dyDescent="0.25">
      <c r="A323" s="477">
        <v>36962.654166666667</v>
      </c>
      <c r="B323" s="456">
        <v>37146</v>
      </c>
      <c r="C323" s="456">
        <v>37073</v>
      </c>
      <c r="D323" s="456">
        <v>37164</v>
      </c>
      <c r="E323" s="81" t="s">
        <v>552</v>
      </c>
      <c r="F323" s="81">
        <v>451981</v>
      </c>
      <c r="G323" s="81">
        <v>1</v>
      </c>
      <c r="H323" s="81">
        <v>2403370</v>
      </c>
      <c r="I323" s="81">
        <v>0</v>
      </c>
      <c r="J323" s="81">
        <v>0</v>
      </c>
      <c r="K323" s="81">
        <v>0</v>
      </c>
      <c r="L323" s="81">
        <v>0</v>
      </c>
      <c r="M323" s="81">
        <v>0</v>
      </c>
      <c r="N323" s="81">
        <v>0</v>
      </c>
      <c r="O323" s="81">
        <v>-25</v>
      </c>
      <c r="P323" s="81">
        <v>-25</v>
      </c>
      <c r="Q323" s="81">
        <v>-25</v>
      </c>
      <c r="R323" s="81">
        <v>-25</v>
      </c>
      <c r="S323" s="81">
        <v>-25</v>
      </c>
      <c r="T323" s="81">
        <v>-25</v>
      </c>
      <c r="U323" s="81">
        <v>-25</v>
      </c>
      <c r="V323" s="81">
        <v>-25</v>
      </c>
      <c r="W323" s="81">
        <v>-25</v>
      </c>
      <c r="X323" s="81">
        <v>-25</v>
      </c>
      <c r="Y323" s="81">
        <v>-25</v>
      </c>
      <c r="Z323" s="81">
        <v>-25</v>
      </c>
      <c r="AA323" s="81">
        <v>-25</v>
      </c>
      <c r="AB323" s="81">
        <v>-25</v>
      </c>
      <c r="AC323" s="81">
        <v>-25</v>
      </c>
      <c r="AD323" s="81">
        <v>-25</v>
      </c>
      <c r="AE323" s="81">
        <v>0</v>
      </c>
      <c r="AF323" s="81">
        <v>0</v>
      </c>
    </row>
    <row r="324" spans="1:32" hidden="1" x14ac:dyDescent="0.25">
      <c r="A324" s="477">
        <v>36999.65902777778</v>
      </c>
      <c r="B324" s="456">
        <v>37146</v>
      </c>
      <c r="C324" s="456">
        <v>37073</v>
      </c>
      <c r="D324" s="456">
        <v>37164</v>
      </c>
      <c r="E324" s="81" t="s">
        <v>552</v>
      </c>
      <c r="F324" s="81">
        <v>453294</v>
      </c>
      <c r="G324" s="81">
        <v>1</v>
      </c>
      <c r="H324" s="81">
        <v>2406487</v>
      </c>
      <c r="I324" s="81">
        <v>0</v>
      </c>
      <c r="J324" s="81">
        <v>0</v>
      </c>
      <c r="K324" s="81">
        <v>0</v>
      </c>
      <c r="L324" s="81">
        <v>0</v>
      </c>
      <c r="M324" s="81">
        <v>0</v>
      </c>
      <c r="N324" s="81">
        <v>0</v>
      </c>
      <c r="O324" s="81">
        <v>-100</v>
      </c>
      <c r="P324" s="81">
        <v>-100</v>
      </c>
      <c r="Q324" s="81">
        <v>-100</v>
      </c>
      <c r="R324" s="81">
        <v>-100</v>
      </c>
      <c r="S324" s="81">
        <v>-100</v>
      </c>
      <c r="T324" s="81">
        <v>-100</v>
      </c>
      <c r="U324" s="81">
        <v>-100</v>
      </c>
      <c r="V324" s="81">
        <v>-100</v>
      </c>
      <c r="W324" s="81">
        <v>-100</v>
      </c>
      <c r="X324" s="81">
        <v>-100</v>
      </c>
      <c r="Y324" s="81">
        <v>-100</v>
      </c>
      <c r="Z324" s="81">
        <v>-100</v>
      </c>
      <c r="AA324" s="81">
        <v>-100</v>
      </c>
      <c r="AB324" s="81">
        <v>-100</v>
      </c>
      <c r="AC324" s="81">
        <v>-100</v>
      </c>
      <c r="AD324" s="81">
        <v>-100</v>
      </c>
      <c r="AE324" s="81">
        <v>0</v>
      </c>
      <c r="AF324" s="81">
        <v>0</v>
      </c>
    </row>
    <row r="325" spans="1:32" hidden="1" x14ac:dyDescent="0.25">
      <c r="A325" s="477">
        <v>36962.654166666667</v>
      </c>
      <c r="B325" s="456">
        <v>37146</v>
      </c>
      <c r="C325" s="456">
        <v>37073</v>
      </c>
      <c r="D325" s="456">
        <v>37164</v>
      </c>
      <c r="E325" s="81" t="s">
        <v>552</v>
      </c>
      <c r="F325" s="81">
        <v>469538</v>
      </c>
      <c r="G325" s="81">
        <v>1</v>
      </c>
      <c r="H325" s="81">
        <v>2463917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-25</v>
      </c>
      <c r="P325" s="81">
        <v>-25</v>
      </c>
      <c r="Q325" s="81">
        <v>-25</v>
      </c>
      <c r="R325" s="81">
        <v>-25</v>
      </c>
      <c r="S325" s="81">
        <v>-25</v>
      </c>
      <c r="T325" s="81">
        <v>-25</v>
      </c>
      <c r="U325" s="81">
        <v>-25</v>
      </c>
      <c r="V325" s="81">
        <v>-25</v>
      </c>
      <c r="W325" s="81">
        <v>-25</v>
      </c>
      <c r="X325" s="81">
        <v>-25</v>
      </c>
      <c r="Y325" s="81">
        <v>-25</v>
      </c>
      <c r="Z325" s="81">
        <v>-25</v>
      </c>
      <c r="AA325" s="81">
        <v>-25</v>
      </c>
      <c r="AB325" s="81">
        <v>-25</v>
      </c>
      <c r="AC325" s="81">
        <v>-25</v>
      </c>
      <c r="AD325" s="81">
        <v>-25</v>
      </c>
      <c r="AE325" s="81">
        <v>0</v>
      </c>
      <c r="AF325" s="81">
        <v>0</v>
      </c>
    </row>
    <row r="326" spans="1:32" hidden="1" x14ac:dyDescent="0.25">
      <c r="A326" s="477">
        <v>36962.654166666667</v>
      </c>
      <c r="B326" s="456">
        <v>37146</v>
      </c>
      <c r="C326" s="456">
        <v>37073</v>
      </c>
      <c r="D326" s="456">
        <v>37164</v>
      </c>
      <c r="E326" s="81" t="s">
        <v>552</v>
      </c>
      <c r="F326" s="81">
        <v>470860</v>
      </c>
      <c r="G326" s="81">
        <v>1</v>
      </c>
      <c r="H326" s="81">
        <v>2468953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-25</v>
      </c>
      <c r="P326" s="81">
        <v>-25</v>
      </c>
      <c r="Q326" s="81">
        <v>-25</v>
      </c>
      <c r="R326" s="81">
        <v>-25</v>
      </c>
      <c r="S326" s="81">
        <v>-25</v>
      </c>
      <c r="T326" s="81">
        <v>-25</v>
      </c>
      <c r="U326" s="81">
        <v>-25</v>
      </c>
      <c r="V326" s="81">
        <v>-25</v>
      </c>
      <c r="W326" s="81">
        <v>-25</v>
      </c>
      <c r="X326" s="81">
        <v>-25</v>
      </c>
      <c r="Y326" s="81">
        <v>-25</v>
      </c>
      <c r="Z326" s="81">
        <v>-25</v>
      </c>
      <c r="AA326" s="81">
        <v>-25</v>
      </c>
      <c r="AB326" s="81">
        <v>-25</v>
      </c>
      <c r="AC326" s="81">
        <v>-25</v>
      </c>
      <c r="AD326" s="81">
        <v>-25</v>
      </c>
      <c r="AE326" s="81">
        <v>0</v>
      </c>
      <c r="AF326" s="81">
        <v>0</v>
      </c>
    </row>
    <row r="327" spans="1:32" hidden="1" x14ac:dyDescent="0.25">
      <c r="A327" s="477">
        <v>36962.654166666667</v>
      </c>
      <c r="B327" s="456">
        <v>37146</v>
      </c>
      <c r="C327" s="456">
        <v>37073</v>
      </c>
      <c r="D327" s="456">
        <v>37164</v>
      </c>
      <c r="E327" s="81" t="s">
        <v>552</v>
      </c>
      <c r="F327" s="81">
        <v>470874</v>
      </c>
      <c r="G327" s="81">
        <v>1</v>
      </c>
      <c r="H327" s="81">
        <v>2468987</v>
      </c>
      <c r="I327" s="81">
        <v>0</v>
      </c>
      <c r="J327" s="81">
        <v>0</v>
      </c>
      <c r="K327" s="81">
        <v>0</v>
      </c>
      <c r="L327" s="81">
        <v>0</v>
      </c>
      <c r="M327" s="81">
        <v>0</v>
      </c>
      <c r="N327" s="81">
        <v>0</v>
      </c>
      <c r="O327" s="81">
        <v>-100</v>
      </c>
      <c r="P327" s="81">
        <v>-100</v>
      </c>
      <c r="Q327" s="81">
        <v>-100</v>
      </c>
      <c r="R327" s="81">
        <v>-100</v>
      </c>
      <c r="S327" s="81">
        <v>-100</v>
      </c>
      <c r="T327" s="81">
        <v>-100</v>
      </c>
      <c r="U327" s="81">
        <v>-100</v>
      </c>
      <c r="V327" s="81">
        <v>-100</v>
      </c>
      <c r="W327" s="81">
        <v>-100</v>
      </c>
      <c r="X327" s="81">
        <v>-100</v>
      </c>
      <c r="Y327" s="81">
        <v>-100</v>
      </c>
      <c r="Z327" s="81">
        <v>-100</v>
      </c>
      <c r="AA327" s="81">
        <v>-100</v>
      </c>
      <c r="AB327" s="81">
        <v>-100</v>
      </c>
      <c r="AC327" s="81">
        <v>-100</v>
      </c>
      <c r="AD327" s="81">
        <v>-100</v>
      </c>
      <c r="AE327" s="81">
        <v>0</v>
      </c>
      <c r="AF327" s="81">
        <v>0</v>
      </c>
    </row>
    <row r="328" spans="1:32" hidden="1" x14ac:dyDescent="0.25">
      <c r="A328" s="477">
        <v>36962.654166666667</v>
      </c>
      <c r="B328" s="456">
        <v>37146</v>
      </c>
      <c r="C328" s="456">
        <v>37073</v>
      </c>
      <c r="D328" s="456">
        <v>37164</v>
      </c>
      <c r="E328" s="81" t="s">
        <v>552</v>
      </c>
      <c r="F328" s="81">
        <v>514176</v>
      </c>
      <c r="G328" s="81">
        <v>1</v>
      </c>
      <c r="H328" s="81">
        <v>2630101</v>
      </c>
      <c r="I328" s="81">
        <v>0</v>
      </c>
      <c r="J328" s="81">
        <v>0</v>
      </c>
      <c r="K328" s="81">
        <v>0</v>
      </c>
      <c r="L328" s="81">
        <v>0</v>
      </c>
      <c r="M328" s="81">
        <v>0</v>
      </c>
      <c r="N328" s="81">
        <v>0</v>
      </c>
      <c r="O328" s="81">
        <v>-25</v>
      </c>
      <c r="P328" s="81">
        <v>-25</v>
      </c>
      <c r="Q328" s="81">
        <v>-25</v>
      </c>
      <c r="R328" s="81">
        <v>-25</v>
      </c>
      <c r="S328" s="81">
        <v>-25</v>
      </c>
      <c r="T328" s="81">
        <v>-25</v>
      </c>
      <c r="U328" s="81">
        <v>-25</v>
      </c>
      <c r="V328" s="81">
        <v>-25</v>
      </c>
      <c r="W328" s="81">
        <v>-25</v>
      </c>
      <c r="X328" s="81">
        <v>-25</v>
      </c>
      <c r="Y328" s="81">
        <v>-25</v>
      </c>
      <c r="Z328" s="81">
        <v>-25</v>
      </c>
      <c r="AA328" s="81">
        <v>-25</v>
      </c>
      <c r="AB328" s="81">
        <v>-25</v>
      </c>
      <c r="AC328" s="81">
        <v>-25</v>
      </c>
      <c r="AD328" s="81">
        <v>-25</v>
      </c>
      <c r="AE328" s="81">
        <v>0</v>
      </c>
      <c r="AF328" s="81">
        <v>0</v>
      </c>
    </row>
    <row r="329" spans="1:32" hidden="1" x14ac:dyDescent="0.25">
      <c r="A329" s="477">
        <v>37083.613888888889</v>
      </c>
      <c r="B329" s="456">
        <v>37146</v>
      </c>
      <c r="C329" s="456">
        <v>37135</v>
      </c>
      <c r="D329" s="456">
        <v>37164</v>
      </c>
      <c r="E329" s="81" t="s">
        <v>552</v>
      </c>
      <c r="F329" s="81">
        <v>680250</v>
      </c>
      <c r="G329" s="81">
        <v>1</v>
      </c>
      <c r="H329" s="81">
        <v>3572761</v>
      </c>
      <c r="I329" s="81">
        <v>-25</v>
      </c>
      <c r="J329" s="81">
        <v>-25</v>
      </c>
      <c r="K329" s="81">
        <v>-25</v>
      </c>
      <c r="L329" s="81">
        <v>-25</v>
      </c>
      <c r="M329" s="81">
        <v>-25</v>
      </c>
      <c r="N329" s="81">
        <v>-25</v>
      </c>
      <c r="O329" s="81">
        <v>0</v>
      </c>
      <c r="P329" s="81">
        <v>0</v>
      </c>
      <c r="Q329" s="81">
        <v>0</v>
      </c>
      <c r="R329" s="81">
        <v>0</v>
      </c>
      <c r="S329" s="81">
        <v>0</v>
      </c>
      <c r="T329" s="81">
        <v>0</v>
      </c>
      <c r="U329" s="81">
        <v>0</v>
      </c>
      <c r="V329" s="81">
        <v>0</v>
      </c>
      <c r="W329" s="81">
        <v>0</v>
      </c>
      <c r="X329" s="81">
        <v>0</v>
      </c>
      <c r="Y329" s="81">
        <v>0</v>
      </c>
      <c r="Z329" s="81">
        <v>0</v>
      </c>
      <c r="AA329" s="81">
        <v>0</v>
      </c>
      <c r="AB329" s="81">
        <v>0</v>
      </c>
      <c r="AC329" s="81">
        <v>0</v>
      </c>
      <c r="AD329" s="81">
        <v>0</v>
      </c>
      <c r="AE329" s="81">
        <v>0</v>
      </c>
      <c r="AF329" s="81">
        <v>0</v>
      </c>
    </row>
    <row r="330" spans="1:32" hidden="1" x14ac:dyDescent="0.25">
      <c r="A330" s="477">
        <v>37043.655555555553</v>
      </c>
      <c r="B330" s="456">
        <v>37146</v>
      </c>
      <c r="C330" s="456">
        <v>37135</v>
      </c>
      <c r="D330" s="456">
        <v>37164</v>
      </c>
      <c r="E330" s="81" t="s">
        <v>552</v>
      </c>
      <c r="F330" s="81">
        <v>627988</v>
      </c>
      <c r="G330" s="81">
        <v>1</v>
      </c>
      <c r="H330" s="81">
        <v>3411135</v>
      </c>
      <c r="I330" s="81">
        <v>0</v>
      </c>
      <c r="J330" s="81">
        <v>0</v>
      </c>
      <c r="K330" s="81">
        <v>0</v>
      </c>
      <c r="L330" s="81">
        <v>0</v>
      </c>
      <c r="M330" s="81">
        <v>0</v>
      </c>
      <c r="N330" s="81">
        <v>0</v>
      </c>
      <c r="O330" s="81">
        <v>-25</v>
      </c>
      <c r="P330" s="81">
        <v>-25</v>
      </c>
      <c r="Q330" s="81">
        <v>-25</v>
      </c>
      <c r="R330" s="81">
        <v>-25</v>
      </c>
      <c r="S330" s="81">
        <v>-25</v>
      </c>
      <c r="T330" s="81">
        <v>-25</v>
      </c>
      <c r="U330" s="81">
        <v>-25</v>
      </c>
      <c r="V330" s="81">
        <v>-25</v>
      </c>
      <c r="W330" s="81">
        <v>-25</v>
      </c>
      <c r="X330" s="81">
        <v>-25</v>
      </c>
      <c r="Y330" s="81">
        <v>-25</v>
      </c>
      <c r="Z330" s="81">
        <v>-25</v>
      </c>
      <c r="AA330" s="81">
        <v>-25</v>
      </c>
      <c r="AB330" s="81">
        <v>-25</v>
      </c>
      <c r="AC330" s="81">
        <v>-25</v>
      </c>
      <c r="AD330" s="81">
        <v>-25</v>
      </c>
      <c r="AE330" s="81">
        <v>0</v>
      </c>
      <c r="AF330" s="81">
        <v>0</v>
      </c>
    </row>
    <row r="331" spans="1:32" hidden="1" x14ac:dyDescent="0.25">
      <c r="A331" s="477">
        <v>36962.654166666667</v>
      </c>
      <c r="B331" s="456">
        <v>37146</v>
      </c>
      <c r="C331" s="456">
        <v>37073</v>
      </c>
      <c r="D331" s="456">
        <v>37164</v>
      </c>
      <c r="E331" s="81" t="s">
        <v>552</v>
      </c>
      <c r="F331" s="81">
        <v>336830</v>
      </c>
      <c r="G331" s="81">
        <v>1</v>
      </c>
      <c r="H331" s="81">
        <v>2002841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25</v>
      </c>
      <c r="P331" s="81">
        <v>25</v>
      </c>
      <c r="Q331" s="81">
        <v>25</v>
      </c>
      <c r="R331" s="81">
        <v>25</v>
      </c>
      <c r="S331" s="81">
        <v>25</v>
      </c>
      <c r="T331" s="81">
        <v>25</v>
      </c>
      <c r="U331" s="81">
        <v>25</v>
      </c>
      <c r="V331" s="81">
        <v>25</v>
      </c>
      <c r="W331" s="81">
        <v>25</v>
      </c>
      <c r="X331" s="81">
        <v>25</v>
      </c>
      <c r="Y331" s="81">
        <v>25</v>
      </c>
      <c r="Z331" s="81">
        <v>25</v>
      </c>
      <c r="AA331" s="81">
        <v>25</v>
      </c>
      <c r="AB331" s="81">
        <v>25</v>
      </c>
      <c r="AC331" s="81">
        <v>25</v>
      </c>
      <c r="AD331" s="81">
        <v>25</v>
      </c>
      <c r="AE331" s="81">
        <v>0</v>
      </c>
      <c r="AF331" s="81">
        <v>0</v>
      </c>
    </row>
    <row r="332" spans="1:32" hidden="1" x14ac:dyDescent="0.25">
      <c r="A332" s="477">
        <v>36962.654166666667</v>
      </c>
      <c r="B332" s="456">
        <v>37146</v>
      </c>
      <c r="C332" s="456">
        <v>37073</v>
      </c>
      <c r="D332" s="456">
        <v>37164</v>
      </c>
      <c r="E332" s="81" t="s">
        <v>552</v>
      </c>
      <c r="F332" s="81">
        <v>383064</v>
      </c>
      <c r="G332" s="81">
        <v>1</v>
      </c>
      <c r="H332" s="81">
        <v>2176925</v>
      </c>
      <c r="I332" s="81">
        <v>0</v>
      </c>
      <c r="J332" s="81">
        <v>0</v>
      </c>
      <c r="K332" s="81">
        <v>0</v>
      </c>
      <c r="L332" s="81">
        <v>0</v>
      </c>
      <c r="M332" s="81">
        <v>0</v>
      </c>
      <c r="N332" s="81">
        <v>0</v>
      </c>
      <c r="O332" s="81">
        <v>25</v>
      </c>
      <c r="P332" s="81">
        <v>25</v>
      </c>
      <c r="Q332" s="81">
        <v>25</v>
      </c>
      <c r="R332" s="81">
        <v>25</v>
      </c>
      <c r="S332" s="81">
        <v>25</v>
      </c>
      <c r="T332" s="81">
        <v>25</v>
      </c>
      <c r="U332" s="81">
        <v>25</v>
      </c>
      <c r="V332" s="81">
        <v>25</v>
      </c>
      <c r="W332" s="81">
        <v>25</v>
      </c>
      <c r="X332" s="81">
        <v>25</v>
      </c>
      <c r="Y332" s="81">
        <v>25</v>
      </c>
      <c r="Z332" s="81">
        <v>25</v>
      </c>
      <c r="AA332" s="81">
        <v>25</v>
      </c>
      <c r="AB332" s="81">
        <v>25</v>
      </c>
      <c r="AC332" s="81">
        <v>25</v>
      </c>
      <c r="AD332" s="81">
        <v>25</v>
      </c>
      <c r="AE332" s="81">
        <v>0</v>
      </c>
      <c r="AF332" s="81">
        <v>0</v>
      </c>
    </row>
    <row r="333" spans="1:32" hidden="1" x14ac:dyDescent="0.25">
      <c r="A333" s="477">
        <v>36962.654166666667</v>
      </c>
      <c r="B333" s="456">
        <v>37146</v>
      </c>
      <c r="C333" s="456">
        <v>37073</v>
      </c>
      <c r="D333" s="456">
        <v>37164</v>
      </c>
      <c r="E333" s="81" t="s">
        <v>552</v>
      </c>
      <c r="F333" s="81">
        <v>462066</v>
      </c>
      <c r="G333" s="81">
        <v>1</v>
      </c>
      <c r="H333" s="81">
        <v>2440959</v>
      </c>
      <c r="I333" s="81">
        <v>0</v>
      </c>
      <c r="J333" s="81">
        <v>0</v>
      </c>
      <c r="K333" s="81">
        <v>0</v>
      </c>
      <c r="L333" s="81">
        <v>0</v>
      </c>
      <c r="M333" s="81">
        <v>0</v>
      </c>
      <c r="N333" s="81">
        <v>0</v>
      </c>
      <c r="O333" s="81">
        <v>25</v>
      </c>
      <c r="P333" s="81">
        <v>25</v>
      </c>
      <c r="Q333" s="81">
        <v>25</v>
      </c>
      <c r="R333" s="81">
        <v>25</v>
      </c>
      <c r="S333" s="81">
        <v>25</v>
      </c>
      <c r="T333" s="81">
        <v>25</v>
      </c>
      <c r="U333" s="81">
        <v>25</v>
      </c>
      <c r="V333" s="81">
        <v>25</v>
      </c>
      <c r="W333" s="81">
        <v>25</v>
      </c>
      <c r="X333" s="81">
        <v>25</v>
      </c>
      <c r="Y333" s="81">
        <v>25</v>
      </c>
      <c r="Z333" s="81">
        <v>25</v>
      </c>
      <c r="AA333" s="81">
        <v>25</v>
      </c>
      <c r="AB333" s="81">
        <v>25</v>
      </c>
      <c r="AC333" s="81">
        <v>25</v>
      </c>
      <c r="AD333" s="81">
        <v>25</v>
      </c>
      <c r="AE333" s="81">
        <v>0</v>
      </c>
      <c r="AF333" s="81">
        <v>0</v>
      </c>
    </row>
    <row r="334" spans="1:32" hidden="1" x14ac:dyDescent="0.25">
      <c r="A334" s="477">
        <v>36999.65902777778</v>
      </c>
      <c r="B334" s="456">
        <v>37146</v>
      </c>
      <c r="C334" s="456">
        <v>37073</v>
      </c>
      <c r="D334" s="456">
        <v>37164</v>
      </c>
      <c r="E334" s="81" t="s">
        <v>552</v>
      </c>
      <c r="F334" s="81">
        <v>462109</v>
      </c>
      <c r="G334" s="81">
        <v>1</v>
      </c>
      <c r="H334" s="81">
        <v>2441186</v>
      </c>
      <c r="I334" s="81">
        <v>0</v>
      </c>
      <c r="J334" s="81">
        <v>0</v>
      </c>
      <c r="K334" s="81">
        <v>0</v>
      </c>
      <c r="L334" s="81">
        <v>0</v>
      </c>
      <c r="M334" s="81">
        <v>0</v>
      </c>
      <c r="N334" s="81">
        <v>0</v>
      </c>
      <c r="O334" s="81">
        <v>-50</v>
      </c>
      <c r="P334" s="81">
        <v>-50</v>
      </c>
      <c r="Q334" s="81">
        <v>-50</v>
      </c>
      <c r="R334" s="81">
        <v>-50</v>
      </c>
      <c r="S334" s="81">
        <v>-50</v>
      </c>
      <c r="T334" s="81">
        <v>-50</v>
      </c>
      <c r="U334" s="81">
        <v>-50</v>
      </c>
      <c r="V334" s="81">
        <v>-50</v>
      </c>
      <c r="W334" s="81">
        <v>-50</v>
      </c>
      <c r="X334" s="81">
        <v>-50</v>
      </c>
      <c r="Y334" s="81">
        <v>-50</v>
      </c>
      <c r="Z334" s="81">
        <v>-50</v>
      </c>
      <c r="AA334" s="81">
        <v>-50</v>
      </c>
      <c r="AB334" s="81">
        <v>-50</v>
      </c>
      <c r="AC334" s="81">
        <v>-50</v>
      </c>
      <c r="AD334" s="81">
        <v>-50</v>
      </c>
      <c r="AE334" s="81">
        <v>0</v>
      </c>
      <c r="AF334" s="81">
        <v>0</v>
      </c>
    </row>
    <row r="335" spans="1:32" hidden="1" x14ac:dyDescent="0.25">
      <c r="A335" s="477">
        <v>36999.659722222219</v>
      </c>
      <c r="B335" s="456">
        <v>37146</v>
      </c>
      <c r="C335" s="456">
        <v>37073</v>
      </c>
      <c r="D335" s="456">
        <v>37164</v>
      </c>
      <c r="E335" s="81" t="s">
        <v>552</v>
      </c>
      <c r="F335" s="81">
        <v>471889</v>
      </c>
      <c r="G335" s="81">
        <v>1</v>
      </c>
      <c r="H335" s="81">
        <v>2472262</v>
      </c>
      <c r="I335" s="81">
        <v>0</v>
      </c>
      <c r="J335" s="81">
        <v>0</v>
      </c>
      <c r="K335" s="81">
        <v>0</v>
      </c>
      <c r="L335" s="81">
        <v>0</v>
      </c>
      <c r="M335" s="81">
        <v>0</v>
      </c>
      <c r="N335" s="81">
        <v>0</v>
      </c>
      <c r="O335" s="81">
        <v>150</v>
      </c>
      <c r="P335" s="81">
        <v>150</v>
      </c>
      <c r="Q335" s="81">
        <v>150</v>
      </c>
      <c r="R335" s="81">
        <v>150</v>
      </c>
      <c r="S335" s="81">
        <v>150</v>
      </c>
      <c r="T335" s="81">
        <v>150</v>
      </c>
      <c r="U335" s="81">
        <v>150</v>
      </c>
      <c r="V335" s="81">
        <v>150</v>
      </c>
      <c r="W335" s="81">
        <v>150</v>
      </c>
      <c r="X335" s="81">
        <v>150</v>
      </c>
      <c r="Y335" s="81">
        <v>150</v>
      </c>
      <c r="Z335" s="81">
        <v>150</v>
      </c>
      <c r="AA335" s="81">
        <v>150</v>
      </c>
      <c r="AB335" s="81">
        <v>150</v>
      </c>
      <c r="AC335" s="81">
        <v>150</v>
      </c>
      <c r="AD335" s="81">
        <v>150</v>
      </c>
      <c r="AE335" s="81">
        <v>0</v>
      </c>
      <c r="AF335" s="81">
        <v>0</v>
      </c>
    </row>
    <row r="336" spans="1:32" hidden="1" x14ac:dyDescent="0.25">
      <c r="A336" s="477">
        <v>37046.387499999997</v>
      </c>
      <c r="B336" s="456">
        <v>37146</v>
      </c>
      <c r="C336" s="456">
        <v>37135</v>
      </c>
      <c r="D336" s="456">
        <v>37164</v>
      </c>
      <c r="E336" s="81" t="s">
        <v>552</v>
      </c>
      <c r="F336" s="81">
        <v>631128</v>
      </c>
      <c r="G336" s="81">
        <v>1</v>
      </c>
      <c r="H336" s="81">
        <v>3423286</v>
      </c>
      <c r="I336" s="81">
        <v>0</v>
      </c>
      <c r="J336" s="81">
        <v>0</v>
      </c>
      <c r="K336" s="81">
        <v>0</v>
      </c>
      <c r="L336" s="81">
        <v>0</v>
      </c>
      <c r="M336" s="81">
        <v>0</v>
      </c>
      <c r="N336" s="81">
        <v>0</v>
      </c>
      <c r="O336" s="81">
        <v>-25</v>
      </c>
      <c r="P336" s="81">
        <v>-25</v>
      </c>
      <c r="Q336" s="81">
        <v>-25</v>
      </c>
      <c r="R336" s="81">
        <v>-25</v>
      </c>
      <c r="S336" s="81">
        <v>-25</v>
      </c>
      <c r="T336" s="81">
        <v>-25</v>
      </c>
      <c r="U336" s="81">
        <v>-25</v>
      </c>
      <c r="V336" s="81">
        <v>-25</v>
      </c>
      <c r="W336" s="81">
        <v>-25</v>
      </c>
      <c r="X336" s="81">
        <v>-25</v>
      </c>
      <c r="Y336" s="81">
        <v>-25</v>
      </c>
      <c r="Z336" s="81">
        <v>-25</v>
      </c>
      <c r="AA336" s="81">
        <v>-25</v>
      </c>
      <c r="AB336" s="81">
        <v>-25</v>
      </c>
      <c r="AC336" s="81">
        <v>-25</v>
      </c>
      <c r="AD336" s="81">
        <v>-25</v>
      </c>
      <c r="AE336" s="81">
        <v>0</v>
      </c>
      <c r="AF336" s="81">
        <v>0</v>
      </c>
    </row>
    <row r="337" spans="1:32" hidden="1" x14ac:dyDescent="0.25">
      <c r="A337" s="477">
        <v>37050.625694444447</v>
      </c>
      <c r="B337" s="456">
        <v>37146</v>
      </c>
      <c r="C337" s="456">
        <v>37135</v>
      </c>
      <c r="D337" s="456">
        <v>37164</v>
      </c>
      <c r="E337" s="81" t="s">
        <v>552</v>
      </c>
      <c r="F337" s="81">
        <v>631138</v>
      </c>
      <c r="G337" s="81">
        <v>1</v>
      </c>
      <c r="H337" s="81">
        <v>3423297</v>
      </c>
      <c r="I337" s="81">
        <v>0</v>
      </c>
      <c r="J337" s="81">
        <v>0</v>
      </c>
      <c r="K337" s="81">
        <v>0</v>
      </c>
      <c r="L337" s="81">
        <v>0</v>
      </c>
      <c r="M337" s="81">
        <v>0</v>
      </c>
      <c r="N337" s="81">
        <v>0</v>
      </c>
      <c r="O337" s="81">
        <v>25</v>
      </c>
      <c r="P337" s="81">
        <v>25</v>
      </c>
      <c r="Q337" s="81">
        <v>25</v>
      </c>
      <c r="R337" s="81">
        <v>25</v>
      </c>
      <c r="S337" s="81">
        <v>25</v>
      </c>
      <c r="T337" s="81">
        <v>25</v>
      </c>
      <c r="U337" s="81">
        <v>25</v>
      </c>
      <c r="V337" s="81">
        <v>25</v>
      </c>
      <c r="W337" s="81">
        <v>25</v>
      </c>
      <c r="X337" s="81">
        <v>25</v>
      </c>
      <c r="Y337" s="81">
        <v>25</v>
      </c>
      <c r="Z337" s="81">
        <v>25</v>
      </c>
      <c r="AA337" s="81">
        <v>25</v>
      </c>
      <c r="AB337" s="81">
        <v>25</v>
      </c>
      <c r="AC337" s="81">
        <v>25</v>
      </c>
      <c r="AD337" s="81">
        <v>25</v>
      </c>
      <c r="AE337" s="81">
        <v>0</v>
      </c>
      <c r="AF337" s="81">
        <v>0</v>
      </c>
    </row>
    <row r="338" spans="1:32" hidden="1" x14ac:dyDescent="0.25">
      <c r="A338" s="477">
        <v>37144.692361111112</v>
      </c>
      <c r="B338" s="456">
        <v>37146</v>
      </c>
      <c r="C338" s="456">
        <v>37146</v>
      </c>
      <c r="D338" s="456">
        <v>37164</v>
      </c>
      <c r="E338" s="81" t="s">
        <v>553</v>
      </c>
      <c r="F338" s="81">
        <v>770176</v>
      </c>
      <c r="G338" s="81">
        <v>1</v>
      </c>
      <c r="H338" s="81">
        <v>4140066</v>
      </c>
      <c r="I338" s="81">
        <v>0</v>
      </c>
      <c r="J338" s="81">
        <v>0</v>
      </c>
      <c r="K338" s="81">
        <v>0</v>
      </c>
      <c r="L338" s="81">
        <v>0</v>
      </c>
      <c r="M338" s="81">
        <v>0</v>
      </c>
      <c r="N338" s="81">
        <v>0</v>
      </c>
      <c r="O338" s="81">
        <v>-25</v>
      </c>
      <c r="P338" s="81">
        <v>-25</v>
      </c>
      <c r="Q338" s="81">
        <v>-25</v>
      </c>
      <c r="R338" s="81">
        <v>-25</v>
      </c>
      <c r="S338" s="81">
        <v>-25</v>
      </c>
      <c r="T338" s="81">
        <v>-25</v>
      </c>
      <c r="U338" s="81">
        <v>-25</v>
      </c>
      <c r="V338" s="81">
        <v>-25</v>
      </c>
      <c r="W338" s="81">
        <v>-25</v>
      </c>
      <c r="X338" s="81">
        <v>-25</v>
      </c>
      <c r="Y338" s="81">
        <v>-25</v>
      </c>
      <c r="Z338" s="81">
        <v>-25</v>
      </c>
      <c r="AA338" s="81">
        <v>-25</v>
      </c>
      <c r="AB338" s="81">
        <v>-25</v>
      </c>
      <c r="AC338" s="81">
        <v>-25</v>
      </c>
      <c r="AD338" s="81">
        <v>-25</v>
      </c>
      <c r="AE338" s="81">
        <v>0</v>
      </c>
      <c r="AF338" s="81">
        <v>0</v>
      </c>
    </row>
    <row r="339" spans="1:32" hidden="1" x14ac:dyDescent="0.25">
      <c r="A339" s="477">
        <v>37124.493055555555</v>
      </c>
      <c r="B339" s="456">
        <v>37146</v>
      </c>
      <c r="C339" s="456">
        <v>37135</v>
      </c>
      <c r="D339" s="456">
        <v>37164</v>
      </c>
      <c r="E339" s="81" t="s">
        <v>553</v>
      </c>
      <c r="F339" s="81">
        <v>741712</v>
      </c>
      <c r="G339" s="81">
        <v>1</v>
      </c>
      <c r="H339" s="81">
        <v>3844689</v>
      </c>
      <c r="I339" s="81">
        <v>0</v>
      </c>
      <c r="J339" s="81">
        <v>0</v>
      </c>
      <c r="K339" s="81">
        <v>0</v>
      </c>
      <c r="L339" s="81">
        <v>0</v>
      </c>
      <c r="M339" s="81">
        <v>0</v>
      </c>
      <c r="N339" s="81">
        <v>0</v>
      </c>
      <c r="O339" s="81">
        <v>-25</v>
      </c>
      <c r="P339" s="81">
        <v>-25</v>
      </c>
      <c r="Q339" s="81">
        <v>-25</v>
      </c>
      <c r="R339" s="81">
        <v>-25</v>
      </c>
      <c r="S339" s="81">
        <v>-25</v>
      </c>
      <c r="T339" s="81">
        <v>-25</v>
      </c>
      <c r="U339" s="81">
        <v>-25</v>
      </c>
      <c r="V339" s="81">
        <v>-25</v>
      </c>
      <c r="W339" s="81">
        <v>-25</v>
      </c>
      <c r="X339" s="81">
        <v>-25</v>
      </c>
      <c r="Y339" s="81">
        <v>-25</v>
      </c>
      <c r="Z339" s="81">
        <v>-25</v>
      </c>
      <c r="AA339" s="81">
        <v>-25</v>
      </c>
      <c r="AB339" s="81">
        <v>-25</v>
      </c>
      <c r="AC339" s="81">
        <v>-25</v>
      </c>
      <c r="AD339" s="81">
        <v>-25</v>
      </c>
      <c r="AE339" s="81">
        <v>0</v>
      </c>
      <c r="AF339" s="81">
        <v>0</v>
      </c>
    </row>
    <row r="340" spans="1:32" hidden="1" x14ac:dyDescent="0.25">
      <c r="A340" s="477">
        <v>37125.543749999997</v>
      </c>
      <c r="B340" s="456">
        <v>37146</v>
      </c>
      <c r="C340" s="456">
        <v>37135</v>
      </c>
      <c r="D340" s="456">
        <v>37164</v>
      </c>
      <c r="E340" s="81" t="s">
        <v>553</v>
      </c>
      <c r="F340" s="81">
        <v>743966</v>
      </c>
      <c r="G340" s="81">
        <v>1</v>
      </c>
      <c r="H340" s="81">
        <v>3850679</v>
      </c>
      <c r="I340" s="81">
        <v>0</v>
      </c>
      <c r="J340" s="81">
        <v>0</v>
      </c>
      <c r="K340" s="81">
        <v>0</v>
      </c>
      <c r="L340" s="81">
        <v>0</v>
      </c>
      <c r="M340" s="81">
        <v>0</v>
      </c>
      <c r="N340" s="81">
        <v>0</v>
      </c>
      <c r="O340" s="81">
        <v>25</v>
      </c>
      <c r="P340" s="81">
        <v>25</v>
      </c>
      <c r="Q340" s="81">
        <v>25</v>
      </c>
      <c r="R340" s="81">
        <v>25</v>
      </c>
      <c r="S340" s="81">
        <v>25</v>
      </c>
      <c r="T340" s="81">
        <v>25</v>
      </c>
      <c r="U340" s="81">
        <v>25</v>
      </c>
      <c r="V340" s="81">
        <v>25</v>
      </c>
      <c r="W340" s="81">
        <v>25</v>
      </c>
      <c r="X340" s="81">
        <v>25</v>
      </c>
      <c r="Y340" s="81">
        <v>25</v>
      </c>
      <c r="Z340" s="81">
        <v>25</v>
      </c>
      <c r="AA340" s="81">
        <v>25</v>
      </c>
      <c r="AB340" s="81">
        <v>25</v>
      </c>
      <c r="AC340" s="81">
        <v>25</v>
      </c>
      <c r="AD340" s="81">
        <v>25</v>
      </c>
      <c r="AE340" s="81">
        <v>0</v>
      </c>
      <c r="AF340" s="81">
        <v>0</v>
      </c>
    </row>
    <row r="341" spans="1:32" hidden="1" x14ac:dyDescent="0.25">
      <c r="A341" s="477">
        <v>36845.634722222225</v>
      </c>
      <c r="B341" s="456">
        <v>37146</v>
      </c>
      <c r="C341" s="456">
        <v>37073</v>
      </c>
      <c r="D341" s="456">
        <v>37164</v>
      </c>
      <c r="E341" s="81" t="s">
        <v>553</v>
      </c>
      <c r="F341" s="81">
        <v>397834</v>
      </c>
      <c r="G341" s="81">
        <v>1</v>
      </c>
      <c r="H341" s="81">
        <v>2221778</v>
      </c>
      <c r="I341" s="81">
        <v>0</v>
      </c>
      <c r="J341" s="81">
        <v>0</v>
      </c>
      <c r="K341" s="81">
        <v>0</v>
      </c>
      <c r="L341" s="81">
        <v>0</v>
      </c>
      <c r="M341" s="81">
        <v>0</v>
      </c>
      <c r="N341" s="81">
        <v>0</v>
      </c>
      <c r="O341" s="81">
        <v>-25</v>
      </c>
      <c r="P341" s="81">
        <v>-25</v>
      </c>
      <c r="Q341" s="81">
        <v>-25</v>
      </c>
      <c r="R341" s="81">
        <v>-25</v>
      </c>
      <c r="S341" s="81">
        <v>-25</v>
      </c>
      <c r="T341" s="81">
        <v>-25</v>
      </c>
      <c r="U341" s="81">
        <v>-25</v>
      </c>
      <c r="V341" s="81">
        <v>-25</v>
      </c>
      <c r="W341" s="81">
        <v>-25</v>
      </c>
      <c r="X341" s="81">
        <v>-25</v>
      </c>
      <c r="Y341" s="81">
        <v>-25</v>
      </c>
      <c r="Z341" s="81">
        <v>-25</v>
      </c>
      <c r="AA341" s="81">
        <v>-25</v>
      </c>
      <c r="AB341" s="81">
        <v>-25</v>
      </c>
      <c r="AC341" s="81">
        <v>-25</v>
      </c>
      <c r="AD341" s="81">
        <v>-25</v>
      </c>
      <c r="AE341" s="81">
        <v>0</v>
      </c>
      <c r="AF341" s="81">
        <v>0</v>
      </c>
    </row>
    <row r="342" spans="1:32" hidden="1" x14ac:dyDescent="0.25">
      <c r="A342" s="477">
        <v>37034.420138888891</v>
      </c>
      <c r="B342" s="456">
        <v>37146</v>
      </c>
      <c r="C342" s="456">
        <v>37135</v>
      </c>
      <c r="D342" s="456">
        <v>37164</v>
      </c>
      <c r="E342" s="81" t="s">
        <v>553</v>
      </c>
      <c r="F342" s="81">
        <v>618424</v>
      </c>
      <c r="G342" s="81">
        <v>1</v>
      </c>
      <c r="H342" s="81">
        <v>3378846</v>
      </c>
      <c r="I342" s="81">
        <v>0</v>
      </c>
      <c r="J342" s="81">
        <v>0</v>
      </c>
      <c r="K342" s="81">
        <v>0</v>
      </c>
      <c r="L342" s="81">
        <v>0</v>
      </c>
      <c r="M342" s="81">
        <v>0</v>
      </c>
      <c r="N342" s="81">
        <v>0</v>
      </c>
      <c r="O342" s="81">
        <v>-25</v>
      </c>
      <c r="P342" s="81">
        <v>-25</v>
      </c>
      <c r="Q342" s="81">
        <v>-25</v>
      </c>
      <c r="R342" s="81">
        <v>-25</v>
      </c>
      <c r="S342" s="81">
        <v>-25</v>
      </c>
      <c r="T342" s="81">
        <v>-25</v>
      </c>
      <c r="U342" s="81">
        <v>-25</v>
      </c>
      <c r="V342" s="81">
        <v>-25</v>
      </c>
      <c r="W342" s="81">
        <v>-25</v>
      </c>
      <c r="X342" s="81">
        <v>-25</v>
      </c>
      <c r="Y342" s="81">
        <v>-25</v>
      </c>
      <c r="Z342" s="81">
        <v>-25</v>
      </c>
      <c r="AA342" s="81">
        <v>-25</v>
      </c>
      <c r="AB342" s="81">
        <v>-25</v>
      </c>
      <c r="AC342" s="81">
        <v>-25</v>
      </c>
      <c r="AD342" s="81">
        <v>-25</v>
      </c>
      <c r="AE342" s="81">
        <v>0</v>
      </c>
      <c r="AF342" s="81">
        <v>0</v>
      </c>
    </row>
    <row r="343" spans="1:32" hidden="1" x14ac:dyDescent="0.25">
      <c r="A343" s="477">
        <v>37043.365972222222</v>
      </c>
      <c r="B343" s="456">
        <v>37146</v>
      </c>
      <c r="C343" s="456">
        <v>37135</v>
      </c>
      <c r="D343" s="456">
        <v>37164</v>
      </c>
      <c r="E343" s="81" t="s">
        <v>553</v>
      </c>
      <c r="F343" s="81">
        <v>629439</v>
      </c>
      <c r="G343" s="81">
        <v>1</v>
      </c>
      <c r="H343" s="81">
        <v>3418925</v>
      </c>
      <c r="I343" s="81">
        <v>0</v>
      </c>
      <c r="J343" s="81">
        <v>0</v>
      </c>
      <c r="K343" s="81">
        <v>0</v>
      </c>
      <c r="L343" s="81">
        <v>0</v>
      </c>
      <c r="M343" s="81">
        <v>0</v>
      </c>
      <c r="N343" s="81">
        <v>0</v>
      </c>
      <c r="O343" s="81">
        <v>-25</v>
      </c>
      <c r="P343" s="81">
        <v>-25</v>
      </c>
      <c r="Q343" s="81">
        <v>-25</v>
      </c>
      <c r="R343" s="81">
        <v>-25</v>
      </c>
      <c r="S343" s="81">
        <v>-25</v>
      </c>
      <c r="T343" s="81">
        <v>-25</v>
      </c>
      <c r="U343" s="81">
        <v>-25</v>
      </c>
      <c r="V343" s="81">
        <v>-25</v>
      </c>
      <c r="W343" s="81">
        <v>-25</v>
      </c>
      <c r="X343" s="81">
        <v>-25</v>
      </c>
      <c r="Y343" s="81">
        <v>-25</v>
      </c>
      <c r="Z343" s="81">
        <v>-25</v>
      </c>
      <c r="AA343" s="81">
        <v>-25</v>
      </c>
      <c r="AB343" s="81">
        <v>-25</v>
      </c>
      <c r="AC343" s="81">
        <v>-25</v>
      </c>
      <c r="AD343" s="81">
        <v>-25</v>
      </c>
      <c r="AE343" s="81">
        <v>0</v>
      </c>
      <c r="AF343" s="81">
        <v>0</v>
      </c>
    </row>
    <row r="344" spans="1:32" hidden="1" x14ac:dyDescent="0.25">
      <c r="A344" s="477">
        <v>37060.377083333333</v>
      </c>
      <c r="B344" s="456">
        <v>37146</v>
      </c>
      <c r="C344" s="456">
        <v>37135</v>
      </c>
      <c r="D344" s="456">
        <v>37164</v>
      </c>
      <c r="E344" s="81" t="s">
        <v>553</v>
      </c>
      <c r="F344" s="81">
        <v>651499</v>
      </c>
      <c r="G344" s="81">
        <v>1</v>
      </c>
      <c r="H344" s="81">
        <v>3472228</v>
      </c>
      <c r="I344" s="81">
        <v>0</v>
      </c>
      <c r="J344" s="81">
        <v>0</v>
      </c>
      <c r="K344" s="81">
        <v>0</v>
      </c>
      <c r="L344" s="81">
        <v>0</v>
      </c>
      <c r="M344" s="81">
        <v>0</v>
      </c>
      <c r="N344" s="81">
        <v>0</v>
      </c>
      <c r="O344" s="81">
        <v>-25</v>
      </c>
      <c r="P344" s="81">
        <v>-25</v>
      </c>
      <c r="Q344" s="81">
        <v>-25</v>
      </c>
      <c r="R344" s="81">
        <v>-25</v>
      </c>
      <c r="S344" s="81">
        <v>-25</v>
      </c>
      <c r="T344" s="81">
        <v>-25</v>
      </c>
      <c r="U344" s="81">
        <v>-25</v>
      </c>
      <c r="V344" s="81">
        <v>-25</v>
      </c>
      <c r="W344" s="81">
        <v>-25</v>
      </c>
      <c r="X344" s="81">
        <v>-25</v>
      </c>
      <c r="Y344" s="81">
        <v>-25</v>
      </c>
      <c r="Z344" s="81">
        <v>-25</v>
      </c>
      <c r="AA344" s="81">
        <v>-25</v>
      </c>
      <c r="AB344" s="81">
        <v>-25</v>
      </c>
      <c r="AC344" s="81">
        <v>-25</v>
      </c>
      <c r="AD344" s="81">
        <v>-25</v>
      </c>
      <c r="AE344" s="81">
        <v>0</v>
      </c>
      <c r="AF344" s="81">
        <v>0</v>
      </c>
    </row>
    <row r="345" spans="1:32" hidden="1" x14ac:dyDescent="0.25">
      <c r="A345" s="477">
        <v>37077.402777777781</v>
      </c>
      <c r="B345" s="456">
        <v>37146</v>
      </c>
      <c r="C345" s="456">
        <v>37135</v>
      </c>
      <c r="D345" s="456">
        <v>37164</v>
      </c>
      <c r="E345" s="81" t="s">
        <v>553</v>
      </c>
      <c r="F345" s="81">
        <v>674054</v>
      </c>
      <c r="G345" s="81">
        <v>1</v>
      </c>
      <c r="H345" s="81">
        <v>3549284</v>
      </c>
      <c r="I345" s="81">
        <v>0</v>
      </c>
      <c r="J345" s="81">
        <v>0</v>
      </c>
      <c r="K345" s="81">
        <v>0</v>
      </c>
      <c r="L345" s="81">
        <v>0</v>
      </c>
      <c r="M345" s="81">
        <v>0</v>
      </c>
      <c r="N345" s="81">
        <v>0</v>
      </c>
      <c r="O345" s="81">
        <v>-25</v>
      </c>
      <c r="P345" s="81">
        <v>-25</v>
      </c>
      <c r="Q345" s="81">
        <v>-25</v>
      </c>
      <c r="R345" s="81">
        <v>-25</v>
      </c>
      <c r="S345" s="81">
        <v>-25</v>
      </c>
      <c r="T345" s="81">
        <v>-25</v>
      </c>
      <c r="U345" s="81">
        <v>-25</v>
      </c>
      <c r="V345" s="81">
        <v>-25</v>
      </c>
      <c r="W345" s="81">
        <v>-25</v>
      </c>
      <c r="X345" s="81">
        <v>-25</v>
      </c>
      <c r="Y345" s="81">
        <v>-25</v>
      </c>
      <c r="Z345" s="81">
        <v>-25</v>
      </c>
      <c r="AA345" s="81">
        <v>-25</v>
      </c>
      <c r="AB345" s="81">
        <v>-25</v>
      </c>
      <c r="AC345" s="81">
        <v>-25</v>
      </c>
      <c r="AD345" s="81">
        <v>-25</v>
      </c>
      <c r="AE345" s="81">
        <v>0</v>
      </c>
      <c r="AF345" s="81">
        <v>0</v>
      </c>
    </row>
    <row r="346" spans="1:32" hidden="1" x14ac:dyDescent="0.25">
      <c r="A346" s="477">
        <v>37096.399305555555</v>
      </c>
      <c r="B346" s="456">
        <v>37146</v>
      </c>
      <c r="C346" s="456">
        <v>37135</v>
      </c>
      <c r="D346" s="456">
        <v>37164</v>
      </c>
      <c r="E346" s="81" t="s">
        <v>553</v>
      </c>
      <c r="F346" s="81">
        <v>698398</v>
      </c>
      <c r="G346" s="81">
        <v>1</v>
      </c>
      <c r="H346" s="81">
        <v>3625839</v>
      </c>
      <c r="I346" s="81">
        <v>0</v>
      </c>
      <c r="J346" s="81">
        <v>0</v>
      </c>
      <c r="K346" s="81">
        <v>0</v>
      </c>
      <c r="L346" s="81">
        <v>0</v>
      </c>
      <c r="M346" s="81">
        <v>0</v>
      </c>
      <c r="N346" s="81">
        <v>0</v>
      </c>
      <c r="O346" s="81">
        <v>25</v>
      </c>
      <c r="P346" s="81">
        <v>25</v>
      </c>
      <c r="Q346" s="81">
        <v>25</v>
      </c>
      <c r="R346" s="81">
        <v>25</v>
      </c>
      <c r="S346" s="81">
        <v>25</v>
      </c>
      <c r="T346" s="81">
        <v>25</v>
      </c>
      <c r="U346" s="81">
        <v>25</v>
      </c>
      <c r="V346" s="81">
        <v>25</v>
      </c>
      <c r="W346" s="81">
        <v>25</v>
      </c>
      <c r="X346" s="81">
        <v>25</v>
      </c>
      <c r="Y346" s="81">
        <v>25</v>
      </c>
      <c r="Z346" s="81">
        <v>25</v>
      </c>
      <c r="AA346" s="81">
        <v>25</v>
      </c>
      <c r="AB346" s="81">
        <v>25</v>
      </c>
      <c r="AC346" s="81">
        <v>25</v>
      </c>
      <c r="AD346" s="81">
        <v>25</v>
      </c>
      <c r="AE346" s="81">
        <v>0</v>
      </c>
      <c r="AF346" s="81">
        <v>0</v>
      </c>
    </row>
    <row r="347" spans="1:32" hidden="1" x14ac:dyDescent="0.25">
      <c r="A347" s="477">
        <v>36860.470138888886</v>
      </c>
      <c r="B347" s="456">
        <v>37146</v>
      </c>
      <c r="C347" s="456">
        <v>37073</v>
      </c>
      <c r="D347" s="456">
        <v>37164</v>
      </c>
      <c r="E347" s="81" t="s">
        <v>553</v>
      </c>
      <c r="F347" s="81">
        <v>469542</v>
      </c>
      <c r="G347" s="81">
        <v>1</v>
      </c>
      <c r="H347" s="81">
        <v>2463922</v>
      </c>
      <c r="I347" s="81">
        <v>0</v>
      </c>
      <c r="J347" s="81">
        <v>0</v>
      </c>
      <c r="K347" s="81">
        <v>0</v>
      </c>
      <c r="L347" s="81">
        <v>0</v>
      </c>
      <c r="M347" s="81">
        <v>0</v>
      </c>
      <c r="N347" s="81">
        <v>0</v>
      </c>
      <c r="O347" s="81">
        <v>-25</v>
      </c>
      <c r="P347" s="81">
        <v>-25</v>
      </c>
      <c r="Q347" s="81">
        <v>-25</v>
      </c>
      <c r="R347" s="81">
        <v>-25</v>
      </c>
      <c r="S347" s="81">
        <v>-25</v>
      </c>
      <c r="T347" s="81">
        <v>-25</v>
      </c>
      <c r="U347" s="81">
        <v>-25</v>
      </c>
      <c r="V347" s="81">
        <v>-25</v>
      </c>
      <c r="W347" s="81">
        <v>-25</v>
      </c>
      <c r="X347" s="81">
        <v>-25</v>
      </c>
      <c r="Y347" s="81">
        <v>-25</v>
      </c>
      <c r="Z347" s="81">
        <v>-25</v>
      </c>
      <c r="AA347" s="81">
        <v>-25</v>
      </c>
      <c r="AB347" s="81">
        <v>-25</v>
      </c>
      <c r="AC347" s="81">
        <v>-25</v>
      </c>
      <c r="AD347" s="81">
        <v>-25</v>
      </c>
      <c r="AE347" s="81">
        <v>0</v>
      </c>
      <c r="AF347" s="81">
        <v>0</v>
      </c>
    </row>
    <row r="348" spans="1:32" hidden="1" x14ac:dyDescent="0.25">
      <c r="A348" s="477">
        <v>36936.606944444444</v>
      </c>
      <c r="B348" s="456">
        <v>37146</v>
      </c>
      <c r="C348" s="456">
        <v>37073</v>
      </c>
      <c r="D348" s="456">
        <v>37164</v>
      </c>
      <c r="E348" s="81" t="s">
        <v>553</v>
      </c>
      <c r="F348" s="81">
        <v>521626</v>
      </c>
      <c r="G348" s="81">
        <v>1</v>
      </c>
      <c r="H348" s="81">
        <v>2697823</v>
      </c>
      <c r="I348" s="81">
        <v>0</v>
      </c>
      <c r="J348" s="81">
        <v>0</v>
      </c>
      <c r="K348" s="81">
        <v>0</v>
      </c>
      <c r="L348" s="81">
        <v>0</v>
      </c>
      <c r="M348" s="81">
        <v>0</v>
      </c>
      <c r="N348" s="81">
        <v>0</v>
      </c>
      <c r="O348" s="81">
        <v>25</v>
      </c>
      <c r="P348" s="81">
        <v>25</v>
      </c>
      <c r="Q348" s="81">
        <v>25</v>
      </c>
      <c r="R348" s="81">
        <v>25</v>
      </c>
      <c r="S348" s="81">
        <v>25</v>
      </c>
      <c r="T348" s="81">
        <v>25</v>
      </c>
      <c r="U348" s="81">
        <v>25</v>
      </c>
      <c r="V348" s="81">
        <v>25</v>
      </c>
      <c r="W348" s="81">
        <v>25</v>
      </c>
      <c r="X348" s="81">
        <v>25</v>
      </c>
      <c r="Y348" s="81">
        <v>25</v>
      </c>
      <c r="Z348" s="81">
        <v>25</v>
      </c>
      <c r="AA348" s="81">
        <v>25</v>
      </c>
      <c r="AB348" s="81">
        <v>25</v>
      </c>
      <c r="AC348" s="81">
        <v>25</v>
      </c>
      <c r="AD348" s="81">
        <v>25</v>
      </c>
      <c r="AE348" s="81">
        <v>0</v>
      </c>
      <c r="AF348" s="81">
        <v>0</v>
      </c>
    </row>
    <row r="349" spans="1:32" hidden="1" x14ac:dyDescent="0.25">
      <c r="A349" s="477">
        <v>36965.734027777777</v>
      </c>
      <c r="B349" s="456">
        <v>37146</v>
      </c>
      <c r="C349" s="456">
        <v>37073</v>
      </c>
      <c r="D349" s="456">
        <v>37164</v>
      </c>
      <c r="E349" s="81" t="s">
        <v>553</v>
      </c>
      <c r="F349" s="81">
        <v>550368</v>
      </c>
      <c r="G349" s="81">
        <v>1</v>
      </c>
      <c r="H349" s="81">
        <v>2888980</v>
      </c>
      <c r="I349" s="81">
        <v>0</v>
      </c>
      <c r="J349" s="81">
        <v>0</v>
      </c>
      <c r="K349" s="81">
        <v>0</v>
      </c>
      <c r="L349" s="81">
        <v>0</v>
      </c>
      <c r="M349" s="81">
        <v>0</v>
      </c>
      <c r="N349" s="81">
        <v>0</v>
      </c>
      <c r="O349" s="81">
        <v>25</v>
      </c>
      <c r="P349" s="81">
        <v>25</v>
      </c>
      <c r="Q349" s="81">
        <v>25</v>
      </c>
      <c r="R349" s="81">
        <v>25</v>
      </c>
      <c r="S349" s="81">
        <v>25</v>
      </c>
      <c r="T349" s="81">
        <v>25</v>
      </c>
      <c r="U349" s="81">
        <v>25</v>
      </c>
      <c r="V349" s="81">
        <v>25</v>
      </c>
      <c r="W349" s="81">
        <v>25</v>
      </c>
      <c r="X349" s="81">
        <v>25</v>
      </c>
      <c r="Y349" s="81">
        <v>25</v>
      </c>
      <c r="Z349" s="81">
        <v>25</v>
      </c>
      <c r="AA349" s="81">
        <v>25</v>
      </c>
      <c r="AB349" s="81">
        <v>25</v>
      </c>
      <c r="AC349" s="81">
        <v>25</v>
      </c>
      <c r="AD349" s="81">
        <v>25</v>
      </c>
      <c r="AE349" s="81">
        <v>0</v>
      </c>
      <c r="AF349" s="81">
        <v>0</v>
      </c>
    </row>
    <row r="350" spans="1:32" hidden="1" x14ac:dyDescent="0.25">
      <c r="A350" s="477">
        <v>36969.4375</v>
      </c>
      <c r="B350" s="456">
        <v>37146</v>
      </c>
      <c r="C350" s="456">
        <v>37073</v>
      </c>
      <c r="D350" s="456">
        <v>37164</v>
      </c>
      <c r="E350" s="81" t="s">
        <v>553</v>
      </c>
      <c r="F350" s="81">
        <v>553775</v>
      </c>
      <c r="G350" s="81">
        <v>1</v>
      </c>
      <c r="H350" s="81">
        <v>2897902</v>
      </c>
      <c r="I350" s="81">
        <v>0</v>
      </c>
      <c r="J350" s="81">
        <v>0</v>
      </c>
      <c r="K350" s="81">
        <v>0</v>
      </c>
      <c r="L350" s="81">
        <v>0</v>
      </c>
      <c r="M350" s="81">
        <v>0</v>
      </c>
      <c r="N350" s="81">
        <v>0</v>
      </c>
      <c r="O350" s="81">
        <v>-25</v>
      </c>
      <c r="P350" s="81">
        <v>-25</v>
      </c>
      <c r="Q350" s="81">
        <v>-25</v>
      </c>
      <c r="R350" s="81">
        <v>-25</v>
      </c>
      <c r="S350" s="81">
        <v>-25</v>
      </c>
      <c r="T350" s="81">
        <v>-25</v>
      </c>
      <c r="U350" s="81">
        <v>-25</v>
      </c>
      <c r="V350" s="81">
        <v>-25</v>
      </c>
      <c r="W350" s="81">
        <v>-25</v>
      </c>
      <c r="X350" s="81">
        <v>-25</v>
      </c>
      <c r="Y350" s="81">
        <v>-25</v>
      </c>
      <c r="Z350" s="81">
        <v>-25</v>
      </c>
      <c r="AA350" s="81">
        <v>-25</v>
      </c>
      <c r="AB350" s="81">
        <v>-25</v>
      </c>
      <c r="AC350" s="81">
        <v>-25</v>
      </c>
      <c r="AD350" s="81">
        <v>-25</v>
      </c>
      <c r="AE350" s="81">
        <v>0</v>
      </c>
      <c r="AF350" s="81">
        <v>0</v>
      </c>
    </row>
    <row r="351" spans="1:32" hidden="1" x14ac:dyDescent="0.25">
      <c r="A351" s="477">
        <v>37006.413888888892</v>
      </c>
      <c r="B351" s="456">
        <v>37146</v>
      </c>
      <c r="C351" s="456">
        <v>37073</v>
      </c>
      <c r="D351" s="456">
        <v>37164</v>
      </c>
      <c r="E351" s="211" t="s">
        <v>553</v>
      </c>
      <c r="F351" s="81">
        <v>592101</v>
      </c>
      <c r="G351" s="81">
        <v>1</v>
      </c>
      <c r="H351" s="81">
        <v>3125835</v>
      </c>
      <c r="I351" s="81">
        <v>0</v>
      </c>
      <c r="J351" s="81">
        <v>0</v>
      </c>
      <c r="K351" s="81">
        <v>0</v>
      </c>
      <c r="L351" s="81">
        <v>0</v>
      </c>
      <c r="M351" s="81">
        <v>0</v>
      </c>
      <c r="N351" s="81">
        <v>0</v>
      </c>
      <c r="O351" s="81">
        <v>25</v>
      </c>
      <c r="P351" s="81">
        <v>25</v>
      </c>
      <c r="Q351" s="81">
        <v>25</v>
      </c>
      <c r="R351" s="81">
        <v>25</v>
      </c>
      <c r="S351" s="81">
        <v>25</v>
      </c>
      <c r="T351" s="81">
        <v>25</v>
      </c>
      <c r="U351" s="81">
        <v>25</v>
      </c>
      <c r="V351" s="81">
        <v>25</v>
      </c>
      <c r="W351" s="81">
        <v>25</v>
      </c>
      <c r="X351" s="81">
        <v>25</v>
      </c>
      <c r="Y351" s="81">
        <v>25</v>
      </c>
      <c r="Z351" s="81">
        <v>25</v>
      </c>
      <c r="AA351" s="81">
        <v>25</v>
      </c>
      <c r="AB351" s="81">
        <v>25</v>
      </c>
      <c r="AC351" s="81">
        <v>25</v>
      </c>
      <c r="AD351" s="81">
        <v>25</v>
      </c>
      <c r="AE351" s="81">
        <v>0</v>
      </c>
      <c r="AF351" s="81">
        <v>0</v>
      </c>
    </row>
    <row r="352" spans="1:32" hidden="1" x14ac:dyDescent="0.25">
      <c r="A352" s="477">
        <v>37034.578472222223</v>
      </c>
      <c r="B352" s="456">
        <v>37146</v>
      </c>
      <c r="C352" s="456">
        <v>37135</v>
      </c>
      <c r="D352" s="456">
        <v>37164</v>
      </c>
      <c r="E352" s="211" t="s">
        <v>553</v>
      </c>
      <c r="F352" s="81">
        <v>618758</v>
      </c>
      <c r="G352" s="81">
        <v>1</v>
      </c>
      <c r="H352" s="81">
        <v>3379685</v>
      </c>
      <c r="I352" s="81">
        <v>0</v>
      </c>
      <c r="J352" s="81">
        <v>0</v>
      </c>
      <c r="K352" s="81">
        <v>0</v>
      </c>
      <c r="L352" s="81">
        <v>0</v>
      </c>
      <c r="M352" s="81">
        <v>0</v>
      </c>
      <c r="N352" s="81">
        <v>0</v>
      </c>
      <c r="O352" s="81">
        <v>25</v>
      </c>
      <c r="P352" s="81">
        <v>25</v>
      </c>
      <c r="Q352" s="81">
        <v>25</v>
      </c>
      <c r="R352" s="81">
        <v>25</v>
      </c>
      <c r="S352" s="81">
        <v>25</v>
      </c>
      <c r="T352" s="81">
        <v>25</v>
      </c>
      <c r="U352" s="81">
        <v>25</v>
      </c>
      <c r="V352" s="81">
        <v>25</v>
      </c>
      <c r="W352" s="81">
        <v>25</v>
      </c>
      <c r="X352" s="81">
        <v>25</v>
      </c>
      <c r="Y352" s="81">
        <v>25</v>
      </c>
      <c r="Z352" s="81">
        <v>25</v>
      </c>
      <c r="AA352" s="81">
        <v>25</v>
      </c>
      <c r="AB352" s="81">
        <v>25</v>
      </c>
      <c r="AC352" s="81">
        <v>25</v>
      </c>
      <c r="AD352" s="81">
        <v>25</v>
      </c>
      <c r="AE352" s="81">
        <v>0</v>
      </c>
      <c r="AF352" s="81">
        <v>0</v>
      </c>
    </row>
    <row r="353" spans="1:32" hidden="1" x14ac:dyDescent="0.25">
      <c r="A353" s="477">
        <v>37035.361111111109</v>
      </c>
      <c r="B353" s="456">
        <v>37146</v>
      </c>
      <c r="C353" s="456">
        <v>37135</v>
      </c>
      <c r="D353" s="456">
        <v>37164</v>
      </c>
      <c r="E353" s="81" t="s">
        <v>553</v>
      </c>
      <c r="F353" s="81">
        <v>621405</v>
      </c>
      <c r="G353" s="81">
        <v>1</v>
      </c>
      <c r="H353" s="81">
        <v>3385530</v>
      </c>
      <c r="I353" s="81">
        <v>0</v>
      </c>
      <c r="J353" s="81">
        <v>0</v>
      </c>
      <c r="K353" s="81">
        <v>0</v>
      </c>
      <c r="L353" s="81">
        <v>0</v>
      </c>
      <c r="M353" s="81">
        <v>0</v>
      </c>
      <c r="N353" s="81">
        <v>0</v>
      </c>
      <c r="O353" s="81">
        <v>-25</v>
      </c>
      <c r="P353" s="81">
        <v>-25</v>
      </c>
      <c r="Q353" s="81">
        <v>-25</v>
      </c>
      <c r="R353" s="81">
        <v>-25</v>
      </c>
      <c r="S353" s="81">
        <v>-25</v>
      </c>
      <c r="T353" s="81">
        <v>-25</v>
      </c>
      <c r="U353" s="81">
        <v>-25</v>
      </c>
      <c r="V353" s="81">
        <v>-25</v>
      </c>
      <c r="W353" s="81">
        <v>-25</v>
      </c>
      <c r="X353" s="81">
        <v>-25</v>
      </c>
      <c r="Y353" s="81">
        <v>-25</v>
      </c>
      <c r="Z353" s="81">
        <v>-25</v>
      </c>
      <c r="AA353" s="81">
        <v>-25</v>
      </c>
      <c r="AB353" s="81">
        <v>-25</v>
      </c>
      <c r="AC353" s="81">
        <v>-25</v>
      </c>
      <c r="AD353" s="81">
        <v>-25</v>
      </c>
      <c r="AE353" s="81">
        <v>0</v>
      </c>
      <c r="AF353" s="81">
        <v>0</v>
      </c>
    </row>
    <row r="354" spans="1:32" hidden="1" x14ac:dyDescent="0.25">
      <c r="A354" s="477">
        <v>37068.378472222219</v>
      </c>
      <c r="B354" s="456">
        <v>37146</v>
      </c>
      <c r="C354" s="456">
        <v>37135</v>
      </c>
      <c r="D354" s="456">
        <v>37164</v>
      </c>
      <c r="E354" s="81" t="s">
        <v>553</v>
      </c>
      <c r="F354" s="81">
        <v>663452</v>
      </c>
      <c r="G354" s="81">
        <v>1</v>
      </c>
      <c r="H354" s="81">
        <v>3514459</v>
      </c>
      <c r="I354" s="81">
        <v>0</v>
      </c>
      <c r="J354" s="81">
        <v>0</v>
      </c>
      <c r="K354" s="81">
        <v>0</v>
      </c>
      <c r="L354" s="81">
        <v>0</v>
      </c>
      <c r="M354" s="81">
        <v>0</v>
      </c>
      <c r="N354" s="81">
        <v>0</v>
      </c>
      <c r="O354" s="81">
        <v>-25</v>
      </c>
      <c r="P354" s="81">
        <v>-25</v>
      </c>
      <c r="Q354" s="81">
        <v>-25</v>
      </c>
      <c r="R354" s="81">
        <v>-25</v>
      </c>
      <c r="S354" s="81">
        <v>-25</v>
      </c>
      <c r="T354" s="81">
        <v>-25</v>
      </c>
      <c r="U354" s="81">
        <v>-25</v>
      </c>
      <c r="V354" s="81">
        <v>-25</v>
      </c>
      <c r="W354" s="81">
        <v>-25</v>
      </c>
      <c r="X354" s="81">
        <v>-25</v>
      </c>
      <c r="Y354" s="81">
        <v>-25</v>
      </c>
      <c r="Z354" s="81">
        <v>-25</v>
      </c>
      <c r="AA354" s="81">
        <v>-25</v>
      </c>
      <c r="AB354" s="81">
        <v>-25</v>
      </c>
      <c r="AC354" s="81">
        <v>-25</v>
      </c>
      <c r="AD354" s="81">
        <v>-25</v>
      </c>
      <c r="AE354" s="81">
        <v>0</v>
      </c>
      <c r="AF354" s="81">
        <v>0</v>
      </c>
    </row>
    <row r="355" spans="1:32" hidden="1" x14ac:dyDescent="0.25">
      <c r="A355" s="477">
        <v>37069.645138888889</v>
      </c>
      <c r="B355" s="456">
        <v>37146</v>
      </c>
      <c r="C355" s="456">
        <v>36983</v>
      </c>
      <c r="D355" s="456">
        <v>37191</v>
      </c>
      <c r="E355" s="81" t="s">
        <v>217</v>
      </c>
      <c r="F355" s="81">
        <v>443017</v>
      </c>
      <c r="G355" s="81">
        <v>1</v>
      </c>
      <c r="H355" s="81">
        <v>2376423</v>
      </c>
      <c r="I355" s="81">
        <v>0</v>
      </c>
      <c r="J355" s="81">
        <v>0</v>
      </c>
      <c r="K355" s="81">
        <v>0</v>
      </c>
      <c r="L355" s="81">
        <v>0</v>
      </c>
      <c r="M355" s="81">
        <v>0</v>
      </c>
      <c r="N355" s="81">
        <v>0</v>
      </c>
      <c r="O355" s="81">
        <v>-10</v>
      </c>
      <c r="P355" s="81">
        <v>-10</v>
      </c>
      <c r="Q355" s="81">
        <v>-10</v>
      </c>
      <c r="R355" s="81">
        <v>-10</v>
      </c>
      <c r="S355" s="81">
        <v>-10</v>
      </c>
      <c r="T355" s="81">
        <v>-10</v>
      </c>
      <c r="U355" s="81">
        <v>-10</v>
      </c>
      <c r="V355" s="81">
        <v>-10</v>
      </c>
      <c r="W355" s="81">
        <v>-10</v>
      </c>
      <c r="X355" s="81">
        <v>-10</v>
      </c>
      <c r="Y355" s="81">
        <v>-10</v>
      </c>
      <c r="Z355" s="81">
        <v>-10</v>
      </c>
      <c r="AA355" s="81">
        <v>-10</v>
      </c>
      <c r="AB355" s="81">
        <v>-10</v>
      </c>
      <c r="AC355" s="81">
        <v>-10</v>
      </c>
      <c r="AD355" s="81">
        <v>-10</v>
      </c>
      <c r="AE355" s="81">
        <v>0</v>
      </c>
      <c r="AF355" s="81">
        <v>0</v>
      </c>
    </row>
    <row r="356" spans="1:32" hidden="1" x14ac:dyDescent="0.25">
      <c r="A356" s="477">
        <v>37133.541666666664</v>
      </c>
      <c r="B356" s="456">
        <v>37146</v>
      </c>
      <c r="C356" s="456">
        <v>37135</v>
      </c>
      <c r="D356" s="456">
        <v>37164</v>
      </c>
      <c r="E356" s="81" t="s">
        <v>554</v>
      </c>
      <c r="F356" s="81">
        <v>754835</v>
      </c>
      <c r="G356" s="81">
        <v>1</v>
      </c>
      <c r="H356" s="81">
        <v>3887519</v>
      </c>
      <c r="I356" s="81">
        <v>0</v>
      </c>
      <c r="J356" s="81">
        <v>0</v>
      </c>
      <c r="K356" s="81">
        <v>0</v>
      </c>
      <c r="L356" s="81">
        <v>0</v>
      </c>
      <c r="M356" s="81">
        <v>0</v>
      </c>
      <c r="N356" s="81">
        <v>0</v>
      </c>
      <c r="O356" s="81">
        <v>0</v>
      </c>
      <c r="P356" s="81">
        <v>0</v>
      </c>
      <c r="Q356" s="81">
        <v>0</v>
      </c>
      <c r="R356" s="81">
        <v>0</v>
      </c>
      <c r="S356" s="81">
        <v>0</v>
      </c>
      <c r="T356" s="81">
        <v>0</v>
      </c>
      <c r="U356" s="81">
        <v>0</v>
      </c>
      <c r="V356" s="81">
        <v>0</v>
      </c>
      <c r="W356" s="81">
        <v>0</v>
      </c>
      <c r="X356" s="81">
        <v>0</v>
      </c>
      <c r="Y356" s="81">
        <v>0</v>
      </c>
      <c r="Z356" s="81">
        <v>0</v>
      </c>
      <c r="AA356" s="81">
        <v>0</v>
      </c>
      <c r="AB356" s="81">
        <v>0</v>
      </c>
      <c r="AC356" s="81">
        <v>0</v>
      </c>
      <c r="AD356" s="81">
        <v>0</v>
      </c>
      <c r="AE356" s="81">
        <v>-75</v>
      </c>
      <c r="AF356" s="81">
        <v>-75</v>
      </c>
    </row>
    <row r="357" spans="1:32" hidden="1" x14ac:dyDescent="0.25">
      <c r="A357" s="477">
        <v>37138.445138888892</v>
      </c>
      <c r="B357" s="456">
        <v>37146</v>
      </c>
      <c r="C357" s="456">
        <v>37140</v>
      </c>
      <c r="D357" s="456">
        <v>37164</v>
      </c>
      <c r="E357" s="81" t="s">
        <v>554</v>
      </c>
      <c r="F357" s="81">
        <v>760890</v>
      </c>
      <c r="G357" s="81">
        <v>1</v>
      </c>
      <c r="H357" s="81">
        <v>4110448</v>
      </c>
      <c r="I357" s="81">
        <v>-25</v>
      </c>
      <c r="J357" s="81">
        <v>-25</v>
      </c>
      <c r="K357" s="81">
        <v>-25</v>
      </c>
      <c r="L357" s="81">
        <v>-25</v>
      </c>
      <c r="M357" s="81">
        <v>-25</v>
      </c>
      <c r="N357" s="81">
        <v>-25</v>
      </c>
      <c r="O357" s="81">
        <v>0</v>
      </c>
      <c r="P357" s="81">
        <v>0</v>
      </c>
      <c r="Q357" s="81">
        <v>0</v>
      </c>
      <c r="R357" s="81">
        <v>0</v>
      </c>
      <c r="S357" s="81">
        <v>0</v>
      </c>
      <c r="T357" s="81">
        <v>0</v>
      </c>
      <c r="U357" s="81">
        <v>0</v>
      </c>
      <c r="V357" s="81">
        <v>0</v>
      </c>
      <c r="W357" s="81">
        <v>0</v>
      </c>
      <c r="X357" s="81">
        <v>0</v>
      </c>
      <c r="Y357" s="81">
        <v>0</v>
      </c>
      <c r="Z357" s="81">
        <v>0</v>
      </c>
      <c r="AA357" s="81">
        <v>0</v>
      </c>
      <c r="AB357" s="81">
        <v>0</v>
      </c>
      <c r="AC357" s="81">
        <v>0</v>
      </c>
      <c r="AD357" s="81">
        <v>0</v>
      </c>
      <c r="AE357" s="81">
        <v>0</v>
      </c>
      <c r="AF357" s="81">
        <v>0</v>
      </c>
    </row>
    <row r="358" spans="1:32" hidden="1" x14ac:dyDescent="0.25">
      <c r="A358" s="477">
        <v>37138.445138888892</v>
      </c>
      <c r="B358" s="456">
        <v>37146</v>
      </c>
      <c r="C358" s="456">
        <v>37140</v>
      </c>
      <c r="D358" s="456">
        <v>37164</v>
      </c>
      <c r="E358" s="81" t="s">
        <v>554</v>
      </c>
      <c r="F358" s="81">
        <v>760890</v>
      </c>
      <c r="G358" s="81">
        <v>1</v>
      </c>
      <c r="H358" s="81">
        <v>4110449</v>
      </c>
      <c r="I358" s="81">
        <v>0</v>
      </c>
      <c r="J358" s="81">
        <v>0</v>
      </c>
      <c r="K358" s="81">
        <v>0</v>
      </c>
      <c r="L358" s="81">
        <v>0</v>
      </c>
      <c r="M358" s="81">
        <v>0</v>
      </c>
      <c r="N358" s="81">
        <v>0</v>
      </c>
      <c r="O358" s="81">
        <v>0</v>
      </c>
      <c r="P358" s="81">
        <v>0</v>
      </c>
      <c r="Q358" s="81">
        <v>0</v>
      </c>
      <c r="R358" s="81">
        <v>0</v>
      </c>
      <c r="S358" s="81">
        <v>0</v>
      </c>
      <c r="T358" s="81">
        <v>0</v>
      </c>
      <c r="U358" s="81">
        <v>0</v>
      </c>
      <c r="V358" s="81">
        <v>0</v>
      </c>
      <c r="W358" s="81">
        <v>0</v>
      </c>
      <c r="X358" s="81">
        <v>0</v>
      </c>
      <c r="Y358" s="81">
        <v>0</v>
      </c>
      <c r="Z358" s="81">
        <v>0</v>
      </c>
      <c r="AA358" s="81">
        <v>0</v>
      </c>
      <c r="AB358" s="81">
        <v>0</v>
      </c>
      <c r="AC358" s="81">
        <v>0</v>
      </c>
      <c r="AD358" s="81">
        <v>0</v>
      </c>
      <c r="AE358" s="81">
        <v>-25</v>
      </c>
      <c r="AF358" s="81">
        <v>-25</v>
      </c>
    </row>
    <row r="359" spans="1:32" hidden="1" x14ac:dyDescent="0.25">
      <c r="A359" s="477">
        <v>37140.429166666669</v>
      </c>
      <c r="B359" s="456">
        <v>37146</v>
      </c>
      <c r="C359" s="456">
        <v>37144</v>
      </c>
      <c r="D359" s="456">
        <v>37164</v>
      </c>
      <c r="E359" s="81" t="s">
        <v>554</v>
      </c>
      <c r="F359" s="81">
        <v>764701</v>
      </c>
      <c r="G359" s="81">
        <v>1</v>
      </c>
      <c r="H359" s="81">
        <v>4124138</v>
      </c>
      <c r="I359" s="81">
        <v>0</v>
      </c>
      <c r="J359" s="81">
        <v>0</v>
      </c>
      <c r="K359" s="81">
        <v>0</v>
      </c>
      <c r="L359" s="81">
        <v>0</v>
      </c>
      <c r="M359" s="81">
        <v>0</v>
      </c>
      <c r="N359" s="81">
        <v>0</v>
      </c>
      <c r="O359" s="81">
        <v>25</v>
      </c>
      <c r="P359" s="81">
        <v>25</v>
      </c>
      <c r="Q359" s="81">
        <v>25</v>
      </c>
      <c r="R359" s="81">
        <v>25</v>
      </c>
      <c r="S359" s="81">
        <v>25</v>
      </c>
      <c r="T359" s="81">
        <v>25</v>
      </c>
      <c r="U359" s="81">
        <v>25</v>
      </c>
      <c r="V359" s="81">
        <v>25</v>
      </c>
      <c r="W359" s="81">
        <v>25</v>
      </c>
      <c r="X359" s="81">
        <v>25</v>
      </c>
      <c r="Y359" s="81">
        <v>25</v>
      </c>
      <c r="Z359" s="81">
        <v>25</v>
      </c>
      <c r="AA359" s="81">
        <v>25</v>
      </c>
      <c r="AB359" s="81">
        <v>25</v>
      </c>
      <c r="AC359" s="81">
        <v>25</v>
      </c>
      <c r="AD359" s="81">
        <v>25</v>
      </c>
      <c r="AE359" s="81">
        <v>0</v>
      </c>
      <c r="AF359" s="81">
        <v>0</v>
      </c>
    </row>
    <row r="360" spans="1:32" hidden="1" x14ac:dyDescent="0.25">
      <c r="A360" s="477">
        <v>36861.569444444445</v>
      </c>
      <c r="B360" s="456">
        <v>37146</v>
      </c>
      <c r="C360" s="456">
        <v>36983</v>
      </c>
      <c r="D360" s="456">
        <v>37191</v>
      </c>
      <c r="E360" s="81" t="s">
        <v>554</v>
      </c>
      <c r="F360" s="81">
        <v>470771</v>
      </c>
      <c r="G360" s="81">
        <v>1</v>
      </c>
      <c r="H360" s="81">
        <v>2468711</v>
      </c>
      <c r="I360" s="81">
        <v>25</v>
      </c>
      <c r="J360" s="81">
        <v>25</v>
      </c>
      <c r="K360" s="81">
        <v>25</v>
      </c>
      <c r="L360" s="81">
        <v>25</v>
      </c>
      <c r="M360" s="81">
        <v>25</v>
      </c>
      <c r="N360" s="81">
        <v>25</v>
      </c>
      <c r="O360" s="81">
        <v>0</v>
      </c>
      <c r="P360" s="81">
        <v>0</v>
      </c>
      <c r="Q360" s="81">
        <v>0</v>
      </c>
      <c r="R360" s="81">
        <v>0</v>
      </c>
      <c r="S360" s="81">
        <v>0</v>
      </c>
      <c r="T360" s="81">
        <v>0</v>
      </c>
      <c r="U360" s="81">
        <v>0</v>
      </c>
      <c r="V360" s="81">
        <v>0</v>
      </c>
      <c r="W360" s="81">
        <v>0</v>
      </c>
      <c r="X360" s="81">
        <v>0</v>
      </c>
      <c r="Y360" s="81">
        <v>0</v>
      </c>
      <c r="Z360" s="81">
        <v>0</v>
      </c>
      <c r="AA360" s="81">
        <v>0</v>
      </c>
      <c r="AB360" s="81">
        <v>0</v>
      </c>
      <c r="AC360" s="81">
        <v>0</v>
      </c>
      <c r="AD360" s="81">
        <v>0</v>
      </c>
      <c r="AE360" s="81">
        <v>0</v>
      </c>
      <c r="AF360" s="81">
        <v>0</v>
      </c>
    </row>
    <row r="361" spans="1:32" hidden="1" x14ac:dyDescent="0.25">
      <c r="A361" s="477">
        <v>36861.555555555555</v>
      </c>
      <c r="B361" s="456">
        <v>37146</v>
      </c>
      <c r="C361" s="456">
        <v>36983</v>
      </c>
      <c r="D361" s="456">
        <v>37191</v>
      </c>
      <c r="E361" s="81" t="s">
        <v>554</v>
      </c>
      <c r="F361" s="81">
        <v>470861</v>
      </c>
      <c r="G361" s="81">
        <v>1</v>
      </c>
      <c r="H361" s="81">
        <v>2468959</v>
      </c>
      <c r="I361" s="81">
        <v>-25</v>
      </c>
      <c r="J361" s="81">
        <v>-25</v>
      </c>
      <c r="K361" s="81">
        <v>-25</v>
      </c>
      <c r="L361" s="81">
        <v>-25</v>
      </c>
      <c r="M361" s="81">
        <v>-25</v>
      </c>
      <c r="N361" s="81">
        <v>-25</v>
      </c>
      <c r="O361" s="81">
        <v>0</v>
      </c>
      <c r="P361" s="81">
        <v>0</v>
      </c>
      <c r="Q361" s="81">
        <v>0</v>
      </c>
      <c r="R361" s="81">
        <v>0</v>
      </c>
      <c r="S361" s="81">
        <v>0</v>
      </c>
      <c r="T361" s="81">
        <v>0</v>
      </c>
      <c r="U361" s="81">
        <v>0</v>
      </c>
      <c r="V361" s="81">
        <v>0</v>
      </c>
      <c r="W361" s="81">
        <v>0</v>
      </c>
      <c r="X361" s="81">
        <v>0</v>
      </c>
      <c r="Y361" s="81">
        <v>0</v>
      </c>
      <c r="Z361" s="81">
        <v>0</v>
      </c>
      <c r="AA361" s="81">
        <v>0</v>
      </c>
      <c r="AB361" s="81">
        <v>0</v>
      </c>
      <c r="AC361" s="81">
        <v>0</v>
      </c>
      <c r="AD361" s="81">
        <v>0</v>
      </c>
      <c r="AE361" s="81">
        <v>0</v>
      </c>
      <c r="AF361" s="81">
        <v>0</v>
      </c>
    </row>
    <row r="362" spans="1:32" hidden="1" x14ac:dyDescent="0.25">
      <c r="A362" s="477">
        <v>36865.402777777781</v>
      </c>
      <c r="B362" s="456">
        <v>37146</v>
      </c>
      <c r="C362" s="456">
        <v>36983</v>
      </c>
      <c r="D362" s="456">
        <v>37191</v>
      </c>
      <c r="E362" s="81" t="s">
        <v>554</v>
      </c>
      <c r="F362" s="81">
        <v>472893</v>
      </c>
      <c r="G362" s="81">
        <v>1</v>
      </c>
      <c r="H362" s="81">
        <v>2475296</v>
      </c>
      <c r="I362" s="81">
        <v>25</v>
      </c>
      <c r="J362" s="81">
        <v>25</v>
      </c>
      <c r="K362" s="81">
        <v>25</v>
      </c>
      <c r="L362" s="81">
        <v>25</v>
      </c>
      <c r="M362" s="81">
        <v>25</v>
      </c>
      <c r="N362" s="81">
        <v>25</v>
      </c>
      <c r="O362" s="81">
        <v>0</v>
      </c>
      <c r="P362" s="81">
        <v>0</v>
      </c>
      <c r="Q362" s="81">
        <v>0</v>
      </c>
      <c r="R362" s="81">
        <v>0</v>
      </c>
      <c r="S362" s="81">
        <v>0</v>
      </c>
      <c r="T362" s="81">
        <v>0</v>
      </c>
      <c r="U362" s="81">
        <v>0</v>
      </c>
      <c r="V362" s="81">
        <v>0</v>
      </c>
      <c r="W362" s="81">
        <v>0</v>
      </c>
      <c r="X362" s="81">
        <v>0</v>
      </c>
      <c r="Y362" s="81">
        <v>0</v>
      </c>
      <c r="Z362" s="81">
        <v>0</v>
      </c>
      <c r="AA362" s="81">
        <v>0</v>
      </c>
      <c r="AB362" s="81">
        <v>0</v>
      </c>
      <c r="AC362" s="81">
        <v>0</v>
      </c>
      <c r="AD362" s="81">
        <v>0</v>
      </c>
      <c r="AE362" s="81">
        <v>0</v>
      </c>
      <c r="AF362" s="81">
        <v>0</v>
      </c>
    </row>
    <row r="363" spans="1:32" hidden="1" x14ac:dyDescent="0.25">
      <c r="A363" s="477">
        <v>36865.598611111112</v>
      </c>
      <c r="B363" s="456">
        <v>37146</v>
      </c>
      <c r="C363" s="456">
        <v>36983</v>
      </c>
      <c r="D363" s="456">
        <v>37191</v>
      </c>
      <c r="E363" s="211" t="s">
        <v>554</v>
      </c>
      <c r="F363" s="81">
        <v>473255</v>
      </c>
      <c r="G363" s="81">
        <v>1</v>
      </c>
      <c r="H363" s="81">
        <v>2476779</v>
      </c>
      <c r="I363" s="81">
        <v>25</v>
      </c>
      <c r="J363" s="81">
        <v>25</v>
      </c>
      <c r="K363" s="81">
        <v>25</v>
      </c>
      <c r="L363" s="81">
        <v>25</v>
      </c>
      <c r="M363" s="81">
        <v>25</v>
      </c>
      <c r="N363" s="81">
        <v>25</v>
      </c>
      <c r="O363" s="81">
        <v>0</v>
      </c>
      <c r="P363" s="81">
        <v>0</v>
      </c>
      <c r="Q363" s="81">
        <v>0</v>
      </c>
      <c r="R363" s="81">
        <v>0</v>
      </c>
      <c r="S363" s="81">
        <v>0</v>
      </c>
      <c r="T363" s="81">
        <v>0</v>
      </c>
      <c r="U363" s="81">
        <v>0</v>
      </c>
      <c r="V363" s="81">
        <v>0</v>
      </c>
      <c r="W363" s="81">
        <v>0</v>
      </c>
      <c r="X363" s="81">
        <v>0</v>
      </c>
      <c r="Y363" s="81">
        <v>0</v>
      </c>
      <c r="Z363" s="81">
        <v>0</v>
      </c>
      <c r="AA363" s="81">
        <v>0</v>
      </c>
      <c r="AB363" s="81">
        <v>0</v>
      </c>
      <c r="AC363" s="81">
        <v>0</v>
      </c>
      <c r="AD363" s="81">
        <v>0</v>
      </c>
      <c r="AE363" s="81">
        <v>0</v>
      </c>
      <c r="AF363" s="81">
        <v>0</v>
      </c>
    </row>
    <row r="364" spans="1:32" hidden="1" x14ac:dyDescent="0.25">
      <c r="A364" s="477">
        <v>36865.625694444447</v>
      </c>
      <c r="B364" s="456">
        <v>37146</v>
      </c>
      <c r="C364" s="456">
        <v>36983</v>
      </c>
      <c r="D364" s="456">
        <v>37191</v>
      </c>
      <c r="E364" s="211" t="s">
        <v>554</v>
      </c>
      <c r="F364" s="81">
        <v>473256</v>
      </c>
      <c r="G364" s="81">
        <v>1</v>
      </c>
      <c r="H364" s="81">
        <v>2476792</v>
      </c>
      <c r="I364" s="81">
        <v>25</v>
      </c>
      <c r="J364" s="81">
        <v>25</v>
      </c>
      <c r="K364" s="81">
        <v>25</v>
      </c>
      <c r="L364" s="81">
        <v>25</v>
      </c>
      <c r="M364" s="81">
        <v>25</v>
      </c>
      <c r="N364" s="81">
        <v>25</v>
      </c>
      <c r="O364" s="81">
        <v>0</v>
      </c>
      <c r="P364" s="81">
        <v>0</v>
      </c>
      <c r="Q364" s="81">
        <v>0</v>
      </c>
      <c r="R364" s="81">
        <v>0</v>
      </c>
      <c r="S364" s="81">
        <v>0</v>
      </c>
      <c r="T364" s="81">
        <v>0</v>
      </c>
      <c r="U364" s="81">
        <v>0</v>
      </c>
      <c r="V364" s="81">
        <v>0</v>
      </c>
      <c r="W364" s="81">
        <v>0</v>
      </c>
      <c r="X364" s="81">
        <v>0</v>
      </c>
      <c r="Y364" s="81">
        <v>0</v>
      </c>
      <c r="Z364" s="81">
        <v>0</v>
      </c>
      <c r="AA364" s="81">
        <v>0</v>
      </c>
      <c r="AB364" s="81">
        <v>0</v>
      </c>
      <c r="AC364" s="81">
        <v>0</v>
      </c>
      <c r="AD364" s="81">
        <v>0</v>
      </c>
      <c r="AE364" s="81">
        <v>0</v>
      </c>
      <c r="AF364" s="81">
        <v>0</v>
      </c>
    </row>
    <row r="365" spans="1:32" hidden="1" x14ac:dyDescent="0.25">
      <c r="A365" s="477">
        <v>36865.609027777777</v>
      </c>
      <c r="B365" s="456">
        <v>37146</v>
      </c>
      <c r="C365" s="456">
        <v>36983</v>
      </c>
      <c r="D365" s="456">
        <v>37191</v>
      </c>
      <c r="E365" s="81" t="s">
        <v>554</v>
      </c>
      <c r="F365" s="81">
        <v>473257</v>
      </c>
      <c r="G365" s="81">
        <v>1</v>
      </c>
      <c r="H365" s="81">
        <v>2476805</v>
      </c>
      <c r="I365" s="81">
        <v>25</v>
      </c>
      <c r="J365" s="81">
        <v>25</v>
      </c>
      <c r="K365" s="81">
        <v>25</v>
      </c>
      <c r="L365" s="81">
        <v>25</v>
      </c>
      <c r="M365" s="81">
        <v>25</v>
      </c>
      <c r="N365" s="81">
        <v>25</v>
      </c>
      <c r="O365" s="81">
        <v>0</v>
      </c>
      <c r="P365" s="81">
        <v>0</v>
      </c>
      <c r="Q365" s="81">
        <v>0</v>
      </c>
      <c r="R365" s="81">
        <v>0</v>
      </c>
      <c r="S365" s="81">
        <v>0</v>
      </c>
      <c r="T365" s="81">
        <v>0</v>
      </c>
      <c r="U365" s="81">
        <v>0</v>
      </c>
      <c r="V365" s="81">
        <v>0</v>
      </c>
      <c r="W365" s="81">
        <v>0</v>
      </c>
      <c r="X365" s="81">
        <v>0</v>
      </c>
      <c r="Y365" s="81">
        <v>0</v>
      </c>
      <c r="Z365" s="81">
        <v>0</v>
      </c>
      <c r="AA365" s="81">
        <v>0</v>
      </c>
      <c r="AB365" s="81">
        <v>0</v>
      </c>
      <c r="AC365" s="81">
        <v>0</v>
      </c>
      <c r="AD365" s="81">
        <v>0</v>
      </c>
      <c r="AE365" s="81">
        <v>0</v>
      </c>
      <c r="AF365" s="81">
        <v>0</v>
      </c>
    </row>
    <row r="366" spans="1:32" hidden="1" x14ac:dyDescent="0.25">
      <c r="A366" s="477">
        <v>36867.390972222223</v>
      </c>
      <c r="B366" s="456">
        <v>37146</v>
      </c>
      <c r="C366" s="456">
        <v>36983</v>
      </c>
      <c r="D366" s="456">
        <v>37191</v>
      </c>
      <c r="E366" s="81" t="s">
        <v>554</v>
      </c>
      <c r="F366" s="81">
        <v>475414</v>
      </c>
      <c r="G366" s="81">
        <v>1</v>
      </c>
      <c r="H366" s="81">
        <v>3027117</v>
      </c>
      <c r="I366" s="81">
        <v>-25</v>
      </c>
      <c r="J366" s="81">
        <v>-25</v>
      </c>
      <c r="K366" s="81">
        <v>-25</v>
      </c>
      <c r="L366" s="81">
        <v>-25</v>
      </c>
      <c r="M366" s="81">
        <v>-25</v>
      </c>
      <c r="N366" s="81">
        <v>-25</v>
      </c>
      <c r="O366" s="81">
        <v>0</v>
      </c>
      <c r="P366" s="81">
        <v>0</v>
      </c>
      <c r="Q366" s="81">
        <v>0</v>
      </c>
      <c r="R366" s="81">
        <v>0</v>
      </c>
      <c r="S366" s="81">
        <v>0</v>
      </c>
      <c r="T366" s="81">
        <v>0</v>
      </c>
      <c r="U366" s="81">
        <v>0</v>
      </c>
      <c r="V366" s="81">
        <v>0</v>
      </c>
      <c r="W366" s="81">
        <v>0</v>
      </c>
      <c r="X366" s="81">
        <v>0</v>
      </c>
      <c r="Y366" s="81">
        <v>0</v>
      </c>
      <c r="Z366" s="81">
        <v>0</v>
      </c>
      <c r="AA366" s="81">
        <v>0</v>
      </c>
      <c r="AB366" s="81">
        <v>0</v>
      </c>
      <c r="AC366" s="81">
        <v>0</v>
      </c>
      <c r="AD366" s="81">
        <v>0</v>
      </c>
      <c r="AE366" s="81">
        <v>0</v>
      </c>
      <c r="AF366" s="81">
        <v>0</v>
      </c>
    </row>
    <row r="367" spans="1:32" hidden="1" x14ac:dyDescent="0.25">
      <c r="A367" s="477">
        <v>36868.652083333334</v>
      </c>
      <c r="B367" s="456">
        <v>37146</v>
      </c>
      <c r="C367" s="456">
        <v>36983</v>
      </c>
      <c r="D367" s="456">
        <v>37191</v>
      </c>
      <c r="E367" s="81" t="s">
        <v>554</v>
      </c>
      <c r="F367" s="81">
        <v>476275</v>
      </c>
      <c r="G367" s="81">
        <v>1</v>
      </c>
      <c r="H367" s="81">
        <v>2486245</v>
      </c>
      <c r="I367" s="81">
        <v>-25</v>
      </c>
      <c r="J367" s="81">
        <v>-25</v>
      </c>
      <c r="K367" s="81">
        <v>-25</v>
      </c>
      <c r="L367" s="81">
        <v>-25</v>
      </c>
      <c r="M367" s="81">
        <v>-25</v>
      </c>
      <c r="N367" s="81">
        <v>-25</v>
      </c>
      <c r="O367" s="81">
        <v>0</v>
      </c>
      <c r="P367" s="81">
        <v>0</v>
      </c>
      <c r="Q367" s="81">
        <v>0</v>
      </c>
      <c r="R367" s="81">
        <v>0</v>
      </c>
      <c r="S367" s="81">
        <v>0</v>
      </c>
      <c r="T367" s="81">
        <v>0</v>
      </c>
      <c r="U367" s="81">
        <v>0</v>
      </c>
      <c r="V367" s="81">
        <v>0</v>
      </c>
      <c r="W367" s="81">
        <v>0</v>
      </c>
      <c r="X367" s="81">
        <v>0</v>
      </c>
      <c r="Y367" s="81">
        <v>0</v>
      </c>
      <c r="Z367" s="81">
        <v>0</v>
      </c>
      <c r="AA367" s="81">
        <v>0</v>
      </c>
      <c r="AB367" s="81">
        <v>0</v>
      </c>
      <c r="AC367" s="81">
        <v>0</v>
      </c>
      <c r="AD367" s="81">
        <v>0</v>
      </c>
      <c r="AE367" s="81">
        <v>0</v>
      </c>
      <c r="AF367" s="81">
        <v>0</v>
      </c>
    </row>
    <row r="368" spans="1:32" hidden="1" x14ac:dyDescent="0.25">
      <c r="A368" s="477">
        <v>36879.418055555558</v>
      </c>
      <c r="B368" s="456">
        <v>37146</v>
      </c>
      <c r="C368" s="456">
        <v>36983</v>
      </c>
      <c r="D368" s="456">
        <v>37191</v>
      </c>
      <c r="E368" s="81" t="s">
        <v>554</v>
      </c>
      <c r="F368" s="81">
        <v>481792</v>
      </c>
      <c r="G368" s="81">
        <v>1</v>
      </c>
      <c r="H368" s="81">
        <v>2511799</v>
      </c>
      <c r="I368" s="81">
        <v>-25</v>
      </c>
      <c r="J368" s="81">
        <v>-25</v>
      </c>
      <c r="K368" s="81">
        <v>-25</v>
      </c>
      <c r="L368" s="81">
        <v>-25</v>
      </c>
      <c r="M368" s="81">
        <v>-25</v>
      </c>
      <c r="N368" s="81">
        <v>-25</v>
      </c>
      <c r="O368" s="81">
        <v>0</v>
      </c>
      <c r="P368" s="81">
        <v>0</v>
      </c>
      <c r="Q368" s="81">
        <v>0</v>
      </c>
      <c r="R368" s="81">
        <v>0</v>
      </c>
      <c r="S368" s="81">
        <v>0</v>
      </c>
      <c r="T368" s="81">
        <v>0</v>
      </c>
      <c r="U368" s="81">
        <v>0</v>
      </c>
      <c r="V368" s="81">
        <v>0</v>
      </c>
      <c r="W368" s="81">
        <v>0</v>
      </c>
      <c r="X368" s="81">
        <v>0</v>
      </c>
      <c r="Y368" s="81">
        <v>0</v>
      </c>
      <c r="Z368" s="81">
        <v>0</v>
      </c>
      <c r="AA368" s="81">
        <v>0</v>
      </c>
      <c r="AB368" s="81">
        <v>0</v>
      </c>
      <c r="AC368" s="81">
        <v>0</v>
      </c>
      <c r="AD368" s="81">
        <v>0</v>
      </c>
      <c r="AE368" s="81">
        <v>0</v>
      </c>
      <c r="AF368" s="81">
        <v>0</v>
      </c>
    </row>
    <row r="369" spans="1:32" hidden="1" x14ac:dyDescent="0.25">
      <c r="A369" s="477">
        <v>36726.370833333334</v>
      </c>
      <c r="B369" s="456">
        <v>37146</v>
      </c>
      <c r="C369" s="456">
        <v>36983</v>
      </c>
      <c r="D369" s="456">
        <v>37191</v>
      </c>
      <c r="E369" s="81" t="s">
        <v>554</v>
      </c>
      <c r="F369" s="81">
        <v>375316</v>
      </c>
      <c r="G369" s="81">
        <v>1</v>
      </c>
      <c r="H369" s="81">
        <v>2153045</v>
      </c>
      <c r="I369" s="81">
        <v>0</v>
      </c>
      <c r="J369" s="81">
        <v>0</v>
      </c>
      <c r="K369" s="81">
        <v>0</v>
      </c>
      <c r="L369" s="81">
        <v>0</v>
      </c>
      <c r="M369" s="81">
        <v>0</v>
      </c>
      <c r="N369" s="81">
        <v>0</v>
      </c>
      <c r="O369" s="81">
        <v>25</v>
      </c>
      <c r="P369" s="81">
        <v>25</v>
      </c>
      <c r="Q369" s="81">
        <v>25</v>
      </c>
      <c r="R369" s="81">
        <v>25</v>
      </c>
      <c r="S369" s="81">
        <v>25</v>
      </c>
      <c r="T369" s="81">
        <v>25</v>
      </c>
      <c r="U369" s="81">
        <v>25</v>
      </c>
      <c r="V369" s="81">
        <v>25</v>
      </c>
      <c r="W369" s="81">
        <v>25</v>
      </c>
      <c r="X369" s="81">
        <v>25</v>
      </c>
      <c r="Y369" s="81">
        <v>25</v>
      </c>
      <c r="Z369" s="81">
        <v>25</v>
      </c>
      <c r="AA369" s="81">
        <v>25</v>
      </c>
      <c r="AB369" s="81">
        <v>25</v>
      </c>
      <c r="AC369" s="81">
        <v>25</v>
      </c>
      <c r="AD369" s="81">
        <v>25</v>
      </c>
      <c r="AE369" s="81">
        <v>0</v>
      </c>
      <c r="AF369" s="81">
        <v>0</v>
      </c>
    </row>
    <row r="370" spans="1:32" hidden="1" x14ac:dyDescent="0.25">
      <c r="A370" s="477">
        <v>36728.565972222219</v>
      </c>
      <c r="B370" s="456">
        <v>37146</v>
      </c>
      <c r="C370" s="456">
        <v>36983</v>
      </c>
      <c r="D370" s="456">
        <v>37191</v>
      </c>
      <c r="E370" s="81" t="s">
        <v>554</v>
      </c>
      <c r="F370" s="81">
        <v>376818</v>
      </c>
      <c r="G370" s="81">
        <v>1</v>
      </c>
      <c r="H370" s="81">
        <v>2157161</v>
      </c>
      <c r="I370" s="81">
        <v>0</v>
      </c>
      <c r="J370" s="81">
        <v>0</v>
      </c>
      <c r="K370" s="81">
        <v>0</v>
      </c>
      <c r="L370" s="81">
        <v>0</v>
      </c>
      <c r="M370" s="81">
        <v>0</v>
      </c>
      <c r="N370" s="81">
        <v>0</v>
      </c>
      <c r="O370" s="81">
        <v>-50</v>
      </c>
      <c r="P370" s="81">
        <v>-50</v>
      </c>
      <c r="Q370" s="81">
        <v>-50</v>
      </c>
      <c r="R370" s="81">
        <v>-50</v>
      </c>
      <c r="S370" s="81">
        <v>-50</v>
      </c>
      <c r="T370" s="81">
        <v>-50</v>
      </c>
      <c r="U370" s="81">
        <v>-50</v>
      </c>
      <c r="V370" s="81">
        <v>-50</v>
      </c>
      <c r="W370" s="81">
        <v>-50</v>
      </c>
      <c r="X370" s="81">
        <v>-50</v>
      </c>
      <c r="Y370" s="81">
        <v>-50</v>
      </c>
      <c r="Z370" s="81">
        <v>-50</v>
      </c>
      <c r="AA370" s="81">
        <v>-50</v>
      </c>
      <c r="AB370" s="81">
        <v>-50</v>
      </c>
      <c r="AC370" s="81">
        <v>-50</v>
      </c>
      <c r="AD370" s="81">
        <v>-50</v>
      </c>
      <c r="AE370" s="81">
        <v>0</v>
      </c>
      <c r="AF370" s="81">
        <v>0</v>
      </c>
    </row>
    <row r="371" spans="1:32" hidden="1" x14ac:dyDescent="0.25">
      <c r="A371" s="477">
        <v>36860.554861111108</v>
      </c>
      <c r="B371" s="456">
        <v>37146</v>
      </c>
      <c r="C371" s="456">
        <v>36983</v>
      </c>
      <c r="D371" s="456">
        <v>37191</v>
      </c>
      <c r="E371" s="81" t="s">
        <v>554</v>
      </c>
      <c r="F371" s="81">
        <v>469385</v>
      </c>
      <c r="G371" s="81">
        <v>1</v>
      </c>
      <c r="H371" s="81">
        <v>2463620</v>
      </c>
      <c r="I371" s="81">
        <v>0</v>
      </c>
      <c r="J371" s="81">
        <v>0</v>
      </c>
      <c r="K371" s="81">
        <v>0</v>
      </c>
      <c r="L371" s="81">
        <v>0</v>
      </c>
      <c r="M371" s="81">
        <v>0</v>
      </c>
      <c r="N371" s="81">
        <v>0</v>
      </c>
      <c r="O371" s="81">
        <v>-50</v>
      </c>
      <c r="P371" s="81">
        <v>-50</v>
      </c>
      <c r="Q371" s="81">
        <v>-50</v>
      </c>
      <c r="R371" s="81">
        <v>-50</v>
      </c>
      <c r="S371" s="81">
        <v>-50</v>
      </c>
      <c r="T371" s="81">
        <v>-50</v>
      </c>
      <c r="U371" s="81">
        <v>-50</v>
      </c>
      <c r="V371" s="81">
        <v>-50</v>
      </c>
      <c r="W371" s="81">
        <v>-50</v>
      </c>
      <c r="X371" s="81">
        <v>-50</v>
      </c>
      <c r="Y371" s="81">
        <v>-50</v>
      </c>
      <c r="Z371" s="81">
        <v>-50</v>
      </c>
      <c r="AA371" s="81">
        <v>-50</v>
      </c>
      <c r="AB371" s="81">
        <v>-50</v>
      </c>
      <c r="AC371" s="81">
        <v>-50</v>
      </c>
      <c r="AD371" s="81">
        <v>-50</v>
      </c>
      <c r="AE371" s="81">
        <v>0</v>
      </c>
      <c r="AF371" s="81">
        <v>0</v>
      </c>
    </row>
    <row r="372" spans="1:32" hidden="1" x14ac:dyDescent="0.25">
      <c r="A372" s="481">
        <v>37090.699305555558</v>
      </c>
      <c r="B372" s="476">
        <v>37146</v>
      </c>
      <c r="C372" s="476">
        <v>37135</v>
      </c>
      <c r="D372" s="476">
        <v>37164</v>
      </c>
      <c r="E372" s="5" t="s">
        <v>554</v>
      </c>
      <c r="F372" s="5">
        <v>689289</v>
      </c>
      <c r="G372" s="5">
        <v>1</v>
      </c>
      <c r="H372" s="5">
        <v>3598522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-50</v>
      </c>
      <c r="P372" s="5">
        <v>-50</v>
      </c>
      <c r="Q372" s="5">
        <v>-50</v>
      </c>
      <c r="R372" s="5">
        <v>-50</v>
      </c>
      <c r="S372" s="5">
        <v>-50</v>
      </c>
      <c r="T372" s="5">
        <v>-50</v>
      </c>
      <c r="U372" s="5">
        <v>-50</v>
      </c>
      <c r="V372" s="5">
        <v>-50</v>
      </c>
      <c r="W372" s="5">
        <v>-50</v>
      </c>
      <c r="X372" s="5">
        <v>-50</v>
      </c>
      <c r="Y372" s="5">
        <v>-50</v>
      </c>
      <c r="Z372" s="5">
        <v>-50</v>
      </c>
      <c r="AA372" s="5">
        <v>-50</v>
      </c>
      <c r="AB372" s="5">
        <v>-50</v>
      </c>
      <c r="AC372" s="5">
        <v>-50</v>
      </c>
      <c r="AD372" s="5">
        <v>-50</v>
      </c>
      <c r="AE372" s="5">
        <v>0</v>
      </c>
      <c r="AF372" s="5">
        <v>0</v>
      </c>
    </row>
    <row r="373" spans="1:32" hidden="1" x14ac:dyDescent="0.25">
      <c r="A373" s="477">
        <v>37092.564583333333</v>
      </c>
      <c r="B373" s="456">
        <v>37146</v>
      </c>
      <c r="C373" s="456">
        <v>37135</v>
      </c>
      <c r="D373" s="456">
        <v>37164</v>
      </c>
      <c r="E373" s="211" t="s">
        <v>554</v>
      </c>
      <c r="F373" s="81">
        <v>694338</v>
      </c>
      <c r="G373" s="81">
        <v>1</v>
      </c>
      <c r="H373" s="81">
        <v>3613707</v>
      </c>
      <c r="I373" s="81">
        <v>0</v>
      </c>
      <c r="J373" s="81">
        <v>0</v>
      </c>
      <c r="K373" s="81">
        <v>0</v>
      </c>
      <c r="L373" s="81">
        <v>0</v>
      </c>
      <c r="M373" s="81">
        <v>0</v>
      </c>
      <c r="N373" s="81">
        <v>0</v>
      </c>
      <c r="O373" s="81">
        <v>25</v>
      </c>
      <c r="P373" s="81">
        <v>25</v>
      </c>
      <c r="Q373" s="81">
        <v>25</v>
      </c>
      <c r="R373" s="81">
        <v>25</v>
      </c>
      <c r="S373" s="81">
        <v>25</v>
      </c>
      <c r="T373" s="81">
        <v>25</v>
      </c>
      <c r="U373" s="81">
        <v>25</v>
      </c>
      <c r="V373" s="81">
        <v>25</v>
      </c>
      <c r="W373" s="81">
        <v>25</v>
      </c>
      <c r="X373" s="81">
        <v>25</v>
      </c>
      <c r="Y373" s="81">
        <v>25</v>
      </c>
      <c r="Z373" s="81">
        <v>25</v>
      </c>
      <c r="AA373" s="81">
        <v>25</v>
      </c>
      <c r="AB373" s="81">
        <v>25</v>
      </c>
      <c r="AC373" s="81">
        <v>25</v>
      </c>
      <c r="AD373" s="81">
        <v>25</v>
      </c>
      <c r="AE373" s="81">
        <v>0</v>
      </c>
      <c r="AF373" s="81">
        <v>0</v>
      </c>
    </row>
    <row r="374" spans="1:32" hidden="1" x14ac:dyDescent="0.25">
      <c r="A374" s="477">
        <v>36867.390972222223</v>
      </c>
      <c r="B374" s="456">
        <v>37146</v>
      </c>
      <c r="C374" s="456">
        <v>36983</v>
      </c>
      <c r="D374" s="456">
        <v>37191</v>
      </c>
      <c r="E374" s="81" t="s">
        <v>554</v>
      </c>
      <c r="F374" s="81">
        <v>475414</v>
      </c>
      <c r="G374" s="81">
        <v>1</v>
      </c>
      <c r="H374" s="81">
        <v>3027128</v>
      </c>
      <c r="I374" s="81">
        <v>0</v>
      </c>
      <c r="J374" s="81">
        <v>0</v>
      </c>
      <c r="K374" s="81">
        <v>0</v>
      </c>
      <c r="L374" s="81">
        <v>0</v>
      </c>
      <c r="M374" s="81">
        <v>0</v>
      </c>
      <c r="N374" s="81">
        <v>0</v>
      </c>
      <c r="O374" s="81">
        <v>0</v>
      </c>
      <c r="P374" s="81">
        <v>0</v>
      </c>
      <c r="Q374" s="81">
        <v>0</v>
      </c>
      <c r="R374" s="81">
        <v>0</v>
      </c>
      <c r="S374" s="81">
        <v>0</v>
      </c>
      <c r="T374" s="81">
        <v>0</v>
      </c>
      <c r="U374" s="81">
        <v>0</v>
      </c>
      <c r="V374" s="81">
        <v>0</v>
      </c>
      <c r="W374" s="81">
        <v>0</v>
      </c>
      <c r="X374" s="81">
        <v>0</v>
      </c>
      <c r="Y374" s="81">
        <v>0</v>
      </c>
      <c r="Z374" s="81">
        <v>0</v>
      </c>
      <c r="AA374" s="81">
        <v>0</v>
      </c>
      <c r="AB374" s="81">
        <v>0</v>
      </c>
      <c r="AC374" s="81">
        <v>0</v>
      </c>
      <c r="AD374" s="81">
        <v>0</v>
      </c>
      <c r="AE374" s="81">
        <v>-25</v>
      </c>
      <c r="AF374" s="81">
        <v>-25</v>
      </c>
    </row>
    <row r="375" spans="1:32" hidden="1" x14ac:dyDescent="0.25">
      <c r="A375" s="477">
        <v>36868.652083333334</v>
      </c>
      <c r="B375" s="456">
        <v>37146</v>
      </c>
      <c r="C375" s="456">
        <v>36983</v>
      </c>
      <c r="D375" s="456">
        <v>37191</v>
      </c>
      <c r="E375" s="81" t="s">
        <v>554</v>
      </c>
      <c r="F375" s="81">
        <v>476275</v>
      </c>
      <c r="G375" s="81">
        <v>1</v>
      </c>
      <c r="H375" s="81">
        <v>2486246</v>
      </c>
      <c r="I375" s="81">
        <v>0</v>
      </c>
      <c r="J375" s="81">
        <v>0</v>
      </c>
      <c r="K375" s="81">
        <v>0</v>
      </c>
      <c r="L375" s="81">
        <v>0</v>
      </c>
      <c r="M375" s="81">
        <v>0</v>
      </c>
      <c r="N375" s="81">
        <v>0</v>
      </c>
      <c r="O375" s="81">
        <v>0</v>
      </c>
      <c r="P375" s="81">
        <v>0</v>
      </c>
      <c r="Q375" s="81">
        <v>0</v>
      </c>
      <c r="R375" s="81">
        <v>0</v>
      </c>
      <c r="S375" s="81">
        <v>0</v>
      </c>
      <c r="T375" s="81">
        <v>0</v>
      </c>
      <c r="U375" s="81">
        <v>0</v>
      </c>
      <c r="V375" s="81">
        <v>0</v>
      </c>
      <c r="W375" s="81">
        <v>0</v>
      </c>
      <c r="X375" s="81">
        <v>0</v>
      </c>
      <c r="Y375" s="81">
        <v>0</v>
      </c>
      <c r="Z375" s="81">
        <v>0</v>
      </c>
      <c r="AA375" s="81">
        <v>0</v>
      </c>
      <c r="AB375" s="81">
        <v>0</v>
      </c>
      <c r="AC375" s="81">
        <v>0</v>
      </c>
      <c r="AD375" s="81">
        <v>0</v>
      </c>
      <c r="AE375" s="81">
        <v>-25</v>
      </c>
      <c r="AF375" s="81">
        <v>-25</v>
      </c>
    </row>
    <row r="376" spans="1:32" hidden="1" x14ac:dyDescent="0.25">
      <c r="A376" s="477">
        <v>36879.418055555558</v>
      </c>
      <c r="B376" s="456">
        <v>37146</v>
      </c>
      <c r="C376" s="456">
        <v>36983</v>
      </c>
      <c r="D376" s="456">
        <v>37191</v>
      </c>
      <c r="E376" s="211" t="s">
        <v>554</v>
      </c>
      <c r="F376" s="81">
        <v>481792</v>
      </c>
      <c r="G376" s="81">
        <v>1</v>
      </c>
      <c r="H376" s="81">
        <v>2511800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0</v>
      </c>
      <c r="P376" s="81">
        <v>0</v>
      </c>
      <c r="Q376" s="81">
        <v>0</v>
      </c>
      <c r="R376" s="81">
        <v>0</v>
      </c>
      <c r="S376" s="81">
        <v>0</v>
      </c>
      <c r="T376" s="81">
        <v>0</v>
      </c>
      <c r="U376" s="81">
        <v>0</v>
      </c>
      <c r="V376" s="81">
        <v>0</v>
      </c>
      <c r="W376" s="81">
        <v>0</v>
      </c>
      <c r="X376" s="81">
        <v>0</v>
      </c>
      <c r="Y376" s="81">
        <v>0</v>
      </c>
      <c r="Z376" s="81">
        <v>0</v>
      </c>
      <c r="AA376" s="81">
        <v>0</v>
      </c>
      <c r="AB376" s="81">
        <v>0</v>
      </c>
      <c r="AC376" s="81">
        <v>0</v>
      </c>
      <c r="AD376" s="81">
        <v>0</v>
      </c>
      <c r="AE376" s="81">
        <v>-25</v>
      </c>
      <c r="AF376" s="81">
        <v>-25</v>
      </c>
    </row>
    <row r="377" spans="1:32" hidden="1" x14ac:dyDescent="0.25">
      <c r="A377" s="477">
        <v>36763.569444444445</v>
      </c>
      <c r="B377" s="456">
        <v>37146</v>
      </c>
      <c r="C377" s="456">
        <v>36983</v>
      </c>
      <c r="D377" s="456">
        <v>37191</v>
      </c>
      <c r="E377" s="211" t="s">
        <v>554</v>
      </c>
      <c r="F377" s="81">
        <v>399919</v>
      </c>
      <c r="G377" s="81">
        <v>1</v>
      </c>
      <c r="H377" s="81">
        <v>2227780</v>
      </c>
      <c r="I377" s="81">
        <v>0</v>
      </c>
      <c r="J377" s="81">
        <v>0</v>
      </c>
      <c r="K377" s="81">
        <v>0</v>
      </c>
      <c r="L377" s="81">
        <v>0</v>
      </c>
      <c r="M377" s="81">
        <v>0</v>
      </c>
      <c r="N377" s="81">
        <v>0</v>
      </c>
      <c r="O377" s="81">
        <v>0</v>
      </c>
      <c r="P377" s="81">
        <v>0</v>
      </c>
      <c r="Q377" s="81">
        <v>0</v>
      </c>
      <c r="R377" s="81">
        <v>0</v>
      </c>
      <c r="S377" s="81">
        <v>0</v>
      </c>
      <c r="T377" s="81">
        <v>0</v>
      </c>
      <c r="U377" s="81">
        <v>0</v>
      </c>
      <c r="V377" s="81">
        <v>0</v>
      </c>
      <c r="W377" s="81">
        <v>0</v>
      </c>
      <c r="X377" s="81">
        <v>0</v>
      </c>
      <c r="Y377" s="81">
        <v>0</v>
      </c>
      <c r="Z377" s="81">
        <v>0</v>
      </c>
      <c r="AA377" s="81">
        <v>0</v>
      </c>
      <c r="AB377" s="81">
        <v>0</v>
      </c>
      <c r="AC377" s="81">
        <v>0</v>
      </c>
      <c r="AD377" s="81">
        <v>0</v>
      </c>
      <c r="AE377" s="81">
        <v>150</v>
      </c>
      <c r="AF377" s="81">
        <v>150</v>
      </c>
    </row>
    <row r="378" spans="1:32" hidden="1" x14ac:dyDescent="0.25">
      <c r="A378" s="477">
        <v>36865.402777777781</v>
      </c>
      <c r="B378" s="456">
        <v>37146</v>
      </c>
      <c r="C378" s="456">
        <v>36983</v>
      </c>
      <c r="D378" s="456">
        <v>37191</v>
      </c>
      <c r="E378" s="211" t="s">
        <v>554</v>
      </c>
      <c r="F378" s="81">
        <v>472893</v>
      </c>
      <c r="G378" s="81">
        <v>1</v>
      </c>
      <c r="H378" s="81">
        <v>2475297</v>
      </c>
      <c r="I378" s="81">
        <v>0</v>
      </c>
      <c r="J378" s="81">
        <v>0</v>
      </c>
      <c r="K378" s="81">
        <v>0</v>
      </c>
      <c r="L378" s="81">
        <v>0</v>
      </c>
      <c r="M378" s="81">
        <v>0</v>
      </c>
      <c r="N378" s="81">
        <v>0</v>
      </c>
      <c r="O378" s="81">
        <v>0</v>
      </c>
      <c r="P378" s="81">
        <v>0</v>
      </c>
      <c r="Q378" s="81">
        <v>0</v>
      </c>
      <c r="R378" s="81">
        <v>0</v>
      </c>
      <c r="S378" s="81">
        <v>0</v>
      </c>
      <c r="T378" s="81">
        <v>0</v>
      </c>
      <c r="U378" s="81">
        <v>0</v>
      </c>
      <c r="V378" s="81">
        <v>0</v>
      </c>
      <c r="W378" s="81">
        <v>0</v>
      </c>
      <c r="X378" s="81">
        <v>0</v>
      </c>
      <c r="Y378" s="81">
        <v>0</v>
      </c>
      <c r="Z378" s="81">
        <v>0</v>
      </c>
      <c r="AA378" s="81">
        <v>0</v>
      </c>
      <c r="AB378" s="81">
        <v>0</v>
      </c>
      <c r="AC378" s="81">
        <v>0</v>
      </c>
      <c r="AD378" s="81">
        <v>0</v>
      </c>
      <c r="AE378" s="81">
        <v>25</v>
      </c>
      <c r="AF378" s="81">
        <v>25</v>
      </c>
    </row>
    <row r="379" spans="1:32" hidden="1" x14ac:dyDescent="0.25">
      <c r="A379" s="477">
        <v>36865.598611111112</v>
      </c>
      <c r="B379" s="456">
        <v>37146</v>
      </c>
      <c r="C379" s="456">
        <v>36983</v>
      </c>
      <c r="D379" s="456">
        <v>37191</v>
      </c>
      <c r="E379" s="211" t="s">
        <v>554</v>
      </c>
      <c r="F379" s="81">
        <v>473255</v>
      </c>
      <c r="G379" s="81">
        <v>1</v>
      </c>
      <c r="H379" s="81">
        <v>2476780</v>
      </c>
      <c r="I379" s="81">
        <v>0</v>
      </c>
      <c r="J379" s="81">
        <v>0</v>
      </c>
      <c r="K379" s="81">
        <v>0</v>
      </c>
      <c r="L379" s="81">
        <v>0</v>
      </c>
      <c r="M379" s="81">
        <v>0</v>
      </c>
      <c r="N379" s="81">
        <v>0</v>
      </c>
      <c r="O379" s="81">
        <v>0</v>
      </c>
      <c r="P379" s="81">
        <v>0</v>
      </c>
      <c r="Q379" s="81">
        <v>0</v>
      </c>
      <c r="R379" s="81">
        <v>0</v>
      </c>
      <c r="S379" s="81">
        <v>0</v>
      </c>
      <c r="T379" s="81">
        <v>0</v>
      </c>
      <c r="U379" s="81">
        <v>0</v>
      </c>
      <c r="V379" s="81">
        <v>0</v>
      </c>
      <c r="W379" s="81">
        <v>0</v>
      </c>
      <c r="X379" s="81">
        <v>0</v>
      </c>
      <c r="Y379" s="81">
        <v>0</v>
      </c>
      <c r="Z379" s="81">
        <v>0</v>
      </c>
      <c r="AA379" s="81">
        <v>0</v>
      </c>
      <c r="AB379" s="81">
        <v>0</v>
      </c>
      <c r="AC379" s="81">
        <v>0</v>
      </c>
      <c r="AD379" s="81">
        <v>0</v>
      </c>
      <c r="AE379" s="81">
        <v>25</v>
      </c>
      <c r="AF379" s="81">
        <v>25</v>
      </c>
    </row>
    <row r="380" spans="1:32" hidden="1" x14ac:dyDescent="0.25">
      <c r="A380" s="477">
        <v>36865.625694444447</v>
      </c>
      <c r="B380" s="456">
        <v>37146</v>
      </c>
      <c r="C380" s="456">
        <v>36983</v>
      </c>
      <c r="D380" s="456">
        <v>37191</v>
      </c>
      <c r="E380" s="211" t="s">
        <v>554</v>
      </c>
      <c r="F380" s="81">
        <v>473256</v>
      </c>
      <c r="G380" s="81">
        <v>1</v>
      </c>
      <c r="H380" s="81">
        <v>2476793</v>
      </c>
      <c r="I380" s="81">
        <v>0</v>
      </c>
      <c r="J380" s="81">
        <v>0</v>
      </c>
      <c r="K380" s="81">
        <v>0</v>
      </c>
      <c r="L380" s="81">
        <v>0</v>
      </c>
      <c r="M380" s="81">
        <v>0</v>
      </c>
      <c r="N380" s="81">
        <v>0</v>
      </c>
      <c r="O380" s="81">
        <v>0</v>
      </c>
      <c r="P380" s="81">
        <v>0</v>
      </c>
      <c r="Q380" s="81">
        <v>0</v>
      </c>
      <c r="R380" s="81">
        <v>0</v>
      </c>
      <c r="S380" s="81">
        <v>0</v>
      </c>
      <c r="T380" s="81">
        <v>0</v>
      </c>
      <c r="U380" s="81">
        <v>0</v>
      </c>
      <c r="V380" s="81">
        <v>0</v>
      </c>
      <c r="W380" s="81">
        <v>0</v>
      </c>
      <c r="X380" s="81">
        <v>0</v>
      </c>
      <c r="Y380" s="81">
        <v>0</v>
      </c>
      <c r="Z380" s="81">
        <v>0</v>
      </c>
      <c r="AA380" s="81">
        <v>0</v>
      </c>
      <c r="AB380" s="81">
        <v>0</v>
      </c>
      <c r="AC380" s="81">
        <v>0</v>
      </c>
      <c r="AD380" s="81">
        <v>0</v>
      </c>
      <c r="AE380" s="81">
        <v>25</v>
      </c>
      <c r="AF380" s="81">
        <v>25</v>
      </c>
    </row>
    <row r="381" spans="1:32" hidden="1" x14ac:dyDescent="0.25">
      <c r="A381" s="477">
        <v>36865.609027777777</v>
      </c>
      <c r="B381" s="456">
        <v>37146</v>
      </c>
      <c r="C381" s="456">
        <v>36983</v>
      </c>
      <c r="D381" s="456">
        <v>37191</v>
      </c>
      <c r="E381" s="211" t="s">
        <v>554</v>
      </c>
      <c r="F381" s="81">
        <v>473257</v>
      </c>
      <c r="G381" s="81">
        <v>1</v>
      </c>
      <c r="H381" s="81">
        <v>2476806</v>
      </c>
      <c r="I381" s="81">
        <v>0</v>
      </c>
      <c r="J381" s="81">
        <v>0</v>
      </c>
      <c r="K381" s="81">
        <v>0</v>
      </c>
      <c r="L381" s="81">
        <v>0</v>
      </c>
      <c r="M381" s="81">
        <v>0</v>
      </c>
      <c r="N381" s="81">
        <v>0</v>
      </c>
      <c r="O381" s="81">
        <v>0</v>
      </c>
      <c r="P381" s="81">
        <v>0</v>
      </c>
      <c r="Q381" s="81">
        <v>0</v>
      </c>
      <c r="R381" s="81">
        <v>0</v>
      </c>
      <c r="S381" s="81">
        <v>0</v>
      </c>
      <c r="T381" s="81">
        <v>0</v>
      </c>
      <c r="U381" s="81">
        <v>0</v>
      </c>
      <c r="V381" s="81">
        <v>0</v>
      </c>
      <c r="W381" s="81">
        <v>0</v>
      </c>
      <c r="X381" s="81">
        <v>0</v>
      </c>
      <c r="Y381" s="81">
        <v>0</v>
      </c>
      <c r="Z381" s="81">
        <v>0</v>
      </c>
      <c r="AA381" s="81">
        <v>0</v>
      </c>
      <c r="AB381" s="81">
        <v>0</v>
      </c>
      <c r="AC381" s="81">
        <v>0</v>
      </c>
      <c r="AD381" s="81">
        <v>0</v>
      </c>
      <c r="AE381" s="81">
        <v>25</v>
      </c>
      <c r="AF381" s="81">
        <v>25</v>
      </c>
    </row>
    <row r="382" spans="1:32" hidden="1" x14ac:dyDescent="0.25">
      <c r="A382" s="481">
        <v>37123.438888888886</v>
      </c>
      <c r="B382" s="476">
        <v>37146</v>
      </c>
      <c r="C382" s="476">
        <v>37135</v>
      </c>
      <c r="D382" s="476">
        <v>37164</v>
      </c>
      <c r="E382" s="238" t="s">
        <v>554</v>
      </c>
      <c r="F382" s="5">
        <v>737211</v>
      </c>
      <c r="G382" s="5">
        <v>1</v>
      </c>
      <c r="H382" s="5">
        <v>3832278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25</v>
      </c>
      <c r="AF382" s="5">
        <v>25</v>
      </c>
    </row>
    <row r="383" spans="1:32" hidden="1" x14ac:dyDescent="0.25">
      <c r="A383" s="477">
        <v>37126.453472222223</v>
      </c>
      <c r="B383" s="456">
        <v>37146</v>
      </c>
      <c r="C383" s="456">
        <v>37135</v>
      </c>
      <c r="D383" s="456">
        <v>37164</v>
      </c>
      <c r="E383" s="211" t="s">
        <v>554</v>
      </c>
      <c r="F383" s="81">
        <v>744177</v>
      </c>
      <c r="G383" s="81">
        <v>1</v>
      </c>
      <c r="H383" s="81">
        <v>3851122</v>
      </c>
      <c r="I383" s="81">
        <v>0</v>
      </c>
      <c r="J383" s="81">
        <v>0</v>
      </c>
      <c r="K383" s="81">
        <v>0</v>
      </c>
      <c r="L383" s="81">
        <v>0</v>
      </c>
      <c r="M383" s="81">
        <v>0</v>
      </c>
      <c r="N383" s="81">
        <v>0</v>
      </c>
      <c r="O383" s="81">
        <v>0</v>
      </c>
      <c r="P383" s="81">
        <v>0</v>
      </c>
      <c r="Q383" s="81">
        <v>0</v>
      </c>
      <c r="R383" s="81">
        <v>0</v>
      </c>
      <c r="S383" s="81">
        <v>0</v>
      </c>
      <c r="T383" s="81">
        <v>0</v>
      </c>
      <c r="U383" s="81">
        <v>0</v>
      </c>
      <c r="V383" s="81">
        <v>0</v>
      </c>
      <c r="W383" s="81">
        <v>0</v>
      </c>
      <c r="X383" s="81">
        <v>0</v>
      </c>
      <c r="Y383" s="81">
        <v>0</v>
      </c>
      <c r="Z383" s="81">
        <v>0</v>
      </c>
      <c r="AA383" s="81">
        <v>0</v>
      </c>
      <c r="AB383" s="81">
        <v>0</v>
      </c>
      <c r="AC383" s="81">
        <v>0</v>
      </c>
      <c r="AD383" s="81">
        <v>0</v>
      </c>
      <c r="AE383" s="81">
        <v>-25</v>
      </c>
      <c r="AF383" s="81">
        <v>-25</v>
      </c>
    </row>
    <row r="384" spans="1:32" hidden="1" x14ac:dyDescent="0.25">
      <c r="A384" s="477">
        <v>37132.439583333333</v>
      </c>
      <c r="B384" s="456">
        <v>37146</v>
      </c>
      <c r="C384" s="456">
        <v>37135</v>
      </c>
      <c r="D384" s="456">
        <v>37164</v>
      </c>
      <c r="E384" s="211" t="s">
        <v>554</v>
      </c>
      <c r="F384" s="81">
        <v>752767</v>
      </c>
      <c r="G384" s="81">
        <v>1</v>
      </c>
      <c r="H384" s="81">
        <v>3871362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0</v>
      </c>
      <c r="P384" s="81">
        <v>0</v>
      </c>
      <c r="Q384" s="81">
        <v>0</v>
      </c>
      <c r="R384" s="81">
        <v>0</v>
      </c>
      <c r="S384" s="81">
        <v>0</v>
      </c>
      <c r="T384" s="81">
        <v>0</v>
      </c>
      <c r="U384" s="81">
        <v>0</v>
      </c>
      <c r="V384" s="81">
        <v>0</v>
      </c>
      <c r="W384" s="81">
        <v>0</v>
      </c>
      <c r="X384" s="81">
        <v>0</v>
      </c>
      <c r="Y384" s="81">
        <v>0</v>
      </c>
      <c r="Z384" s="81">
        <v>0</v>
      </c>
      <c r="AA384" s="81">
        <v>0</v>
      </c>
      <c r="AB384" s="81">
        <v>0</v>
      </c>
      <c r="AC384" s="81">
        <v>0</v>
      </c>
      <c r="AD384" s="81">
        <v>0</v>
      </c>
      <c r="AE384" s="81">
        <v>-25</v>
      </c>
      <c r="AF384" s="81">
        <v>-25</v>
      </c>
    </row>
    <row r="385" spans="1:32" hidden="1" x14ac:dyDescent="0.25">
      <c r="A385" s="477">
        <v>37034.388194444444</v>
      </c>
      <c r="B385" s="456">
        <v>37146</v>
      </c>
      <c r="C385" s="456">
        <v>37135</v>
      </c>
      <c r="D385" s="456">
        <v>37164</v>
      </c>
      <c r="E385" s="211" t="s">
        <v>554</v>
      </c>
      <c r="F385" s="81">
        <v>619562</v>
      </c>
      <c r="G385" s="81">
        <v>1</v>
      </c>
      <c r="H385" s="81">
        <v>3381168</v>
      </c>
      <c r="I385" s="81">
        <v>0</v>
      </c>
      <c r="J385" s="81">
        <v>0</v>
      </c>
      <c r="K385" s="81">
        <v>0</v>
      </c>
      <c r="L385" s="81">
        <v>0</v>
      </c>
      <c r="M385" s="81">
        <v>0</v>
      </c>
      <c r="N385" s="81">
        <v>0</v>
      </c>
      <c r="O385" s="81">
        <v>0</v>
      </c>
      <c r="P385" s="81">
        <v>0</v>
      </c>
      <c r="Q385" s="81">
        <v>0</v>
      </c>
      <c r="R385" s="81">
        <v>0</v>
      </c>
      <c r="S385" s="81">
        <v>0</v>
      </c>
      <c r="T385" s="81">
        <v>0</v>
      </c>
      <c r="U385" s="81">
        <v>0</v>
      </c>
      <c r="V385" s="81">
        <v>0</v>
      </c>
      <c r="W385" s="81">
        <v>0</v>
      </c>
      <c r="X385" s="81">
        <v>0</v>
      </c>
      <c r="Y385" s="81">
        <v>0</v>
      </c>
      <c r="Z385" s="81">
        <v>0</v>
      </c>
      <c r="AA385" s="81">
        <v>0</v>
      </c>
      <c r="AB385" s="81">
        <v>0</v>
      </c>
      <c r="AC385" s="81">
        <v>0</v>
      </c>
      <c r="AD385" s="81">
        <v>0</v>
      </c>
      <c r="AE385" s="81">
        <v>-25</v>
      </c>
      <c r="AF385" s="81">
        <v>-25</v>
      </c>
    </row>
    <row r="386" spans="1:32" hidden="1" x14ac:dyDescent="0.25">
      <c r="A386" s="481">
        <v>37041.356249999997</v>
      </c>
      <c r="B386" s="476">
        <v>37146</v>
      </c>
      <c r="C386" s="476">
        <v>37135</v>
      </c>
      <c r="D386" s="476">
        <v>37164</v>
      </c>
      <c r="E386" s="238" t="s">
        <v>554</v>
      </c>
      <c r="F386" s="5">
        <v>625954</v>
      </c>
      <c r="G386" s="5">
        <v>1</v>
      </c>
      <c r="H386" s="5">
        <v>3400074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-25</v>
      </c>
      <c r="AF386" s="5">
        <v>-25</v>
      </c>
    </row>
    <row r="387" spans="1:32" hidden="1" x14ac:dyDescent="0.25">
      <c r="A387" s="477">
        <v>37042.431250000001</v>
      </c>
      <c r="B387" s="456">
        <v>37146</v>
      </c>
      <c r="C387" s="456">
        <v>37135</v>
      </c>
      <c r="D387" s="456">
        <v>37164</v>
      </c>
      <c r="E387" s="211" t="s">
        <v>554</v>
      </c>
      <c r="F387" s="81">
        <v>627972</v>
      </c>
      <c r="G387" s="81">
        <v>1</v>
      </c>
      <c r="H387" s="81">
        <v>3411092</v>
      </c>
      <c r="I387" s="81">
        <v>0</v>
      </c>
      <c r="J387" s="81">
        <v>0</v>
      </c>
      <c r="K387" s="81">
        <v>0</v>
      </c>
      <c r="L387" s="81">
        <v>0</v>
      </c>
      <c r="M387" s="81">
        <v>0</v>
      </c>
      <c r="N387" s="81">
        <v>0</v>
      </c>
      <c r="O387" s="81">
        <v>0</v>
      </c>
      <c r="P387" s="81">
        <v>0</v>
      </c>
      <c r="Q387" s="81">
        <v>0</v>
      </c>
      <c r="R387" s="81">
        <v>0</v>
      </c>
      <c r="S387" s="81">
        <v>0</v>
      </c>
      <c r="T387" s="81">
        <v>0</v>
      </c>
      <c r="U387" s="81">
        <v>0</v>
      </c>
      <c r="V387" s="81">
        <v>0</v>
      </c>
      <c r="W387" s="81">
        <v>0</v>
      </c>
      <c r="X387" s="81">
        <v>0</v>
      </c>
      <c r="Y387" s="81">
        <v>0</v>
      </c>
      <c r="Z387" s="81">
        <v>0</v>
      </c>
      <c r="AA387" s="81">
        <v>0</v>
      </c>
      <c r="AB387" s="81">
        <v>0</v>
      </c>
      <c r="AC387" s="81">
        <v>0</v>
      </c>
      <c r="AD387" s="81">
        <v>0</v>
      </c>
      <c r="AE387" s="81">
        <v>-25</v>
      </c>
      <c r="AF387" s="81">
        <v>-25</v>
      </c>
    </row>
    <row r="388" spans="1:32" hidden="1" x14ac:dyDescent="0.25">
      <c r="A388" s="477">
        <v>37092.38958333333</v>
      </c>
      <c r="B388" s="456">
        <v>37146</v>
      </c>
      <c r="C388" s="456">
        <v>37135</v>
      </c>
      <c r="D388" s="456">
        <v>37164</v>
      </c>
      <c r="E388" s="211" t="s">
        <v>554</v>
      </c>
      <c r="F388" s="81">
        <v>633718</v>
      </c>
      <c r="G388" s="81">
        <v>1</v>
      </c>
      <c r="H388" s="81">
        <v>3430600</v>
      </c>
      <c r="I388" s="81">
        <v>0</v>
      </c>
      <c r="J388" s="81">
        <v>0</v>
      </c>
      <c r="K388" s="81">
        <v>0</v>
      </c>
      <c r="L388" s="81">
        <v>0</v>
      </c>
      <c r="M388" s="81">
        <v>0</v>
      </c>
      <c r="N388" s="81">
        <v>0</v>
      </c>
      <c r="O388" s="81">
        <v>0</v>
      </c>
      <c r="P388" s="81">
        <v>0</v>
      </c>
      <c r="Q388" s="81">
        <v>0</v>
      </c>
      <c r="R388" s="81">
        <v>0</v>
      </c>
      <c r="S388" s="81">
        <v>0</v>
      </c>
      <c r="T388" s="81">
        <v>0</v>
      </c>
      <c r="U388" s="81">
        <v>0</v>
      </c>
      <c r="V388" s="81">
        <v>0</v>
      </c>
      <c r="W388" s="81">
        <v>0</v>
      </c>
      <c r="X388" s="81">
        <v>0</v>
      </c>
      <c r="Y388" s="81">
        <v>0</v>
      </c>
      <c r="Z388" s="81">
        <v>0</v>
      </c>
      <c r="AA388" s="81">
        <v>0</v>
      </c>
      <c r="AB388" s="81">
        <v>0</v>
      </c>
      <c r="AC388" s="81">
        <v>0</v>
      </c>
      <c r="AD388" s="81">
        <v>0</v>
      </c>
      <c r="AE388" s="81">
        <v>-25</v>
      </c>
      <c r="AF388" s="81">
        <v>-25</v>
      </c>
    </row>
    <row r="389" spans="1:32" hidden="1" x14ac:dyDescent="0.25">
      <c r="A389" s="477">
        <v>37067.473611111112</v>
      </c>
      <c r="B389" s="456">
        <v>37146</v>
      </c>
      <c r="C389" s="456">
        <v>37135</v>
      </c>
      <c r="D389" s="456">
        <v>37164</v>
      </c>
      <c r="E389" s="211" t="s">
        <v>554</v>
      </c>
      <c r="F389" s="81">
        <v>661887</v>
      </c>
      <c r="G389" s="81">
        <v>1</v>
      </c>
      <c r="H389" s="81">
        <v>3507711</v>
      </c>
      <c r="I389" s="81">
        <v>0</v>
      </c>
      <c r="J389" s="81">
        <v>0</v>
      </c>
      <c r="K389" s="81">
        <v>0</v>
      </c>
      <c r="L389" s="81">
        <v>0</v>
      </c>
      <c r="M389" s="81">
        <v>0</v>
      </c>
      <c r="N389" s="81">
        <v>0</v>
      </c>
      <c r="O389" s="81">
        <v>0</v>
      </c>
      <c r="P389" s="81">
        <v>0</v>
      </c>
      <c r="Q389" s="81">
        <v>0</v>
      </c>
      <c r="R389" s="81">
        <v>0</v>
      </c>
      <c r="S389" s="81">
        <v>0</v>
      </c>
      <c r="T389" s="81">
        <v>0</v>
      </c>
      <c r="U389" s="81">
        <v>0</v>
      </c>
      <c r="V389" s="81">
        <v>0</v>
      </c>
      <c r="W389" s="81">
        <v>0</v>
      </c>
      <c r="X389" s="81">
        <v>0</v>
      </c>
      <c r="Y389" s="81">
        <v>0</v>
      </c>
      <c r="Z389" s="81">
        <v>0</v>
      </c>
      <c r="AA389" s="81">
        <v>0</v>
      </c>
      <c r="AB389" s="81">
        <v>0</v>
      </c>
      <c r="AC389" s="81">
        <v>0</v>
      </c>
      <c r="AD389" s="81">
        <v>0</v>
      </c>
      <c r="AE389" s="81">
        <v>-25</v>
      </c>
      <c r="AF389" s="81">
        <v>-25</v>
      </c>
    </row>
    <row r="390" spans="1:32" hidden="1" x14ac:dyDescent="0.25">
      <c r="A390" s="477">
        <v>37068.504166666666</v>
      </c>
      <c r="B390" s="456">
        <v>37146</v>
      </c>
      <c r="C390" s="456">
        <v>37135</v>
      </c>
      <c r="D390" s="456">
        <v>37164</v>
      </c>
      <c r="E390" s="211" t="s">
        <v>554</v>
      </c>
      <c r="F390" s="81">
        <v>663822</v>
      </c>
      <c r="G390" s="81">
        <v>1</v>
      </c>
      <c r="H390" s="81">
        <v>3515868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0</v>
      </c>
      <c r="P390" s="81">
        <v>0</v>
      </c>
      <c r="Q390" s="81">
        <v>0</v>
      </c>
      <c r="R390" s="81">
        <v>0</v>
      </c>
      <c r="S390" s="81">
        <v>0</v>
      </c>
      <c r="T390" s="81">
        <v>0</v>
      </c>
      <c r="U390" s="81">
        <v>0</v>
      </c>
      <c r="V390" s="81">
        <v>0</v>
      </c>
      <c r="W390" s="81">
        <v>0</v>
      </c>
      <c r="X390" s="81">
        <v>0</v>
      </c>
      <c r="Y390" s="81">
        <v>0</v>
      </c>
      <c r="Z390" s="81">
        <v>0</v>
      </c>
      <c r="AA390" s="81">
        <v>0</v>
      </c>
      <c r="AB390" s="81">
        <v>0</v>
      </c>
      <c r="AC390" s="81">
        <v>0</v>
      </c>
      <c r="AD390" s="81">
        <v>0</v>
      </c>
      <c r="AE390" s="81">
        <v>-25</v>
      </c>
      <c r="AF390" s="81">
        <v>-25</v>
      </c>
    </row>
    <row r="391" spans="1:32" hidden="1" x14ac:dyDescent="0.25">
      <c r="A391" s="477">
        <v>37022.631944444445</v>
      </c>
      <c r="B391" s="456">
        <v>37146</v>
      </c>
      <c r="C391" s="456">
        <v>37073</v>
      </c>
      <c r="D391" s="456">
        <v>37164</v>
      </c>
      <c r="E391" s="211" t="s">
        <v>554</v>
      </c>
      <c r="F391" s="81">
        <v>608000</v>
      </c>
      <c r="G391" s="81">
        <v>1</v>
      </c>
      <c r="H391" s="81">
        <v>3280773</v>
      </c>
      <c r="I391" s="81">
        <v>-25</v>
      </c>
      <c r="J391" s="81">
        <v>-25</v>
      </c>
      <c r="K391" s="81">
        <v>-25</v>
      </c>
      <c r="L391" s="81">
        <v>-25</v>
      </c>
      <c r="M391" s="81">
        <v>-25</v>
      </c>
      <c r="N391" s="81">
        <v>-25</v>
      </c>
      <c r="O391" s="81">
        <v>0</v>
      </c>
      <c r="P391" s="81">
        <v>0</v>
      </c>
      <c r="Q391" s="81">
        <v>0</v>
      </c>
      <c r="R391" s="81">
        <v>0</v>
      </c>
      <c r="S391" s="81">
        <v>0</v>
      </c>
      <c r="T391" s="81">
        <v>0</v>
      </c>
      <c r="U391" s="81">
        <v>0</v>
      </c>
      <c r="V391" s="81">
        <v>0</v>
      </c>
      <c r="W391" s="81">
        <v>0</v>
      </c>
      <c r="X391" s="81">
        <v>0</v>
      </c>
      <c r="Y391" s="81">
        <v>0</v>
      </c>
      <c r="Z391" s="81">
        <v>0</v>
      </c>
      <c r="AA391" s="81">
        <v>0</v>
      </c>
      <c r="AB391" s="81">
        <v>0</v>
      </c>
      <c r="AC391" s="81">
        <v>0</v>
      </c>
      <c r="AD391" s="81">
        <v>0</v>
      </c>
      <c r="AE391" s="81">
        <v>0</v>
      </c>
      <c r="AF391" s="81">
        <v>0</v>
      </c>
    </row>
    <row r="392" spans="1:32" hidden="1" x14ac:dyDescent="0.25">
      <c r="A392" s="477">
        <v>37118.581250000003</v>
      </c>
      <c r="B392" s="456">
        <v>37146</v>
      </c>
      <c r="C392" s="456">
        <v>37135</v>
      </c>
      <c r="D392" s="456">
        <v>37164</v>
      </c>
      <c r="E392" s="211" t="s">
        <v>554</v>
      </c>
      <c r="F392" s="81">
        <v>733129</v>
      </c>
      <c r="G392" s="81">
        <v>1</v>
      </c>
      <c r="H392" s="81">
        <v>3822438</v>
      </c>
      <c r="I392" s="81">
        <v>0</v>
      </c>
      <c r="J392" s="81">
        <v>0</v>
      </c>
      <c r="K392" s="81">
        <v>0</v>
      </c>
      <c r="L392" s="81">
        <v>0</v>
      </c>
      <c r="M392" s="81">
        <v>0</v>
      </c>
      <c r="N392" s="81">
        <v>0</v>
      </c>
      <c r="O392" s="81">
        <v>-25</v>
      </c>
      <c r="P392" s="81">
        <v>-25</v>
      </c>
      <c r="Q392" s="81">
        <v>-25</v>
      </c>
      <c r="R392" s="81">
        <v>-25</v>
      </c>
      <c r="S392" s="81">
        <v>-25</v>
      </c>
      <c r="T392" s="81">
        <v>-25</v>
      </c>
      <c r="U392" s="81">
        <v>-25</v>
      </c>
      <c r="V392" s="81">
        <v>-25</v>
      </c>
      <c r="W392" s="81">
        <v>-25</v>
      </c>
      <c r="X392" s="81">
        <v>-25</v>
      </c>
      <c r="Y392" s="81">
        <v>-25</v>
      </c>
      <c r="Z392" s="81">
        <v>-25</v>
      </c>
      <c r="AA392" s="81">
        <v>-25</v>
      </c>
      <c r="AB392" s="81">
        <v>-25</v>
      </c>
      <c r="AC392" s="81">
        <v>-25</v>
      </c>
      <c r="AD392" s="81">
        <v>-25</v>
      </c>
      <c r="AE392" s="81">
        <v>0</v>
      </c>
      <c r="AF392" s="81">
        <v>0</v>
      </c>
    </row>
    <row r="393" spans="1:32" hidden="1" x14ac:dyDescent="0.25">
      <c r="A393" s="477">
        <v>37119.563888888886</v>
      </c>
      <c r="B393" s="456">
        <v>37146</v>
      </c>
      <c r="C393" s="456">
        <v>37135</v>
      </c>
      <c r="D393" s="456">
        <v>37164</v>
      </c>
      <c r="E393" s="211" t="s">
        <v>554</v>
      </c>
      <c r="F393" s="81">
        <v>733334</v>
      </c>
      <c r="G393" s="81">
        <v>1</v>
      </c>
      <c r="H393" s="81">
        <v>3823074</v>
      </c>
      <c r="I393" s="81">
        <v>0</v>
      </c>
      <c r="J393" s="81">
        <v>0</v>
      </c>
      <c r="K393" s="81">
        <v>0</v>
      </c>
      <c r="L393" s="81">
        <v>0</v>
      </c>
      <c r="M393" s="81">
        <v>0</v>
      </c>
      <c r="N393" s="81">
        <v>0</v>
      </c>
      <c r="O393" s="81">
        <v>-25</v>
      </c>
      <c r="P393" s="81">
        <v>-25</v>
      </c>
      <c r="Q393" s="81">
        <v>-25</v>
      </c>
      <c r="R393" s="81">
        <v>-25</v>
      </c>
      <c r="S393" s="81">
        <v>-25</v>
      </c>
      <c r="T393" s="81">
        <v>-25</v>
      </c>
      <c r="U393" s="81">
        <v>-25</v>
      </c>
      <c r="V393" s="81">
        <v>-25</v>
      </c>
      <c r="W393" s="81">
        <v>-25</v>
      </c>
      <c r="X393" s="81">
        <v>-25</v>
      </c>
      <c r="Y393" s="81">
        <v>-25</v>
      </c>
      <c r="Z393" s="81">
        <v>-25</v>
      </c>
      <c r="AA393" s="81">
        <v>-25</v>
      </c>
      <c r="AB393" s="81">
        <v>-25</v>
      </c>
      <c r="AC393" s="81">
        <v>-25</v>
      </c>
      <c r="AD393" s="81">
        <v>-25</v>
      </c>
      <c r="AE393" s="81">
        <v>0</v>
      </c>
      <c r="AF393" s="81">
        <v>0</v>
      </c>
    </row>
    <row r="394" spans="1:32" hidden="1" x14ac:dyDescent="0.25">
      <c r="A394" s="481">
        <v>37126.45416666667</v>
      </c>
      <c r="B394" s="476">
        <v>37146</v>
      </c>
      <c r="C394" s="476">
        <v>37135</v>
      </c>
      <c r="D394" s="476">
        <v>37164</v>
      </c>
      <c r="E394" s="238" t="s">
        <v>554</v>
      </c>
      <c r="F394" s="5">
        <v>744179</v>
      </c>
      <c r="G394" s="5">
        <v>1</v>
      </c>
      <c r="H394" s="5">
        <v>3851125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-25</v>
      </c>
      <c r="P394" s="5">
        <v>-25</v>
      </c>
      <c r="Q394" s="5">
        <v>-25</v>
      </c>
      <c r="R394" s="5">
        <v>-25</v>
      </c>
      <c r="S394" s="5">
        <v>-25</v>
      </c>
      <c r="T394" s="5">
        <v>-25</v>
      </c>
      <c r="U394" s="5">
        <v>-25</v>
      </c>
      <c r="V394" s="5">
        <v>-25</v>
      </c>
      <c r="W394" s="5">
        <v>-25</v>
      </c>
      <c r="X394" s="5">
        <v>-25</v>
      </c>
      <c r="Y394" s="5">
        <v>-25</v>
      </c>
      <c r="Z394" s="5">
        <v>-25</v>
      </c>
      <c r="AA394" s="5">
        <v>-25</v>
      </c>
      <c r="AB394" s="5">
        <v>-25</v>
      </c>
      <c r="AC394" s="5">
        <v>-25</v>
      </c>
      <c r="AD394" s="5">
        <v>-25</v>
      </c>
      <c r="AE394" s="5">
        <v>0</v>
      </c>
      <c r="AF394" s="5">
        <v>0</v>
      </c>
    </row>
    <row r="395" spans="1:32" hidden="1" x14ac:dyDescent="0.25">
      <c r="A395" s="477">
        <v>36578.541666666664</v>
      </c>
      <c r="B395" s="456">
        <v>37146</v>
      </c>
      <c r="C395" s="456">
        <v>37073</v>
      </c>
      <c r="D395" s="456">
        <v>37164</v>
      </c>
      <c r="E395" s="211" t="s">
        <v>554</v>
      </c>
      <c r="F395" s="81">
        <v>297008</v>
      </c>
      <c r="G395" s="81">
        <v>1</v>
      </c>
      <c r="H395" s="81">
        <v>1907771</v>
      </c>
      <c r="I395" s="81">
        <v>0</v>
      </c>
      <c r="J395" s="81">
        <v>0</v>
      </c>
      <c r="K395" s="81">
        <v>0</v>
      </c>
      <c r="L395" s="81">
        <v>0</v>
      </c>
      <c r="M395" s="81">
        <v>0</v>
      </c>
      <c r="N395" s="81">
        <v>0</v>
      </c>
      <c r="O395" s="81">
        <v>25</v>
      </c>
      <c r="P395" s="81">
        <v>25</v>
      </c>
      <c r="Q395" s="81">
        <v>25</v>
      </c>
      <c r="R395" s="81">
        <v>25</v>
      </c>
      <c r="S395" s="81">
        <v>25</v>
      </c>
      <c r="T395" s="81">
        <v>25</v>
      </c>
      <c r="U395" s="81">
        <v>25</v>
      </c>
      <c r="V395" s="81">
        <v>25</v>
      </c>
      <c r="W395" s="81">
        <v>25</v>
      </c>
      <c r="X395" s="81">
        <v>25</v>
      </c>
      <c r="Y395" s="81">
        <v>25</v>
      </c>
      <c r="Z395" s="81">
        <v>25</v>
      </c>
      <c r="AA395" s="81">
        <v>25</v>
      </c>
      <c r="AB395" s="81">
        <v>25</v>
      </c>
      <c r="AC395" s="81">
        <v>25</v>
      </c>
      <c r="AD395" s="81">
        <v>25</v>
      </c>
      <c r="AE395" s="81">
        <v>0</v>
      </c>
      <c r="AF395" s="81">
        <v>0</v>
      </c>
    </row>
    <row r="396" spans="1:32" hidden="1" x14ac:dyDescent="0.25">
      <c r="A396" s="477">
        <v>36762.606944444444</v>
      </c>
      <c r="B396" s="456">
        <v>37146</v>
      </c>
      <c r="C396" s="456">
        <v>37073</v>
      </c>
      <c r="D396" s="456">
        <v>37164</v>
      </c>
      <c r="E396" s="211" t="s">
        <v>554</v>
      </c>
      <c r="F396" s="81">
        <v>398974</v>
      </c>
      <c r="G396" s="81">
        <v>1</v>
      </c>
      <c r="H396" s="81">
        <v>2225241</v>
      </c>
      <c r="I396" s="81">
        <v>0</v>
      </c>
      <c r="J396" s="81">
        <v>0</v>
      </c>
      <c r="K396" s="81">
        <v>0</v>
      </c>
      <c r="L396" s="81">
        <v>0</v>
      </c>
      <c r="M396" s="81">
        <v>0</v>
      </c>
      <c r="N396" s="81">
        <v>0</v>
      </c>
      <c r="O396" s="81">
        <v>25</v>
      </c>
      <c r="P396" s="81">
        <v>25</v>
      </c>
      <c r="Q396" s="81">
        <v>25</v>
      </c>
      <c r="R396" s="81">
        <v>25</v>
      </c>
      <c r="S396" s="81">
        <v>25</v>
      </c>
      <c r="T396" s="81">
        <v>25</v>
      </c>
      <c r="U396" s="81">
        <v>25</v>
      </c>
      <c r="V396" s="81">
        <v>25</v>
      </c>
      <c r="W396" s="81">
        <v>25</v>
      </c>
      <c r="X396" s="81">
        <v>25</v>
      </c>
      <c r="Y396" s="81">
        <v>25</v>
      </c>
      <c r="Z396" s="81">
        <v>25</v>
      </c>
      <c r="AA396" s="81">
        <v>25</v>
      </c>
      <c r="AB396" s="81">
        <v>25</v>
      </c>
      <c r="AC396" s="81">
        <v>25</v>
      </c>
      <c r="AD396" s="81">
        <v>25</v>
      </c>
      <c r="AE396" s="81">
        <v>0</v>
      </c>
      <c r="AF396" s="81">
        <v>0</v>
      </c>
    </row>
    <row r="397" spans="1:32" hidden="1" x14ac:dyDescent="0.25">
      <c r="A397" s="477">
        <v>36734.486111111109</v>
      </c>
      <c r="B397" s="456">
        <v>37146</v>
      </c>
      <c r="C397" s="456">
        <v>37073</v>
      </c>
      <c r="D397" s="456">
        <v>37164</v>
      </c>
      <c r="E397" s="211" t="s">
        <v>554</v>
      </c>
      <c r="F397" s="81">
        <v>380320</v>
      </c>
      <c r="G397" s="81">
        <v>1</v>
      </c>
      <c r="H397" s="81">
        <v>2169361</v>
      </c>
      <c r="I397" s="81">
        <v>0</v>
      </c>
      <c r="J397" s="81">
        <v>0</v>
      </c>
      <c r="K397" s="81">
        <v>0</v>
      </c>
      <c r="L397" s="81">
        <v>0</v>
      </c>
      <c r="M397" s="81">
        <v>0</v>
      </c>
      <c r="N397" s="81">
        <v>0</v>
      </c>
      <c r="O397" s="81">
        <v>25</v>
      </c>
      <c r="P397" s="81">
        <v>25</v>
      </c>
      <c r="Q397" s="81">
        <v>25</v>
      </c>
      <c r="R397" s="81">
        <v>25</v>
      </c>
      <c r="S397" s="81">
        <v>25</v>
      </c>
      <c r="T397" s="81">
        <v>25</v>
      </c>
      <c r="U397" s="81">
        <v>25</v>
      </c>
      <c r="V397" s="81">
        <v>25</v>
      </c>
      <c r="W397" s="81">
        <v>25</v>
      </c>
      <c r="X397" s="81">
        <v>25</v>
      </c>
      <c r="Y397" s="81">
        <v>25</v>
      </c>
      <c r="Z397" s="81">
        <v>25</v>
      </c>
      <c r="AA397" s="81">
        <v>25</v>
      </c>
      <c r="AB397" s="81">
        <v>25</v>
      </c>
      <c r="AC397" s="81">
        <v>25</v>
      </c>
      <c r="AD397" s="81">
        <v>25</v>
      </c>
      <c r="AE397" s="81">
        <v>0</v>
      </c>
      <c r="AF397" s="81">
        <v>0</v>
      </c>
    </row>
    <row r="398" spans="1:32" hidden="1" x14ac:dyDescent="0.25">
      <c r="A398" s="477">
        <v>36734.634027777778</v>
      </c>
      <c r="B398" s="456">
        <v>37146</v>
      </c>
      <c r="C398" s="456">
        <v>37073</v>
      </c>
      <c r="D398" s="456">
        <v>37164</v>
      </c>
      <c r="E398" s="211" t="s">
        <v>554</v>
      </c>
      <c r="F398" s="81">
        <v>380383</v>
      </c>
      <c r="G398" s="81">
        <v>1</v>
      </c>
      <c r="H398" s="81">
        <v>2169600</v>
      </c>
      <c r="I398" s="81">
        <v>0</v>
      </c>
      <c r="J398" s="81">
        <v>0</v>
      </c>
      <c r="K398" s="81">
        <v>0</v>
      </c>
      <c r="L398" s="81">
        <v>0</v>
      </c>
      <c r="M398" s="81">
        <v>0</v>
      </c>
      <c r="N398" s="81">
        <v>0</v>
      </c>
      <c r="O398" s="81">
        <v>25</v>
      </c>
      <c r="P398" s="81">
        <v>25</v>
      </c>
      <c r="Q398" s="81">
        <v>25</v>
      </c>
      <c r="R398" s="81">
        <v>25</v>
      </c>
      <c r="S398" s="81">
        <v>25</v>
      </c>
      <c r="T398" s="81">
        <v>25</v>
      </c>
      <c r="U398" s="81">
        <v>25</v>
      </c>
      <c r="V398" s="81">
        <v>25</v>
      </c>
      <c r="W398" s="81">
        <v>25</v>
      </c>
      <c r="X398" s="81">
        <v>25</v>
      </c>
      <c r="Y398" s="81">
        <v>25</v>
      </c>
      <c r="Z398" s="81">
        <v>25</v>
      </c>
      <c r="AA398" s="81">
        <v>25</v>
      </c>
      <c r="AB398" s="81">
        <v>25</v>
      </c>
      <c r="AC398" s="81">
        <v>25</v>
      </c>
      <c r="AD398" s="81">
        <v>25</v>
      </c>
      <c r="AE398" s="81">
        <v>0</v>
      </c>
      <c r="AF398" s="81">
        <v>0</v>
      </c>
    </row>
    <row r="399" spans="1:32" hidden="1" x14ac:dyDescent="0.25">
      <c r="A399" s="477">
        <v>36818.45208333333</v>
      </c>
      <c r="B399" s="456">
        <v>37146</v>
      </c>
      <c r="C399" s="456">
        <v>37073</v>
      </c>
      <c r="D399" s="456">
        <v>37164</v>
      </c>
      <c r="E399" s="211" t="s">
        <v>554</v>
      </c>
      <c r="F399" s="81">
        <v>438434</v>
      </c>
      <c r="G399" s="81">
        <v>1</v>
      </c>
      <c r="H399" s="81">
        <v>2356638</v>
      </c>
      <c r="I399" s="81">
        <v>0</v>
      </c>
      <c r="J399" s="81">
        <v>0</v>
      </c>
      <c r="K399" s="81">
        <v>0</v>
      </c>
      <c r="L399" s="81">
        <v>0</v>
      </c>
      <c r="M399" s="81">
        <v>0</v>
      </c>
      <c r="N399" s="81">
        <v>0</v>
      </c>
      <c r="O399" s="81">
        <v>125</v>
      </c>
      <c r="P399" s="81">
        <v>125</v>
      </c>
      <c r="Q399" s="81">
        <v>125</v>
      </c>
      <c r="R399" s="81">
        <v>125</v>
      </c>
      <c r="S399" s="81">
        <v>125</v>
      </c>
      <c r="T399" s="81">
        <v>125</v>
      </c>
      <c r="U399" s="81">
        <v>125</v>
      </c>
      <c r="V399" s="81">
        <v>125</v>
      </c>
      <c r="W399" s="81">
        <v>125</v>
      </c>
      <c r="X399" s="81">
        <v>125</v>
      </c>
      <c r="Y399" s="81">
        <v>125</v>
      </c>
      <c r="Z399" s="81">
        <v>125</v>
      </c>
      <c r="AA399" s="81">
        <v>125</v>
      </c>
      <c r="AB399" s="81">
        <v>125</v>
      </c>
      <c r="AC399" s="81">
        <v>125</v>
      </c>
      <c r="AD399" s="81">
        <v>125</v>
      </c>
      <c r="AE399" s="81">
        <v>0</v>
      </c>
      <c r="AF399" s="81">
        <v>0</v>
      </c>
    </row>
    <row r="400" spans="1:32" hidden="1" x14ac:dyDescent="0.25">
      <c r="A400" s="477">
        <v>36823.46597222222</v>
      </c>
      <c r="B400" s="456">
        <v>37146</v>
      </c>
      <c r="C400" s="456">
        <v>37073</v>
      </c>
      <c r="D400" s="456">
        <v>37164</v>
      </c>
      <c r="E400" s="211" t="s">
        <v>554</v>
      </c>
      <c r="F400" s="81">
        <v>441474</v>
      </c>
      <c r="G400" s="81">
        <v>1</v>
      </c>
      <c r="H400" s="81">
        <v>2369091</v>
      </c>
      <c r="I400" s="81">
        <v>0</v>
      </c>
      <c r="J400" s="81">
        <v>0</v>
      </c>
      <c r="K400" s="81">
        <v>0</v>
      </c>
      <c r="L400" s="81">
        <v>0</v>
      </c>
      <c r="M400" s="81">
        <v>0</v>
      </c>
      <c r="N400" s="81">
        <v>0</v>
      </c>
      <c r="O400" s="81">
        <v>-25</v>
      </c>
      <c r="P400" s="81">
        <v>-25</v>
      </c>
      <c r="Q400" s="81">
        <v>-25</v>
      </c>
      <c r="R400" s="81">
        <v>-25</v>
      </c>
      <c r="S400" s="81">
        <v>-25</v>
      </c>
      <c r="T400" s="81">
        <v>-25</v>
      </c>
      <c r="U400" s="81">
        <v>-25</v>
      </c>
      <c r="V400" s="81">
        <v>-25</v>
      </c>
      <c r="W400" s="81">
        <v>-25</v>
      </c>
      <c r="X400" s="81">
        <v>-25</v>
      </c>
      <c r="Y400" s="81">
        <v>-25</v>
      </c>
      <c r="Z400" s="81">
        <v>-25</v>
      </c>
      <c r="AA400" s="81">
        <v>-25</v>
      </c>
      <c r="AB400" s="81">
        <v>-25</v>
      </c>
      <c r="AC400" s="81">
        <v>-25</v>
      </c>
      <c r="AD400" s="81">
        <v>-25</v>
      </c>
      <c r="AE400" s="81">
        <v>0</v>
      </c>
      <c r="AF400" s="81">
        <v>0</v>
      </c>
    </row>
    <row r="401" spans="1:32" hidden="1" x14ac:dyDescent="0.25">
      <c r="A401" s="477">
        <v>36824.45416666667</v>
      </c>
      <c r="B401" s="456">
        <v>37146</v>
      </c>
      <c r="C401" s="456">
        <v>37073</v>
      </c>
      <c r="D401" s="456">
        <v>37164</v>
      </c>
      <c r="E401" s="211" t="s">
        <v>554</v>
      </c>
      <c r="F401" s="81">
        <v>442069</v>
      </c>
      <c r="G401" s="81">
        <v>1</v>
      </c>
      <c r="H401" s="81">
        <v>2373584</v>
      </c>
      <c r="I401" s="81">
        <v>0</v>
      </c>
      <c r="J401" s="81">
        <v>0</v>
      </c>
      <c r="K401" s="81">
        <v>0</v>
      </c>
      <c r="L401" s="81">
        <v>0</v>
      </c>
      <c r="M401" s="81">
        <v>0</v>
      </c>
      <c r="N401" s="81">
        <v>0</v>
      </c>
      <c r="O401" s="81">
        <v>-25</v>
      </c>
      <c r="P401" s="81">
        <v>-25</v>
      </c>
      <c r="Q401" s="81">
        <v>-25</v>
      </c>
      <c r="R401" s="81">
        <v>-25</v>
      </c>
      <c r="S401" s="81">
        <v>-25</v>
      </c>
      <c r="T401" s="81">
        <v>-25</v>
      </c>
      <c r="U401" s="81">
        <v>-25</v>
      </c>
      <c r="V401" s="81">
        <v>-25</v>
      </c>
      <c r="W401" s="81">
        <v>-25</v>
      </c>
      <c r="X401" s="81">
        <v>-25</v>
      </c>
      <c r="Y401" s="81">
        <v>-25</v>
      </c>
      <c r="Z401" s="81">
        <v>-25</v>
      </c>
      <c r="AA401" s="81">
        <v>-25</v>
      </c>
      <c r="AB401" s="81">
        <v>-25</v>
      </c>
      <c r="AC401" s="81">
        <v>-25</v>
      </c>
      <c r="AD401" s="81">
        <v>-25</v>
      </c>
      <c r="AE401" s="81">
        <v>0</v>
      </c>
      <c r="AF401" s="81">
        <v>0</v>
      </c>
    </row>
    <row r="402" spans="1:32" hidden="1" x14ac:dyDescent="0.25">
      <c r="A402" s="477">
        <v>36903.71597222222</v>
      </c>
      <c r="B402" s="456">
        <v>37146</v>
      </c>
      <c r="C402" s="456">
        <v>37073</v>
      </c>
      <c r="D402" s="456">
        <v>37164</v>
      </c>
      <c r="E402" s="211" t="s">
        <v>554</v>
      </c>
      <c r="F402" s="81">
        <v>477191</v>
      </c>
      <c r="G402" s="81">
        <v>1</v>
      </c>
      <c r="H402" s="81">
        <v>2489492</v>
      </c>
      <c r="I402" s="81">
        <v>0</v>
      </c>
      <c r="J402" s="81">
        <v>0</v>
      </c>
      <c r="K402" s="81">
        <v>0</v>
      </c>
      <c r="L402" s="81">
        <v>0</v>
      </c>
      <c r="M402" s="81">
        <v>0</v>
      </c>
      <c r="N402" s="81">
        <v>0</v>
      </c>
      <c r="O402" s="81">
        <v>-25</v>
      </c>
      <c r="P402" s="81">
        <v>-25</v>
      </c>
      <c r="Q402" s="81">
        <v>-25</v>
      </c>
      <c r="R402" s="81">
        <v>-25</v>
      </c>
      <c r="S402" s="81">
        <v>-25</v>
      </c>
      <c r="T402" s="81">
        <v>-25</v>
      </c>
      <c r="U402" s="81">
        <v>-25</v>
      </c>
      <c r="V402" s="81">
        <v>-25</v>
      </c>
      <c r="W402" s="81">
        <v>-25</v>
      </c>
      <c r="X402" s="81">
        <v>-25</v>
      </c>
      <c r="Y402" s="81">
        <v>-25</v>
      </c>
      <c r="Z402" s="81">
        <v>-25</v>
      </c>
      <c r="AA402" s="81">
        <v>-25</v>
      </c>
      <c r="AB402" s="81">
        <v>-25</v>
      </c>
      <c r="AC402" s="81">
        <v>-25</v>
      </c>
      <c r="AD402" s="81">
        <v>-25</v>
      </c>
      <c r="AE402" s="81">
        <v>0</v>
      </c>
      <c r="AF402" s="81">
        <v>0</v>
      </c>
    </row>
    <row r="403" spans="1:32" hidden="1" x14ac:dyDescent="0.25">
      <c r="A403" s="477">
        <v>36903.533333333333</v>
      </c>
      <c r="B403" s="456">
        <v>37146</v>
      </c>
      <c r="C403" s="456">
        <v>37073</v>
      </c>
      <c r="D403" s="456">
        <v>37164</v>
      </c>
      <c r="E403" s="211" t="s">
        <v>554</v>
      </c>
      <c r="F403" s="81">
        <v>495379</v>
      </c>
      <c r="G403" s="81">
        <v>1</v>
      </c>
      <c r="H403" s="81">
        <v>2565467</v>
      </c>
      <c r="I403" s="81">
        <v>0</v>
      </c>
      <c r="J403" s="81">
        <v>0</v>
      </c>
      <c r="K403" s="81">
        <v>0</v>
      </c>
      <c r="L403" s="81">
        <v>0</v>
      </c>
      <c r="M403" s="81">
        <v>0</v>
      </c>
      <c r="N403" s="81">
        <v>0</v>
      </c>
      <c r="O403" s="81">
        <v>-25</v>
      </c>
      <c r="P403" s="81">
        <v>-25</v>
      </c>
      <c r="Q403" s="81">
        <v>-25</v>
      </c>
      <c r="R403" s="81">
        <v>-25</v>
      </c>
      <c r="S403" s="81">
        <v>-25</v>
      </c>
      <c r="T403" s="81">
        <v>-25</v>
      </c>
      <c r="U403" s="81">
        <v>-25</v>
      </c>
      <c r="V403" s="81">
        <v>-25</v>
      </c>
      <c r="W403" s="81">
        <v>-25</v>
      </c>
      <c r="X403" s="81">
        <v>-25</v>
      </c>
      <c r="Y403" s="81">
        <v>-25</v>
      </c>
      <c r="Z403" s="81">
        <v>-25</v>
      </c>
      <c r="AA403" s="81">
        <v>-25</v>
      </c>
      <c r="AB403" s="81">
        <v>-25</v>
      </c>
      <c r="AC403" s="81">
        <v>-25</v>
      </c>
      <c r="AD403" s="81">
        <v>-25</v>
      </c>
      <c r="AE403" s="81">
        <v>0</v>
      </c>
      <c r="AF403" s="81">
        <v>0</v>
      </c>
    </row>
    <row r="404" spans="1:32" hidden="1" x14ac:dyDescent="0.25">
      <c r="A404" s="477">
        <v>36903.719444444447</v>
      </c>
      <c r="B404" s="456">
        <v>37146</v>
      </c>
      <c r="C404" s="456">
        <v>37073</v>
      </c>
      <c r="D404" s="456">
        <v>37164</v>
      </c>
      <c r="E404" s="81" t="s">
        <v>554</v>
      </c>
      <c r="F404" s="81">
        <v>495521</v>
      </c>
      <c r="G404" s="81">
        <v>1</v>
      </c>
      <c r="H404" s="81">
        <v>2566204</v>
      </c>
      <c r="I404" s="81">
        <v>0</v>
      </c>
      <c r="J404" s="81">
        <v>0</v>
      </c>
      <c r="K404" s="81">
        <v>0</v>
      </c>
      <c r="L404" s="81">
        <v>0</v>
      </c>
      <c r="M404" s="81">
        <v>0</v>
      </c>
      <c r="N404" s="81">
        <v>0</v>
      </c>
      <c r="O404" s="81">
        <v>-25</v>
      </c>
      <c r="P404" s="81">
        <v>-25</v>
      </c>
      <c r="Q404" s="81">
        <v>-25</v>
      </c>
      <c r="R404" s="81">
        <v>-25</v>
      </c>
      <c r="S404" s="81">
        <v>-25</v>
      </c>
      <c r="T404" s="81">
        <v>-25</v>
      </c>
      <c r="U404" s="81">
        <v>-25</v>
      </c>
      <c r="V404" s="81">
        <v>-25</v>
      </c>
      <c r="W404" s="81">
        <v>-25</v>
      </c>
      <c r="X404" s="81">
        <v>-25</v>
      </c>
      <c r="Y404" s="81">
        <v>-25</v>
      </c>
      <c r="Z404" s="81">
        <v>-25</v>
      </c>
      <c r="AA404" s="81">
        <v>-25</v>
      </c>
      <c r="AB404" s="81">
        <v>-25</v>
      </c>
      <c r="AC404" s="81">
        <v>-25</v>
      </c>
      <c r="AD404" s="81">
        <v>-25</v>
      </c>
      <c r="AE404" s="81">
        <v>0</v>
      </c>
      <c r="AF404" s="81">
        <v>0</v>
      </c>
    </row>
    <row r="405" spans="1:32" hidden="1" x14ac:dyDescent="0.25">
      <c r="A405" s="477">
        <v>36915.447916666664</v>
      </c>
      <c r="B405" s="456">
        <v>37146</v>
      </c>
      <c r="C405" s="456">
        <v>37073</v>
      </c>
      <c r="D405" s="456">
        <v>37164</v>
      </c>
      <c r="E405" s="81" t="s">
        <v>554</v>
      </c>
      <c r="F405" s="81">
        <v>503415</v>
      </c>
      <c r="G405" s="81">
        <v>1</v>
      </c>
      <c r="H405" s="81">
        <v>2593270</v>
      </c>
      <c r="I405" s="81">
        <v>0</v>
      </c>
      <c r="J405" s="81">
        <v>0</v>
      </c>
      <c r="K405" s="81">
        <v>0</v>
      </c>
      <c r="L405" s="81">
        <v>0</v>
      </c>
      <c r="M405" s="81">
        <v>0</v>
      </c>
      <c r="N405" s="81">
        <v>0</v>
      </c>
      <c r="O405" s="81">
        <v>-25</v>
      </c>
      <c r="P405" s="81">
        <v>-25</v>
      </c>
      <c r="Q405" s="81">
        <v>-25</v>
      </c>
      <c r="R405" s="81">
        <v>-25</v>
      </c>
      <c r="S405" s="81">
        <v>-25</v>
      </c>
      <c r="T405" s="81">
        <v>-25</v>
      </c>
      <c r="U405" s="81">
        <v>-25</v>
      </c>
      <c r="V405" s="81">
        <v>-25</v>
      </c>
      <c r="W405" s="81">
        <v>-25</v>
      </c>
      <c r="X405" s="81">
        <v>-25</v>
      </c>
      <c r="Y405" s="81">
        <v>-25</v>
      </c>
      <c r="Z405" s="81">
        <v>-25</v>
      </c>
      <c r="AA405" s="81">
        <v>-25</v>
      </c>
      <c r="AB405" s="81">
        <v>-25</v>
      </c>
      <c r="AC405" s="81">
        <v>-25</v>
      </c>
      <c r="AD405" s="81">
        <v>-25</v>
      </c>
      <c r="AE405" s="81">
        <v>0</v>
      </c>
      <c r="AF405" s="81">
        <v>0</v>
      </c>
    </row>
    <row r="406" spans="1:32" hidden="1" x14ac:dyDescent="0.25">
      <c r="A406" s="477">
        <v>37092.38958333333</v>
      </c>
      <c r="B406" s="456">
        <v>37146</v>
      </c>
      <c r="C406" s="456">
        <v>37073</v>
      </c>
      <c r="D406" s="456">
        <v>37164</v>
      </c>
      <c r="E406" s="81" t="s">
        <v>554</v>
      </c>
      <c r="F406" s="81">
        <v>562408</v>
      </c>
      <c r="G406" s="81">
        <v>1</v>
      </c>
      <c r="H406" s="81">
        <v>2964022</v>
      </c>
      <c r="I406" s="81">
        <v>0</v>
      </c>
      <c r="J406" s="81">
        <v>0</v>
      </c>
      <c r="K406" s="81">
        <v>0</v>
      </c>
      <c r="L406" s="81">
        <v>0</v>
      </c>
      <c r="M406" s="81">
        <v>0</v>
      </c>
      <c r="N406" s="81">
        <v>0</v>
      </c>
      <c r="O406" s="81">
        <v>25</v>
      </c>
      <c r="P406" s="81">
        <v>25</v>
      </c>
      <c r="Q406" s="81">
        <v>25</v>
      </c>
      <c r="R406" s="81">
        <v>25</v>
      </c>
      <c r="S406" s="81">
        <v>25</v>
      </c>
      <c r="T406" s="81">
        <v>25</v>
      </c>
      <c r="U406" s="81">
        <v>25</v>
      </c>
      <c r="V406" s="81">
        <v>25</v>
      </c>
      <c r="W406" s="81">
        <v>25</v>
      </c>
      <c r="X406" s="81">
        <v>25</v>
      </c>
      <c r="Y406" s="81">
        <v>25</v>
      </c>
      <c r="Z406" s="81">
        <v>25</v>
      </c>
      <c r="AA406" s="81">
        <v>25</v>
      </c>
      <c r="AB406" s="81">
        <v>25</v>
      </c>
      <c r="AC406" s="81">
        <v>25</v>
      </c>
      <c r="AD406" s="81">
        <v>25</v>
      </c>
      <c r="AE406" s="81">
        <v>0</v>
      </c>
      <c r="AF406" s="81">
        <v>0</v>
      </c>
    </row>
    <row r="407" spans="1:32" hidden="1" x14ac:dyDescent="0.25">
      <c r="A407" s="477">
        <v>37022.631944444445</v>
      </c>
      <c r="B407" s="456">
        <v>37146</v>
      </c>
      <c r="C407" s="456">
        <v>37073</v>
      </c>
      <c r="D407" s="456">
        <v>37164</v>
      </c>
      <c r="E407" s="211" t="s">
        <v>554</v>
      </c>
      <c r="F407" s="81">
        <v>608000</v>
      </c>
      <c r="G407" s="81">
        <v>1</v>
      </c>
      <c r="H407" s="81">
        <v>3280774</v>
      </c>
      <c r="I407" s="81">
        <v>0</v>
      </c>
      <c r="J407" s="81">
        <v>0</v>
      </c>
      <c r="K407" s="81">
        <v>0</v>
      </c>
      <c r="L407" s="81">
        <v>0</v>
      </c>
      <c r="M407" s="81">
        <v>0</v>
      </c>
      <c r="N407" s="81">
        <v>0</v>
      </c>
      <c r="O407" s="81">
        <v>0</v>
      </c>
      <c r="P407" s="81">
        <v>0</v>
      </c>
      <c r="Q407" s="81">
        <v>0</v>
      </c>
      <c r="R407" s="81">
        <v>0</v>
      </c>
      <c r="S407" s="81">
        <v>0</v>
      </c>
      <c r="T407" s="81">
        <v>0</v>
      </c>
      <c r="U407" s="81">
        <v>0</v>
      </c>
      <c r="V407" s="81">
        <v>0</v>
      </c>
      <c r="W407" s="81">
        <v>0</v>
      </c>
      <c r="X407" s="81">
        <v>0</v>
      </c>
      <c r="Y407" s="81">
        <v>0</v>
      </c>
      <c r="Z407" s="81">
        <v>0</v>
      </c>
      <c r="AA407" s="81">
        <v>0</v>
      </c>
      <c r="AB407" s="81">
        <v>0</v>
      </c>
      <c r="AC407" s="81">
        <v>0</v>
      </c>
      <c r="AD407" s="81">
        <v>0</v>
      </c>
      <c r="AE407" s="81">
        <v>-25</v>
      </c>
      <c r="AF407" s="81">
        <v>-25</v>
      </c>
    </row>
    <row r="408" spans="1:32" hidden="1" x14ac:dyDescent="0.25">
      <c r="A408" s="477">
        <v>37033.415277777778</v>
      </c>
      <c r="B408" s="456">
        <v>37146</v>
      </c>
      <c r="C408" s="456">
        <v>37135</v>
      </c>
      <c r="D408" s="456">
        <v>37164</v>
      </c>
      <c r="E408" s="211" t="s">
        <v>554</v>
      </c>
      <c r="F408" s="81">
        <v>618129</v>
      </c>
      <c r="G408" s="81">
        <v>1</v>
      </c>
      <c r="H408" s="81">
        <v>3378146</v>
      </c>
      <c r="I408" s="81">
        <v>-25</v>
      </c>
      <c r="J408" s="81">
        <v>-25</v>
      </c>
      <c r="K408" s="81">
        <v>-25</v>
      </c>
      <c r="L408" s="81">
        <v>-25</v>
      </c>
      <c r="M408" s="81">
        <v>-25</v>
      </c>
      <c r="N408" s="81">
        <v>-25</v>
      </c>
      <c r="O408" s="81">
        <v>0</v>
      </c>
      <c r="P408" s="81">
        <v>0</v>
      </c>
      <c r="Q408" s="81">
        <v>0</v>
      </c>
      <c r="R408" s="81">
        <v>0</v>
      </c>
      <c r="S408" s="81">
        <v>0</v>
      </c>
      <c r="T408" s="81">
        <v>0</v>
      </c>
      <c r="U408" s="81">
        <v>0</v>
      </c>
      <c r="V408" s="81">
        <v>0</v>
      </c>
      <c r="W408" s="81">
        <v>0</v>
      </c>
      <c r="X408" s="81">
        <v>0</v>
      </c>
      <c r="Y408" s="81">
        <v>0</v>
      </c>
      <c r="Z408" s="81">
        <v>0</v>
      </c>
      <c r="AA408" s="81">
        <v>0</v>
      </c>
      <c r="AB408" s="81">
        <v>0</v>
      </c>
      <c r="AC408" s="81">
        <v>0</v>
      </c>
      <c r="AD408" s="81">
        <v>0</v>
      </c>
      <c r="AE408" s="81">
        <v>0</v>
      </c>
      <c r="AF408" s="81">
        <v>0</v>
      </c>
    </row>
    <row r="409" spans="1:32" hidden="1" x14ac:dyDescent="0.25">
      <c r="A409" s="477">
        <v>37034.388194444444</v>
      </c>
      <c r="B409" s="456">
        <v>37146</v>
      </c>
      <c r="C409" s="456">
        <v>37135</v>
      </c>
      <c r="D409" s="456">
        <v>37164</v>
      </c>
      <c r="E409" s="211" t="s">
        <v>554</v>
      </c>
      <c r="F409" s="81">
        <v>619562</v>
      </c>
      <c r="G409" s="81">
        <v>1</v>
      </c>
      <c r="H409" s="81">
        <v>3381167</v>
      </c>
      <c r="I409" s="81">
        <v>-25</v>
      </c>
      <c r="J409" s="81">
        <v>-25</v>
      </c>
      <c r="K409" s="81">
        <v>-25</v>
      </c>
      <c r="L409" s="81">
        <v>-25</v>
      </c>
      <c r="M409" s="81">
        <v>-25</v>
      </c>
      <c r="N409" s="81">
        <v>-25</v>
      </c>
      <c r="O409" s="81">
        <v>0</v>
      </c>
      <c r="P409" s="81">
        <v>0</v>
      </c>
      <c r="Q409" s="81">
        <v>0</v>
      </c>
      <c r="R409" s="81">
        <v>0</v>
      </c>
      <c r="S409" s="81">
        <v>0</v>
      </c>
      <c r="T409" s="81">
        <v>0</v>
      </c>
      <c r="U409" s="81">
        <v>0</v>
      </c>
      <c r="V409" s="81">
        <v>0</v>
      </c>
      <c r="W409" s="81">
        <v>0</v>
      </c>
      <c r="X409" s="81">
        <v>0</v>
      </c>
      <c r="Y409" s="81">
        <v>0</v>
      </c>
      <c r="Z409" s="81">
        <v>0</v>
      </c>
      <c r="AA409" s="81">
        <v>0</v>
      </c>
      <c r="AB409" s="81">
        <v>0</v>
      </c>
      <c r="AC409" s="81">
        <v>0</v>
      </c>
      <c r="AD409" s="81">
        <v>0</v>
      </c>
      <c r="AE409" s="81">
        <v>0</v>
      </c>
      <c r="AF409" s="81">
        <v>0</v>
      </c>
    </row>
    <row r="410" spans="1:32" hidden="1" x14ac:dyDescent="0.25">
      <c r="A410" s="477">
        <v>37041.356249999997</v>
      </c>
      <c r="B410" s="456">
        <v>37146</v>
      </c>
      <c r="C410" s="456">
        <v>37135</v>
      </c>
      <c r="D410" s="456">
        <v>37164</v>
      </c>
      <c r="E410" s="211" t="s">
        <v>554</v>
      </c>
      <c r="F410" s="81">
        <v>625954</v>
      </c>
      <c r="G410" s="81">
        <v>1</v>
      </c>
      <c r="H410" s="81">
        <v>3400073</v>
      </c>
      <c r="I410" s="81">
        <v>-25</v>
      </c>
      <c r="J410" s="81">
        <v>-25</v>
      </c>
      <c r="K410" s="81">
        <v>-25</v>
      </c>
      <c r="L410" s="81">
        <v>-25</v>
      </c>
      <c r="M410" s="81">
        <v>-25</v>
      </c>
      <c r="N410" s="81">
        <v>-25</v>
      </c>
      <c r="O410" s="81">
        <v>0</v>
      </c>
      <c r="P410" s="81">
        <v>0</v>
      </c>
      <c r="Q410" s="81">
        <v>0</v>
      </c>
      <c r="R410" s="81">
        <v>0</v>
      </c>
      <c r="S410" s="81">
        <v>0</v>
      </c>
      <c r="T410" s="81">
        <v>0</v>
      </c>
      <c r="U410" s="81">
        <v>0</v>
      </c>
      <c r="V410" s="81">
        <v>0</v>
      </c>
      <c r="W410" s="81">
        <v>0</v>
      </c>
      <c r="X410" s="81">
        <v>0</v>
      </c>
      <c r="Y410" s="81">
        <v>0</v>
      </c>
      <c r="Z410" s="81">
        <v>0</v>
      </c>
      <c r="AA410" s="81">
        <v>0</v>
      </c>
      <c r="AB410" s="81">
        <v>0</v>
      </c>
      <c r="AC410" s="81">
        <v>0</v>
      </c>
      <c r="AD410" s="81">
        <v>0</v>
      </c>
      <c r="AE410" s="81">
        <v>0</v>
      </c>
      <c r="AF410" s="81">
        <v>0</v>
      </c>
    </row>
    <row r="411" spans="1:32" hidden="1" x14ac:dyDescent="0.25">
      <c r="A411" s="477">
        <v>37042.431250000001</v>
      </c>
      <c r="B411" s="456">
        <v>37146</v>
      </c>
      <c r="C411" s="456">
        <v>37135</v>
      </c>
      <c r="D411" s="456">
        <v>37164</v>
      </c>
      <c r="E411" s="211" t="s">
        <v>554</v>
      </c>
      <c r="F411" s="81">
        <v>627972</v>
      </c>
      <c r="G411" s="81">
        <v>1</v>
      </c>
      <c r="H411" s="81">
        <v>3411091</v>
      </c>
      <c r="I411" s="81">
        <v>-25</v>
      </c>
      <c r="J411" s="81">
        <v>-25</v>
      </c>
      <c r="K411" s="81">
        <v>-25</v>
      </c>
      <c r="L411" s="81">
        <v>-25</v>
      </c>
      <c r="M411" s="81">
        <v>-25</v>
      </c>
      <c r="N411" s="81">
        <v>-25</v>
      </c>
      <c r="O411" s="81">
        <v>0</v>
      </c>
      <c r="P411" s="81">
        <v>0</v>
      </c>
      <c r="Q411" s="81">
        <v>0</v>
      </c>
      <c r="R411" s="81">
        <v>0</v>
      </c>
      <c r="S411" s="81">
        <v>0</v>
      </c>
      <c r="T411" s="81">
        <v>0</v>
      </c>
      <c r="U411" s="81">
        <v>0</v>
      </c>
      <c r="V411" s="81">
        <v>0</v>
      </c>
      <c r="W411" s="81">
        <v>0</v>
      </c>
      <c r="X411" s="81">
        <v>0</v>
      </c>
      <c r="Y411" s="81">
        <v>0</v>
      </c>
      <c r="Z411" s="81">
        <v>0</v>
      </c>
      <c r="AA411" s="81">
        <v>0</v>
      </c>
      <c r="AB411" s="81">
        <v>0</v>
      </c>
      <c r="AC411" s="81">
        <v>0</v>
      </c>
      <c r="AD411" s="81">
        <v>0</v>
      </c>
      <c r="AE411" s="81">
        <v>0</v>
      </c>
      <c r="AF411" s="81">
        <v>0</v>
      </c>
    </row>
    <row r="412" spans="1:32" hidden="1" x14ac:dyDescent="0.25">
      <c r="A412" s="477">
        <v>37132.439583333333</v>
      </c>
      <c r="B412" s="456">
        <v>37146</v>
      </c>
      <c r="C412" s="456">
        <v>37135</v>
      </c>
      <c r="D412" s="456">
        <v>37164</v>
      </c>
      <c r="E412" s="211" t="s">
        <v>554</v>
      </c>
      <c r="F412" s="81">
        <v>752767</v>
      </c>
      <c r="G412" s="81">
        <v>1</v>
      </c>
      <c r="H412" s="81">
        <v>3871361</v>
      </c>
      <c r="I412" s="81">
        <v>-25</v>
      </c>
      <c r="J412" s="81">
        <v>-25</v>
      </c>
      <c r="K412" s="81">
        <v>-25</v>
      </c>
      <c r="L412" s="81">
        <v>-25</v>
      </c>
      <c r="M412" s="81">
        <v>-25</v>
      </c>
      <c r="N412" s="81">
        <v>-25</v>
      </c>
      <c r="O412" s="81">
        <v>0</v>
      </c>
      <c r="P412" s="81">
        <v>0</v>
      </c>
      <c r="Q412" s="81">
        <v>0</v>
      </c>
      <c r="R412" s="81">
        <v>0</v>
      </c>
      <c r="S412" s="81">
        <v>0</v>
      </c>
      <c r="T412" s="81">
        <v>0</v>
      </c>
      <c r="U412" s="81">
        <v>0</v>
      </c>
      <c r="V412" s="81">
        <v>0</v>
      </c>
      <c r="W412" s="81">
        <v>0</v>
      </c>
      <c r="X412" s="81">
        <v>0</v>
      </c>
      <c r="Y412" s="81">
        <v>0</v>
      </c>
      <c r="Z412" s="81">
        <v>0</v>
      </c>
      <c r="AA412" s="81">
        <v>0</v>
      </c>
      <c r="AB412" s="81">
        <v>0</v>
      </c>
      <c r="AC412" s="81">
        <v>0</v>
      </c>
      <c r="AD412" s="81">
        <v>0</v>
      </c>
      <c r="AE412" s="81">
        <v>0</v>
      </c>
      <c r="AF412" s="81">
        <v>0</v>
      </c>
    </row>
    <row r="413" spans="1:32" hidden="1" x14ac:dyDescent="0.25">
      <c r="A413" s="477">
        <v>37133.541666666664</v>
      </c>
      <c r="B413" s="456">
        <v>37146</v>
      </c>
      <c r="C413" s="456">
        <v>37135</v>
      </c>
      <c r="D413" s="456">
        <v>37164</v>
      </c>
      <c r="E413" s="211" t="s">
        <v>554</v>
      </c>
      <c r="F413" s="81">
        <v>754835</v>
      </c>
      <c r="G413" s="81">
        <v>1</v>
      </c>
      <c r="H413" s="81">
        <v>3887518</v>
      </c>
      <c r="I413" s="81">
        <v>-75</v>
      </c>
      <c r="J413" s="81">
        <v>-75</v>
      </c>
      <c r="K413" s="81">
        <v>-75</v>
      </c>
      <c r="L413" s="81">
        <v>-75</v>
      </c>
      <c r="M413" s="81">
        <v>-75</v>
      </c>
      <c r="N413" s="81">
        <v>-75</v>
      </c>
      <c r="O413" s="81">
        <v>0</v>
      </c>
      <c r="P413" s="81">
        <v>0</v>
      </c>
      <c r="Q413" s="81">
        <v>0</v>
      </c>
      <c r="R413" s="81">
        <v>0</v>
      </c>
      <c r="S413" s="81">
        <v>0</v>
      </c>
      <c r="T413" s="81">
        <v>0</v>
      </c>
      <c r="U413" s="81">
        <v>0</v>
      </c>
      <c r="V413" s="81">
        <v>0</v>
      </c>
      <c r="W413" s="81">
        <v>0</v>
      </c>
      <c r="X413" s="81">
        <v>0</v>
      </c>
      <c r="Y413" s="81">
        <v>0</v>
      </c>
      <c r="Z413" s="81">
        <v>0</v>
      </c>
      <c r="AA413" s="81">
        <v>0</v>
      </c>
      <c r="AB413" s="81">
        <v>0</v>
      </c>
      <c r="AC413" s="81">
        <v>0</v>
      </c>
      <c r="AD413" s="81">
        <v>0</v>
      </c>
      <c r="AE413" s="81">
        <v>0</v>
      </c>
      <c r="AF413" s="81">
        <v>0</v>
      </c>
    </row>
    <row r="414" spans="1:32" hidden="1" x14ac:dyDescent="0.25">
      <c r="A414" s="477">
        <v>37048.717361111114</v>
      </c>
      <c r="B414" s="456">
        <v>37146</v>
      </c>
      <c r="C414" s="456">
        <v>37135</v>
      </c>
      <c r="D414" s="456">
        <v>37164</v>
      </c>
      <c r="E414" s="81" t="s">
        <v>554</v>
      </c>
      <c r="F414" s="81">
        <v>631670</v>
      </c>
      <c r="G414" s="81">
        <v>1</v>
      </c>
      <c r="H414" s="81">
        <v>3424413</v>
      </c>
      <c r="I414" s="81">
        <v>0</v>
      </c>
      <c r="J414" s="81">
        <v>0</v>
      </c>
      <c r="K414" s="81">
        <v>0</v>
      </c>
      <c r="L414" s="81">
        <v>0</v>
      </c>
      <c r="M414" s="81">
        <v>0</v>
      </c>
      <c r="N414" s="81">
        <v>0</v>
      </c>
      <c r="O414" s="81">
        <v>25</v>
      </c>
      <c r="P414" s="81">
        <v>25</v>
      </c>
      <c r="Q414" s="81">
        <v>25</v>
      </c>
      <c r="R414" s="81">
        <v>25</v>
      </c>
      <c r="S414" s="81">
        <v>25</v>
      </c>
      <c r="T414" s="81">
        <v>25</v>
      </c>
      <c r="U414" s="81">
        <v>25</v>
      </c>
      <c r="V414" s="81">
        <v>25</v>
      </c>
      <c r="W414" s="81">
        <v>25</v>
      </c>
      <c r="X414" s="81">
        <v>25</v>
      </c>
      <c r="Y414" s="81">
        <v>25</v>
      </c>
      <c r="Z414" s="81">
        <v>25</v>
      </c>
      <c r="AA414" s="81">
        <v>25</v>
      </c>
      <c r="AB414" s="81">
        <v>25</v>
      </c>
      <c r="AC414" s="81">
        <v>25</v>
      </c>
      <c r="AD414" s="81">
        <v>25</v>
      </c>
      <c r="AE414" s="81">
        <v>0</v>
      </c>
      <c r="AF414" s="81">
        <v>0</v>
      </c>
    </row>
    <row r="415" spans="1:32" hidden="1" x14ac:dyDescent="0.25">
      <c r="A415" s="477">
        <v>37061.377083333333</v>
      </c>
      <c r="B415" s="456">
        <v>37146</v>
      </c>
      <c r="C415" s="456">
        <v>37135</v>
      </c>
      <c r="D415" s="456">
        <v>37164</v>
      </c>
      <c r="E415" s="81" t="s">
        <v>554</v>
      </c>
      <c r="F415" s="81">
        <v>653478</v>
      </c>
      <c r="G415" s="81">
        <v>1</v>
      </c>
      <c r="H415" s="81">
        <v>3478057</v>
      </c>
      <c r="I415" s="81">
        <v>0</v>
      </c>
      <c r="J415" s="81">
        <v>0</v>
      </c>
      <c r="K415" s="81">
        <v>0</v>
      </c>
      <c r="L415" s="81">
        <v>0</v>
      </c>
      <c r="M415" s="81">
        <v>0</v>
      </c>
      <c r="N415" s="81">
        <v>0</v>
      </c>
      <c r="O415" s="81">
        <v>-25</v>
      </c>
      <c r="P415" s="81">
        <v>-25</v>
      </c>
      <c r="Q415" s="81">
        <v>-25</v>
      </c>
      <c r="R415" s="81">
        <v>-25</v>
      </c>
      <c r="S415" s="81">
        <v>-25</v>
      </c>
      <c r="T415" s="81">
        <v>-25</v>
      </c>
      <c r="U415" s="81">
        <v>-25</v>
      </c>
      <c r="V415" s="81">
        <v>-25</v>
      </c>
      <c r="W415" s="81">
        <v>-25</v>
      </c>
      <c r="X415" s="81">
        <v>-25</v>
      </c>
      <c r="Y415" s="81">
        <v>-25</v>
      </c>
      <c r="Z415" s="81">
        <v>-25</v>
      </c>
      <c r="AA415" s="81">
        <v>-25</v>
      </c>
      <c r="AB415" s="81">
        <v>-25</v>
      </c>
      <c r="AC415" s="81">
        <v>-25</v>
      </c>
      <c r="AD415" s="81">
        <v>-25</v>
      </c>
      <c r="AE415" s="81">
        <v>0</v>
      </c>
      <c r="AF415" s="81">
        <v>0</v>
      </c>
    </row>
    <row r="416" spans="1:32" hidden="1" x14ac:dyDescent="0.25">
      <c r="A416" s="477">
        <v>37074.361111111109</v>
      </c>
      <c r="B416" s="456">
        <v>37146</v>
      </c>
      <c r="C416" s="456">
        <v>37135</v>
      </c>
      <c r="D416" s="456">
        <v>37164</v>
      </c>
      <c r="E416" s="81" t="s">
        <v>554</v>
      </c>
      <c r="F416" s="81">
        <v>670654</v>
      </c>
      <c r="G416" s="81">
        <v>1</v>
      </c>
      <c r="H416" s="81">
        <v>3539387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25</v>
      </c>
      <c r="P416" s="81">
        <v>25</v>
      </c>
      <c r="Q416" s="81">
        <v>25</v>
      </c>
      <c r="R416" s="81">
        <v>25</v>
      </c>
      <c r="S416" s="81">
        <v>25</v>
      </c>
      <c r="T416" s="81">
        <v>25</v>
      </c>
      <c r="U416" s="81">
        <v>25</v>
      </c>
      <c r="V416" s="81">
        <v>25</v>
      </c>
      <c r="W416" s="81">
        <v>25</v>
      </c>
      <c r="X416" s="81">
        <v>25</v>
      </c>
      <c r="Y416" s="81">
        <v>25</v>
      </c>
      <c r="Z416" s="81">
        <v>25</v>
      </c>
      <c r="AA416" s="81">
        <v>25</v>
      </c>
      <c r="AB416" s="81">
        <v>25</v>
      </c>
      <c r="AC416" s="81">
        <v>25</v>
      </c>
      <c r="AD416" s="81">
        <v>25</v>
      </c>
      <c r="AE416" s="81">
        <v>0</v>
      </c>
      <c r="AF416" s="81">
        <v>0</v>
      </c>
    </row>
    <row r="417" spans="1:32" hidden="1" x14ac:dyDescent="0.25">
      <c r="A417" s="477">
        <v>37092.574999999997</v>
      </c>
      <c r="B417" s="456">
        <v>37146</v>
      </c>
      <c r="C417" s="456">
        <v>37135</v>
      </c>
      <c r="D417" s="456">
        <v>37164</v>
      </c>
      <c r="E417" s="81" t="s">
        <v>554</v>
      </c>
      <c r="F417" s="81">
        <v>694577</v>
      </c>
      <c r="G417" s="81">
        <v>1</v>
      </c>
      <c r="H417" s="81">
        <v>3614263</v>
      </c>
      <c r="I417" s="81">
        <v>0</v>
      </c>
      <c r="J417" s="81">
        <v>0</v>
      </c>
      <c r="K417" s="81">
        <v>0</v>
      </c>
      <c r="L417" s="81">
        <v>0</v>
      </c>
      <c r="M417" s="81">
        <v>0</v>
      </c>
      <c r="N417" s="81">
        <v>0</v>
      </c>
      <c r="O417" s="81">
        <v>25</v>
      </c>
      <c r="P417" s="81">
        <v>25</v>
      </c>
      <c r="Q417" s="81">
        <v>25</v>
      </c>
      <c r="R417" s="81">
        <v>25</v>
      </c>
      <c r="S417" s="81">
        <v>25</v>
      </c>
      <c r="T417" s="81">
        <v>25</v>
      </c>
      <c r="U417" s="81">
        <v>25</v>
      </c>
      <c r="V417" s="81">
        <v>25</v>
      </c>
      <c r="W417" s="81">
        <v>25</v>
      </c>
      <c r="X417" s="81">
        <v>25</v>
      </c>
      <c r="Y417" s="81">
        <v>25</v>
      </c>
      <c r="Z417" s="81">
        <v>25</v>
      </c>
      <c r="AA417" s="81">
        <v>25</v>
      </c>
      <c r="AB417" s="81">
        <v>25</v>
      </c>
      <c r="AC417" s="81">
        <v>25</v>
      </c>
      <c r="AD417" s="81">
        <v>25</v>
      </c>
      <c r="AE417" s="81">
        <v>0</v>
      </c>
      <c r="AF417" s="81">
        <v>0</v>
      </c>
    </row>
    <row r="418" spans="1:32" hidden="1" x14ac:dyDescent="0.25">
      <c r="A418" s="477">
        <v>36700.582638888889</v>
      </c>
      <c r="B418" s="456">
        <v>37146</v>
      </c>
      <c r="C418" s="456">
        <v>36983</v>
      </c>
      <c r="D418" s="456">
        <v>37191</v>
      </c>
      <c r="E418" s="211" t="s">
        <v>554</v>
      </c>
      <c r="F418" s="81">
        <v>358072</v>
      </c>
      <c r="G418" s="81">
        <v>1</v>
      </c>
      <c r="H418" s="81">
        <v>2101780</v>
      </c>
      <c r="I418" s="81">
        <v>0</v>
      </c>
      <c r="J418" s="81">
        <v>0</v>
      </c>
      <c r="K418" s="81">
        <v>0</v>
      </c>
      <c r="L418" s="81">
        <v>0</v>
      </c>
      <c r="M418" s="81">
        <v>0</v>
      </c>
      <c r="N418" s="81">
        <v>0</v>
      </c>
      <c r="O418" s="81">
        <v>25</v>
      </c>
      <c r="P418" s="81">
        <v>25</v>
      </c>
      <c r="Q418" s="81">
        <v>25</v>
      </c>
      <c r="R418" s="81">
        <v>25</v>
      </c>
      <c r="S418" s="81">
        <v>25</v>
      </c>
      <c r="T418" s="81">
        <v>25</v>
      </c>
      <c r="U418" s="81">
        <v>25</v>
      </c>
      <c r="V418" s="81">
        <v>25</v>
      </c>
      <c r="W418" s="81">
        <v>25</v>
      </c>
      <c r="X418" s="81">
        <v>25</v>
      </c>
      <c r="Y418" s="81">
        <v>25</v>
      </c>
      <c r="Z418" s="81">
        <v>25</v>
      </c>
      <c r="AA418" s="81">
        <v>25</v>
      </c>
      <c r="AB418" s="81">
        <v>25</v>
      </c>
      <c r="AC418" s="81">
        <v>25</v>
      </c>
      <c r="AD418" s="81">
        <v>25</v>
      </c>
      <c r="AE418" s="81">
        <v>0</v>
      </c>
      <c r="AF418" s="81">
        <v>0</v>
      </c>
    </row>
    <row r="419" spans="1:32" hidden="1" x14ac:dyDescent="0.25">
      <c r="A419" s="477">
        <v>36763.569444444445</v>
      </c>
      <c r="B419" s="456">
        <v>37146</v>
      </c>
      <c r="C419" s="456">
        <v>36983</v>
      </c>
      <c r="D419" s="456">
        <v>37191</v>
      </c>
      <c r="E419" s="211" t="s">
        <v>554</v>
      </c>
      <c r="F419" s="81">
        <v>399919</v>
      </c>
      <c r="G419" s="81">
        <v>1</v>
      </c>
      <c r="H419" s="81">
        <v>2227779</v>
      </c>
      <c r="I419" s="81">
        <v>150</v>
      </c>
      <c r="J419" s="81">
        <v>150</v>
      </c>
      <c r="K419" s="81">
        <v>150</v>
      </c>
      <c r="L419" s="81">
        <v>150</v>
      </c>
      <c r="M419" s="81">
        <v>150</v>
      </c>
      <c r="N419" s="81">
        <v>150</v>
      </c>
      <c r="O419" s="81">
        <v>0</v>
      </c>
      <c r="P419" s="81">
        <v>0</v>
      </c>
      <c r="Q419" s="81">
        <v>0</v>
      </c>
      <c r="R419" s="81">
        <v>0</v>
      </c>
      <c r="S419" s="81">
        <v>0</v>
      </c>
      <c r="T419" s="81">
        <v>0</v>
      </c>
      <c r="U419" s="81">
        <v>0</v>
      </c>
      <c r="V419" s="81">
        <v>0</v>
      </c>
      <c r="W419" s="81">
        <v>0</v>
      </c>
      <c r="X419" s="81">
        <v>0</v>
      </c>
      <c r="Y419" s="81">
        <v>0</v>
      </c>
      <c r="Z419" s="81">
        <v>0</v>
      </c>
      <c r="AA419" s="81">
        <v>0</v>
      </c>
      <c r="AB419" s="81">
        <v>0</v>
      </c>
      <c r="AC419" s="81">
        <v>0</v>
      </c>
      <c r="AD419" s="81">
        <v>0</v>
      </c>
      <c r="AE419" s="81">
        <v>0</v>
      </c>
      <c r="AF419" s="81">
        <v>0</v>
      </c>
    </row>
    <row r="420" spans="1:32" hidden="1" x14ac:dyDescent="0.25">
      <c r="A420" s="477">
        <v>36767.605555555558</v>
      </c>
      <c r="B420" s="456">
        <v>37146</v>
      </c>
      <c r="C420" s="456">
        <v>36983</v>
      </c>
      <c r="D420" s="456">
        <v>37191</v>
      </c>
      <c r="E420" s="211" t="s">
        <v>554</v>
      </c>
      <c r="F420" s="81">
        <v>401862</v>
      </c>
      <c r="G420" s="81">
        <v>1</v>
      </c>
      <c r="H420" s="81">
        <v>2236713</v>
      </c>
      <c r="I420" s="81">
        <v>50</v>
      </c>
      <c r="J420" s="81">
        <v>50</v>
      </c>
      <c r="K420" s="81">
        <v>50</v>
      </c>
      <c r="L420" s="81">
        <v>50</v>
      </c>
      <c r="M420" s="81">
        <v>50</v>
      </c>
      <c r="N420" s="81">
        <v>50</v>
      </c>
      <c r="O420" s="81">
        <v>0</v>
      </c>
      <c r="P420" s="81">
        <v>0</v>
      </c>
      <c r="Q420" s="81">
        <v>0</v>
      </c>
      <c r="R420" s="81">
        <v>0</v>
      </c>
      <c r="S420" s="81">
        <v>0</v>
      </c>
      <c r="T420" s="81">
        <v>0</v>
      </c>
      <c r="U420" s="81">
        <v>0</v>
      </c>
      <c r="V420" s="81">
        <v>0</v>
      </c>
      <c r="W420" s="81">
        <v>0</v>
      </c>
      <c r="X420" s="81">
        <v>0</v>
      </c>
      <c r="Y420" s="81">
        <v>0</v>
      </c>
      <c r="Z420" s="81">
        <v>0</v>
      </c>
      <c r="AA420" s="81">
        <v>0</v>
      </c>
      <c r="AB420" s="81">
        <v>0</v>
      </c>
      <c r="AC420" s="81">
        <v>0</v>
      </c>
      <c r="AD420" s="81">
        <v>0</v>
      </c>
      <c r="AE420" s="81">
        <v>0</v>
      </c>
      <c r="AF420" s="81">
        <v>0</v>
      </c>
    </row>
    <row r="421" spans="1:32" hidden="1" x14ac:dyDescent="0.25">
      <c r="A421" s="477">
        <v>36767.606249999997</v>
      </c>
      <c r="B421" s="456">
        <v>37146</v>
      </c>
      <c r="C421" s="456">
        <v>36983</v>
      </c>
      <c r="D421" s="456">
        <v>37191</v>
      </c>
      <c r="E421" s="81" t="s">
        <v>554</v>
      </c>
      <c r="F421" s="81">
        <v>401917</v>
      </c>
      <c r="G421" s="81">
        <v>1</v>
      </c>
      <c r="H421" s="81">
        <v>2236883</v>
      </c>
      <c r="I421" s="81">
        <v>50</v>
      </c>
      <c r="J421" s="81">
        <v>50</v>
      </c>
      <c r="K421" s="81">
        <v>50</v>
      </c>
      <c r="L421" s="81">
        <v>50</v>
      </c>
      <c r="M421" s="81">
        <v>50</v>
      </c>
      <c r="N421" s="81">
        <v>50</v>
      </c>
      <c r="O421" s="81">
        <v>0</v>
      </c>
      <c r="P421" s="81">
        <v>0</v>
      </c>
      <c r="Q421" s="81">
        <v>0</v>
      </c>
      <c r="R421" s="81">
        <v>0</v>
      </c>
      <c r="S421" s="81">
        <v>0</v>
      </c>
      <c r="T421" s="81">
        <v>0</v>
      </c>
      <c r="U421" s="81">
        <v>0</v>
      </c>
      <c r="V421" s="81">
        <v>0</v>
      </c>
      <c r="W421" s="81">
        <v>0</v>
      </c>
      <c r="X421" s="81">
        <v>0</v>
      </c>
      <c r="Y421" s="81">
        <v>0</v>
      </c>
      <c r="Z421" s="81">
        <v>0</v>
      </c>
      <c r="AA421" s="81">
        <v>0</v>
      </c>
      <c r="AB421" s="81">
        <v>0</v>
      </c>
      <c r="AC421" s="81">
        <v>0</v>
      </c>
      <c r="AD421" s="81">
        <v>0</v>
      </c>
      <c r="AE421" s="81">
        <v>0</v>
      </c>
      <c r="AF421" s="81">
        <v>0</v>
      </c>
    </row>
    <row r="422" spans="1:32" hidden="1" x14ac:dyDescent="0.25">
      <c r="A422" s="477">
        <v>36789.618750000001</v>
      </c>
      <c r="B422" s="456">
        <v>37146</v>
      </c>
      <c r="C422" s="456">
        <v>36983</v>
      </c>
      <c r="D422" s="456">
        <v>37191</v>
      </c>
      <c r="E422" s="211" t="s">
        <v>554</v>
      </c>
      <c r="F422" s="81">
        <v>416017</v>
      </c>
      <c r="G422" s="81">
        <v>1</v>
      </c>
      <c r="H422" s="81">
        <v>2286419</v>
      </c>
      <c r="I422" s="81">
        <v>50</v>
      </c>
      <c r="J422" s="81">
        <v>50</v>
      </c>
      <c r="K422" s="81">
        <v>50</v>
      </c>
      <c r="L422" s="81">
        <v>50</v>
      </c>
      <c r="M422" s="81">
        <v>50</v>
      </c>
      <c r="N422" s="81">
        <v>50</v>
      </c>
      <c r="O422" s="81">
        <v>0</v>
      </c>
      <c r="P422" s="81">
        <v>0</v>
      </c>
      <c r="Q422" s="81">
        <v>0</v>
      </c>
      <c r="R422" s="81">
        <v>0</v>
      </c>
      <c r="S422" s="81">
        <v>0</v>
      </c>
      <c r="T422" s="81">
        <v>0</v>
      </c>
      <c r="U422" s="81">
        <v>0</v>
      </c>
      <c r="V422" s="81">
        <v>0</v>
      </c>
      <c r="W422" s="81">
        <v>0</v>
      </c>
      <c r="X422" s="81">
        <v>0</v>
      </c>
      <c r="Y422" s="81">
        <v>0</v>
      </c>
      <c r="Z422" s="81">
        <v>0</v>
      </c>
      <c r="AA422" s="81">
        <v>0</v>
      </c>
      <c r="AB422" s="81">
        <v>0</v>
      </c>
      <c r="AC422" s="81">
        <v>0</v>
      </c>
      <c r="AD422" s="81">
        <v>0</v>
      </c>
      <c r="AE422" s="81">
        <v>0</v>
      </c>
      <c r="AF422" s="81">
        <v>0</v>
      </c>
    </row>
    <row r="423" spans="1:32" hidden="1" x14ac:dyDescent="0.25">
      <c r="A423" s="477">
        <v>37144.401388888888</v>
      </c>
      <c r="B423" s="456">
        <v>37146</v>
      </c>
      <c r="C423" s="456">
        <v>37146</v>
      </c>
      <c r="D423" s="456">
        <v>37164</v>
      </c>
      <c r="E423" s="211" t="s">
        <v>554</v>
      </c>
      <c r="F423" s="81">
        <v>768930</v>
      </c>
      <c r="G423" s="81">
        <v>1</v>
      </c>
      <c r="H423" s="81">
        <v>4136626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25</v>
      </c>
      <c r="P423" s="81">
        <v>25</v>
      </c>
      <c r="Q423" s="81">
        <v>25</v>
      </c>
      <c r="R423" s="81">
        <v>25</v>
      </c>
      <c r="S423" s="81">
        <v>25</v>
      </c>
      <c r="T423" s="81">
        <v>25</v>
      </c>
      <c r="U423" s="81">
        <v>25</v>
      </c>
      <c r="V423" s="81">
        <v>25</v>
      </c>
      <c r="W423" s="81">
        <v>25</v>
      </c>
      <c r="X423" s="81">
        <v>25</v>
      </c>
      <c r="Y423" s="81">
        <v>25</v>
      </c>
      <c r="Z423" s="81">
        <v>25</v>
      </c>
      <c r="AA423" s="81">
        <v>25</v>
      </c>
      <c r="AB423" s="81">
        <v>25</v>
      </c>
      <c r="AC423" s="81">
        <v>25</v>
      </c>
      <c r="AD423" s="81">
        <v>25</v>
      </c>
      <c r="AE423" s="81">
        <v>0</v>
      </c>
      <c r="AF423" s="81">
        <v>0</v>
      </c>
    </row>
    <row r="424" spans="1:32" hidden="1" x14ac:dyDescent="0.25">
      <c r="A424" s="477">
        <v>37144.415277777778</v>
      </c>
      <c r="B424" s="456">
        <v>37146</v>
      </c>
      <c r="C424" s="456">
        <v>37146</v>
      </c>
      <c r="D424" s="456">
        <v>37164</v>
      </c>
      <c r="E424" s="211" t="s">
        <v>554</v>
      </c>
      <c r="F424" s="81">
        <v>769000</v>
      </c>
      <c r="G424" s="81">
        <v>1</v>
      </c>
      <c r="H424" s="81">
        <v>4136829</v>
      </c>
      <c r="I424" s="81">
        <v>0</v>
      </c>
      <c r="J424" s="81">
        <v>0</v>
      </c>
      <c r="K424" s="81">
        <v>0</v>
      </c>
      <c r="L424" s="81">
        <v>0</v>
      </c>
      <c r="M424" s="81">
        <v>0</v>
      </c>
      <c r="N424" s="81">
        <v>0</v>
      </c>
      <c r="O424" s="81">
        <v>-25</v>
      </c>
      <c r="P424" s="81">
        <v>-25</v>
      </c>
      <c r="Q424" s="81">
        <v>-25</v>
      </c>
      <c r="R424" s="81">
        <v>-25</v>
      </c>
      <c r="S424" s="81">
        <v>-25</v>
      </c>
      <c r="T424" s="81">
        <v>-25</v>
      </c>
      <c r="U424" s="81">
        <v>-25</v>
      </c>
      <c r="V424" s="81">
        <v>-25</v>
      </c>
      <c r="W424" s="81">
        <v>-25</v>
      </c>
      <c r="X424" s="81">
        <v>-25</v>
      </c>
      <c r="Y424" s="81">
        <v>-25</v>
      </c>
      <c r="Z424" s="81">
        <v>-25</v>
      </c>
      <c r="AA424" s="81">
        <v>-25</v>
      </c>
      <c r="AB424" s="81">
        <v>-25</v>
      </c>
      <c r="AC424" s="81">
        <v>-25</v>
      </c>
      <c r="AD424" s="81">
        <v>-25</v>
      </c>
      <c r="AE424" s="81">
        <v>0</v>
      </c>
      <c r="AF424" s="81">
        <v>0</v>
      </c>
    </row>
    <row r="425" spans="1:32" hidden="1" x14ac:dyDescent="0.25">
      <c r="A425" s="477">
        <v>36825.461805555555</v>
      </c>
      <c r="B425" s="456">
        <v>37146</v>
      </c>
      <c r="C425" s="456">
        <v>36983</v>
      </c>
      <c r="D425" s="456">
        <v>37164</v>
      </c>
      <c r="E425" s="211" t="s">
        <v>554</v>
      </c>
      <c r="F425" s="81">
        <v>443113</v>
      </c>
      <c r="G425" s="81">
        <v>1</v>
      </c>
      <c r="H425" s="81">
        <v>2376565</v>
      </c>
      <c r="I425" s="81">
        <v>0</v>
      </c>
      <c r="J425" s="81">
        <v>0</v>
      </c>
      <c r="K425" s="81">
        <v>0</v>
      </c>
      <c r="L425" s="81">
        <v>0</v>
      </c>
      <c r="M425" s="81">
        <v>0</v>
      </c>
      <c r="N425" s="81">
        <v>0</v>
      </c>
      <c r="O425" s="81">
        <v>-25</v>
      </c>
      <c r="P425" s="81">
        <v>-25</v>
      </c>
      <c r="Q425" s="81">
        <v>-25</v>
      </c>
      <c r="R425" s="81">
        <v>-25</v>
      </c>
      <c r="S425" s="81">
        <v>-25</v>
      </c>
      <c r="T425" s="81">
        <v>-25</v>
      </c>
      <c r="U425" s="81">
        <v>-25</v>
      </c>
      <c r="V425" s="81">
        <v>-25</v>
      </c>
      <c r="W425" s="81">
        <v>-25</v>
      </c>
      <c r="X425" s="81">
        <v>-25</v>
      </c>
      <c r="Y425" s="81">
        <v>-25</v>
      </c>
      <c r="Z425" s="81">
        <v>-25</v>
      </c>
      <c r="AA425" s="81">
        <v>-25</v>
      </c>
      <c r="AB425" s="81">
        <v>-25</v>
      </c>
      <c r="AC425" s="81">
        <v>-25</v>
      </c>
      <c r="AD425" s="81">
        <v>-25</v>
      </c>
      <c r="AE425" s="81">
        <v>0</v>
      </c>
      <c r="AF425" s="81">
        <v>0</v>
      </c>
    </row>
    <row r="426" spans="1:32" hidden="1" x14ac:dyDescent="0.25">
      <c r="A426" s="477">
        <v>37091.488194444442</v>
      </c>
      <c r="B426" s="456">
        <v>37146</v>
      </c>
      <c r="C426" s="456">
        <v>37135</v>
      </c>
      <c r="D426" s="456">
        <v>37164</v>
      </c>
      <c r="E426" s="81" t="s">
        <v>554</v>
      </c>
      <c r="F426" s="81">
        <v>687083</v>
      </c>
      <c r="G426" s="81">
        <v>1</v>
      </c>
      <c r="H426" s="81">
        <v>3592742</v>
      </c>
      <c r="I426" s="81">
        <v>0</v>
      </c>
      <c r="J426" s="81">
        <v>0</v>
      </c>
      <c r="K426" s="81">
        <v>0</v>
      </c>
      <c r="L426" s="81">
        <v>0</v>
      </c>
      <c r="M426" s="81">
        <v>0</v>
      </c>
      <c r="N426" s="81">
        <v>0</v>
      </c>
      <c r="O426" s="81">
        <v>25</v>
      </c>
      <c r="P426" s="81">
        <v>25</v>
      </c>
      <c r="Q426" s="81">
        <v>25</v>
      </c>
      <c r="R426" s="81">
        <v>25</v>
      </c>
      <c r="S426" s="81">
        <v>25</v>
      </c>
      <c r="T426" s="81">
        <v>25</v>
      </c>
      <c r="U426" s="81">
        <v>25</v>
      </c>
      <c r="V426" s="81">
        <v>25</v>
      </c>
      <c r="W426" s="81">
        <v>25</v>
      </c>
      <c r="X426" s="81">
        <v>25</v>
      </c>
      <c r="Y426" s="81">
        <v>25</v>
      </c>
      <c r="Z426" s="81">
        <v>25</v>
      </c>
      <c r="AA426" s="81">
        <v>25</v>
      </c>
      <c r="AB426" s="81">
        <v>25</v>
      </c>
      <c r="AC426" s="81">
        <v>25</v>
      </c>
      <c r="AD426" s="81">
        <v>25</v>
      </c>
      <c r="AE426" s="81">
        <v>0</v>
      </c>
      <c r="AF426" s="81">
        <v>0</v>
      </c>
    </row>
    <row r="427" spans="1:32" hidden="1" x14ac:dyDescent="0.25">
      <c r="A427" s="477">
        <v>36767.605555555558</v>
      </c>
      <c r="B427" s="456">
        <v>37146</v>
      </c>
      <c r="C427" s="456">
        <v>36983</v>
      </c>
      <c r="D427" s="456">
        <v>37191</v>
      </c>
      <c r="E427" s="211" t="s">
        <v>554</v>
      </c>
      <c r="F427" s="81">
        <v>401862</v>
      </c>
      <c r="G427" s="81">
        <v>1</v>
      </c>
      <c r="H427" s="81">
        <v>2236714</v>
      </c>
      <c r="I427" s="81">
        <v>0</v>
      </c>
      <c r="J427" s="81">
        <v>0</v>
      </c>
      <c r="K427" s="81">
        <v>0</v>
      </c>
      <c r="L427" s="81">
        <v>0</v>
      </c>
      <c r="M427" s="81">
        <v>0</v>
      </c>
      <c r="N427" s="81">
        <v>0</v>
      </c>
      <c r="O427" s="81">
        <v>0</v>
      </c>
      <c r="P427" s="81">
        <v>0</v>
      </c>
      <c r="Q427" s="81">
        <v>0</v>
      </c>
      <c r="R427" s="81">
        <v>0</v>
      </c>
      <c r="S427" s="81">
        <v>0</v>
      </c>
      <c r="T427" s="81">
        <v>0</v>
      </c>
      <c r="U427" s="81">
        <v>0</v>
      </c>
      <c r="V427" s="81">
        <v>0</v>
      </c>
      <c r="W427" s="81">
        <v>0</v>
      </c>
      <c r="X427" s="81">
        <v>0</v>
      </c>
      <c r="Y427" s="81">
        <v>0</v>
      </c>
      <c r="Z427" s="81">
        <v>0</v>
      </c>
      <c r="AA427" s="81">
        <v>0</v>
      </c>
      <c r="AB427" s="81">
        <v>0</v>
      </c>
      <c r="AC427" s="81">
        <v>0</v>
      </c>
      <c r="AD427" s="81">
        <v>0</v>
      </c>
      <c r="AE427" s="81">
        <v>50</v>
      </c>
      <c r="AF427" s="81">
        <v>50</v>
      </c>
    </row>
    <row r="428" spans="1:32" hidden="1" x14ac:dyDescent="0.25">
      <c r="A428" s="477">
        <v>36767.606249999997</v>
      </c>
      <c r="B428" s="456">
        <v>37146</v>
      </c>
      <c r="C428" s="456">
        <v>36983</v>
      </c>
      <c r="D428" s="456">
        <v>37191</v>
      </c>
      <c r="E428" s="211" t="s">
        <v>554</v>
      </c>
      <c r="F428" s="81">
        <v>401917</v>
      </c>
      <c r="G428" s="81">
        <v>1</v>
      </c>
      <c r="H428" s="81">
        <v>2236884</v>
      </c>
      <c r="I428" s="81">
        <v>0</v>
      </c>
      <c r="J428" s="81">
        <v>0</v>
      </c>
      <c r="K428" s="81">
        <v>0</v>
      </c>
      <c r="L428" s="81">
        <v>0</v>
      </c>
      <c r="M428" s="81">
        <v>0</v>
      </c>
      <c r="N428" s="81">
        <v>0</v>
      </c>
      <c r="O428" s="81">
        <v>0</v>
      </c>
      <c r="P428" s="81">
        <v>0</v>
      </c>
      <c r="Q428" s="81">
        <v>0</v>
      </c>
      <c r="R428" s="81">
        <v>0</v>
      </c>
      <c r="S428" s="81">
        <v>0</v>
      </c>
      <c r="T428" s="81">
        <v>0</v>
      </c>
      <c r="U428" s="81">
        <v>0</v>
      </c>
      <c r="V428" s="81">
        <v>0</v>
      </c>
      <c r="W428" s="81">
        <v>0</v>
      </c>
      <c r="X428" s="81">
        <v>0</v>
      </c>
      <c r="Y428" s="81">
        <v>0</v>
      </c>
      <c r="Z428" s="81">
        <v>0</v>
      </c>
      <c r="AA428" s="81">
        <v>0</v>
      </c>
      <c r="AB428" s="81">
        <v>0</v>
      </c>
      <c r="AC428" s="81">
        <v>0</v>
      </c>
      <c r="AD428" s="81">
        <v>0</v>
      </c>
      <c r="AE428" s="81">
        <v>50</v>
      </c>
      <c r="AF428" s="81">
        <v>50</v>
      </c>
    </row>
    <row r="429" spans="1:32" hidden="1" x14ac:dyDescent="0.25">
      <c r="A429" s="477">
        <v>36789.618750000001</v>
      </c>
      <c r="B429" s="456">
        <v>37146</v>
      </c>
      <c r="C429" s="456">
        <v>36983</v>
      </c>
      <c r="D429" s="456">
        <v>37191</v>
      </c>
      <c r="E429" s="211" t="s">
        <v>554</v>
      </c>
      <c r="F429" s="81">
        <v>416017</v>
      </c>
      <c r="G429" s="81">
        <v>1</v>
      </c>
      <c r="H429" s="81">
        <v>2286420</v>
      </c>
      <c r="I429" s="81">
        <v>0</v>
      </c>
      <c r="J429" s="81">
        <v>0</v>
      </c>
      <c r="K429" s="81">
        <v>0</v>
      </c>
      <c r="L429" s="81">
        <v>0</v>
      </c>
      <c r="M429" s="81">
        <v>0</v>
      </c>
      <c r="N429" s="81">
        <v>0</v>
      </c>
      <c r="O429" s="81">
        <v>0</v>
      </c>
      <c r="P429" s="81">
        <v>0</v>
      </c>
      <c r="Q429" s="81">
        <v>0</v>
      </c>
      <c r="R429" s="81">
        <v>0</v>
      </c>
      <c r="S429" s="81">
        <v>0</v>
      </c>
      <c r="T429" s="81">
        <v>0</v>
      </c>
      <c r="U429" s="81">
        <v>0</v>
      </c>
      <c r="V429" s="81">
        <v>0</v>
      </c>
      <c r="W429" s="81">
        <v>0</v>
      </c>
      <c r="X429" s="81">
        <v>0</v>
      </c>
      <c r="Y429" s="81">
        <v>0</v>
      </c>
      <c r="Z429" s="81">
        <v>0</v>
      </c>
      <c r="AA429" s="81">
        <v>0</v>
      </c>
      <c r="AB429" s="81">
        <v>0</v>
      </c>
      <c r="AC429" s="81">
        <v>0</v>
      </c>
      <c r="AD429" s="81">
        <v>0</v>
      </c>
      <c r="AE429" s="81">
        <v>50</v>
      </c>
      <c r="AF429" s="81">
        <v>50</v>
      </c>
    </row>
    <row r="430" spans="1:32" hidden="1" x14ac:dyDescent="0.25">
      <c r="A430" s="477">
        <v>36861.569444444445</v>
      </c>
      <c r="B430" s="456">
        <v>37146</v>
      </c>
      <c r="C430" s="456">
        <v>36983</v>
      </c>
      <c r="D430" s="456">
        <v>37191</v>
      </c>
      <c r="E430" s="211" t="s">
        <v>554</v>
      </c>
      <c r="F430" s="81">
        <v>470771</v>
      </c>
      <c r="G430" s="81">
        <v>1</v>
      </c>
      <c r="H430" s="81">
        <v>2468712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0</v>
      </c>
      <c r="P430" s="81">
        <v>0</v>
      </c>
      <c r="Q430" s="81">
        <v>0</v>
      </c>
      <c r="R430" s="81">
        <v>0</v>
      </c>
      <c r="S430" s="81">
        <v>0</v>
      </c>
      <c r="T430" s="81">
        <v>0</v>
      </c>
      <c r="U430" s="81">
        <v>0</v>
      </c>
      <c r="V430" s="81">
        <v>0</v>
      </c>
      <c r="W430" s="81">
        <v>0</v>
      </c>
      <c r="X430" s="81">
        <v>0</v>
      </c>
      <c r="Y430" s="81">
        <v>0</v>
      </c>
      <c r="Z430" s="81">
        <v>0</v>
      </c>
      <c r="AA430" s="81">
        <v>0</v>
      </c>
      <c r="AB430" s="81">
        <v>0</v>
      </c>
      <c r="AC430" s="81">
        <v>0</v>
      </c>
      <c r="AD430" s="81">
        <v>0</v>
      </c>
      <c r="AE430" s="81">
        <v>25</v>
      </c>
      <c r="AF430" s="81">
        <v>25</v>
      </c>
    </row>
    <row r="431" spans="1:32" hidden="1" x14ac:dyDescent="0.25">
      <c r="A431" s="477">
        <v>36861.555555555555</v>
      </c>
      <c r="B431" s="456">
        <v>37146</v>
      </c>
      <c r="C431" s="456">
        <v>36983</v>
      </c>
      <c r="D431" s="456">
        <v>37191</v>
      </c>
      <c r="E431" s="211" t="s">
        <v>554</v>
      </c>
      <c r="F431" s="81">
        <v>470861</v>
      </c>
      <c r="G431" s="81">
        <v>1</v>
      </c>
      <c r="H431" s="81">
        <v>2468960</v>
      </c>
      <c r="I431" s="81">
        <v>0</v>
      </c>
      <c r="J431" s="81">
        <v>0</v>
      </c>
      <c r="K431" s="81">
        <v>0</v>
      </c>
      <c r="L431" s="81">
        <v>0</v>
      </c>
      <c r="M431" s="81">
        <v>0</v>
      </c>
      <c r="N431" s="81">
        <v>0</v>
      </c>
      <c r="O431" s="81">
        <v>0</v>
      </c>
      <c r="P431" s="81">
        <v>0</v>
      </c>
      <c r="Q431" s="81">
        <v>0</v>
      </c>
      <c r="R431" s="81">
        <v>0</v>
      </c>
      <c r="S431" s="81">
        <v>0</v>
      </c>
      <c r="T431" s="81">
        <v>0</v>
      </c>
      <c r="U431" s="81">
        <v>0</v>
      </c>
      <c r="V431" s="81">
        <v>0</v>
      </c>
      <c r="W431" s="81">
        <v>0</v>
      </c>
      <c r="X431" s="81">
        <v>0</v>
      </c>
      <c r="Y431" s="81">
        <v>0</v>
      </c>
      <c r="Z431" s="81">
        <v>0</v>
      </c>
      <c r="AA431" s="81">
        <v>0</v>
      </c>
      <c r="AB431" s="81">
        <v>0</v>
      </c>
      <c r="AC431" s="81">
        <v>0</v>
      </c>
      <c r="AD431" s="81">
        <v>0</v>
      </c>
      <c r="AE431" s="81">
        <v>-25</v>
      </c>
      <c r="AF431" s="81">
        <v>-25</v>
      </c>
    </row>
    <row r="432" spans="1:32" hidden="1" x14ac:dyDescent="0.25">
      <c r="A432" s="477">
        <v>37033.415277777778</v>
      </c>
      <c r="B432" s="456">
        <v>37146</v>
      </c>
      <c r="C432" s="456">
        <v>37135</v>
      </c>
      <c r="D432" s="456">
        <v>37164</v>
      </c>
      <c r="E432" s="211" t="s">
        <v>554</v>
      </c>
      <c r="F432" s="81">
        <v>618129</v>
      </c>
      <c r="G432" s="81">
        <v>1</v>
      </c>
      <c r="H432" s="81">
        <v>3378147</v>
      </c>
      <c r="I432" s="81">
        <v>0</v>
      </c>
      <c r="J432" s="81">
        <v>0</v>
      </c>
      <c r="K432" s="81">
        <v>0</v>
      </c>
      <c r="L432" s="81">
        <v>0</v>
      </c>
      <c r="M432" s="81">
        <v>0</v>
      </c>
      <c r="N432" s="81">
        <v>0</v>
      </c>
      <c r="O432" s="81">
        <v>0</v>
      </c>
      <c r="P432" s="81">
        <v>0</v>
      </c>
      <c r="Q432" s="81">
        <v>0</v>
      </c>
      <c r="R432" s="81">
        <v>0</v>
      </c>
      <c r="S432" s="81">
        <v>0</v>
      </c>
      <c r="T432" s="81">
        <v>0</v>
      </c>
      <c r="U432" s="81">
        <v>0</v>
      </c>
      <c r="V432" s="81">
        <v>0</v>
      </c>
      <c r="W432" s="81">
        <v>0</v>
      </c>
      <c r="X432" s="81">
        <v>0</v>
      </c>
      <c r="Y432" s="81">
        <v>0</v>
      </c>
      <c r="Z432" s="81">
        <v>0</v>
      </c>
      <c r="AA432" s="81">
        <v>0</v>
      </c>
      <c r="AB432" s="81">
        <v>0</v>
      </c>
      <c r="AC432" s="81">
        <v>0</v>
      </c>
      <c r="AD432" s="81">
        <v>0</v>
      </c>
      <c r="AE432" s="81">
        <v>-25</v>
      </c>
      <c r="AF432" s="81">
        <v>-25</v>
      </c>
    </row>
    <row r="433" spans="1:32" hidden="1" x14ac:dyDescent="0.25">
      <c r="A433" s="477">
        <v>36510.474305555559</v>
      </c>
      <c r="B433" s="456">
        <v>37146</v>
      </c>
      <c r="C433" s="456">
        <v>37073</v>
      </c>
      <c r="D433" s="456">
        <v>37164</v>
      </c>
      <c r="E433" s="211" t="s">
        <v>554</v>
      </c>
      <c r="F433" s="81">
        <v>262463</v>
      </c>
      <c r="G433" s="81">
        <v>1</v>
      </c>
      <c r="H433" s="81">
        <v>944862</v>
      </c>
      <c r="I433" s="81">
        <v>0</v>
      </c>
      <c r="J433" s="81">
        <v>0</v>
      </c>
      <c r="K433" s="81">
        <v>0</v>
      </c>
      <c r="L433" s="81">
        <v>0</v>
      </c>
      <c r="M433" s="81">
        <v>0</v>
      </c>
      <c r="N433" s="81">
        <v>0</v>
      </c>
      <c r="O433" s="81">
        <v>25</v>
      </c>
      <c r="P433" s="81">
        <v>25</v>
      </c>
      <c r="Q433" s="81">
        <v>25</v>
      </c>
      <c r="R433" s="81">
        <v>25</v>
      </c>
      <c r="S433" s="81">
        <v>25</v>
      </c>
      <c r="T433" s="81">
        <v>25</v>
      </c>
      <c r="U433" s="81">
        <v>25</v>
      </c>
      <c r="V433" s="81">
        <v>25</v>
      </c>
      <c r="W433" s="81">
        <v>25</v>
      </c>
      <c r="X433" s="81">
        <v>25</v>
      </c>
      <c r="Y433" s="81">
        <v>25</v>
      </c>
      <c r="Z433" s="81">
        <v>25</v>
      </c>
      <c r="AA433" s="81">
        <v>25</v>
      </c>
      <c r="AB433" s="81">
        <v>25</v>
      </c>
      <c r="AC433" s="81">
        <v>25</v>
      </c>
      <c r="AD433" s="81">
        <v>25</v>
      </c>
      <c r="AE433" s="81">
        <v>0</v>
      </c>
      <c r="AF433" s="81">
        <v>0</v>
      </c>
    </row>
    <row r="434" spans="1:32" hidden="1" x14ac:dyDescent="0.25">
      <c r="A434" s="477">
        <v>37088.605555555558</v>
      </c>
      <c r="B434" s="456">
        <v>37146</v>
      </c>
      <c r="C434" s="456">
        <v>37135</v>
      </c>
      <c r="D434" s="456">
        <v>37164</v>
      </c>
      <c r="E434" s="211" t="s">
        <v>554</v>
      </c>
      <c r="F434" s="81">
        <v>685739</v>
      </c>
      <c r="G434" s="81">
        <v>1</v>
      </c>
      <c r="H434" s="81">
        <v>3589558</v>
      </c>
      <c r="I434" s="81">
        <v>0</v>
      </c>
      <c r="J434" s="81">
        <v>0</v>
      </c>
      <c r="K434" s="81">
        <v>0</v>
      </c>
      <c r="L434" s="81">
        <v>0</v>
      </c>
      <c r="M434" s="81">
        <v>0</v>
      </c>
      <c r="N434" s="81">
        <v>0</v>
      </c>
      <c r="O434" s="81">
        <v>0</v>
      </c>
      <c r="P434" s="81">
        <v>0</v>
      </c>
      <c r="Q434" s="81">
        <v>0</v>
      </c>
      <c r="R434" s="81">
        <v>0</v>
      </c>
      <c r="S434" s="81">
        <v>0</v>
      </c>
      <c r="T434" s="81">
        <v>0</v>
      </c>
      <c r="U434" s="81">
        <v>0</v>
      </c>
      <c r="V434" s="81">
        <v>0</v>
      </c>
      <c r="W434" s="81">
        <v>0</v>
      </c>
      <c r="X434" s="81">
        <v>0</v>
      </c>
      <c r="Y434" s="81">
        <v>0</v>
      </c>
      <c r="Z434" s="81">
        <v>0</v>
      </c>
      <c r="AA434" s="81">
        <v>0</v>
      </c>
      <c r="AB434" s="81">
        <v>0</v>
      </c>
      <c r="AC434" s="81">
        <v>0</v>
      </c>
      <c r="AD434" s="81">
        <v>0</v>
      </c>
      <c r="AE434" s="81">
        <v>-25</v>
      </c>
      <c r="AF434" s="81">
        <v>-25</v>
      </c>
    </row>
    <row r="435" spans="1:32" hidden="1" x14ac:dyDescent="0.25">
      <c r="A435" s="477">
        <v>37118.543055555558</v>
      </c>
      <c r="B435" s="456">
        <v>37146</v>
      </c>
      <c r="C435" s="456">
        <v>37135</v>
      </c>
      <c r="D435" s="456">
        <v>37164</v>
      </c>
      <c r="E435" s="81" t="s">
        <v>554</v>
      </c>
      <c r="F435" s="211">
        <v>732871</v>
      </c>
      <c r="G435" s="81">
        <v>1</v>
      </c>
      <c r="H435" s="81">
        <v>3821941</v>
      </c>
      <c r="I435" s="81">
        <v>0</v>
      </c>
      <c r="J435" s="81">
        <v>0</v>
      </c>
      <c r="K435" s="81">
        <v>0</v>
      </c>
      <c r="L435" s="81">
        <v>0</v>
      </c>
      <c r="M435" s="81">
        <v>0</v>
      </c>
      <c r="N435" s="81">
        <v>0</v>
      </c>
      <c r="O435" s="81">
        <v>0</v>
      </c>
      <c r="P435" s="81">
        <v>0</v>
      </c>
      <c r="Q435" s="81">
        <v>0</v>
      </c>
      <c r="R435" s="81">
        <v>0</v>
      </c>
      <c r="S435" s="81">
        <v>0</v>
      </c>
      <c r="T435" s="81">
        <v>0</v>
      </c>
      <c r="U435" s="81">
        <v>0</v>
      </c>
      <c r="V435" s="81">
        <v>0</v>
      </c>
      <c r="W435" s="81">
        <v>0</v>
      </c>
      <c r="X435" s="81">
        <v>0</v>
      </c>
      <c r="Y435" s="81">
        <v>0</v>
      </c>
      <c r="Z435" s="81">
        <v>0</v>
      </c>
      <c r="AA435" s="81">
        <v>0</v>
      </c>
      <c r="AB435" s="81">
        <v>0</v>
      </c>
      <c r="AC435" s="81">
        <v>0</v>
      </c>
      <c r="AD435" s="81">
        <v>0</v>
      </c>
      <c r="AE435" s="81">
        <v>-50</v>
      </c>
      <c r="AF435" s="81">
        <v>-50</v>
      </c>
    </row>
    <row r="436" spans="1:32" hidden="1" x14ac:dyDescent="0.25">
      <c r="A436" s="477">
        <v>36724.491666666669</v>
      </c>
      <c r="B436" s="456">
        <v>37146</v>
      </c>
      <c r="C436" s="456">
        <v>36983</v>
      </c>
      <c r="D436" s="456">
        <v>37191</v>
      </c>
      <c r="E436" s="81" t="s">
        <v>554</v>
      </c>
      <c r="F436" s="81">
        <v>373491</v>
      </c>
      <c r="G436" s="81">
        <v>1</v>
      </c>
      <c r="H436" s="81">
        <v>2146425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50</v>
      </c>
      <c r="P436" s="81">
        <v>50</v>
      </c>
      <c r="Q436" s="81">
        <v>50</v>
      </c>
      <c r="R436" s="81">
        <v>50</v>
      </c>
      <c r="S436" s="81">
        <v>50</v>
      </c>
      <c r="T436" s="81">
        <v>50</v>
      </c>
      <c r="U436" s="81">
        <v>50</v>
      </c>
      <c r="V436" s="81">
        <v>50</v>
      </c>
      <c r="W436" s="81">
        <v>50</v>
      </c>
      <c r="X436" s="81">
        <v>50</v>
      </c>
      <c r="Y436" s="81">
        <v>50</v>
      </c>
      <c r="Z436" s="81">
        <v>50</v>
      </c>
      <c r="AA436" s="81">
        <v>50</v>
      </c>
      <c r="AB436" s="81">
        <v>50</v>
      </c>
      <c r="AC436" s="81">
        <v>50</v>
      </c>
      <c r="AD436" s="81">
        <v>50</v>
      </c>
      <c r="AE436" s="81">
        <v>0</v>
      </c>
      <c r="AF436" s="81">
        <v>0</v>
      </c>
    </row>
    <row r="437" spans="1:32" hidden="1" x14ac:dyDescent="0.25">
      <c r="A437" s="477">
        <v>36724.490277777775</v>
      </c>
      <c r="B437" s="456">
        <v>37146</v>
      </c>
      <c r="C437" s="456">
        <v>36983</v>
      </c>
      <c r="D437" s="456">
        <v>37191</v>
      </c>
      <c r="E437" s="211" t="s">
        <v>554</v>
      </c>
      <c r="F437" s="81">
        <v>373615</v>
      </c>
      <c r="G437" s="81">
        <v>1</v>
      </c>
      <c r="H437" s="81">
        <v>2147294</v>
      </c>
      <c r="I437" s="81">
        <v>0</v>
      </c>
      <c r="J437" s="81">
        <v>0</v>
      </c>
      <c r="K437" s="81">
        <v>0</v>
      </c>
      <c r="L437" s="81">
        <v>0</v>
      </c>
      <c r="M437" s="81">
        <v>0</v>
      </c>
      <c r="N437" s="81">
        <v>0</v>
      </c>
      <c r="O437" s="81">
        <v>25</v>
      </c>
      <c r="P437" s="81">
        <v>25</v>
      </c>
      <c r="Q437" s="81">
        <v>25</v>
      </c>
      <c r="R437" s="81">
        <v>25</v>
      </c>
      <c r="S437" s="81">
        <v>25</v>
      </c>
      <c r="T437" s="81">
        <v>25</v>
      </c>
      <c r="U437" s="81">
        <v>25</v>
      </c>
      <c r="V437" s="81">
        <v>25</v>
      </c>
      <c r="W437" s="81">
        <v>25</v>
      </c>
      <c r="X437" s="81">
        <v>25</v>
      </c>
      <c r="Y437" s="81">
        <v>25</v>
      </c>
      <c r="Z437" s="81">
        <v>25</v>
      </c>
      <c r="AA437" s="81">
        <v>25</v>
      </c>
      <c r="AB437" s="81">
        <v>25</v>
      </c>
      <c r="AC437" s="81">
        <v>25</v>
      </c>
      <c r="AD437" s="81">
        <v>25</v>
      </c>
      <c r="AE437" s="81">
        <v>0</v>
      </c>
      <c r="AF437" s="81">
        <v>0</v>
      </c>
    </row>
    <row r="438" spans="1:32" hidden="1" x14ac:dyDescent="0.25">
      <c r="A438" s="477">
        <v>36726.624305555553</v>
      </c>
      <c r="B438" s="456">
        <v>37146</v>
      </c>
      <c r="C438" s="456">
        <v>36983</v>
      </c>
      <c r="D438" s="456">
        <v>37191</v>
      </c>
      <c r="E438" s="211" t="s">
        <v>554</v>
      </c>
      <c r="F438" s="81">
        <v>375193</v>
      </c>
      <c r="G438" s="81">
        <v>1</v>
      </c>
      <c r="H438" s="81">
        <v>2152598</v>
      </c>
      <c r="I438" s="81">
        <v>0</v>
      </c>
      <c r="J438" s="81">
        <v>0</v>
      </c>
      <c r="K438" s="81">
        <v>0</v>
      </c>
      <c r="L438" s="81">
        <v>0</v>
      </c>
      <c r="M438" s="81">
        <v>0</v>
      </c>
      <c r="N438" s="81">
        <v>0</v>
      </c>
      <c r="O438" s="81">
        <v>-50</v>
      </c>
      <c r="P438" s="81">
        <v>-50</v>
      </c>
      <c r="Q438" s="81">
        <v>-50</v>
      </c>
      <c r="R438" s="81">
        <v>-50</v>
      </c>
      <c r="S438" s="81">
        <v>-50</v>
      </c>
      <c r="T438" s="81">
        <v>-50</v>
      </c>
      <c r="U438" s="81">
        <v>-50</v>
      </c>
      <c r="V438" s="81">
        <v>-50</v>
      </c>
      <c r="W438" s="81">
        <v>-50</v>
      </c>
      <c r="X438" s="81">
        <v>-50</v>
      </c>
      <c r="Y438" s="81">
        <v>-50</v>
      </c>
      <c r="Z438" s="81">
        <v>-50</v>
      </c>
      <c r="AA438" s="81">
        <v>-50</v>
      </c>
      <c r="AB438" s="81">
        <v>-50</v>
      </c>
      <c r="AC438" s="81">
        <v>-50</v>
      </c>
      <c r="AD438" s="81">
        <v>-50</v>
      </c>
      <c r="AE438" s="81">
        <v>0</v>
      </c>
      <c r="AF438" s="81">
        <v>0</v>
      </c>
    </row>
    <row r="439" spans="1:32" hidden="1" x14ac:dyDescent="0.25">
      <c r="A439" s="477">
        <v>37111.347916666666</v>
      </c>
      <c r="B439" s="456">
        <v>37146</v>
      </c>
      <c r="C439" s="456">
        <v>37135</v>
      </c>
      <c r="D439" s="456">
        <v>37164</v>
      </c>
      <c r="E439" s="211" t="s">
        <v>554</v>
      </c>
      <c r="F439" s="81">
        <v>722911</v>
      </c>
      <c r="G439" s="81">
        <v>1</v>
      </c>
      <c r="H439" s="81">
        <v>3750837</v>
      </c>
      <c r="I439" s="81">
        <v>0</v>
      </c>
      <c r="J439" s="81">
        <v>0</v>
      </c>
      <c r="K439" s="81">
        <v>0</v>
      </c>
      <c r="L439" s="81">
        <v>0</v>
      </c>
      <c r="M439" s="81">
        <v>0</v>
      </c>
      <c r="N439" s="81">
        <v>0</v>
      </c>
      <c r="O439" s="81">
        <v>25</v>
      </c>
      <c r="P439" s="81">
        <v>25</v>
      </c>
      <c r="Q439" s="81">
        <v>25</v>
      </c>
      <c r="R439" s="81">
        <v>25</v>
      </c>
      <c r="S439" s="81">
        <v>25</v>
      </c>
      <c r="T439" s="81">
        <v>25</v>
      </c>
      <c r="U439" s="81">
        <v>25</v>
      </c>
      <c r="V439" s="81">
        <v>25</v>
      </c>
      <c r="W439" s="81">
        <v>25</v>
      </c>
      <c r="X439" s="81">
        <v>25</v>
      </c>
      <c r="Y439" s="81">
        <v>25</v>
      </c>
      <c r="Z439" s="81">
        <v>25</v>
      </c>
      <c r="AA439" s="81">
        <v>25</v>
      </c>
      <c r="AB439" s="81">
        <v>25</v>
      </c>
      <c r="AC439" s="81">
        <v>25</v>
      </c>
      <c r="AD439" s="81">
        <v>25</v>
      </c>
      <c r="AE439" s="81">
        <v>0</v>
      </c>
      <c r="AF439" s="81">
        <v>0</v>
      </c>
    </row>
    <row r="440" spans="1:32" hidden="1" x14ac:dyDescent="0.25">
      <c r="A440" s="477">
        <v>37117.729861111111</v>
      </c>
      <c r="B440" s="456">
        <v>37146</v>
      </c>
      <c r="C440" s="456">
        <v>37135</v>
      </c>
      <c r="D440" s="456">
        <v>37164</v>
      </c>
      <c r="E440" s="211" t="s">
        <v>554</v>
      </c>
      <c r="F440" s="81">
        <v>729011</v>
      </c>
      <c r="G440" s="81">
        <v>1</v>
      </c>
      <c r="H440" s="81">
        <v>3766449</v>
      </c>
      <c r="I440" s="81">
        <v>0</v>
      </c>
      <c r="J440" s="81">
        <v>0</v>
      </c>
      <c r="K440" s="81">
        <v>0</v>
      </c>
      <c r="L440" s="81">
        <v>0</v>
      </c>
      <c r="M440" s="81">
        <v>0</v>
      </c>
      <c r="N440" s="81">
        <v>0</v>
      </c>
      <c r="O440" s="81">
        <v>-25</v>
      </c>
      <c r="P440" s="81">
        <v>-25</v>
      </c>
      <c r="Q440" s="81">
        <v>-25</v>
      </c>
      <c r="R440" s="81">
        <v>-25</v>
      </c>
      <c r="S440" s="81">
        <v>-25</v>
      </c>
      <c r="T440" s="81">
        <v>-25</v>
      </c>
      <c r="U440" s="81">
        <v>-25</v>
      </c>
      <c r="V440" s="81">
        <v>-25</v>
      </c>
      <c r="W440" s="81">
        <v>-25</v>
      </c>
      <c r="X440" s="81">
        <v>-25</v>
      </c>
      <c r="Y440" s="81">
        <v>-25</v>
      </c>
      <c r="Z440" s="81">
        <v>-25</v>
      </c>
      <c r="AA440" s="81">
        <v>-25</v>
      </c>
      <c r="AB440" s="81">
        <v>-25</v>
      </c>
      <c r="AC440" s="81">
        <v>-25</v>
      </c>
      <c r="AD440" s="81">
        <v>-25</v>
      </c>
      <c r="AE440" s="81">
        <v>0</v>
      </c>
      <c r="AF440" s="81">
        <v>0</v>
      </c>
    </row>
    <row r="441" spans="1:32" hidden="1" x14ac:dyDescent="0.25">
      <c r="A441" s="477">
        <v>37119.361805555556</v>
      </c>
      <c r="B441" s="456">
        <v>37146</v>
      </c>
      <c r="C441" s="456">
        <v>37135</v>
      </c>
      <c r="D441" s="456">
        <v>37164</v>
      </c>
      <c r="E441" s="211" t="s">
        <v>554</v>
      </c>
      <c r="F441" s="81">
        <v>734437</v>
      </c>
      <c r="G441" s="81">
        <v>1</v>
      </c>
      <c r="H441" s="81">
        <v>3825336</v>
      </c>
      <c r="I441" s="81">
        <v>0</v>
      </c>
      <c r="J441" s="81">
        <v>0</v>
      </c>
      <c r="K441" s="81">
        <v>0</v>
      </c>
      <c r="L441" s="81">
        <v>0</v>
      </c>
      <c r="M441" s="81">
        <v>0</v>
      </c>
      <c r="N441" s="81">
        <v>0</v>
      </c>
      <c r="O441" s="81">
        <v>25</v>
      </c>
      <c r="P441" s="81">
        <v>25</v>
      </c>
      <c r="Q441" s="81">
        <v>25</v>
      </c>
      <c r="R441" s="81">
        <v>25</v>
      </c>
      <c r="S441" s="81">
        <v>25</v>
      </c>
      <c r="T441" s="81">
        <v>25</v>
      </c>
      <c r="U441" s="81">
        <v>25</v>
      </c>
      <c r="V441" s="81">
        <v>25</v>
      </c>
      <c r="W441" s="81">
        <v>25</v>
      </c>
      <c r="X441" s="81">
        <v>25</v>
      </c>
      <c r="Y441" s="81">
        <v>25</v>
      </c>
      <c r="Z441" s="81">
        <v>25</v>
      </c>
      <c r="AA441" s="81">
        <v>25</v>
      </c>
      <c r="AB441" s="81">
        <v>25</v>
      </c>
      <c r="AC441" s="81">
        <v>25</v>
      </c>
      <c r="AD441" s="81">
        <v>25</v>
      </c>
      <c r="AE441" s="81">
        <v>0</v>
      </c>
      <c r="AF441" s="81">
        <v>0</v>
      </c>
    </row>
    <row r="442" spans="1:32" hidden="1" x14ac:dyDescent="0.25">
      <c r="A442" s="477">
        <v>37119.418055555558</v>
      </c>
      <c r="B442" s="456">
        <v>37146</v>
      </c>
      <c r="C442" s="456">
        <v>37135</v>
      </c>
      <c r="D442" s="456">
        <v>37164</v>
      </c>
      <c r="E442" s="211" t="s">
        <v>554</v>
      </c>
      <c r="F442" s="81">
        <v>735029</v>
      </c>
      <c r="G442" s="81">
        <v>1</v>
      </c>
      <c r="H442" s="81">
        <v>3826438</v>
      </c>
      <c r="I442" s="81">
        <v>0</v>
      </c>
      <c r="J442" s="81">
        <v>0</v>
      </c>
      <c r="K442" s="81">
        <v>0</v>
      </c>
      <c r="L442" s="81">
        <v>0</v>
      </c>
      <c r="M442" s="81">
        <v>0</v>
      </c>
      <c r="N442" s="81">
        <v>0</v>
      </c>
      <c r="O442" s="81">
        <v>25</v>
      </c>
      <c r="P442" s="81">
        <v>25</v>
      </c>
      <c r="Q442" s="81">
        <v>25</v>
      </c>
      <c r="R442" s="81">
        <v>25</v>
      </c>
      <c r="S442" s="81">
        <v>25</v>
      </c>
      <c r="T442" s="81">
        <v>25</v>
      </c>
      <c r="U442" s="81">
        <v>25</v>
      </c>
      <c r="V442" s="81">
        <v>25</v>
      </c>
      <c r="W442" s="81">
        <v>25</v>
      </c>
      <c r="X442" s="81">
        <v>25</v>
      </c>
      <c r="Y442" s="81">
        <v>25</v>
      </c>
      <c r="Z442" s="81">
        <v>25</v>
      </c>
      <c r="AA442" s="81">
        <v>25</v>
      </c>
      <c r="AB442" s="81">
        <v>25</v>
      </c>
      <c r="AC442" s="81">
        <v>25</v>
      </c>
      <c r="AD442" s="81">
        <v>25</v>
      </c>
      <c r="AE442" s="81">
        <v>0</v>
      </c>
      <c r="AF442" s="81">
        <v>0</v>
      </c>
    </row>
    <row r="443" spans="1:32" hidden="1" x14ac:dyDescent="0.25">
      <c r="A443" s="477">
        <v>37127.618750000001</v>
      </c>
      <c r="B443" s="456">
        <v>37146</v>
      </c>
      <c r="C443" s="456">
        <v>37135</v>
      </c>
      <c r="D443" s="456">
        <v>37164</v>
      </c>
      <c r="E443" s="211" t="s">
        <v>554</v>
      </c>
      <c r="F443" s="81">
        <v>745862</v>
      </c>
      <c r="G443" s="81">
        <v>1</v>
      </c>
      <c r="H443" s="81">
        <v>3854700</v>
      </c>
      <c r="I443" s="81">
        <v>0</v>
      </c>
      <c r="J443" s="81">
        <v>0</v>
      </c>
      <c r="K443" s="81">
        <v>0</v>
      </c>
      <c r="L443" s="81">
        <v>0</v>
      </c>
      <c r="M443" s="81">
        <v>0</v>
      </c>
      <c r="N443" s="81">
        <v>0</v>
      </c>
      <c r="O443" s="81">
        <v>25</v>
      </c>
      <c r="P443" s="81">
        <v>25</v>
      </c>
      <c r="Q443" s="81">
        <v>25</v>
      </c>
      <c r="R443" s="81">
        <v>25</v>
      </c>
      <c r="S443" s="81">
        <v>25</v>
      </c>
      <c r="T443" s="81">
        <v>25</v>
      </c>
      <c r="U443" s="81">
        <v>25</v>
      </c>
      <c r="V443" s="81">
        <v>25</v>
      </c>
      <c r="W443" s="81">
        <v>25</v>
      </c>
      <c r="X443" s="81">
        <v>25</v>
      </c>
      <c r="Y443" s="81">
        <v>25</v>
      </c>
      <c r="Z443" s="81">
        <v>25</v>
      </c>
      <c r="AA443" s="81">
        <v>25</v>
      </c>
      <c r="AB443" s="81">
        <v>25</v>
      </c>
      <c r="AC443" s="81">
        <v>25</v>
      </c>
      <c r="AD443" s="81">
        <v>25</v>
      </c>
      <c r="AE443" s="81">
        <v>0</v>
      </c>
      <c r="AF443" s="81">
        <v>0</v>
      </c>
    </row>
    <row r="444" spans="1:32" hidden="1" x14ac:dyDescent="0.25">
      <c r="A444" s="477">
        <v>36789.558333333334</v>
      </c>
      <c r="B444" s="456">
        <v>37146</v>
      </c>
      <c r="C444" s="456">
        <v>37073</v>
      </c>
      <c r="D444" s="456">
        <v>37164</v>
      </c>
      <c r="E444" s="81" t="s">
        <v>554</v>
      </c>
      <c r="F444" s="81">
        <v>416187</v>
      </c>
      <c r="G444" s="81">
        <v>1</v>
      </c>
      <c r="H444" s="81">
        <v>2286813</v>
      </c>
      <c r="I444" s="81">
        <v>0</v>
      </c>
      <c r="J444" s="81">
        <v>0</v>
      </c>
      <c r="K444" s="81">
        <v>0</v>
      </c>
      <c r="L444" s="81">
        <v>0</v>
      </c>
      <c r="M444" s="81">
        <v>0</v>
      </c>
      <c r="N444" s="81">
        <v>0</v>
      </c>
      <c r="O444" s="81">
        <v>-50</v>
      </c>
      <c r="P444" s="81">
        <v>-50</v>
      </c>
      <c r="Q444" s="81">
        <v>-50</v>
      </c>
      <c r="R444" s="81">
        <v>-50</v>
      </c>
      <c r="S444" s="81">
        <v>-50</v>
      </c>
      <c r="T444" s="81">
        <v>-50</v>
      </c>
      <c r="U444" s="81">
        <v>-50</v>
      </c>
      <c r="V444" s="81">
        <v>-50</v>
      </c>
      <c r="W444" s="81">
        <v>-50</v>
      </c>
      <c r="X444" s="81">
        <v>-50</v>
      </c>
      <c r="Y444" s="81">
        <v>-50</v>
      </c>
      <c r="Z444" s="81">
        <v>-50</v>
      </c>
      <c r="AA444" s="81">
        <v>-50</v>
      </c>
      <c r="AB444" s="81">
        <v>-50</v>
      </c>
      <c r="AC444" s="81">
        <v>-50</v>
      </c>
      <c r="AD444" s="81">
        <v>-50</v>
      </c>
      <c r="AE444" s="81">
        <v>0</v>
      </c>
      <c r="AF444" s="81">
        <v>0</v>
      </c>
    </row>
    <row r="445" spans="1:32" hidden="1" x14ac:dyDescent="0.25">
      <c r="A445" s="477">
        <v>36790.474305555559</v>
      </c>
      <c r="B445" s="456">
        <v>37146</v>
      </c>
      <c r="C445" s="456">
        <v>37073</v>
      </c>
      <c r="D445" s="456">
        <v>37164</v>
      </c>
      <c r="E445" s="81" t="s">
        <v>554</v>
      </c>
      <c r="F445" s="81">
        <v>417066</v>
      </c>
      <c r="G445" s="81">
        <v>1</v>
      </c>
      <c r="H445" s="81">
        <v>2289177</v>
      </c>
      <c r="I445" s="81">
        <v>0</v>
      </c>
      <c r="J445" s="81">
        <v>0</v>
      </c>
      <c r="K445" s="81">
        <v>0</v>
      </c>
      <c r="L445" s="81">
        <v>0</v>
      </c>
      <c r="M445" s="81">
        <v>0</v>
      </c>
      <c r="N445" s="81">
        <v>0</v>
      </c>
      <c r="O445" s="81">
        <v>25</v>
      </c>
      <c r="P445" s="81">
        <v>25</v>
      </c>
      <c r="Q445" s="81">
        <v>25</v>
      </c>
      <c r="R445" s="81">
        <v>25</v>
      </c>
      <c r="S445" s="81">
        <v>25</v>
      </c>
      <c r="T445" s="81">
        <v>25</v>
      </c>
      <c r="U445" s="81">
        <v>25</v>
      </c>
      <c r="V445" s="81">
        <v>25</v>
      </c>
      <c r="W445" s="81">
        <v>25</v>
      </c>
      <c r="X445" s="81">
        <v>25</v>
      </c>
      <c r="Y445" s="81">
        <v>25</v>
      </c>
      <c r="Z445" s="81">
        <v>25</v>
      </c>
      <c r="AA445" s="81">
        <v>25</v>
      </c>
      <c r="AB445" s="81">
        <v>25</v>
      </c>
      <c r="AC445" s="81">
        <v>25</v>
      </c>
      <c r="AD445" s="81">
        <v>25</v>
      </c>
      <c r="AE445" s="81">
        <v>0</v>
      </c>
      <c r="AF445" s="81">
        <v>0</v>
      </c>
    </row>
    <row r="446" spans="1:32" hidden="1" x14ac:dyDescent="0.25">
      <c r="A446" s="477">
        <v>36794.640972222223</v>
      </c>
      <c r="B446" s="456">
        <v>37146</v>
      </c>
      <c r="C446" s="456">
        <v>37073</v>
      </c>
      <c r="D446" s="456">
        <v>37164</v>
      </c>
      <c r="E446" s="81" t="s">
        <v>554</v>
      </c>
      <c r="F446" s="81">
        <v>417193</v>
      </c>
      <c r="G446" s="81">
        <v>1</v>
      </c>
      <c r="H446" s="81">
        <v>2289514</v>
      </c>
      <c r="I446" s="81">
        <v>0</v>
      </c>
      <c r="J446" s="81">
        <v>0</v>
      </c>
      <c r="K446" s="81">
        <v>0</v>
      </c>
      <c r="L446" s="81">
        <v>0</v>
      </c>
      <c r="M446" s="81">
        <v>0</v>
      </c>
      <c r="N446" s="81">
        <v>0</v>
      </c>
      <c r="O446" s="81">
        <v>50</v>
      </c>
      <c r="P446" s="81">
        <v>50</v>
      </c>
      <c r="Q446" s="81">
        <v>50</v>
      </c>
      <c r="R446" s="81">
        <v>50</v>
      </c>
      <c r="S446" s="81">
        <v>50</v>
      </c>
      <c r="T446" s="81">
        <v>50</v>
      </c>
      <c r="U446" s="81">
        <v>50</v>
      </c>
      <c r="V446" s="81">
        <v>50</v>
      </c>
      <c r="W446" s="81">
        <v>50</v>
      </c>
      <c r="X446" s="81">
        <v>50</v>
      </c>
      <c r="Y446" s="81">
        <v>50</v>
      </c>
      <c r="Z446" s="81">
        <v>50</v>
      </c>
      <c r="AA446" s="81">
        <v>50</v>
      </c>
      <c r="AB446" s="81">
        <v>50</v>
      </c>
      <c r="AC446" s="81">
        <v>50</v>
      </c>
      <c r="AD446" s="81">
        <v>50</v>
      </c>
      <c r="AE446" s="81">
        <v>0</v>
      </c>
      <c r="AF446" s="81">
        <v>0</v>
      </c>
    </row>
    <row r="447" spans="1:32" hidden="1" x14ac:dyDescent="0.25">
      <c r="A447" s="477">
        <v>36790.460416666669</v>
      </c>
      <c r="B447" s="456">
        <v>37146</v>
      </c>
      <c r="C447" s="456">
        <v>37073</v>
      </c>
      <c r="D447" s="456">
        <v>37164</v>
      </c>
      <c r="E447" s="211" t="s">
        <v>554</v>
      </c>
      <c r="F447" s="81">
        <v>417194</v>
      </c>
      <c r="G447" s="81">
        <v>1</v>
      </c>
      <c r="H447" s="81">
        <v>2289515</v>
      </c>
      <c r="I447" s="81">
        <v>0</v>
      </c>
      <c r="J447" s="81">
        <v>0</v>
      </c>
      <c r="K447" s="81">
        <v>0</v>
      </c>
      <c r="L447" s="81">
        <v>0</v>
      </c>
      <c r="M447" s="81">
        <v>0</v>
      </c>
      <c r="N447" s="81">
        <v>0</v>
      </c>
      <c r="O447" s="81">
        <v>-25</v>
      </c>
      <c r="P447" s="81">
        <v>-25</v>
      </c>
      <c r="Q447" s="81">
        <v>-25</v>
      </c>
      <c r="R447" s="81">
        <v>-25</v>
      </c>
      <c r="S447" s="81">
        <v>-25</v>
      </c>
      <c r="T447" s="81">
        <v>-25</v>
      </c>
      <c r="U447" s="81">
        <v>-25</v>
      </c>
      <c r="V447" s="81">
        <v>-25</v>
      </c>
      <c r="W447" s="81">
        <v>-25</v>
      </c>
      <c r="X447" s="81">
        <v>-25</v>
      </c>
      <c r="Y447" s="81">
        <v>-25</v>
      </c>
      <c r="Z447" s="81">
        <v>-25</v>
      </c>
      <c r="AA447" s="81">
        <v>-25</v>
      </c>
      <c r="AB447" s="81">
        <v>-25</v>
      </c>
      <c r="AC447" s="81">
        <v>-25</v>
      </c>
      <c r="AD447" s="81">
        <v>-25</v>
      </c>
      <c r="AE447" s="81">
        <v>0</v>
      </c>
      <c r="AF447" s="81">
        <v>0</v>
      </c>
    </row>
    <row r="448" spans="1:32" hidden="1" x14ac:dyDescent="0.25">
      <c r="A448" s="477">
        <v>36727.40625</v>
      </c>
      <c r="B448" s="456">
        <v>37146</v>
      </c>
      <c r="C448" s="456">
        <v>37073</v>
      </c>
      <c r="D448" s="456">
        <v>37164</v>
      </c>
      <c r="E448" s="211" t="s">
        <v>554</v>
      </c>
      <c r="F448" s="81">
        <v>376174</v>
      </c>
      <c r="G448" s="81">
        <v>1</v>
      </c>
      <c r="H448" s="81">
        <v>2155328</v>
      </c>
      <c r="I448" s="81">
        <v>0</v>
      </c>
      <c r="J448" s="81">
        <v>0</v>
      </c>
      <c r="K448" s="81">
        <v>0</v>
      </c>
      <c r="L448" s="81">
        <v>0</v>
      </c>
      <c r="M448" s="81">
        <v>0</v>
      </c>
      <c r="N448" s="81">
        <v>0</v>
      </c>
      <c r="O448" s="81">
        <v>-25</v>
      </c>
      <c r="P448" s="81">
        <v>-25</v>
      </c>
      <c r="Q448" s="81">
        <v>-25</v>
      </c>
      <c r="R448" s="81">
        <v>-25</v>
      </c>
      <c r="S448" s="81">
        <v>-25</v>
      </c>
      <c r="T448" s="81">
        <v>-25</v>
      </c>
      <c r="U448" s="81">
        <v>-25</v>
      </c>
      <c r="V448" s="81">
        <v>-25</v>
      </c>
      <c r="W448" s="81">
        <v>-25</v>
      </c>
      <c r="X448" s="81">
        <v>-25</v>
      </c>
      <c r="Y448" s="81">
        <v>-25</v>
      </c>
      <c r="Z448" s="81">
        <v>-25</v>
      </c>
      <c r="AA448" s="81">
        <v>-25</v>
      </c>
      <c r="AB448" s="81">
        <v>-25</v>
      </c>
      <c r="AC448" s="81">
        <v>-25</v>
      </c>
      <c r="AD448" s="81">
        <v>-25</v>
      </c>
      <c r="AE448" s="81">
        <v>0</v>
      </c>
      <c r="AF448" s="81">
        <v>0</v>
      </c>
    </row>
    <row r="449" spans="1:32" hidden="1" x14ac:dyDescent="0.25">
      <c r="A449" s="477">
        <v>36727.406944444447</v>
      </c>
      <c r="B449" s="456">
        <v>37146</v>
      </c>
      <c r="C449" s="456">
        <v>37073</v>
      </c>
      <c r="D449" s="456">
        <v>37164</v>
      </c>
      <c r="E449" s="81" t="s">
        <v>554</v>
      </c>
      <c r="F449" s="81">
        <v>376175</v>
      </c>
      <c r="G449" s="81">
        <v>1</v>
      </c>
      <c r="H449" s="81">
        <v>2155329</v>
      </c>
      <c r="I449" s="81">
        <v>0</v>
      </c>
      <c r="J449" s="81">
        <v>0</v>
      </c>
      <c r="K449" s="81">
        <v>0</v>
      </c>
      <c r="L449" s="81">
        <v>0</v>
      </c>
      <c r="M449" s="81">
        <v>0</v>
      </c>
      <c r="N449" s="81">
        <v>0</v>
      </c>
      <c r="O449" s="81">
        <v>50</v>
      </c>
      <c r="P449" s="81">
        <v>50</v>
      </c>
      <c r="Q449" s="81">
        <v>50</v>
      </c>
      <c r="R449" s="81">
        <v>50</v>
      </c>
      <c r="S449" s="81">
        <v>50</v>
      </c>
      <c r="T449" s="81">
        <v>50</v>
      </c>
      <c r="U449" s="81">
        <v>50</v>
      </c>
      <c r="V449" s="81">
        <v>50</v>
      </c>
      <c r="W449" s="81">
        <v>50</v>
      </c>
      <c r="X449" s="81">
        <v>50</v>
      </c>
      <c r="Y449" s="81">
        <v>50</v>
      </c>
      <c r="Z449" s="81">
        <v>50</v>
      </c>
      <c r="AA449" s="81">
        <v>50</v>
      </c>
      <c r="AB449" s="81">
        <v>50</v>
      </c>
      <c r="AC449" s="81">
        <v>50</v>
      </c>
      <c r="AD449" s="81">
        <v>50</v>
      </c>
      <c r="AE449" s="81">
        <v>0</v>
      </c>
      <c r="AF449" s="81">
        <v>0</v>
      </c>
    </row>
    <row r="450" spans="1:32" hidden="1" x14ac:dyDescent="0.25">
      <c r="A450" s="477">
        <v>36728.606944444444</v>
      </c>
      <c r="B450" s="456">
        <v>37146</v>
      </c>
      <c r="C450" s="456">
        <v>37073</v>
      </c>
      <c r="D450" s="456">
        <v>37164</v>
      </c>
      <c r="E450" s="81" t="s">
        <v>554</v>
      </c>
      <c r="F450" s="81">
        <v>376923</v>
      </c>
      <c r="G450" s="81">
        <v>1</v>
      </c>
      <c r="H450" s="81">
        <v>2157661</v>
      </c>
      <c r="I450" s="81">
        <v>0</v>
      </c>
      <c r="J450" s="81">
        <v>0</v>
      </c>
      <c r="K450" s="81">
        <v>0</v>
      </c>
      <c r="L450" s="81">
        <v>0</v>
      </c>
      <c r="M450" s="81">
        <v>0</v>
      </c>
      <c r="N450" s="81">
        <v>0</v>
      </c>
      <c r="O450" s="81">
        <v>25</v>
      </c>
      <c r="P450" s="81">
        <v>25</v>
      </c>
      <c r="Q450" s="81">
        <v>25</v>
      </c>
      <c r="R450" s="81">
        <v>25</v>
      </c>
      <c r="S450" s="81">
        <v>25</v>
      </c>
      <c r="T450" s="81">
        <v>25</v>
      </c>
      <c r="U450" s="81">
        <v>25</v>
      </c>
      <c r="V450" s="81">
        <v>25</v>
      </c>
      <c r="W450" s="81">
        <v>25</v>
      </c>
      <c r="X450" s="81">
        <v>25</v>
      </c>
      <c r="Y450" s="81">
        <v>25</v>
      </c>
      <c r="Z450" s="81">
        <v>25</v>
      </c>
      <c r="AA450" s="81">
        <v>25</v>
      </c>
      <c r="AB450" s="81">
        <v>25</v>
      </c>
      <c r="AC450" s="81">
        <v>25</v>
      </c>
      <c r="AD450" s="81">
        <v>25</v>
      </c>
      <c r="AE450" s="81">
        <v>0</v>
      </c>
      <c r="AF450" s="81">
        <v>0</v>
      </c>
    </row>
    <row r="451" spans="1:32" hidden="1" x14ac:dyDescent="0.25">
      <c r="A451" s="477">
        <v>36831.56527777778</v>
      </c>
      <c r="B451" s="456">
        <v>37146</v>
      </c>
      <c r="C451" s="456">
        <v>37073</v>
      </c>
      <c r="D451" s="456">
        <v>37164</v>
      </c>
      <c r="E451" s="81" t="s">
        <v>554</v>
      </c>
      <c r="F451" s="81">
        <v>447607</v>
      </c>
      <c r="G451" s="81">
        <v>1</v>
      </c>
      <c r="H451" s="81">
        <v>2391568</v>
      </c>
      <c r="I451" s="81">
        <v>0</v>
      </c>
      <c r="J451" s="81">
        <v>0</v>
      </c>
      <c r="K451" s="81">
        <v>0</v>
      </c>
      <c r="L451" s="81">
        <v>0</v>
      </c>
      <c r="M451" s="81">
        <v>0</v>
      </c>
      <c r="N451" s="81">
        <v>0</v>
      </c>
      <c r="O451" s="81">
        <v>-25</v>
      </c>
      <c r="P451" s="81">
        <v>-25</v>
      </c>
      <c r="Q451" s="81">
        <v>-25</v>
      </c>
      <c r="R451" s="81">
        <v>-25</v>
      </c>
      <c r="S451" s="81">
        <v>-25</v>
      </c>
      <c r="T451" s="81">
        <v>-25</v>
      </c>
      <c r="U451" s="81">
        <v>-25</v>
      </c>
      <c r="V451" s="81">
        <v>-25</v>
      </c>
      <c r="W451" s="81">
        <v>-25</v>
      </c>
      <c r="X451" s="81">
        <v>-25</v>
      </c>
      <c r="Y451" s="81">
        <v>-25</v>
      </c>
      <c r="Z451" s="81">
        <v>-25</v>
      </c>
      <c r="AA451" s="81">
        <v>-25</v>
      </c>
      <c r="AB451" s="81">
        <v>-25</v>
      </c>
      <c r="AC451" s="81">
        <v>-25</v>
      </c>
      <c r="AD451" s="81">
        <v>-25</v>
      </c>
      <c r="AE451" s="81">
        <v>0</v>
      </c>
      <c r="AF451" s="81">
        <v>0</v>
      </c>
    </row>
    <row r="452" spans="1:32" hidden="1" x14ac:dyDescent="0.25">
      <c r="A452" s="477">
        <v>36833.699305555558</v>
      </c>
      <c r="B452" s="456">
        <v>37146</v>
      </c>
      <c r="C452" s="456">
        <v>37073</v>
      </c>
      <c r="D452" s="456">
        <v>37164</v>
      </c>
      <c r="E452" s="81" t="s">
        <v>554</v>
      </c>
      <c r="F452" s="81">
        <v>450045</v>
      </c>
      <c r="G452" s="81">
        <v>1</v>
      </c>
      <c r="H452" s="81">
        <v>2397138</v>
      </c>
      <c r="I452" s="81">
        <v>0</v>
      </c>
      <c r="J452" s="81">
        <v>0</v>
      </c>
      <c r="K452" s="81">
        <v>0</v>
      </c>
      <c r="L452" s="81">
        <v>0</v>
      </c>
      <c r="M452" s="81">
        <v>0</v>
      </c>
      <c r="N452" s="81">
        <v>0</v>
      </c>
      <c r="O452" s="81">
        <v>-25</v>
      </c>
      <c r="P452" s="81">
        <v>-25</v>
      </c>
      <c r="Q452" s="81">
        <v>-25</v>
      </c>
      <c r="R452" s="81">
        <v>-25</v>
      </c>
      <c r="S452" s="81">
        <v>-25</v>
      </c>
      <c r="T452" s="81">
        <v>-25</v>
      </c>
      <c r="U452" s="81">
        <v>-25</v>
      </c>
      <c r="V452" s="81">
        <v>-25</v>
      </c>
      <c r="W452" s="81">
        <v>-25</v>
      </c>
      <c r="X452" s="81">
        <v>-25</v>
      </c>
      <c r="Y452" s="81">
        <v>-25</v>
      </c>
      <c r="Z452" s="81">
        <v>-25</v>
      </c>
      <c r="AA452" s="81">
        <v>-25</v>
      </c>
      <c r="AB452" s="81">
        <v>-25</v>
      </c>
      <c r="AC452" s="81">
        <v>-25</v>
      </c>
      <c r="AD452" s="81">
        <v>-25</v>
      </c>
      <c r="AE452" s="81">
        <v>0</v>
      </c>
      <c r="AF452" s="81">
        <v>0</v>
      </c>
    </row>
    <row r="453" spans="1:32" hidden="1" x14ac:dyDescent="0.25">
      <c r="A453" s="477">
        <v>36838.370833333334</v>
      </c>
      <c r="B453" s="456">
        <v>37146</v>
      </c>
      <c r="C453" s="456">
        <v>37073</v>
      </c>
      <c r="D453" s="456">
        <v>37164</v>
      </c>
      <c r="E453" s="81" t="s">
        <v>554</v>
      </c>
      <c r="F453" s="81">
        <v>451974</v>
      </c>
      <c r="G453" s="81">
        <v>1</v>
      </c>
      <c r="H453" s="81">
        <v>2403351</v>
      </c>
      <c r="I453" s="81">
        <v>0</v>
      </c>
      <c r="J453" s="81">
        <v>0</v>
      </c>
      <c r="K453" s="81">
        <v>0</v>
      </c>
      <c r="L453" s="81">
        <v>0</v>
      </c>
      <c r="M453" s="81">
        <v>0</v>
      </c>
      <c r="N453" s="81">
        <v>0</v>
      </c>
      <c r="O453" s="81">
        <v>-50</v>
      </c>
      <c r="P453" s="81">
        <v>-50</v>
      </c>
      <c r="Q453" s="81">
        <v>-50</v>
      </c>
      <c r="R453" s="81">
        <v>-50</v>
      </c>
      <c r="S453" s="81">
        <v>-50</v>
      </c>
      <c r="T453" s="81">
        <v>-50</v>
      </c>
      <c r="U453" s="81">
        <v>-50</v>
      </c>
      <c r="V453" s="81">
        <v>-50</v>
      </c>
      <c r="W453" s="81">
        <v>-50</v>
      </c>
      <c r="X453" s="81">
        <v>-50</v>
      </c>
      <c r="Y453" s="81">
        <v>-50</v>
      </c>
      <c r="Z453" s="81">
        <v>-50</v>
      </c>
      <c r="AA453" s="81">
        <v>-50</v>
      </c>
      <c r="AB453" s="81">
        <v>-50</v>
      </c>
      <c r="AC453" s="81">
        <v>-50</v>
      </c>
      <c r="AD453" s="81">
        <v>-50</v>
      </c>
      <c r="AE453" s="81">
        <v>0</v>
      </c>
      <c r="AF453" s="81">
        <v>0</v>
      </c>
    </row>
    <row r="454" spans="1:32" hidden="1" x14ac:dyDescent="0.25">
      <c r="A454" s="477">
        <v>36859.697222222225</v>
      </c>
      <c r="B454" s="456">
        <v>37146</v>
      </c>
      <c r="C454" s="456">
        <v>37073</v>
      </c>
      <c r="D454" s="456">
        <v>37164</v>
      </c>
      <c r="E454" s="81" t="s">
        <v>554</v>
      </c>
      <c r="F454" s="81">
        <v>468394</v>
      </c>
      <c r="G454" s="81">
        <v>1</v>
      </c>
      <c r="H454" s="81">
        <v>2461287</v>
      </c>
      <c r="I454" s="81">
        <v>0</v>
      </c>
      <c r="J454" s="81">
        <v>0</v>
      </c>
      <c r="K454" s="81">
        <v>0</v>
      </c>
      <c r="L454" s="81">
        <v>0</v>
      </c>
      <c r="M454" s="81">
        <v>0</v>
      </c>
      <c r="N454" s="81">
        <v>0</v>
      </c>
      <c r="O454" s="81">
        <v>-50</v>
      </c>
      <c r="P454" s="81">
        <v>-50</v>
      </c>
      <c r="Q454" s="81">
        <v>-50</v>
      </c>
      <c r="R454" s="81">
        <v>-50</v>
      </c>
      <c r="S454" s="81">
        <v>-50</v>
      </c>
      <c r="T454" s="81">
        <v>-50</v>
      </c>
      <c r="U454" s="81">
        <v>-50</v>
      </c>
      <c r="V454" s="81">
        <v>-50</v>
      </c>
      <c r="W454" s="81">
        <v>-50</v>
      </c>
      <c r="X454" s="81">
        <v>-50</v>
      </c>
      <c r="Y454" s="81">
        <v>-50</v>
      </c>
      <c r="Z454" s="81">
        <v>-50</v>
      </c>
      <c r="AA454" s="81">
        <v>-50</v>
      </c>
      <c r="AB454" s="81">
        <v>-50</v>
      </c>
      <c r="AC454" s="81">
        <v>-50</v>
      </c>
      <c r="AD454" s="81">
        <v>-50</v>
      </c>
      <c r="AE454" s="81">
        <v>0</v>
      </c>
      <c r="AF454" s="81">
        <v>0</v>
      </c>
    </row>
    <row r="455" spans="1:32" hidden="1" x14ac:dyDescent="0.25">
      <c r="A455" s="477">
        <v>36874.397916666669</v>
      </c>
      <c r="B455" s="456">
        <v>37146</v>
      </c>
      <c r="C455" s="456">
        <v>37073</v>
      </c>
      <c r="D455" s="456">
        <v>37164</v>
      </c>
      <c r="E455" s="211" t="s">
        <v>554</v>
      </c>
      <c r="F455" s="81">
        <v>479590</v>
      </c>
      <c r="G455" s="81">
        <v>1</v>
      </c>
      <c r="H455" s="81">
        <v>2503172</v>
      </c>
      <c r="I455" s="81">
        <v>0</v>
      </c>
      <c r="J455" s="81">
        <v>0</v>
      </c>
      <c r="K455" s="81">
        <v>0</v>
      </c>
      <c r="L455" s="81">
        <v>0</v>
      </c>
      <c r="M455" s="81">
        <v>0</v>
      </c>
      <c r="N455" s="81">
        <v>0</v>
      </c>
      <c r="O455" s="81">
        <v>-25</v>
      </c>
      <c r="P455" s="81">
        <v>-25</v>
      </c>
      <c r="Q455" s="81">
        <v>-25</v>
      </c>
      <c r="R455" s="81">
        <v>-25</v>
      </c>
      <c r="S455" s="81">
        <v>-25</v>
      </c>
      <c r="T455" s="81">
        <v>-25</v>
      </c>
      <c r="U455" s="81">
        <v>-25</v>
      </c>
      <c r="V455" s="81">
        <v>-25</v>
      </c>
      <c r="W455" s="81">
        <v>-25</v>
      </c>
      <c r="X455" s="81">
        <v>-25</v>
      </c>
      <c r="Y455" s="81">
        <v>-25</v>
      </c>
      <c r="Z455" s="81">
        <v>-25</v>
      </c>
      <c r="AA455" s="81">
        <v>-25</v>
      </c>
      <c r="AB455" s="81">
        <v>-25</v>
      </c>
      <c r="AC455" s="81">
        <v>-25</v>
      </c>
      <c r="AD455" s="81">
        <v>-25</v>
      </c>
      <c r="AE455" s="81">
        <v>0</v>
      </c>
      <c r="AF455" s="81">
        <v>0</v>
      </c>
    </row>
    <row r="456" spans="1:32" hidden="1" x14ac:dyDescent="0.25">
      <c r="A456" s="477">
        <v>36894.548611111109</v>
      </c>
      <c r="B456" s="456">
        <v>37146</v>
      </c>
      <c r="C456" s="456">
        <v>37073</v>
      </c>
      <c r="D456" s="456">
        <v>37164</v>
      </c>
      <c r="E456" s="81" t="s">
        <v>554</v>
      </c>
      <c r="F456" s="81">
        <v>488119</v>
      </c>
      <c r="G456" s="81">
        <v>1</v>
      </c>
      <c r="H456" s="81">
        <v>2542827</v>
      </c>
      <c r="I456" s="81">
        <v>0</v>
      </c>
      <c r="J456" s="81">
        <v>0</v>
      </c>
      <c r="K456" s="81">
        <v>0</v>
      </c>
      <c r="L456" s="81">
        <v>0</v>
      </c>
      <c r="M456" s="81">
        <v>0</v>
      </c>
      <c r="N456" s="81">
        <v>0</v>
      </c>
      <c r="O456" s="81">
        <v>-25</v>
      </c>
      <c r="P456" s="81">
        <v>-25</v>
      </c>
      <c r="Q456" s="81">
        <v>-25</v>
      </c>
      <c r="R456" s="81">
        <v>-25</v>
      </c>
      <c r="S456" s="81">
        <v>-25</v>
      </c>
      <c r="T456" s="81">
        <v>-25</v>
      </c>
      <c r="U456" s="81">
        <v>-25</v>
      </c>
      <c r="V456" s="81">
        <v>-25</v>
      </c>
      <c r="W456" s="81">
        <v>-25</v>
      </c>
      <c r="X456" s="81">
        <v>-25</v>
      </c>
      <c r="Y456" s="81">
        <v>-25</v>
      </c>
      <c r="Z456" s="81">
        <v>-25</v>
      </c>
      <c r="AA456" s="81">
        <v>-25</v>
      </c>
      <c r="AB456" s="81">
        <v>-25</v>
      </c>
      <c r="AC456" s="81">
        <v>-25</v>
      </c>
      <c r="AD456" s="81">
        <v>-25</v>
      </c>
      <c r="AE456" s="81">
        <v>0</v>
      </c>
      <c r="AF456" s="81">
        <v>0</v>
      </c>
    </row>
    <row r="457" spans="1:32" hidden="1" x14ac:dyDescent="0.25">
      <c r="A457" s="477">
        <v>36899.459722222222</v>
      </c>
      <c r="B457" s="456">
        <v>37146</v>
      </c>
      <c r="C457" s="456">
        <v>37073</v>
      </c>
      <c r="D457" s="456">
        <v>37164</v>
      </c>
      <c r="E457" s="81" t="s">
        <v>554</v>
      </c>
      <c r="F457" s="81">
        <v>490638</v>
      </c>
      <c r="G457" s="81">
        <v>1</v>
      </c>
      <c r="H457" s="81">
        <v>2550255</v>
      </c>
      <c r="I457" s="81">
        <v>0</v>
      </c>
      <c r="J457" s="81">
        <v>0</v>
      </c>
      <c r="K457" s="81">
        <v>0</v>
      </c>
      <c r="L457" s="81">
        <v>0</v>
      </c>
      <c r="M457" s="81">
        <v>0</v>
      </c>
      <c r="N457" s="81">
        <v>0</v>
      </c>
      <c r="O457" s="81">
        <v>25</v>
      </c>
      <c r="P457" s="81">
        <v>25</v>
      </c>
      <c r="Q457" s="81">
        <v>25</v>
      </c>
      <c r="R457" s="81">
        <v>25</v>
      </c>
      <c r="S457" s="81">
        <v>25</v>
      </c>
      <c r="T457" s="81">
        <v>25</v>
      </c>
      <c r="U457" s="81">
        <v>25</v>
      </c>
      <c r="V457" s="81">
        <v>25</v>
      </c>
      <c r="W457" s="81">
        <v>25</v>
      </c>
      <c r="X457" s="81">
        <v>25</v>
      </c>
      <c r="Y457" s="81">
        <v>25</v>
      </c>
      <c r="Z457" s="81">
        <v>25</v>
      </c>
      <c r="AA457" s="81">
        <v>25</v>
      </c>
      <c r="AB457" s="81">
        <v>25</v>
      </c>
      <c r="AC457" s="81">
        <v>25</v>
      </c>
      <c r="AD457" s="81">
        <v>25</v>
      </c>
      <c r="AE457" s="81">
        <v>0</v>
      </c>
      <c r="AF457" s="81">
        <v>0</v>
      </c>
    </row>
    <row r="458" spans="1:32" hidden="1" x14ac:dyDescent="0.25">
      <c r="A458" s="477">
        <v>36986.415277777778</v>
      </c>
      <c r="B458" s="456">
        <v>37146</v>
      </c>
      <c r="C458" s="456">
        <v>37073</v>
      </c>
      <c r="D458" s="456">
        <v>37164</v>
      </c>
      <c r="E458" s="81" t="s">
        <v>554</v>
      </c>
      <c r="F458" s="81">
        <v>570326</v>
      </c>
      <c r="G458" s="81">
        <v>1</v>
      </c>
      <c r="H458" s="81">
        <v>3057514</v>
      </c>
      <c r="I458" s="81">
        <v>0</v>
      </c>
      <c r="J458" s="81">
        <v>0</v>
      </c>
      <c r="K458" s="81">
        <v>0</v>
      </c>
      <c r="L458" s="81">
        <v>0</v>
      </c>
      <c r="M458" s="81">
        <v>0</v>
      </c>
      <c r="N458" s="81">
        <v>0</v>
      </c>
      <c r="O458" s="81">
        <v>25</v>
      </c>
      <c r="P458" s="81">
        <v>25</v>
      </c>
      <c r="Q458" s="81">
        <v>25</v>
      </c>
      <c r="R458" s="81">
        <v>25</v>
      </c>
      <c r="S458" s="81">
        <v>25</v>
      </c>
      <c r="T458" s="81">
        <v>25</v>
      </c>
      <c r="U458" s="81">
        <v>25</v>
      </c>
      <c r="V458" s="81">
        <v>25</v>
      </c>
      <c r="W458" s="81">
        <v>25</v>
      </c>
      <c r="X458" s="81">
        <v>25</v>
      </c>
      <c r="Y458" s="81">
        <v>25</v>
      </c>
      <c r="Z458" s="81">
        <v>25</v>
      </c>
      <c r="AA458" s="81">
        <v>25</v>
      </c>
      <c r="AB458" s="81">
        <v>25</v>
      </c>
      <c r="AC458" s="81">
        <v>25</v>
      </c>
      <c r="AD458" s="81">
        <v>25</v>
      </c>
      <c r="AE458" s="81">
        <v>0</v>
      </c>
      <c r="AF458" s="81">
        <v>0</v>
      </c>
    </row>
    <row r="459" spans="1:32" hidden="1" x14ac:dyDescent="0.25">
      <c r="A459" s="477">
        <v>37092.38958333333</v>
      </c>
      <c r="B459" s="456">
        <v>37146</v>
      </c>
      <c r="C459" s="456">
        <v>37135</v>
      </c>
      <c r="D459" s="456">
        <v>37164</v>
      </c>
      <c r="E459" s="211" t="s">
        <v>554</v>
      </c>
      <c r="F459" s="81">
        <v>633718</v>
      </c>
      <c r="G459" s="81">
        <v>1</v>
      </c>
      <c r="H459" s="81">
        <v>3430599</v>
      </c>
      <c r="I459" s="81">
        <v>-25</v>
      </c>
      <c r="J459" s="81">
        <v>-25</v>
      </c>
      <c r="K459" s="81">
        <v>-25</v>
      </c>
      <c r="L459" s="81">
        <v>-25</v>
      </c>
      <c r="M459" s="81">
        <v>-25</v>
      </c>
      <c r="N459" s="81">
        <v>-25</v>
      </c>
      <c r="O459" s="81">
        <v>0</v>
      </c>
      <c r="P459" s="81">
        <v>0</v>
      </c>
      <c r="Q459" s="81">
        <v>0</v>
      </c>
      <c r="R459" s="81">
        <v>0</v>
      </c>
      <c r="S459" s="81">
        <v>0</v>
      </c>
      <c r="T459" s="81">
        <v>0</v>
      </c>
      <c r="U459" s="81">
        <v>0</v>
      </c>
      <c r="V459" s="81">
        <v>0</v>
      </c>
      <c r="W459" s="81">
        <v>0</v>
      </c>
      <c r="X459" s="81">
        <v>0</v>
      </c>
      <c r="Y459" s="81">
        <v>0</v>
      </c>
      <c r="Z459" s="81">
        <v>0</v>
      </c>
      <c r="AA459" s="81">
        <v>0</v>
      </c>
      <c r="AB459" s="81">
        <v>0</v>
      </c>
      <c r="AC459" s="81">
        <v>0</v>
      </c>
      <c r="AD459" s="81">
        <v>0</v>
      </c>
      <c r="AE459" s="81">
        <v>0</v>
      </c>
      <c r="AF459" s="81">
        <v>0</v>
      </c>
    </row>
    <row r="460" spans="1:32" hidden="1" x14ac:dyDescent="0.25">
      <c r="A460" s="477">
        <v>37067.473611111112</v>
      </c>
      <c r="B460" s="456">
        <v>37146</v>
      </c>
      <c r="C460" s="456">
        <v>37135</v>
      </c>
      <c r="D460" s="456">
        <v>37164</v>
      </c>
      <c r="E460" s="211" t="s">
        <v>554</v>
      </c>
      <c r="F460" s="81">
        <v>661887</v>
      </c>
      <c r="G460" s="81">
        <v>1</v>
      </c>
      <c r="H460" s="81">
        <v>3507710</v>
      </c>
      <c r="I460" s="81">
        <v>-25</v>
      </c>
      <c r="J460" s="81">
        <v>-25</v>
      </c>
      <c r="K460" s="81">
        <v>-25</v>
      </c>
      <c r="L460" s="81">
        <v>-25</v>
      </c>
      <c r="M460" s="81">
        <v>-25</v>
      </c>
      <c r="N460" s="81">
        <v>-25</v>
      </c>
      <c r="O460" s="81">
        <v>0</v>
      </c>
      <c r="P460" s="81">
        <v>0</v>
      </c>
      <c r="Q460" s="81">
        <v>0</v>
      </c>
      <c r="R460" s="81">
        <v>0</v>
      </c>
      <c r="S460" s="81">
        <v>0</v>
      </c>
      <c r="T460" s="81">
        <v>0</v>
      </c>
      <c r="U460" s="81">
        <v>0</v>
      </c>
      <c r="V460" s="81">
        <v>0</v>
      </c>
      <c r="W460" s="81">
        <v>0</v>
      </c>
      <c r="X460" s="81">
        <v>0</v>
      </c>
      <c r="Y460" s="81">
        <v>0</v>
      </c>
      <c r="Z460" s="81">
        <v>0</v>
      </c>
      <c r="AA460" s="81">
        <v>0</v>
      </c>
      <c r="AB460" s="81">
        <v>0</v>
      </c>
      <c r="AC460" s="81">
        <v>0</v>
      </c>
      <c r="AD460" s="81">
        <v>0</v>
      </c>
      <c r="AE460" s="81">
        <v>0</v>
      </c>
      <c r="AF460" s="81">
        <v>0</v>
      </c>
    </row>
    <row r="461" spans="1:32" hidden="1" x14ac:dyDescent="0.25">
      <c r="A461" s="477">
        <v>37068.504166666666</v>
      </c>
      <c r="B461" s="456">
        <v>37146</v>
      </c>
      <c r="C461" s="456">
        <v>37135</v>
      </c>
      <c r="D461" s="456">
        <v>37164</v>
      </c>
      <c r="E461" s="81" t="s">
        <v>554</v>
      </c>
      <c r="F461" s="81">
        <v>663822</v>
      </c>
      <c r="G461" s="81">
        <v>1</v>
      </c>
      <c r="H461" s="81">
        <v>3515867</v>
      </c>
      <c r="I461" s="81">
        <v>-25</v>
      </c>
      <c r="J461" s="81">
        <v>-25</v>
      </c>
      <c r="K461" s="81">
        <v>-25</v>
      </c>
      <c r="L461" s="81">
        <v>-25</v>
      </c>
      <c r="M461" s="81">
        <v>-25</v>
      </c>
      <c r="N461" s="81">
        <v>-25</v>
      </c>
      <c r="O461" s="81">
        <v>0</v>
      </c>
      <c r="P461" s="81">
        <v>0</v>
      </c>
      <c r="Q461" s="81">
        <v>0</v>
      </c>
      <c r="R461" s="81">
        <v>0</v>
      </c>
      <c r="S461" s="81">
        <v>0</v>
      </c>
      <c r="T461" s="81">
        <v>0</v>
      </c>
      <c r="U461" s="81">
        <v>0</v>
      </c>
      <c r="V461" s="81">
        <v>0</v>
      </c>
      <c r="W461" s="81">
        <v>0</v>
      </c>
      <c r="X461" s="81">
        <v>0</v>
      </c>
      <c r="Y461" s="81">
        <v>0</v>
      </c>
      <c r="Z461" s="81">
        <v>0</v>
      </c>
      <c r="AA461" s="81">
        <v>0</v>
      </c>
      <c r="AB461" s="81">
        <v>0</v>
      </c>
      <c r="AC461" s="81">
        <v>0</v>
      </c>
      <c r="AD461" s="81">
        <v>0</v>
      </c>
      <c r="AE461" s="81">
        <v>0</v>
      </c>
      <c r="AF461" s="81">
        <v>0</v>
      </c>
    </row>
    <row r="462" spans="1:32" hidden="1" x14ac:dyDescent="0.25">
      <c r="A462" s="477">
        <v>37088.605555555558</v>
      </c>
      <c r="B462" s="456">
        <v>37146</v>
      </c>
      <c r="C462" s="456">
        <v>37135</v>
      </c>
      <c r="D462" s="456">
        <v>37164</v>
      </c>
      <c r="E462" s="81" t="s">
        <v>554</v>
      </c>
      <c r="F462" s="81">
        <v>685739</v>
      </c>
      <c r="G462" s="81">
        <v>1</v>
      </c>
      <c r="H462" s="81">
        <v>3589557</v>
      </c>
      <c r="I462" s="81">
        <v>-25</v>
      </c>
      <c r="J462" s="81">
        <v>-25</v>
      </c>
      <c r="K462" s="81">
        <v>-25</v>
      </c>
      <c r="L462" s="81">
        <v>-25</v>
      </c>
      <c r="M462" s="81">
        <v>-25</v>
      </c>
      <c r="N462" s="81">
        <v>-25</v>
      </c>
      <c r="O462" s="81">
        <v>0</v>
      </c>
      <c r="P462" s="81">
        <v>0</v>
      </c>
      <c r="Q462" s="81">
        <v>0</v>
      </c>
      <c r="R462" s="81">
        <v>0</v>
      </c>
      <c r="S462" s="81">
        <v>0</v>
      </c>
      <c r="T462" s="81">
        <v>0</v>
      </c>
      <c r="U462" s="81">
        <v>0</v>
      </c>
      <c r="V462" s="81">
        <v>0</v>
      </c>
      <c r="W462" s="81">
        <v>0</v>
      </c>
      <c r="X462" s="81">
        <v>0</v>
      </c>
      <c r="Y462" s="81">
        <v>0</v>
      </c>
      <c r="Z462" s="81">
        <v>0</v>
      </c>
      <c r="AA462" s="81">
        <v>0</v>
      </c>
      <c r="AB462" s="81">
        <v>0</v>
      </c>
      <c r="AC462" s="81">
        <v>0</v>
      </c>
      <c r="AD462" s="81">
        <v>0</v>
      </c>
      <c r="AE462" s="81">
        <v>0</v>
      </c>
      <c r="AF462" s="81">
        <v>0</v>
      </c>
    </row>
    <row r="463" spans="1:32" hidden="1" x14ac:dyDescent="0.25">
      <c r="A463" s="477">
        <v>37118.543055555558</v>
      </c>
      <c r="B463" s="456">
        <v>37146</v>
      </c>
      <c r="C463" s="456">
        <v>37135</v>
      </c>
      <c r="D463" s="456">
        <v>37164</v>
      </c>
      <c r="E463" s="81" t="s">
        <v>554</v>
      </c>
      <c r="F463" s="81">
        <v>732871</v>
      </c>
      <c r="G463" s="81">
        <v>1</v>
      </c>
      <c r="H463" s="81">
        <v>3821940</v>
      </c>
      <c r="I463" s="81">
        <v>-50</v>
      </c>
      <c r="J463" s="81">
        <v>-50</v>
      </c>
      <c r="K463" s="81">
        <v>-50</v>
      </c>
      <c r="L463" s="81">
        <v>-50</v>
      </c>
      <c r="M463" s="81">
        <v>-50</v>
      </c>
      <c r="N463" s="81">
        <v>-50</v>
      </c>
      <c r="O463" s="81">
        <v>0</v>
      </c>
      <c r="P463" s="81">
        <v>0</v>
      </c>
      <c r="Q463" s="81">
        <v>0</v>
      </c>
      <c r="R463" s="81">
        <v>0</v>
      </c>
      <c r="S463" s="81">
        <v>0</v>
      </c>
      <c r="T463" s="81">
        <v>0</v>
      </c>
      <c r="U463" s="81">
        <v>0</v>
      </c>
      <c r="V463" s="81">
        <v>0</v>
      </c>
      <c r="W463" s="81">
        <v>0</v>
      </c>
      <c r="X463" s="81">
        <v>0</v>
      </c>
      <c r="Y463" s="81">
        <v>0</v>
      </c>
      <c r="Z463" s="81">
        <v>0</v>
      </c>
      <c r="AA463" s="81">
        <v>0</v>
      </c>
      <c r="AB463" s="81">
        <v>0</v>
      </c>
      <c r="AC463" s="81">
        <v>0</v>
      </c>
      <c r="AD463" s="81">
        <v>0</v>
      </c>
      <c r="AE463" s="81">
        <v>0</v>
      </c>
      <c r="AF463" s="81">
        <v>0</v>
      </c>
    </row>
    <row r="464" spans="1:32" hidden="1" x14ac:dyDescent="0.25">
      <c r="A464" s="477">
        <v>37123.438888888886</v>
      </c>
      <c r="B464" s="456">
        <v>37146</v>
      </c>
      <c r="C464" s="456">
        <v>37135</v>
      </c>
      <c r="D464" s="456">
        <v>37164</v>
      </c>
      <c r="E464" s="81" t="s">
        <v>554</v>
      </c>
      <c r="F464" s="81">
        <v>737211</v>
      </c>
      <c r="G464" s="81">
        <v>1</v>
      </c>
      <c r="H464" s="81">
        <v>3832277</v>
      </c>
      <c r="I464" s="81">
        <v>25</v>
      </c>
      <c r="J464" s="81">
        <v>25</v>
      </c>
      <c r="K464" s="81">
        <v>25</v>
      </c>
      <c r="L464" s="81">
        <v>25</v>
      </c>
      <c r="M464" s="81">
        <v>25</v>
      </c>
      <c r="N464" s="81">
        <v>25</v>
      </c>
      <c r="O464" s="81">
        <v>0</v>
      </c>
      <c r="P464" s="81">
        <v>0</v>
      </c>
      <c r="Q464" s="81">
        <v>0</v>
      </c>
      <c r="R464" s="81">
        <v>0</v>
      </c>
      <c r="S464" s="81">
        <v>0</v>
      </c>
      <c r="T464" s="81">
        <v>0</v>
      </c>
      <c r="U464" s="81">
        <v>0</v>
      </c>
      <c r="V464" s="81">
        <v>0</v>
      </c>
      <c r="W464" s="81">
        <v>0</v>
      </c>
      <c r="X464" s="81">
        <v>0</v>
      </c>
      <c r="Y464" s="81">
        <v>0</v>
      </c>
      <c r="Z464" s="81">
        <v>0</v>
      </c>
      <c r="AA464" s="81">
        <v>0</v>
      </c>
      <c r="AB464" s="81">
        <v>0</v>
      </c>
      <c r="AC464" s="81">
        <v>0</v>
      </c>
      <c r="AD464" s="81">
        <v>0</v>
      </c>
      <c r="AE464" s="81">
        <v>0</v>
      </c>
      <c r="AF464" s="81">
        <v>0</v>
      </c>
    </row>
    <row r="465" spans="1:32" hidden="1" x14ac:dyDescent="0.25">
      <c r="A465" s="477">
        <v>37126.453472222223</v>
      </c>
      <c r="B465" s="456">
        <v>37146</v>
      </c>
      <c r="C465" s="456">
        <v>37135</v>
      </c>
      <c r="D465" s="456">
        <v>37164</v>
      </c>
      <c r="E465" s="81" t="s">
        <v>554</v>
      </c>
      <c r="F465" s="81">
        <v>744177</v>
      </c>
      <c r="G465" s="81">
        <v>1</v>
      </c>
      <c r="H465" s="81">
        <v>3851121</v>
      </c>
      <c r="I465" s="81">
        <v>-25</v>
      </c>
      <c r="J465" s="81">
        <v>-25</v>
      </c>
      <c r="K465" s="81">
        <v>-25</v>
      </c>
      <c r="L465" s="81">
        <v>-25</v>
      </c>
      <c r="M465" s="81">
        <v>-25</v>
      </c>
      <c r="N465" s="81">
        <v>-25</v>
      </c>
      <c r="O465" s="81">
        <v>0</v>
      </c>
      <c r="P465" s="81">
        <v>0</v>
      </c>
      <c r="Q465" s="81">
        <v>0</v>
      </c>
      <c r="R465" s="81">
        <v>0</v>
      </c>
      <c r="S465" s="81">
        <v>0</v>
      </c>
      <c r="T465" s="81">
        <v>0</v>
      </c>
      <c r="U465" s="81">
        <v>0</v>
      </c>
      <c r="V465" s="81">
        <v>0</v>
      </c>
      <c r="W465" s="81">
        <v>0</v>
      </c>
      <c r="X465" s="81">
        <v>0</v>
      </c>
      <c r="Y465" s="81">
        <v>0</v>
      </c>
      <c r="Z465" s="81">
        <v>0</v>
      </c>
      <c r="AA465" s="81">
        <v>0</v>
      </c>
      <c r="AB465" s="81">
        <v>0</v>
      </c>
      <c r="AC465" s="81">
        <v>0</v>
      </c>
      <c r="AD465" s="81">
        <v>0</v>
      </c>
      <c r="AE465" s="81">
        <v>0</v>
      </c>
      <c r="AF465" s="81">
        <v>0</v>
      </c>
    </row>
    <row r="466" spans="1:32" hidden="1" x14ac:dyDescent="0.25">
      <c r="A466" s="477">
        <v>37042.40625</v>
      </c>
      <c r="B466" s="456">
        <v>37146</v>
      </c>
      <c r="C466" s="456">
        <v>37135</v>
      </c>
      <c r="D466" s="456">
        <v>37164</v>
      </c>
      <c r="E466" s="81" t="s">
        <v>554</v>
      </c>
      <c r="F466" s="81">
        <v>626569</v>
      </c>
      <c r="G466" s="81">
        <v>1</v>
      </c>
      <c r="H466" s="81">
        <v>3402231</v>
      </c>
      <c r="I466" s="81">
        <v>0</v>
      </c>
      <c r="J466" s="81">
        <v>0</v>
      </c>
      <c r="K466" s="81">
        <v>0</v>
      </c>
      <c r="L466" s="81">
        <v>0</v>
      </c>
      <c r="M466" s="81">
        <v>0</v>
      </c>
      <c r="N466" s="81">
        <v>0</v>
      </c>
      <c r="O466" s="81">
        <v>-25</v>
      </c>
      <c r="P466" s="81">
        <v>-25</v>
      </c>
      <c r="Q466" s="81">
        <v>-25</v>
      </c>
      <c r="R466" s="81">
        <v>-25</v>
      </c>
      <c r="S466" s="81">
        <v>-25</v>
      </c>
      <c r="T466" s="81">
        <v>-25</v>
      </c>
      <c r="U466" s="81">
        <v>-25</v>
      </c>
      <c r="V466" s="81">
        <v>-25</v>
      </c>
      <c r="W466" s="81">
        <v>-25</v>
      </c>
      <c r="X466" s="81">
        <v>-25</v>
      </c>
      <c r="Y466" s="81">
        <v>-25</v>
      </c>
      <c r="Z466" s="81">
        <v>-25</v>
      </c>
      <c r="AA466" s="81">
        <v>-25</v>
      </c>
      <c r="AB466" s="81">
        <v>-25</v>
      </c>
      <c r="AC466" s="81">
        <v>-25</v>
      </c>
      <c r="AD466" s="81">
        <v>-25</v>
      </c>
      <c r="AE466" s="81">
        <v>0</v>
      </c>
      <c r="AF466" s="81">
        <v>0</v>
      </c>
    </row>
    <row r="467" spans="1:32" hidden="1" x14ac:dyDescent="0.25">
      <c r="A467" s="477">
        <v>37050.428472222222</v>
      </c>
      <c r="B467" s="456">
        <v>37146</v>
      </c>
      <c r="C467" s="456">
        <v>37135</v>
      </c>
      <c r="D467" s="456">
        <v>37164</v>
      </c>
      <c r="E467" s="81" t="s">
        <v>554</v>
      </c>
      <c r="F467" s="81">
        <v>639223</v>
      </c>
      <c r="G467" s="81">
        <v>1</v>
      </c>
      <c r="H467" s="81">
        <v>3442928</v>
      </c>
      <c r="I467" s="81">
        <v>0</v>
      </c>
      <c r="J467" s="81">
        <v>0</v>
      </c>
      <c r="K467" s="81">
        <v>0</v>
      </c>
      <c r="L467" s="81">
        <v>0</v>
      </c>
      <c r="M467" s="81">
        <v>0</v>
      </c>
      <c r="N467" s="81">
        <v>0</v>
      </c>
      <c r="O467" s="81">
        <v>-25</v>
      </c>
      <c r="P467" s="81">
        <v>-25</v>
      </c>
      <c r="Q467" s="81">
        <v>-25</v>
      </c>
      <c r="R467" s="81">
        <v>-25</v>
      </c>
      <c r="S467" s="81">
        <v>-25</v>
      </c>
      <c r="T467" s="81">
        <v>-25</v>
      </c>
      <c r="U467" s="81">
        <v>-25</v>
      </c>
      <c r="V467" s="81">
        <v>-25</v>
      </c>
      <c r="W467" s="81">
        <v>-25</v>
      </c>
      <c r="X467" s="81">
        <v>-25</v>
      </c>
      <c r="Y467" s="81">
        <v>-25</v>
      </c>
      <c r="Z467" s="81">
        <v>-25</v>
      </c>
      <c r="AA467" s="81">
        <v>-25</v>
      </c>
      <c r="AB467" s="81">
        <v>-25</v>
      </c>
      <c r="AC467" s="81">
        <v>-25</v>
      </c>
      <c r="AD467" s="81">
        <v>-25</v>
      </c>
      <c r="AE467" s="81">
        <v>0</v>
      </c>
      <c r="AF467" s="81">
        <v>0</v>
      </c>
    </row>
    <row r="468" spans="1:32" hidden="1" x14ac:dyDescent="0.25">
      <c r="A468" s="477">
        <v>37050.430555555555</v>
      </c>
      <c r="B468" s="456">
        <v>37146</v>
      </c>
      <c r="C468" s="456">
        <v>37135</v>
      </c>
      <c r="D468" s="456">
        <v>37164</v>
      </c>
      <c r="E468" s="81" t="s">
        <v>554</v>
      </c>
      <c r="F468" s="81">
        <v>639229</v>
      </c>
      <c r="G468" s="81">
        <v>1</v>
      </c>
      <c r="H468" s="81">
        <v>3442934</v>
      </c>
      <c r="I468" s="81">
        <v>0</v>
      </c>
      <c r="J468" s="81">
        <v>0</v>
      </c>
      <c r="K468" s="81">
        <v>0</v>
      </c>
      <c r="L468" s="81">
        <v>0</v>
      </c>
      <c r="M468" s="81">
        <v>0</v>
      </c>
      <c r="N468" s="81">
        <v>0</v>
      </c>
      <c r="O468" s="81">
        <v>-25</v>
      </c>
      <c r="P468" s="81">
        <v>-25</v>
      </c>
      <c r="Q468" s="81">
        <v>-25</v>
      </c>
      <c r="R468" s="81">
        <v>-25</v>
      </c>
      <c r="S468" s="81">
        <v>-25</v>
      </c>
      <c r="T468" s="81">
        <v>-25</v>
      </c>
      <c r="U468" s="81">
        <v>-25</v>
      </c>
      <c r="V468" s="81">
        <v>-25</v>
      </c>
      <c r="W468" s="81">
        <v>-25</v>
      </c>
      <c r="X468" s="81">
        <v>-25</v>
      </c>
      <c r="Y468" s="81">
        <v>-25</v>
      </c>
      <c r="Z468" s="81">
        <v>-25</v>
      </c>
      <c r="AA468" s="81">
        <v>-25</v>
      </c>
      <c r="AB468" s="81">
        <v>-25</v>
      </c>
      <c r="AC468" s="81">
        <v>-25</v>
      </c>
      <c r="AD468" s="81">
        <v>-25</v>
      </c>
      <c r="AE468" s="81">
        <v>0</v>
      </c>
      <c r="AF468" s="81">
        <v>0</v>
      </c>
    </row>
    <row r="469" spans="1:32" hidden="1" x14ac:dyDescent="0.25">
      <c r="A469" s="477">
        <v>37050.436111111114</v>
      </c>
      <c r="B469" s="456">
        <v>37146</v>
      </c>
      <c r="C469" s="456">
        <v>37135</v>
      </c>
      <c r="D469" s="456">
        <v>37164</v>
      </c>
      <c r="E469" s="81" t="s">
        <v>554</v>
      </c>
      <c r="F469" s="81">
        <v>639258</v>
      </c>
      <c r="G469" s="81">
        <v>1</v>
      </c>
      <c r="H469" s="81">
        <v>3442970</v>
      </c>
      <c r="I469" s="81">
        <v>0</v>
      </c>
      <c r="J469" s="81">
        <v>0</v>
      </c>
      <c r="K469" s="81">
        <v>0</v>
      </c>
      <c r="L469" s="81">
        <v>0</v>
      </c>
      <c r="M469" s="81">
        <v>0</v>
      </c>
      <c r="N469" s="81">
        <v>0</v>
      </c>
      <c r="O469" s="81">
        <v>25</v>
      </c>
      <c r="P469" s="81">
        <v>25</v>
      </c>
      <c r="Q469" s="81">
        <v>25</v>
      </c>
      <c r="R469" s="81">
        <v>25</v>
      </c>
      <c r="S469" s="81">
        <v>25</v>
      </c>
      <c r="T469" s="81">
        <v>25</v>
      </c>
      <c r="U469" s="81">
        <v>25</v>
      </c>
      <c r="V469" s="81">
        <v>25</v>
      </c>
      <c r="W469" s="81">
        <v>25</v>
      </c>
      <c r="X469" s="81">
        <v>25</v>
      </c>
      <c r="Y469" s="81">
        <v>25</v>
      </c>
      <c r="Z469" s="81">
        <v>25</v>
      </c>
      <c r="AA469" s="81">
        <v>25</v>
      </c>
      <c r="AB469" s="81">
        <v>25</v>
      </c>
      <c r="AC469" s="81">
        <v>25</v>
      </c>
      <c r="AD469" s="81">
        <v>25</v>
      </c>
      <c r="AE469" s="81">
        <v>0</v>
      </c>
      <c r="AF469" s="81">
        <v>0</v>
      </c>
    </row>
    <row r="470" spans="1:32" hidden="1" x14ac:dyDescent="0.25">
      <c r="A470" s="477">
        <v>37053.370138888888</v>
      </c>
      <c r="B470" s="456">
        <v>37146</v>
      </c>
      <c r="C470" s="456">
        <v>37135</v>
      </c>
      <c r="D470" s="456">
        <v>37164</v>
      </c>
      <c r="E470" s="81" t="s">
        <v>554</v>
      </c>
      <c r="F470" s="81">
        <v>641367</v>
      </c>
      <c r="G470" s="81">
        <v>1</v>
      </c>
      <c r="H470" s="81">
        <v>3446951</v>
      </c>
      <c r="I470" s="81">
        <v>0</v>
      </c>
      <c r="J470" s="81">
        <v>0</v>
      </c>
      <c r="K470" s="81">
        <v>0</v>
      </c>
      <c r="L470" s="81">
        <v>0</v>
      </c>
      <c r="M470" s="81">
        <v>0</v>
      </c>
      <c r="N470" s="81">
        <v>0</v>
      </c>
      <c r="O470" s="81">
        <v>-25</v>
      </c>
      <c r="P470" s="81">
        <v>-25</v>
      </c>
      <c r="Q470" s="81">
        <v>-25</v>
      </c>
      <c r="R470" s="81">
        <v>-25</v>
      </c>
      <c r="S470" s="81">
        <v>-25</v>
      </c>
      <c r="T470" s="81">
        <v>-25</v>
      </c>
      <c r="U470" s="81">
        <v>-25</v>
      </c>
      <c r="V470" s="81">
        <v>-25</v>
      </c>
      <c r="W470" s="81">
        <v>-25</v>
      </c>
      <c r="X470" s="81">
        <v>-25</v>
      </c>
      <c r="Y470" s="81">
        <v>-25</v>
      </c>
      <c r="Z470" s="81">
        <v>-25</v>
      </c>
      <c r="AA470" s="81">
        <v>-25</v>
      </c>
      <c r="AB470" s="81">
        <v>-25</v>
      </c>
      <c r="AC470" s="81">
        <v>-25</v>
      </c>
      <c r="AD470" s="81">
        <v>-25</v>
      </c>
      <c r="AE470" s="81">
        <v>0</v>
      </c>
      <c r="AF470" s="81">
        <v>0</v>
      </c>
    </row>
    <row r="471" spans="1:32" hidden="1" x14ac:dyDescent="0.25">
      <c r="A471" s="477">
        <v>37068.349305555559</v>
      </c>
      <c r="B471" s="456">
        <v>37146</v>
      </c>
      <c r="C471" s="456">
        <v>37135</v>
      </c>
      <c r="D471" s="456">
        <v>37164</v>
      </c>
      <c r="E471" s="81" t="s">
        <v>554</v>
      </c>
      <c r="F471" s="81">
        <v>663279</v>
      </c>
      <c r="G471" s="81">
        <v>1</v>
      </c>
      <c r="H471" s="81">
        <v>3514201</v>
      </c>
      <c r="I471" s="81">
        <v>0</v>
      </c>
      <c r="J471" s="81">
        <v>0</v>
      </c>
      <c r="K471" s="81">
        <v>0</v>
      </c>
      <c r="L471" s="81">
        <v>0</v>
      </c>
      <c r="M471" s="81">
        <v>0</v>
      </c>
      <c r="N471" s="81">
        <v>0</v>
      </c>
      <c r="O471" s="81">
        <v>-25</v>
      </c>
      <c r="P471" s="81">
        <v>-25</v>
      </c>
      <c r="Q471" s="81">
        <v>-25</v>
      </c>
      <c r="R471" s="81">
        <v>-25</v>
      </c>
      <c r="S471" s="81">
        <v>-25</v>
      </c>
      <c r="T471" s="81">
        <v>-25</v>
      </c>
      <c r="U471" s="81">
        <v>-25</v>
      </c>
      <c r="V471" s="81">
        <v>-25</v>
      </c>
      <c r="W471" s="81">
        <v>-25</v>
      </c>
      <c r="X471" s="81">
        <v>-25</v>
      </c>
      <c r="Y471" s="81">
        <v>-25</v>
      </c>
      <c r="Z471" s="81">
        <v>-25</v>
      </c>
      <c r="AA471" s="81">
        <v>-25</v>
      </c>
      <c r="AB471" s="81">
        <v>-25</v>
      </c>
      <c r="AC471" s="81">
        <v>-25</v>
      </c>
      <c r="AD471" s="81">
        <v>-25</v>
      </c>
      <c r="AE471" s="81">
        <v>0</v>
      </c>
      <c r="AF471" s="81">
        <v>0</v>
      </c>
    </row>
    <row r="472" spans="1:32" hidden="1" x14ac:dyDescent="0.25">
      <c r="A472" s="477">
        <v>36922.425694444442</v>
      </c>
      <c r="B472" s="456">
        <v>37146</v>
      </c>
      <c r="C472" s="456">
        <v>37073</v>
      </c>
      <c r="D472" s="456">
        <v>37164</v>
      </c>
      <c r="E472" s="211" t="s">
        <v>555</v>
      </c>
      <c r="F472" s="81">
        <v>508768</v>
      </c>
      <c r="G472" s="81">
        <v>1</v>
      </c>
      <c r="H472" s="81">
        <v>2609149</v>
      </c>
      <c r="I472" s="81">
        <v>25</v>
      </c>
      <c r="J472" s="81">
        <v>25</v>
      </c>
      <c r="K472" s="81">
        <v>25</v>
      </c>
      <c r="L472" s="81">
        <v>25</v>
      </c>
      <c r="M472" s="81">
        <v>25</v>
      </c>
      <c r="N472" s="81">
        <v>25</v>
      </c>
      <c r="O472" s="81">
        <v>0</v>
      </c>
      <c r="P472" s="81">
        <v>0</v>
      </c>
      <c r="Q472" s="81">
        <v>0</v>
      </c>
      <c r="R472" s="81">
        <v>0</v>
      </c>
      <c r="S472" s="81">
        <v>0</v>
      </c>
      <c r="T472" s="81">
        <v>0</v>
      </c>
      <c r="U472" s="81">
        <v>0</v>
      </c>
      <c r="V472" s="81">
        <v>0</v>
      </c>
      <c r="W472" s="81">
        <v>0</v>
      </c>
      <c r="X472" s="81">
        <v>0</v>
      </c>
      <c r="Y472" s="81">
        <v>0</v>
      </c>
      <c r="Z472" s="81">
        <v>0</v>
      </c>
      <c r="AA472" s="81">
        <v>0</v>
      </c>
      <c r="AB472" s="81">
        <v>0</v>
      </c>
      <c r="AC472" s="81">
        <v>0</v>
      </c>
      <c r="AD472" s="81">
        <v>0</v>
      </c>
      <c r="AE472" s="81">
        <v>0</v>
      </c>
      <c r="AF472" s="81">
        <v>0</v>
      </c>
    </row>
    <row r="473" spans="1:32" hidden="1" x14ac:dyDescent="0.25">
      <c r="A473" s="477">
        <v>37133.453472222223</v>
      </c>
      <c r="B473" s="456">
        <v>37146</v>
      </c>
      <c r="C473" s="456">
        <v>37135</v>
      </c>
      <c r="D473" s="456">
        <v>37164</v>
      </c>
      <c r="E473" s="211" t="s">
        <v>555</v>
      </c>
      <c r="F473" s="81">
        <v>754964</v>
      </c>
      <c r="G473" s="81">
        <v>1</v>
      </c>
      <c r="H473" s="81">
        <v>3887760</v>
      </c>
      <c r="I473" s="81">
        <v>0</v>
      </c>
      <c r="J473" s="81">
        <v>0</v>
      </c>
      <c r="K473" s="81">
        <v>0</v>
      </c>
      <c r="L473" s="81">
        <v>0</v>
      </c>
      <c r="M473" s="81">
        <v>0</v>
      </c>
      <c r="N473" s="81">
        <v>0</v>
      </c>
      <c r="O473" s="81">
        <v>-25</v>
      </c>
      <c r="P473" s="81">
        <v>-25</v>
      </c>
      <c r="Q473" s="81">
        <v>-25</v>
      </c>
      <c r="R473" s="81">
        <v>-25</v>
      </c>
      <c r="S473" s="81">
        <v>-25</v>
      </c>
      <c r="T473" s="81">
        <v>-25</v>
      </c>
      <c r="U473" s="81">
        <v>-25</v>
      </c>
      <c r="V473" s="81">
        <v>-25</v>
      </c>
      <c r="W473" s="81">
        <v>-25</v>
      </c>
      <c r="X473" s="81">
        <v>-25</v>
      </c>
      <c r="Y473" s="81">
        <v>-25</v>
      </c>
      <c r="Z473" s="81">
        <v>-25</v>
      </c>
      <c r="AA473" s="81">
        <v>-25</v>
      </c>
      <c r="AB473" s="81">
        <v>-25</v>
      </c>
      <c r="AC473" s="81">
        <v>-25</v>
      </c>
      <c r="AD473" s="81">
        <v>-25</v>
      </c>
      <c r="AE473" s="81">
        <v>0</v>
      </c>
      <c r="AF473" s="81">
        <v>0</v>
      </c>
    </row>
    <row r="474" spans="1:32" hidden="1" x14ac:dyDescent="0.25">
      <c r="A474" s="477">
        <v>37110.60833333333</v>
      </c>
      <c r="B474" s="456">
        <v>37146</v>
      </c>
      <c r="C474" s="456">
        <v>37135</v>
      </c>
      <c r="D474" s="456">
        <v>37164</v>
      </c>
      <c r="E474" s="211" t="s">
        <v>555</v>
      </c>
      <c r="F474" s="81">
        <v>722070</v>
      </c>
      <c r="G474" s="81">
        <v>1</v>
      </c>
      <c r="H474" s="81">
        <v>3746651</v>
      </c>
      <c r="I474" s="81">
        <v>0</v>
      </c>
      <c r="J474" s="81">
        <v>0</v>
      </c>
      <c r="K474" s="81">
        <v>0</v>
      </c>
      <c r="L474" s="81">
        <v>0</v>
      </c>
      <c r="M474" s="81">
        <v>0</v>
      </c>
      <c r="N474" s="81">
        <v>0</v>
      </c>
      <c r="O474" s="81">
        <v>0</v>
      </c>
      <c r="P474" s="81">
        <v>0</v>
      </c>
      <c r="Q474" s="81">
        <v>0</v>
      </c>
      <c r="R474" s="81">
        <v>0</v>
      </c>
      <c r="S474" s="81">
        <v>0</v>
      </c>
      <c r="T474" s="81">
        <v>0</v>
      </c>
      <c r="U474" s="81">
        <v>0</v>
      </c>
      <c r="V474" s="81">
        <v>0</v>
      </c>
      <c r="W474" s="81">
        <v>0</v>
      </c>
      <c r="X474" s="81">
        <v>0</v>
      </c>
      <c r="Y474" s="81">
        <v>0</v>
      </c>
      <c r="Z474" s="81">
        <v>0</v>
      </c>
      <c r="AA474" s="81">
        <v>0</v>
      </c>
      <c r="AB474" s="81">
        <v>0</v>
      </c>
      <c r="AC474" s="81">
        <v>0</v>
      </c>
      <c r="AD474" s="81">
        <v>0</v>
      </c>
      <c r="AE474" s="81">
        <v>25</v>
      </c>
      <c r="AF474" s="81">
        <v>25</v>
      </c>
    </row>
    <row r="475" spans="1:32" hidden="1" x14ac:dyDescent="0.25">
      <c r="A475" s="477">
        <v>37110.372916666667</v>
      </c>
      <c r="B475" s="456">
        <v>37146</v>
      </c>
      <c r="C475" s="456">
        <v>37135</v>
      </c>
      <c r="D475" s="456">
        <v>37164</v>
      </c>
      <c r="E475" s="81" t="s">
        <v>555</v>
      </c>
      <c r="F475" s="81">
        <v>721088</v>
      </c>
      <c r="G475" s="81">
        <v>1</v>
      </c>
      <c r="H475" s="81">
        <v>3744432</v>
      </c>
      <c r="I475" s="81">
        <v>0</v>
      </c>
      <c r="J475" s="81">
        <v>0</v>
      </c>
      <c r="K475" s="81">
        <v>0</v>
      </c>
      <c r="L475" s="81">
        <v>0</v>
      </c>
      <c r="M475" s="81">
        <v>0</v>
      </c>
      <c r="N475" s="81">
        <v>0</v>
      </c>
      <c r="O475" s="81">
        <v>25</v>
      </c>
      <c r="P475" s="81">
        <v>25</v>
      </c>
      <c r="Q475" s="81">
        <v>25</v>
      </c>
      <c r="R475" s="81">
        <v>25</v>
      </c>
      <c r="S475" s="81">
        <v>25</v>
      </c>
      <c r="T475" s="81">
        <v>25</v>
      </c>
      <c r="U475" s="81">
        <v>25</v>
      </c>
      <c r="V475" s="81">
        <v>25</v>
      </c>
      <c r="W475" s="81">
        <v>25</v>
      </c>
      <c r="X475" s="81">
        <v>25</v>
      </c>
      <c r="Y475" s="81">
        <v>25</v>
      </c>
      <c r="Z475" s="81">
        <v>25</v>
      </c>
      <c r="AA475" s="81">
        <v>25</v>
      </c>
      <c r="AB475" s="81">
        <v>25</v>
      </c>
      <c r="AC475" s="81">
        <v>25</v>
      </c>
      <c r="AD475" s="81">
        <v>25</v>
      </c>
      <c r="AE475" s="81">
        <v>0</v>
      </c>
      <c r="AF475" s="81">
        <v>0</v>
      </c>
    </row>
    <row r="476" spans="1:32" hidden="1" x14ac:dyDescent="0.25">
      <c r="A476" s="477">
        <v>37117.371527777781</v>
      </c>
      <c r="B476" s="456">
        <v>37146</v>
      </c>
      <c r="C476" s="456">
        <v>37135</v>
      </c>
      <c r="D476" s="456">
        <v>37164</v>
      </c>
      <c r="E476" s="81" t="s">
        <v>555</v>
      </c>
      <c r="F476" s="81">
        <v>730242</v>
      </c>
      <c r="G476" s="81">
        <v>1</v>
      </c>
      <c r="H476" s="81">
        <v>3769627</v>
      </c>
      <c r="I476" s="81">
        <v>0</v>
      </c>
      <c r="J476" s="81">
        <v>0</v>
      </c>
      <c r="K476" s="81">
        <v>0</v>
      </c>
      <c r="L476" s="81">
        <v>0</v>
      </c>
      <c r="M476" s="81">
        <v>0</v>
      </c>
      <c r="N476" s="81">
        <v>0</v>
      </c>
      <c r="O476" s="81">
        <v>-25</v>
      </c>
      <c r="P476" s="81">
        <v>-25</v>
      </c>
      <c r="Q476" s="81">
        <v>-25</v>
      </c>
      <c r="R476" s="81">
        <v>-25</v>
      </c>
      <c r="S476" s="81">
        <v>-25</v>
      </c>
      <c r="T476" s="81">
        <v>-25</v>
      </c>
      <c r="U476" s="81">
        <v>-25</v>
      </c>
      <c r="V476" s="81">
        <v>-25</v>
      </c>
      <c r="W476" s="81">
        <v>-25</v>
      </c>
      <c r="X476" s="81">
        <v>-25</v>
      </c>
      <c r="Y476" s="81">
        <v>-25</v>
      </c>
      <c r="Z476" s="81">
        <v>-25</v>
      </c>
      <c r="AA476" s="81">
        <v>-25</v>
      </c>
      <c r="AB476" s="81">
        <v>-25</v>
      </c>
      <c r="AC476" s="81">
        <v>-25</v>
      </c>
      <c r="AD476" s="81">
        <v>-25</v>
      </c>
      <c r="AE476" s="81">
        <v>0</v>
      </c>
      <c r="AF476" s="81">
        <v>0</v>
      </c>
    </row>
    <row r="477" spans="1:32" hidden="1" x14ac:dyDescent="0.25">
      <c r="A477" s="477">
        <v>37126.613194444442</v>
      </c>
      <c r="B477" s="456">
        <v>37146</v>
      </c>
      <c r="C477" s="456">
        <v>37135</v>
      </c>
      <c r="D477" s="456">
        <v>37164</v>
      </c>
      <c r="E477" s="211" t="s">
        <v>555</v>
      </c>
      <c r="F477" s="81">
        <v>746480</v>
      </c>
      <c r="G477" s="81">
        <v>1</v>
      </c>
      <c r="H477" s="81">
        <v>3856219</v>
      </c>
      <c r="I477" s="81">
        <v>0</v>
      </c>
      <c r="J477" s="81">
        <v>0</v>
      </c>
      <c r="K477" s="81">
        <v>0</v>
      </c>
      <c r="L477" s="81">
        <v>0</v>
      </c>
      <c r="M477" s="81">
        <v>0</v>
      </c>
      <c r="N477" s="81">
        <v>0</v>
      </c>
      <c r="O477" s="81">
        <v>-22</v>
      </c>
      <c r="P477" s="81">
        <v>-22</v>
      </c>
      <c r="Q477" s="81">
        <v>-22</v>
      </c>
      <c r="R477" s="81">
        <v>-22</v>
      </c>
      <c r="S477" s="81">
        <v>-22</v>
      </c>
      <c r="T477" s="81">
        <v>-22</v>
      </c>
      <c r="U477" s="81">
        <v>-22</v>
      </c>
      <c r="V477" s="81">
        <v>-22</v>
      </c>
      <c r="W477" s="81">
        <v>-22</v>
      </c>
      <c r="X477" s="81">
        <v>-22</v>
      </c>
      <c r="Y477" s="81">
        <v>-22</v>
      </c>
      <c r="Z477" s="81">
        <v>-22</v>
      </c>
      <c r="AA477" s="81">
        <v>-22</v>
      </c>
      <c r="AB477" s="81">
        <v>-22</v>
      </c>
      <c r="AC477" s="81">
        <v>-22</v>
      </c>
      <c r="AD477" s="81">
        <v>-22</v>
      </c>
      <c r="AE477" s="81">
        <v>0</v>
      </c>
      <c r="AF477" s="81">
        <v>0</v>
      </c>
    </row>
    <row r="478" spans="1:32" hidden="1" x14ac:dyDescent="0.25">
      <c r="A478" s="477">
        <v>37126.613194444442</v>
      </c>
      <c r="B478" s="456">
        <v>37146</v>
      </c>
      <c r="C478" s="456">
        <v>37135</v>
      </c>
      <c r="D478" s="456">
        <v>37164</v>
      </c>
      <c r="E478" s="211" t="s">
        <v>555</v>
      </c>
      <c r="F478" s="81">
        <v>746484</v>
      </c>
      <c r="G478" s="81">
        <v>1</v>
      </c>
      <c r="H478" s="81">
        <v>3856223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-3</v>
      </c>
      <c r="P478" s="81">
        <v>-3</v>
      </c>
      <c r="Q478" s="81">
        <v>-3</v>
      </c>
      <c r="R478" s="81">
        <v>-3</v>
      </c>
      <c r="S478" s="81">
        <v>-3</v>
      </c>
      <c r="T478" s="81">
        <v>-3</v>
      </c>
      <c r="U478" s="81">
        <v>-3</v>
      </c>
      <c r="V478" s="81">
        <v>-3</v>
      </c>
      <c r="W478" s="81">
        <v>-3</v>
      </c>
      <c r="X478" s="81">
        <v>-3</v>
      </c>
      <c r="Y478" s="81">
        <v>-3</v>
      </c>
      <c r="Z478" s="81">
        <v>-3</v>
      </c>
      <c r="AA478" s="81">
        <v>-3</v>
      </c>
      <c r="AB478" s="81">
        <v>-3</v>
      </c>
      <c r="AC478" s="81">
        <v>-3</v>
      </c>
      <c r="AD478" s="81">
        <v>-3</v>
      </c>
      <c r="AE478" s="81">
        <v>0</v>
      </c>
      <c r="AF478" s="81">
        <v>0</v>
      </c>
    </row>
    <row r="479" spans="1:32" hidden="1" x14ac:dyDescent="0.25">
      <c r="A479" s="477">
        <v>36836.713194444441</v>
      </c>
      <c r="B479" s="456">
        <v>37146</v>
      </c>
      <c r="C479" s="456">
        <v>37073</v>
      </c>
      <c r="D479" s="456">
        <v>37164</v>
      </c>
      <c r="E479" s="81" t="s">
        <v>555</v>
      </c>
      <c r="F479" s="81">
        <v>450719</v>
      </c>
      <c r="G479" s="81">
        <v>1</v>
      </c>
      <c r="H479" s="81">
        <v>2399647</v>
      </c>
      <c r="I479" s="81">
        <v>0</v>
      </c>
      <c r="J479" s="81">
        <v>0</v>
      </c>
      <c r="K479" s="81">
        <v>0</v>
      </c>
      <c r="L479" s="81">
        <v>0</v>
      </c>
      <c r="M479" s="81">
        <v>0</v>
      </c>
      <c r="N479" s="81">
        <v>0</v>
      </c>
      <c r="O479" s="81">
        <v>-25</v>
      </c>
      <c r="P479" s="81">
        <v>-25</v>
      </c>
      <c r="Q479" s="81">
        <v>-25</v>
      </c>
      <c r="R479" s="81">
        <v>-25</v>
      </c>
      <c r="S479" s="81">
        <v>-25</v>
      </c>
      <c r="T479" s="81">
        <v>-25</v>
      </c>
      <c r="U479" s="81">
        <v>-25</v>
      </c>
      <c r="V479" s="81">
        <v>-25</v>
      </c>
      <c r="W479" s="81">
        <v>-25</v>
      </c>
      <c r="X479" s="81">
        <v>-25</v>
      </c>
      <c r="Y479" s="81">
        <v>-25</v>
      </c>
      <c r="Z479" s="81">
        <v>-25</v>
      </c>
      <c r="AA479" s="81">
        <v>-25</v>
      </c>
      <c r="AB479" s="81">
        <v>-25</v>
      </c>
      <c r="AC479" s="81">
        <v>-25</v>
      </c>
      <c r="AD479" s="81">
        <v>-25</v>
      </c>
      <c r="AE479" s="81">
        <v>0</v>
      </c>
      <c r="AF479" s="81">
        <v>0</v>
      </c>
    </row>
    <row r="480" spans="1:32" hidden="1" x14ac:dyDescent="0.25">
      <c r="A480" s="477">
        <v>36836.645138888889</v>
      </c>
      <c r="B480" s="456">
        <v>37146</v>
      </c>
      <c r="C480" s="456">
        <v>37073</v>
      </c>
      <c r="D480" s="456">
        <v>37164</v>
      </c>
      <c r="E480" s="81" t="s">
        <v>555</v>
      </c>
      <c r="F480" s="81">
        <v>450721</v>
      </c>
      <c r="G480" s="81">
        <v>1</v>
      </c>
      <c r="H480" s="81">
        <v>2399649</v>
      </c>
      <c r="I480" s="81">
        <v>0</v>
      </c>
      <c r="J480" s="81">
        <v>0</v>
      </c>
      <c r="K480" s="81">
        <v>0</v>
      </c>
      <c r="L480" s="81">
        <v>0</v>
      </c>
      <c r="M480" s="81">
        <v>0</v>
      </c>
      <c r="N480" s="81">
        <v>0</v>
      </c>
      <c r="O480" s="81">
        <v>-50</v>
      </c>
      <c r="P480" s="81">
        <v>-50</v>
      </c>
      <c r="Q480" s="81">
        <v>-50</v>
      </c>
      <c r="R480" s="81">
        <v>-50</v>
      </c>
      <c r="S480" s="81">
        <v>-50</v>
      </c>
      <c r="T480" s="81">
        <v>-50</v>
      </c>
      <c r="U480" s="81">
        <v>-50</v>
      </c>
      <c r="V480" s="81">
        <v>-50</v>
      </c>
      <c r="W480" s="81">
        <v>-50</v>
      </c>
      <c r="X480" s="81">
        <v>-50</v>
      </c>
      <c r="Y480" s="81">
        <v>-50</v>
      </c>
      <c r="Z480" s="81">
        <v>-50</v>
      </c>
      <c r="AA480" s="81">
        <v>-50</v>
      </c>
      <c r="AB480" s="81">
        <v>-50</v>
      </c>
      <c r="AC480" s="81">
        <v>-50</v>
      </c>
      <c r="AD480" s="81">
        <v>-50</v>
      </c>
      <c r="AE480" s="81">
        <v>0</v>
      </c>
      <c r="AF480" s="81">
        <v>0</v>
      </c>
    </row>
    <row r="481" spans="1:32" hidden="1" x14ac:dyDescent="0.25">
      <c r="A481" s="477">
        <v>36839.582638888889</v>
      </c>
      <c r="B481" s="456">
        <v>37146</v>
      </c>
      <c r="C481" s="456">
        <v>37073</v>
      </c>
      <c r="D481" s="456">
        <v>37164</v>
      </c>
      <c r="E481" s="81" t="s">
        <v>555</v>
      </c>
      <c r="F481" s="81">
        <v>453116</v>
      </c>
      <c r="G481" s="81">
        <v>1</v>
      </c>
      <c r="H481" s="81">
        <v>2405853</v>
      </c>
      <c r="I481" s="81">
        <v>0</v>
      </c>
      <c r="J481" s="81">
        <v>0</v>
      </c>
      <c r="K481" s="81">
        <v>0</v>
      </c>
      <c r="L481" s="81">
        <v>0</v>
      </c>
      <c r="M481" s="81">
        <v>0</v>
      </c>
      <c r="N481" s="81">
        <v>0</v>
      </c>
      <c r="O481" s="81">
        <v>-25</v>
      </c>
      <c r="P481" s="81">
        <v>-25</v>
      </c>
      <c r="Q481" s="81">
        <v>-25</v>
      </c>
      <c r="R481" s="81">
        <v>-25</v>
      </c>
      <c r="S481" s="81">
        <v>-25</v>
      </c>
      <c r="T481" s="81">
        <v>-25</v>
      </c>
      <c r="U481" s="81">
        <v>-25</v>
      </c>
      <c r="V481" s="81">
        <v>-25</v>
      </c>
      <c r="W481" s="81">
        <v>-25</v>
      </c>
      <c r="X481" s="81">
        <v>-25</v>
      </c>
      <c r="Y481" s="81">
        <v>-25</v>
      </c>
      <c r="Z481" s="81">
        <v>-25</v>
      </c>
      <c r="AA481" s="81">
        <v>-25</v>
      </c>
      <c r="AB481" s="81">
        <v>-25</v>
      </c>
      <c r="AC481" s="81">
        <v>-25</v>
      </c>
      <c r="AD481" s="81">
        <v>-25</v>
      </c>
      <c r="AE481" s="81">
        <v>0</v>
      </c>
      <c r="AF481" s="81">
        <v>0</v>
      </c>
    </row>
    <row r="482" spans="1:32" hidden="1" x14ac:dyDescent="0.25">
      <c r="A482" s="477">
        <v>36859.594444444447</v>
      </c>
      <c r="B482" s="456">
        <v>37146</v>
      </c>
      <c r="C482" s="456">
        <v>37073</v>
      </c>
      <c r="D482" s="456">
        <v>37164</v>
      </c>
      <c r="E482" s="81" t="s">
        <v>555</v>
      </c>
      <c r="F482" s="81">
        <v>468411</v>
      </c>
      <c r="G482" s="81">
        <v>1</v>
      </c>
      <c r="H482" s="81">
        <v>2461307</v>
      </c>
      <c r="I482" s="81">
        <v>0</v>
      </c>
      <c r="J482" s="81">
        <v>0</v>
      </c>
      <c r="K482" s="81">
        <v>0</v>
      </c>
      <c r="L482" s="81">
        <v>0</v>
      </c>
      <c r="M482" s="81">
        <v>0</v>
      </c>
      <c r="N482" s="81">
        <v>0</v>
      </c>
      <c r="O482" s="81">
        <v>-25</v>
      </c>
      <c r="P482" s="81">
        <v>-25</v>
      </c>
      <c r="Q482" s="81">
        <v>-25</v>
      </c>
      <c r="R482" s="81">
        <v>-25</v>
      </c>
      <c r="S482" s="81">
        <v>-25</v>
      </c>
      <c r="T482" s="81">
        <v>-25</v>
      </c>
      <c r="U482" s="81">
        <v>-25</v>
      </c>
      <c r="V482" s="81">
        <v>-25</v>
      </c>
      <c r="W482" s="81">
        <v>-25</v>
      </c>
      <c r="X482" s="81">
        <v>-25</v>
      </c>
      <c r="Y482" s="81">
        <v>-25</v>
      </c>
      <c r="Z482" s="81">
        <v>-25</v>
      </c>
      <c r="AA482" s="81">
        <v>-25</v>
      </c>
      <c r="AB482" s="81">
        <v>-25</v>
      </c>
      <c r="AC482" s="81">
        <v>-25</v>
      </c>
      <c r="AD482" s="81">
        <v>-25</v>
      </c>
      <c r="AE482" s="81">
        <v>0</v>
      </c>
      <c r="AF482" s="81">
        <v>0</v>
      </c>
    </row>
    <row r="483" spans="1:32" hidden="1" x14ac:dyDescent="0.25">
      <c r="A483" s="477">
        <v>36861.611111111109</v>
      </c>
      <c r="B483" s="456">
        <v>37146</v>
      </c>
      <c r="C483" s="456">
        <v>37073</v>
      </c>
      <c r="D483" s="456">
        <v>37164</v>
      </c>
      <c r="E483" s="81" t="s">
        <v>555</v>
      </c>
      <c r="F483" s="81">
        <v>469491</v>
      </c>
      <c r="G483" s="81">
        <v>1</v>
      </c>
      <c r="H483" s="81">
        <v>2463811</v>
      </c>
      <c r="I483" s="81">
        <v>0</v>
      </c>
      <c r="J483" s="81">
        <v>0</v>
      </c>
      <c r="K483" s="81">
        <v>0</v>
      </c>
      <c r="L483" s="81">
        <v>0</v>
      </c>
      <c r="M483" s="81">
        <v>0</v>
      </c>
      <c r="N483" s="81">
        <v>0</v>
      </c>
      <c r="O483" s="81">
        <v>-25</v>
      </c>
      <c r="P483" s="81">
        <v>-25</v>
      </c>
      <c r="Q483" s="81">
        <v>-25</v>
      </c>
      <c r="R483" s="81">
        <v>-25</v>
      </c>
      <c r="S483" s="81">
        <v>-25</v>
      </c>
      <c r="T483" s="81">
        <v>-25</v>
      </c>
      <c r="U483" s="81">
        <v>-25</v>
      </c>
      <c r="V483" s="81">
        <v>-25</v>
      </c>
      <c r="W483" s="81">
        <v>-25</v>
      </c>
      <c r="X483" s="81">
        <v>-25</v>
      </c>
      <c r="Y483" s="81">
        <v>-25</v>
      </c>
      <c r="Z483" s="81">
        <v>-25</v>
      </c>
      <c r="AA483" s="81">
        <v>-25</v>
      </c>
      <c r="AB483" s="81">
        <v>-25</v>
      </c>
      <c r="AC483" s="81">
        <v>-25</v>
      </c>
      <c r="AD483" s="81">
        <v>-25</v>
      </c>
      <c r="AE483" s="81">
        <v>0</v>
      </c>
      <c r="AF483" s="81">
        <v>0</v>
      </c>
    </row>
    <row r="484" spans="1:32" hidden="1" x14ac:dyDescent="0.25">
      <c r="A484" s="477">
        <v>36899.456250000003</v>
      </c>
      <c r="B484" s="456">
        <v>37146</v>
      </c>
      <c r="C484" s="456">
        <v>37073</v>
      </c>
      <c r="D484" s="456">
        <v>37164</v>
      </c>
      <c r="E484" s="81" t="s">
        <v>555</v>
      </c>
      <c r="F484" s="81">
        <v>490829</v>
      </c>
      <c r="G484" s="81">
        <v>1</v>
      </c>
      <c r="H484" s="81">
        <v>2551395</v>
      </c>
      <c r="I484" s="81">
        <v>0</v>
      </c>
      <c r="J484" s="81">
        <v>0</v>
      </c>
      <c r="K484" s="81">
        <v>0</v>
      </c>
      <c r="L484" s="81">
        <v>0</v>
      </c>
      <c r="M484" s="81">
        <v>0</v>
      </c>
      <c r="N484" s="81">
        <v>0</v>
      </c>
      <c r="O484" s="81">
        <v>25</v>
      </c>
      <c r="P484" s="81">
        <v>25</v>
      </c>
      <c r="Q484" s="81">
        <v>25</v>
      </c>
      <c r="R484" s="81">
        <v>25</v>
      </c>
      <c r="S484" s="81">
        <v>25</v>
      </c>
      <c r="T484" s="81">
        <v>25</v>
      </c>
      <c r="U484" s="81">
        <v>25</v>
      </c>
      <c r="V484" s="81">
        <v>25</v>
      </c>
      <c r="W484" s="81">
        <v>25</v>
      </c>
      <c r="X484" s="81">
        <v>25</v>
      </c>
      <c r="Y484" s="81">
        <v>25</v>
      </c>
      <c r="Z484" s="81">
        <v>25</v>
      </c>
      <c r="AA484" s="81">
        <v>25</v>
      </c>
      <c r="AB484" s="81">
        <v>25</v>
      </c>
      <c r="AC484" s="81">
        <v>25</v>
      </c>
      <c r="AD484" s="81">
        <v>25</v>
      </c>
      <c r="AE484" s="81">
        <v>0</v>
      </c>
      <c r="AF484" s="81">
        <v>0</v>
      </c>
    </row>
    <row r="485" spans="1:32" hidden="1" x14ac:dyDescent="0.25">
      <c r="A485" s="477">
        <v>36950.571527777778</v>
      </c>
      <c r="B485" s="456">
        <v>37146</v>
      </c>
      <c r="C485" s="456">
        <v>37073</v>
      </c>
      <c r="D485" s="456">
        <v>37164</v>
      </c>
      <c r="E485" s="81" t="s">
        <v>555</v>
      </c>
      <c r="F485" s="81">
        <v>533172</v>
      </c>
      <c r="G485" s="81">
        <v>1</v>
      </c>
      <c r="H485" s="81">
        <v>2732103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25</v>
      </c>
      <c r="P485" s="81">
        <v>25</v>
      </c>
      <c r="Q485" s="81">
        <v>25</v>
      </c>
      <c r="R485" s="81">
        <v>25</v>
      </c>
      <c r="S485" s="81">
        <v>25</v>
      </c>
      <c r="T485" s="81">
        <v>25</v>
      </c>
      <c r="U485" s="81">
        <v>25</v>
      </c>
      <c r="V485" s="81">
        <v>25</v>
      </c>
      <c r="W485" s="81">
        <v>25</v>
      </c>
      <c r="X485" s="81">
        <v>25</v>
      </c>
      <c r="Y485" s="81">
        <v>25</v>
      </c>
      <c r="Z485" s="81">
        <v>25</v>
      </c>
      <c r="AA485" s="81">
        <v>25</v>
      </c>
      <c r="AB485" s="81">
        <v>25</v>
      </c>
      <c r="AC485" s="81">
        <v>25</v>
      </c>
      <c r="AD485" s="81">
        <v>25</v>
      </c>
      <c r="AE485" s="81">
        <v>0</v>
      </c>
      <c r="AF485" s="81">
        <v>0</v>
      </c>
    </row>
    <row r="486" spans="1:32" hidden="1" x14ac:dyDescent="0.25">
      <c r="A486" s="477">
        <v>36987.448611111111</v>
      </c>
      <c r="B486" s="456">
        <v>37146</v>
      </c>
      <c r="C486" s="456">
        <v>37073</v>
      </c>
      <c r="D486" s="456">
        <v>37164</v>
      </c>
      <c r="E486" s="81" t="s">
        <v>555</v>
      </c>
      <c r="F486" s="81">
        <v>573186</v>
      </c>
      <c r="G486" s="81">
        <v>1</v>
      </c>
      <c r="H486" s="81">
        <v>3066016</v>
      </c>
      <c r="I486" s="81">
        <v>0</v>
      </c>
      <c r="J486" s="81">
        <v>0</v>
      </c>
      <c r="K486" s="81">
        <v>0</v>
      </c>
      <c r="L486" s="81">
        <v>0</v>
      </c>
      <c r="M486" s="81">
        <v>0</v>
      </c>
      <c r="N486" s="81">
        <v>0</v>
      </c>
      <c r="O486" s="81">
        <v>-25</v>
      </c>
      <c r="P486" s="81">
        <v>-25</v>
      </c>
      <c r="Q486" s="81">
        <v>-25</v>
      </c>
      <c r="R486" s="81">
        <v>-25</v>
      </c>
      <c r="S486" s="81">
        <v>-25</v>
      </c>
      <c r="T486" s="81">
        <v>-25</v>
      </c>
      <c r="U486" s="81">
        <v>-25</v>
      </c>
      <c r="V486" s="81">
        <v>-25</v>
      </c>
      <c r="W486" s="81">
        <v>-25</v>
      </c>
      <c r="X486" s="81">
        <v>-25</v>
      </c>
      <c r="Y486" s="81">
        <v>-25</v>
      </c>
      <c r="Z486" s="81">
        <v>-25</v>
      </c>
      <c r="AA486" s="81">
        <v>-25</v>
      </c>
      <c r="AB486" s="81">
        <v>-25</v>
      </c>
      <c r="AC486" s="81">
        <v>-25</v>
      </c>
      <c r="AD486" s="81">
        <v>-25</v>
      </c>
      <c r="AE486" s="81">
        <v>0</v>
      </c>
      <c r="AF486" s="81">
        <v>0</v>
      </c>
    </row>
    <row r="487" spans="1:32" hidden="1" x14ac:dyDescent="0.25">
      <c r="A487" s="477">
        <v>36922.425694444442</v>
      </c>
      <c r="B487" s="456">
        <v>37146</v>
      </c>
      <c r="C487" s="456">
        <v>37073</v>
      </c>
      <c r="D487" s="456">
        <v>37164</v>
      </c>
      <c r="E487" s="81" t="s">
        <v>555</v>
      </c>
      <c r="F487" s="81">
        <v>508768</v>
      </c>
      <c r="G487" s="81">
        <v>1</v>
      </c>
      <c r="H487" s="81">
        <v>2609150</v>
      </c>
      <c r="I487" s="81">
        <v>0</v>
      </c>
      <c r="J487" s="81">
        <v>0</v>
      </c>
      <c r="K487" s="81">
        <v>0</v>
      </c>
      <c r="L487" s="81">
        <v>0</v>
      </c>
      <c r="M487" s="81">
        <v>0</v>
      </c>
      <c r="N487" s="81">
        <v>0</v>
      </c>
      <c r="O487" s="81">
        <v>0</v>
      </c>
      <c r="P487" s="81">
        <v>0</v>
      </c>
      <c r="Q487" s="81">
        <v>0</v>
      </c>
      <c r="R487" s="81">
        <v>0</v>
      </c>
      <c r="S487" s="81">
        <v>0</v>
      </c>
      <c r="T487" s="81">
        <v>0</v>
      </c>
      <c r="U487" s="81">
        <v>0</v>
      </c>
      <c r="V487" s="81">
        <v>0</v>
      </c>
      <c r="W487" s="81">
        <v>0</v>
      </c>
      <c r="X487" s="81">
        <v>0</v>
      </c>
      <c r="Y487" s="81">
        <v>0</v>
      </c>
      <c r="Z487" s="81">
        <v>0</v>
      </c>
      <c r="AA487" s="81">
        <v>0</v>
      </c>
      <c r="AB487" s="81">
        <v>0</v>
      </c>
      <c r="AC487" s="81">
        <v>0</v>
      </c>
      <c r="AD487" s="81">
        <v>0</v>
      </c>
      <c r="AE487" s="81">
        <v>25</v>
      </c>
      <c r="AF487" s="81">
        <v>25</v>
      </c>
    </row>
    <row r="488" spans="1:32" hidden="1" x14ac:dyDescent="0.25">
      <c r="A488" s="477">
        <v>37127.386805555558</v>
      </c>
      <c r="B488" s="456">
        <v>37146</v>
      </c>
      <c r="C488" s="456">
        <v>37135</v>
      </c>
      <c r="D488" s="456">
        <v>37164</v>
      </c>
      <c r="E488" s="81" t="s">
        <v>555</v>
      </c>
      <c r="F488" s="81">
        <v>746577</v>
      </c>
      <c r="G488" s="81">
        <v>1</v>
      </c>
      <c r="H488" s="81">
        <v>3856483</v>
      </c>
      <c r="I488" s="81">
        <v>25</v>
      </c>
      <c r="J488" s="81">
        <v>25</v>
      </c>
      <c r="K488" s="81">
        <v>25</v>
      </c>
      <c r="L488" s="81">
        <v>25</v>
      </c>
      <c r="M488" s="81">
        <v>25</v>
      </c>
      <c r="N488" s="81">
        <v>25</v>
      </c>
      <c r="O488" s="81">
        <v>0</v>
      </c>
      <c r="P488" s="81">
        <v>0</v>
      </c>
      <c r="Q488" s="81">
        <v>0</v>
      </c>
      <c r="R488" s="81">
        <v>0</v>
      </c>
      <c r="S488" s="81">
        <v>0</v>
      </c>
      <c r="T488" s="81">
        <v>0</v>
      </c>
      <c r="U488" s="81">
        <v>0</v>
      </c>
      <c r="V488" s="81">
        <v>0</v>
      </c>
      <c r="W488" s="81">
        <v>0</v>
      </c>
      <c r="X488" s="81">
        <v>0</v>
      </c>
      <c r="Y488" s="81">
        <v>0</v>
      </c>
      <c r="Z488" s="81">
        <v>0</v>
      </c>
      <c r="AA488" s="81">
        <v>0</v>
      </c>
      <c r="AB488" s="81">
        <v>0</v>
      </c>
      <c r="AC488" s="81">
        <v>0</v>
      </c>
      <c r="AD488" s="81">
        <v>0</v>
      </c>
      <c r="AE488" s="81">
        <v>0</v>
      </c>
      <c r="AF488" s="81">
        <v>0</v>
      </c>
    </row>
    <row r="489" spans="1:32" hidden="1" x14ac:dyDescent="0.25">
      <c r="A489" s="477">
        <v>37071.40902777778</v>
      </c>
      <c r="B489" s="456">
        <v>37146</v>
      </c>
      <c r="C489" s="456">
        <v>37135</v>
      </c>
      <c r="D489" s="456">
        <v>37164</v>
      </c>
      <c r="E489" s="81" t="s">
        <v>555</v>
      </c>
      <c r="F489" s="81">
        <v>669055</v>
      </c>
      <c r="G489" s="81">
        <v>1</v>
      </c>
      <c r="H489" s="81">
        <v>3530412</v>
      </c>
      <c r="I489" s="81">
        <v>0</v>
      </c>
      <c r="J489" s="81">
        <v>0</v>
      </c>
      <c r="K489" s="81">
        <v>0</v>
      </c>
      <c r="L489" s="81">
        <v>0</v>
      </c>
      <c r="M489" s="81">
        <v>0</v>
      </c>
      <c r="N489" s="81">
        <v>0</v>
      </c>
      <c r="O489" s="81">
        <v>25</v>
      </c>
      <c r="P489" s="81">
        <v>25</v>
      </c>
      <c r="Q489" s="81">
        <v>25</v>
      </c>
      <c r="R489" s="81">
        <v>25</v>
      </c>
      <c r="S489" s="81">
        <v>25</v>
      </c>
      <c r="T489" s="81">
        <v>25</v>
      </c>
      <c r="U489" s="81">
        <v>25</v>
      </c>
      <c r="V489" s="81">
        <v>25</v>
      </c>
      <c r="W489" s="81">
        <v>25</v>
      </c>
      <c r="X489" s="81">
        <v>25</v>
      </c>
      <c r="Y489" s="81">
        <v>25</v>
      </c>
      <c r="Z489" s="81">
        <v>25</v>
      </c>
      <c r="AA489" s="81">
        <v>25</v>
      </c>
      <c r="AB489" s="81">
        <v>25</v>
      </c>
      <c r="AC489" s="81">
        <v>25</v>
      </c>
      <c r="AD489" s="81">
        <v>25</v>
      </c>
      <c r="AE489" s="81">
        <v>0</v>
      </c>
      <c r="AF489" s="81">
        <v>0</v>
      </c>
    </row>
    <row r="490" spans="1:32" hidden="1" x14ac:dyDescent="0.25">
      <c r="A490" s="477">
        <v>37138.663888888892</v>
      </c>
      <c r="B490" s="456">
        <v>37146</v>
      </c>
      <c r="C490" s="456">
        <v>37140</v>
      </c>
      <c r="D490" s="456">
        <v>37164</v>
      </c>
      <c r="E490" s="81" t="s">
        <v>555</v>
      </c>
      <c r="F490" s="81">
        <v>761558</v>
      </c>
      <c r="G490" s="81">
        <v>1</v>
      </c>
      <c r="H490" s="81">
        <v>4113110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-25</v>
      </c>
      <c r="P490" s="81">
        <v>-25</v>
      </c>
      <c r="Q490" s="81">
        <v>-25</v>
      </c>
      <c r="R490" s="81">
        <v>-25</v>
      </c>
      <c r="S490" s="81">
        <v>-25</v>
      </c>
      <c r="T490" s="81">
        <v>-25</v>
      </c>
      <c r="U490" s="81">
        <v>-25</v>
      </c>
      <c r="V490" s="81">
        <v>-25</v>
      </c>
      <c r="W490" s="81">
        <v>-25</v>
      </c>
      <c r="X490" s="81">
        <v>-25</v>
      </c>
      <c r="Y490" s="81">
        <v>-25</v>
      </c>
      <c r="Z490" s="81">
        <v>-25</v>
      </c>
      <c r="AA490" s="81">
        <v>-25</v>
      </c>
      <c r="AB490" s="81">
        <v>-25</v>
      </c>
      <c r="AC490" s="81">
        <v>-25</v>
      </c>
      <c r="AD490" s="81">
        <v>-25</v>
      </c>
      <c r="AE490" s="81">
        <v>0</v>
      </c>
      <c r="AF490" s="81">
        <v>0</v>
      </c>
    </row>
    <row r="491" spans="1:32" hidden="1" x14ac:dyDescent="0.25">
      <c r="A491" s="477">
        <v>37144.699999999997</v>
      </c>
      <c r="B491" s="456">
        <v>37146</v>
      </c>
      <c r="C491" s="456">
        <v>37146</v>
      </c>
      <c r="D491" s="456">
        <v>37164</v>
      </c>
      <c r="E491" s="81" t="s">
        <v>555</v>
      </c>
      <c r="F491" s="81">
        <v>770191</v>
      </c>
      <c r="G491" s="81">
        <v>1</v>
      </c>
      <c r="H491" s="81">
        <v>4140115</v>
      </c>
      <c r="I491" s="81">
        <v>0</v>
      </c>
      <c r="J491" s="81">
        <v>0</v>
      </c>
      <c r="K491" s="81">
        <v>0</v>
      </c>
      <c r="L491" s="81">
        <v>0</v>
      </c>
      <c r="M491" s="81">
        <v>0</v>
      </c>
      <c r="N491" s="81">
        <v>0</v>
      </c>
      <c r="O491" s="81">
        <v>-25</v>
      </c>
      <c r="P491" s="81">
        <v>-25</v>
      </c>
      <c r="Q491" s="81">
        <v>-25</v>
      </c>
      <c r="R491" s="81">
        <v>-25</v>
      </c>
      <c r="S491" s="81">
        <v>-25</v>
      </c>
      <c r="T491" s="81">
        <v>-25</v>
      </c>
      <c r="U491" s="81">
        <v>-25</v>
      </c>
      <c r="V491" s="81">
        <v>-25</v>
      </c>
      <c r="W491" s="81">
        <v>-25</v>
      </c>
      <c r="X491" s="81">
        <v>-25</v>
      </c>
      <c r="Y491" s="81">
        <v>-25</v>
      </c>
      <c r="Z491" s="81">
        <v>-25</v>
      </c>
      <c r="AA491" s="81">
        <v>-25</v>
      </c>
      <c r="AB491" s="81">
        <v>-25</v>
      </c>
      <c r="AC491" s="81">
        <v>-25</v>
      </c>
      <c r="AD491" s="81">
        <v>-25</v>
      </c>
      <c r="AE491" s="81">
        <v>0</v>
      </c>
      <c r="AF491" s="81">
        <v>0</v>
      </c>
    </row>
    <row r="492" spans="1:32" hidden="1" x14ac:dyDescent="0.25">
      <c r="A492" s="477">
        <v>37127.386805555558</v>
      </c>
      <c r="B492" s="456">
        <v>37146</v>
      </c>
      <c r="C492" s="456">
        <v>37135</v>
      </c>
      <c r="D492" s="456">
        <v>37164</v>
      </c>
      <c r="E492" s="81" t="s">
        <v>555</v>
      </c>
      <c r="F492" s="81">
        <v>746577</v>
      </c>
      <c r="G492" s="81">
        <v>1</v>
      </c>
      <c r="H492" s="81">
        <v>3856484</v>
      </c>
      <c r="I492" s="81">
        <v>0</v>
      </c>
      <c r="J492" s="81">
        <v>0</v>
      </c>
      <c r="K492" s="81">
        <v>0</v>
      </c>
      <c r="L492" s="81">
        <v>0</v>
      </c>
      <c r="M492" s="81">
        <v>0</v>
      </c>
      <c r="N492" s="81">
        <v>0</v>
      </c>
      <c r="O492" s="81">
        <v>0</v>
      </c>
      <c r="P492" s="81">
        <v>0</v>
      </c>
      <c r="Q492" s="81">
        <v>0</v>
      </c>
      <c r="R492" s="81">
        <v>0</v>
      </c>
      <c r="S492" s="81">
        <v>0</v>
      </c>
      <c r="T492" s="81">
        <v>0</v>
      </c>
      <c r="U492" s="81">
        <v>0</v>
      </c>
      <c r="V492" s="81">
        <v>0</v>
      </c>
      <c r="W492" s="81">
        <v>0</v>
      </c>
      <c r="X492" s="81">
        <v>0</v>
      </c>
      <c r="Y492" s="81">
        <v>0</v>
      </c>
      <c r="Z492" s="81">
        <v>0</v>
      </c>
      <c r="AA492" s="81">
        <v>0</v>
      </c>
      <c r="AB492" s="81">
        <v>0</v>
      </c>
      <c r="AC492" s="81">
        <v>0</v>
      </c>
      <c r="AD492" s="81">
        <v>0</v>
      </c>
      <c r="AE492" s="81">
        <v>25</v>
      </c>
      <c r="AF492" s="81">
        <v>25</v>
      </c>
    </row>
    <row r="493" spans="1:32" hidden="1" x14ac:dyDescent="0.25">
      <c r="A493" s="477">
        <v>37110.361805555556</v>
      </c>
      <c r="B493" s="456">
        <v>37146</v>
      </c>
      <c r="C493" s="456">
        <v>37135</v>
      </c>
      <c r="D493" s="456">
        <v>37164</v>
      </c>
      <c r="E493" s="81" t="s">
        <v>555</v>
      </c>
      <c r="F493" s="81">
        <v>721024</v>
      </c>
      <c r="G493" s="81">
        <v>1</v>
      </c>
      <c r="H493" s="81">
        <v>3744331</v>
      </c>
      <c r="I493" s="81">
        <v>0</v>
      </c>
      <c r="J493" s="81">
        <v>0</v>
      </c>
      <c r="K493" s="81">
        <v>0</v>
      </c>
      <c r="L493" s="81">
        <v>0</v>
      </c>
      <c r="M493" s="81">
        <v>0</v>
      </c>
      <c r="N493" s="81">
        <v>0</v>
      </c>
      <c r="O493" s="81">
        <v>0</v>
      </c>
      <c r="P493" s="81">
        <v>0</v>
      </c>
      <c r="Q493" s="81">
        <v>0</v>
      </c>
      <c r="R493" s="81">
        <v>0</v>
      </c>
      <c r="S493" s="81">
        <v>0</v>
      </c>
      <c r="T493" s="81">
        <v>0</v>
      </c>
      <c r="U493" s="81">
        <v>0</v>
      </c>
      <c r="V493" s="81">
        <v>0</v>
      </c>
      <c r="W493" s="81">
        <v>0</v>
      </c>
      <c r="X493" s="81">
        <v>0</v>
      </c>
      <c r="Y493" s="81">
        <v>0</v>
      </c>
      <c r="Z493" s="81">
        <v>0</v>
      </c>
      <c r="AA493" s="81">
        <v>0</v>
      </c>
      <c r="AB493" s="81">
        <v>0</v>
      </c>
      <c r="AC493" s="81">
        <v>0</v>
      </c>
      <c r="AD493" s="81">
        <v>0</v>
      </c>
      <c r="AE493" s="81">
        <v>25</v>
      </c>
      <c r="AF493" s="81">
        <v>25</v>
      </c>
    </row>
    <row r="494" spans="1:32" hidden="1" x14ac:dyDescent="0.25">
      <c r="A494" s="477">
        <v>37106.343055555553</v>
      </c>
      <c r="B494" s="456">
        <v>37146</v>
      </c>
      <c r="C494" s="456">
        <v>37135</v>
      </c>
      <c r="D494" s="456">
        <v>37164</v>
      </c>
      <c r="E494" s="81" t="s">
        <v>555</v>
      </c>
      <c r="F494" s="81">
        <v>716922</v>
      </c>
      <c r="G494" s="81">
        <v>1</v>
      </c>
      <c r="H494" s="81">
        <v>3732083</v>
      </c>
      <c r="I494" s="81">
        <v>0</v>
      </c>
      <c r="J494" s="81">
        <v>0</v>
      </c>
      <c r="K494" s="81">
        <v>0</v>
      </c>
      <c r="L494" s="81">
        <v>0</v>
      </c>
      <c r="M494" s="81">
        <v>0</v>
      </c>
      <c r="N494" s="81">
        <v>0</v>
      </c>
      <c r="O494" s="81">
        <v>25</v>
      </c>
      <c r="P494" s="81">
        <v>25</v>
      </c>
      <c r="Q494" s="81">
        <v>25</v>
      </c>
      <c r="R494" s="81">
        <v>25</v>
      </c>
      <c r="S494" s="81">
        <v>25</v>
      </c>
      <c r="T494" s="81">
        <v>25</v>
      </c>
      <c r="U494" s="81">
        <v>25</v>
      </c>
      <c r="V494" s="81">
        <v>25</v>
      </c>
      <c r="W494" s="81">
        <v>25</v>
      </c>
      <c r="X494" s="81">
        <v>25</v>
      </c>
      <c r="Y494" s="81">
        <v>25</v>
      </c>
      <c r="Z494" s="81">
        <v>25</v>
      </c>
      <c r="AA494" s="81">
        <v>25</v>
      </c>
      <c r="AB494" s="81">
        <v>25</v>
      </c>
      <c r="AC494" s="81">
        <v>25</v>
      </c>
      <c r="AD494" s="81">
        <v>25</v>
      </c>
      <c r="AE494" s="81">
        <v>0</v>
      </c>
      <c r="AF494" s="81">
        <v>0</v>
      </c>
    </row>
    <row r="495" spans="1:32" hidden="1" x14ac:dyDescent="0.25">
      <c r="A495" s="477">
        <v>36584.509722222225</v>
      </c>
      <c r="B495" s="456">
        <v>37146</v>
      </c>
      <c r="C495" s="456">
        <v>37073</v>
      </c>
      <c r="D495" s="456">
        <v>37164</v>
      </c>
      <c r="E495" s="81" t="s">
        <v>555</v>
      </c>
      <c r="F495" s="81">
        <v>298842</v>
      </c>
      <c r="G495" s="81">
        <v>1</v>
      </c>
      <c r="H495" s="81">
        <v>1913298</v>
      </c>
      <c r="I495" s="81">
        <v>0</v>
      </c>
      <c r="J495" s="81">
        <v>0</v>
      </c>
      <c r="K495" s="81">
        <v>0</v>
      </c>
      <c r="L495" s="81">
        <v>0</v>
      </c>
      <c r="M495" s="81">
        <v>0</v>
      </c>
      <c r="N495" s="81">
        <v>0</v>
      </c>
      <c r="O495" s="81">
        <v>25</v>
      </c>
      <c r="P495" s="81">
        <v>25</v>
      </c>
      <c r="Q495" s="81">
        <v>25</v>
      </c>
      <c r="R495" s="81">
        <v>25</v>
      </c>
      <c r="S495" s="81">
        <v>25</v>
      </c>
      <c r="T495" s="81">
        <v>25</v>
      </c>
      <c r="U495" s="81">
        <v>25</v>
      </c>
      <c r="V495" s="81">
        <v>25</v>
      </c>
      <c r="W495" s="81">
        <v>25</v>
      </c>
      <c r="X495" s="81">
        <v>25</v>
      </c>
      <c r="Y495" s="81">
        <v>25</v>
      </c>
      <c r="Z495" s="81">
        <v>25</v>
      </c>
      <c r="AA495" s="81">
        <v>25</v>
      </c>
      <c r="AB495" s="81">
        <v>25</v>
      </c>
      <c r="AC495" s="81">
        <v>25</v>
      </c>
      <c r="AD495" s="81">
        <v>25</v>
      </c>
      <c r="AE495" s="81">
        <v>0</v>
      </c>
      <c r="AF495" s="81">
        <v>0</v>
      </c>
    </row>
    <row r="496" spans="1:32" hidden="1" x14ac:dyDescent="0.25">
      <c r="A496" s="477">
        <v>36600.469444444447</v>
      </c>
      <c r="B496" s="456">
        <v>37146</v>
      </c>
      <c r="C496" s="456">
        <v>37073</v>
      </c>
      <c r="D496" s="456">
        <v>37164</v>
      </c>
      <c r="E496" s="81" t="s">
        <v>555</v>
      </c>
      <c r="F496" s="81">
        <v>306558</v>
      </c>
      <c r="G496" s="81">
        <v>1</v>
      </c>
      <c r="H496" s="81">
        <v>1933819</v>
      </c>
      <c r="I496" s="81">
        <v>0</v>
      </c>
      <c r="J496" s="81">
        <v>0</v>
      </c>
      <c r="K496" s="81">
        <v>0</v>
      </c>
      <c r="L496" s="81">
        <v>0</v>
      </c>
      <c r="M496" s="81">
        <v>0</v>
      </c>
      <c r="N496" s="81">
        <v>0</v>
      </c>
      <c r="O496" s="81">
        <v>25</v>
      </c>
      <c r="P496" s="81">
        <v>25</v>
      </c>
      <c r="Q496" s="81">
        <v>25</v>
      </c>
      <c r="R496" s="81">
        <v>25</v>
      </c>
      <c r="S496" s="81">
        <v>25</v>
      </c>
      <c r="T496" s="81">
        <v>25</v>
      </c>
      <c r="U496" s="81">
        <v>25</v>
      </c>
      <c r="V496" s="81">
        <v>25</v>
      </c>
      <c r="W496" s="81">
        <v>25</v>
      </c>
      <c r="X496" s="81">
        <v>25</v>
      </c>
      <c r="Y496" s="81">
        <v>25</v>
      </c>
      <c r="Z496" s="81">
        <v>25</v>
      </c>
      <c r="AA496" s="81">
        <v>25</v>
      </c>
      <c r="AB496" s="81">
        <v>25</v>
      </c>
      <c r="AC496" s="81">
        <v>25</v>
      </c>
      <c r="AD496" s="81">
        <v>25</v>
      </c>
      <c r="AE496" s="81">
        <v>0</v>
      </c>
      <c r="AF496" s="81">
        <v>0</v>
      </c>
    </row>
    <row r="497" spans="1:32" hidden="1" x14ac:dyDescent="0.25">
      <c r="A497" s="477">
        <v>36602.4375</v>
      </c>
      <c r="B497" s="456">
        <v>37146</v>
      </c>
      <c r="C497" s="456">
        <v>37073</v>
      </c>
      <c r="D497" s="456">
        <v>37164</v>
      </c>
      <c r="E497" s="81" t="s">
        <v>555</v>
      </c>
      <c r="F497" s="81">
        <v>307968</v>
      </c>
      <c r="G497" s="81">
        <v>1</v>
      </c>
      <c r="H497" s="81">
        <v>1937155</v>
      </c>
      <c r="I497" s="81">
        <v>0</v>
      </c>
      <c r="J497" s="81">
        <v>0</v>
      </c>
      <c r="K497" s="81">
        <v>0</v>
      </c>
      <c r="L497" s="81">
        <v>0</v>
      </c>
      <c r="M497" s="81">
        <v>0</v>
      </c>
      <c r="N497" s="81">
        <v>0</v>
      </c>
      <c r="O497" s="81">
        <v>25</v>
      </c>
      <c r="P497" s="81">
        <v>25</v>
      </c>
      <c r="Q497" s="81">
        <v>25</v>
      </c>
      <c r="R497" s="81">
        <v>25</v>
      </c>
      <c r="S497" s="81">
        <v>25</v>
      </c>
      <c r="T497" s="81">
        <v>25</v>
      </c>
      <c r="U497" s="81">
        <v>25</v>
      </c>
      <c r="V497" s="81">
        <v>25</v>
      </c>
      <c r="W497" s="81">
        <v>25</v>
      </c>
      <c r="X497" s="81">
        <v>25</v>
      </c>
      <c r="Y497" s="81">
        <v>25</v>
      </c>
      <c r="Z497" s="81">
        <v>25</v>
      </c>
      <c r="AA497" s="81">
        <v>25</v>
      </c>
      <c r="AB497" s="81">
        <v>25</v>
      </c>
      <c r="AC497" s="81">
        <v>25</v>
      </c>
      <c r="AD497" s="81">
        <v>25</v>
      </c>
      <c r="AE497" s="81">
        <v>0</v>
      </c>
      <c r="AF497" s="81">
        <v>0</v>
      </c>
    </row>
    <row r="498" spans="1:32" hidden="1" x14ac:dyDescent="0.25">
      <c r="A498" s="477">
        <v>36654.556944444441</v>
      </c>
      <c r="B498" s="456">
        <v>37146</v>
      </c>
      <c r="C498" s="456">
        <v>37073</v>
      </c>
      <c r="D498" s="456">
        <v>37164</v>
      </c>
      <c r="E498" s="81" t="s">
        <v>555</v>
      </c>
      <c r="F498" s="81">
        <v>334438</v>
      </c>
      <c r="G498" s="81">
        <v>1</v>
      </c>
      <c r="H498" s="81">
        <v>1996860</v>
      </c>
      <c r="I498" s="81">
        <v>0</v>
      </c>
      <c r="J498" s="81">
        <v>0</v>
      </c>
      <c r="K498" s="81">
        <v>0</v>
      </c>
      <c r="L498" s="81">
        <v>0</v>
      </c>
      <c r="M498" s="81">
        <v>0</v>
      </c>
      <c r="N498" s="81">
        <v>0</v>
      </c>
      <c r="O498" s="81">
        <v>25</v>
      </c>
      <c r="P498" s="81">
        <v>25</v>
      </c>
      <c r="Q498" s="81">
        <v>25</v>
      </c>
      <c r="R498" s="81">
        <v>25</v>
      </c>
      <c r="S498" s="81">
        <v>25</v>
      </c>
      <c r="T498" s="81">
        <v>25</v>
      </c>
      <c r="U498" s="81">
        <v>25</v>
      </c>
      <c r="V498" s="81">
        <v>25</v>
      </c>
      <c r="W498" s="81">
        <v>25</v>
      </c>
      <c r="X498" s="81">
        <v>25</v>
      </c>
      <c r="Y498" s="81">
        <v>25</v>
      </c>
      <c r="Z498" s="81">
        <v>25</v>
      </c>
      <c r="AA498" s="81">
        <v>25</v>
      </c>
      <c r="AB498" s="81">
        <v>25</v>
      </c>
      <c r="AC498" s="81">
        <v>25</v>
      </c>
      <c r="AD498" s="81">
        <v>25</v>
      </c>
      <c r="AE498" s="81">
        <v>0</v>
      </c>
      <c r="AF498" s="81">
        <v>0</v>
      </c>
    </row>
    <row r="499" spans="1:32" hidden="1" x14ac:dyDescent="0.25">
      <c r="A499" s="477">
        <v>36763.465277777781</v>
      </c>
      <c r="B499" s="456">
        <v>37146</v>
      </c>
      <c r="C499" s="456">
        <v>37073</v>
      </c>
      <c r="D499" s="456">
        <v>37164</v>
      </c>
      <c r="E499" s="81" t="s">
        <v>555</v>
      </c>
      <c r="F499" s="81">
        <v>399978</v>
      </c>
      <c r="G499" s="81">
        <v>1</v>
      </c>
      <c r="H499" s="81">
        <v>2227947</v>
      </c>
      <c r="I499" s="81">
        <v>0</v>
      </c>
      <c r="J499" s="81">
        <v>0</v>
      </c>
      <c r="K499" s="81">
        <v>0</v>
      </c>
      <c r="L499" s="81">
        <v>0</v>
      </c>
      <c r="M499" s="81">
        <v>0</v>
      </c>
      <c r="N499" s="81">
        <v>0</v>
      </c>
      <c r="O499" s="81">
        <v>25</v>
      </c>
      <c r="P499" s="81">
        <v>25</v>
      </c>
      <c r="Q499" s="81">
        <v>25</v>
      </c>
      <c r="R499" s="81">
        <v>25</v>
      </c>
      <c r="S499" s="81">
        <v>25</v>
      </c>
      <c r="T499" s="81">
        <v>25</v>
      </c>
      <c r="U499" s="81">
        <v>25</v>
      </c>
      <c r="V499" s="81">
        <v>25</v>
      </c>
      <c r="W499" s="81">
        <v>25</v>
      </c>
      <c r="X499" s="81">
        <v>25</v>
      </c>
      <c r="Y499" s="81">
        <v>25</v>
      </c>
      <c r="Z499" s="81">
        <v>25</v>
      </c>
      <c r="AA499" s="81">
        <v>25</v>
      </c>
      <c r="AB499" s="81">
        <v>25</v>
      </c>
      <c r="AC499" s="81">
        <v>25</v>
      </c>
      <c r="AD499" s="81">
        <v>25</v>
      </c>
      <c r="AE499" s="81">
        <v>0</v>
      </c>
      <c r="AF499" s="81">
        <v>0</v>
      </c>
    </row>
    <row r="500" spans="1:32" hidden="1" x14ac:dyDescent="0.25">
      <c r="A500" s="477">
        <v>36763.597222222219</v>
      </c>
      <c r="B500" s="456">
        <v>37146</v>
      </c>
      <c r="C500" s="456">
        <v>37073</v>
      </c>
      <c r="D500" s="456">
        <v>37164</v>
      </c>
      <c r="E500" s="81" t="s">
        <v>555</v>
      </c>
      <c r="F500" s="81">
        <v>400084</v>
      </c>
      <c r="G500" s="81">
        <v>1</v>
      </c>
      <c r="H500" s="81">
        <v>2228309</v>
      </c>
      <c r="I500" s="81">
        <v>0</v>
      </c>
      <c r="J500" s="81">
        <v>0</v>
      </c>
      <c r="K500" s="81">
        <v>0</v>
      </c>
      <c r="L500" s="81">
        <v>0</v>
      </c>
      <c r="M500" s="81">
        <v>0</v>
      </c>
      <c r="N500" s="81">
        <v>0</v>
      </c>
      <c r="O500" s="81">
        <v>50</v>
      </c>
      <c r="P500" s="81">
        <v>50</v>
      </c>
      <c r="Q500" s="81">
        <v>50</v>
      </c>
      <c r="R500" s="81">
        <v>50</v>
      </c>
      <c r="S500" s="81">
        <v>50</v>
      </c>
      <c r="T500" s="81">
        <v>50</v>
      </c>
      <c r="U500" s="81">
        <v>50</v>
      </c>
      <c r="V500" s="81">
        <v>50</v>
      </c>
      <c r="W500" s="81">
        <v>50</v>
      </c>
      <c r="X500" s="81">
        <v>50</v>
      </c>
      <c r="Y500" s="81">
        <v>50</v>
      </c>
      <c r="Z500" s="81">
        <v>50</v>
      </c>
      <c r="AA500" s="81">
        <v>50</v>
      </c>
      <c r="AB500" s="81">
        <v>50</v>
      </c>
      <c r="AC500" s="81">
        <v>50</v>
      </c>
      <c r="AD500" s="81">
        <v>50</v>
      </c>
      <c r="AE500" s="81">
        <v>0</v>
      </c>
      <c r="AF500" s="81">
        <v>0</v>
      </c>
    </row>
    <row r="501" spans="1:32" hidden="1" x14ac:dyDescent="0.25">
      <c r="A501" s="477">
        <v>36767.663888888892</v>
      </c>
      <c r="B501" s="456">
        <v>37146</v>
      </c>
      <c r="C501" s="456">
        <v>37073</v>
      </c>
      <c r="D501" s="456">
        <v>37164</v>
      </c>
      <c r="E501" s="81" t="s">
        <v>555</v>
      </c>
      <c r="F501" s="81">
        <v>400292</v>
      </c>
      <c r="G501" s="81">
        <v>1</v>
      </c>
      <c r="H501" s="81">
        <v>2228708</v>
      </c>
      <c r="I501" s="81">
        <v>0</v>
      </c>
      <c r="J501" s="81">
        <v>0</v>
      </c>
      <c r="K501" s="81">
        <v>0</v>
      </c>
      <c r="L501" s="81">
        <v>0</v>
      </c>
      <c r="M501" s="81">
        <v>0</v>
      </c>
      <c r="N501" s="81">
        <v>0</v>
      </c>
      <c r="O501" s="81">
        <v>25</v>
      </c>
      <c r="P501" s="81">
        <v>25</v>
      </c>
      <c r="Q501" s="81">
        <v>25</v>
      </c>
      <c r="R501" s="81">
        <v>25</v>
      </c>
      <c r="S501" s="81">
        <v>25</v>
      </c>
      <c r="T501" s="81">
        <v>25</v>
      </c>
      <c r="U501" s="81">
        <v>25</v>
      </c>
      <c r="V501" s="81">
        <v>25</v>
      </c>
      <c r="W501" s="81">
        <v>25</v>
      </c>
      <c r="X501" s="81">
        <v>25</v>
      </c>
      <c r="Y501" s="81">
        <v>25</v>
      </c>
      <c r="Z501" s="81">
        <v>25</v>
      </c>
      <c r="AA501" s="81">
        <v>25</v>
      </c>
      <c r="AB501" s="81">
        <v>25</v>
      </c>
      <c r="AC501" s="81">
        <v>25</v>
      </c>
      <c r="AD501" s="81">
        <v>25</v>
      </c>
      <c r="AE501" s="81">
        <v>0</v>
      </c>
      <c r="AF501" s="81">
        <v>0</v>
      </c>
    </row>
    <row r="502" spans="1:32" hidden="1" x14ac:dyDescent="0.25">
      <c r="A502" s="477">
        <v>36825.450694444444</v>
      </c>
      <c r="B502" s="456">
        <v>37146</v>
      </c>
      <c r="C502" s="456">
        <v>37073</v>
      </c>
      <c r="D502" s="456">
        <v>37164</v>
      </c>
      <c r="E502" s="81" t="s">
        <v>555</v>
      </c>
      <c r="F502" s="81">
        <v>443018</v>
      </c>
      <c r="G502" s="81">
        <v>1</v>
      </c>
      <c r="H502" s="81">
        <v>2376442</v>
      </c>
      <c r="I502" s="81">
        <v>0</v>
      </c>
      <c r="J502" s="81">
        <v>0</v>
      </c>
      <c r="K502" s="81">
        <v>0</v>
      </c>
      <c r="L502" s="81">
        <v>0</v>
      </c>
      <c r="M502" s="81">
        <v>0</v>
      </c>
      <c r="N502" s="81">
        <v>0</v>
      </c>
      <c r="O502" s="81">
        <v>-50</v>
      </c>
      <c r="P502" s="81">
        <v>-50</v>
      </c>
      <c r="Q502" s="81">
        <v>-50</v>
      </c>
      <c r="R502" s="81">
        <v>-50</v>
      </c>
      <c r="S502" s="81">
        <v>-50</v>
      </c>
      <c r="T502" s="81">
        <v>-50</v>
      </c>
      <c r="U502" s="81">
        <v>-50</v>
      </c>
      <c r="V502" s="81">
        <v>-50</v>
      </c>
      <c r="W502" s="81">
        <v>-50</v>
      </c>
      <c r="X502" s="81">
        <v>-50</v>
      </c>
      <c r="Y502" s="81">
        <v>-50</v>
      </c>
      <c r="Z502" s="81">
        <v>-50</v>
      </c>
      <c r="AA502" s="81">
        <v>-50</v>
      </c>
      <c r="AB502" s="81">
        <v>-50</v>
      </c>
      <c r="AC502" s="81">
        <v>-50</v>
      </c>
      <c r="AD502" s="81">
        <v>-50</v>
      </c>
      <c r="AE502" s="81">
        <v>0</v>
      </c>
      <c r="AF502" s="81">
        <v>0</v>
      </c>
    </row>
    <row r="503" spans="1:32" hidden="1" x14ac:dyDescent="0.25">
      <c r="A503" s="477">
        <v>36843.424305555556</v>
      </c>
      <c r="B503" s="456">
        <v>37146</v>
      </c>
      <c r="C503" s="456">
        <v>37073</v>
      </c>
      <c r="D503" s="456">
        <v>37164</v>
      </c>
      <c r="E503" s="81" t="s">
        <v>555</v>
      </c>
      <c r="F503" s="81">
        <v>456863</v>
      </c>
      <c r="G503" s="81">
        <v>1</v>
      </c>
      <c r="H503" s="81">
        <v>2417614</v>
      </c>
      <c r="I503" s="81">
        <v>0</v>
      </c>
      <c r="J503" s="81">
        <v>0</v>
      </c>
      <c r="K503" s="81">
        <v>0</v>
      </c>
      <c r="L503" s="81">
        <v>0</v>
      </c>
      <c r="M503" s="81">
        <v>0</v>
      </c>
      <c r="N503" s="81">
        <v>0</v>
      </c>
      <c r="O503" s="81">
        <v>-25</v>
      </c>
      <c r="P503" s="81">
        <v>-25</v>
      </c>
      <c r="Q503" s="81">
        <v>-25</v>
      </c>
      <c r="R503" s="81">
        <v>-25</v>
      </c>
      <c r="S503" s="81">
        <v>-25</v>
      </c>
      <c r="T503" s="81">
        <v>-25</v>
      </c>
      <c r="U503" s="81">
        <v>-25</v>
      </c>
      <c r="V503" s="81">
        <v>-25</v>
      </c>
      <c r="W503" s="81">
        <v>-25</v>
      </c>
      <c r="X503" s="81">
        <v>-25</v>
      </c>
      <c r="Y503" s="81">
        <v>-25</v>
      </c>
      <c r="Z503" s="81">
        <v>-25</v>
      </c>
      <c r="AA503" s="81">
        <v>-25</v>
      </c>
      <c r="AB503" s="81">
        <v>-25</v>
      </c>
      <c r="AC503" s="81">
        <v>-25</v>
      </c>
      <c r="AD503" s="81">
        <v>-25</v>
      </c>
      <c r="AE503" s="81">
        <v>0</v>
      </c>
      <c r="AF503" s="81">
        <v>0</v>
      </c>
    </row>
    <row r="504" spans="1:32" hidden="1" x14ac:dyDescent="0.25">
      <c r="A504" s="477">
        <v>36843.424305555556</v>
      </c>
      <c r="B504" s="456">
        <v>37146</v>
      </c>
      <c r="C504" s="456">
        <v>37073</v>
      </c>
      <c r="D504" s="456">
        <v>37164</v>
      </c>
      <c r="E504" s="81" t="s">
        <v>555</v>
      </c>
      <c r="F504" s="81">
        <v>456864</v>
      </c>
      <c r="G504" s="81">
        <v>1</v>
      </c>
      <c r="H504" s="81">
        <v>2417615</v>
      </c>
      <c r="I504" s="81">
        <v>0</v>
      </c>
      <c r="J504" s="81">
        <v>0</v>
      </c>
      <c r="K504" s="81">
        <v>0</v>
      </c>
      <c r="L504" s="81">
        <v>0</v>
      </c>
      <c r="M504" s="81">
        <v>0</v>
      </c>
      <c r="N504" s="81">
        <v>0</v>
      </c>
      <c r="O504" s="81">
        <v>-25</v>
      </c>
      <c r="P504" s="81">
        <v>-25</v>
      </c>
      <c r="Q504" s="81">
        <v>-25</v>
      </c>
      <c r="R504" s="81">
        <v>-25</v>
      </c>
      <c r="S504" s="81">
        <v>-25</v>
      </c>
      <c r="T504" s="81">
        <v>-25</v>
      </c>
      <c r="U504" s="81">
        <v>-25</v>
      </c>
      <c r="V504" s="81">
        <v>-25</v>
      </c>
      <c r="W504" s="81">
        <v>-25</v>
      </c>
      <c r="X504" s="81">
        <v>-25</v>
      </c>
      <c r="Y504" s="81">
        <v>-25</v>
      </c>
      <c r="Z504" s="81">
        <v>-25</v>
      </c>
      <c r="AA504" s="81">
        <v>-25</v>
      </c>
      <c r="AB504" s="81">
        <v>-25</v>
      </c>
      <c r="AC504" s="81">
        <v>-25</v>
      </c>
      <c r="AD504" s="81">
        <v>-25</v>
      </c>
      <c r="AE504" s="81">
        <v>0</v>
      </c>
      <c r="AF504" s="81">
        <v>0</v>
      </c>
    </row>
    <row r="505" spans="1:32" hidden="1" x14ac:dyDescent="0.25">
      <c r="A505" s="477">
        <v>36900.696527777778</v>
      </c>
      <c r="B505" s="456">
        <v>37146</v>
      </c>
      <c r="C505" s="456">
        <v>37073</v>
      </c>
      <c r="D505" s="456">
        <v>37164</v>
      </c>
      <c r="E505" s="81" t="s">
        <v>555</v>
      </c>
      <c r="F505" s="81">
        <v>493250</v>
      </c>
      <c r="G505" s="81">
        <v>1</v>
      </c>
      <c r="H505" s="81">
        <v>2558718</v>
      </c>
      <c r="I505" s="81">
        <v>0</v>
      </c>
      <c r="J505" s="81">
        <v>0</v>
      </c>
      <c r="K505" s="81">
        <v>0</v>
      </c>
      <c r="L505" s="81">
        <v>0</v>
      </c>
      <c r="M505" s="81">
        <v>0</v>
      </c>
      <c r="N505" s="81">
        <v>0</v>
      </c>
      <c r="O505" s="81">
        <v>25</v>
      </c>
      <c r="P505" s="81">
        <v>25</v>
      </c>
      <c r="Q505" s="81">
        <v>25</v>
      </c>
      <c r="R505" s="81">
        <v>25</v>
      </c>
      <c r="S505" s="81">
        <v>25</v>
      </c>
      <c r="T505" s="81">
        <v>25</v>
      </c>
      <c r="U505" s="81">
        <v>25</v>
      </c>
      <c r="V505" s="81">
        <v>25</v>
      </c>
      <c r="W505" s="81">
        <v>25</v>
      </c>
      <c r="X505" s="81">
        <v>25</v>
      </c>
      <c r="Y505" s="81">
        <v>25</v>
      </c>
      <c r="Z505" s="81">
        <v>25</v>
      </c>
      <c r="AA505" s="81">
        <v>25</v>
      </c>
      <c r="AB505" s="81">
        <v>25</v>
      </c>
      <c r="AC505" s="81">
        <v>25</v>
      </c>
      <c r="AD505" s="81">
        <v>25</v>
      </c>
      <c r="AE505" s="81">
        <v>0</v>
      </c>
      <c r="AF505" s="81">
        <v>0</v>
      </c>
    </row>
    <row r="506" spans="1:32" hidden="1" x14ac:dyDescent="0.25">
      <c r="A506" s="477">
        <v>36913.420138888891</v>
      </c>
      <c r="B506" s="456">
        <v>37146</v>
      </c>
      <c r="C506" s="456">
        <v>37073</v>
      </c>
      <c r="D506" s="456">
        <v>37164</v>
      </c>
      <c r="E506" s="81" t="s">
        <v>555</v>
      </c>
      <c r="F506" s="81">
        <v>501970</v>
      </c>
      <c r="G506" s="81">
        <v>1</v>
      </c>
      <c r="H506" s="81">
        <v>2585303</v>
      </c>
      <c r="I506" s="81">
        <v>0</v>
      </c>
      <c r="J506" s="81">
        <v>0</v>
      </c>
      <c r="K506" s="81">
        <v>0</v>
      </c>
      <c r="L506" s="81">
        <v>0</v>
      </c>
      <c r="M506" s="81">
        <v>0</v>
      </c>
      <c r="N506" s="81">
        <v>0</v>
      </c>
      <c r="O506" s="81">
        <v>-25</v>
      </c>
      <c r="P506" s="81">
        <v>-25</v>
      </c>
      <c r="Q506" s="81">
        <v>-25</v>
      </c>
      <c r="R506" s="81">
        <v>-25</v>
      </c>
      <c r="S506" s="81">
        <v>-25</v>
      </c>
      <c r="T506" s="81">
        <v>-25</v>
      </c>
      <c r="U506" s="81">
        <v>-25</v>
      </c>
      <c r="V506" s="81">
        <v>-25</v>
      </c>
      <c r="W506" s="81">
        <v>-25</v>
      </c>
      <c r="X506" s="81">
        <v>-25</v>
      </c>
      <c r="Y506" s="81">
        <v>-25</v>
      </c>
      <c r="Z506" s="81">
        <v>-25</v>
      </c>
      <c r="AA506" s="81">
        <v>-25</v>
      </c>
      <c r="AB506" s="81">
        <v>-25</v>
      </c>
      <c r="AC506" s="81">
        <v>-25</v>
      </c>
      <c r="AD506" s="81">
        <v>-25</v>
      </c>
      <c r="AE506" s="81">
        <v>0</v>
      </c>
      <c r="AF506" s="81">
        <v>0</v>
      </c>
    </row>
    <row r="507" spans="1:32" hidden="1" x14ac:dyDescent="0.25">
      <c r="A507" s="477">
        <v>36915.449999999997</v>
      </c>
      <c r="B507" s="456">
        <v>37146</v>
      </c>
      <c r="C507" s="456">
        <v>37073</v>
      </c>
      <c r="D507" s="456">
        <v>37164</v>
      </c>
      <c r="E507" s="81" t="s">
        <v>555</v>
      </c>
      <c r="F507" s="81">
        <v>503167</v>
      </c>
      <c r="G507" s="81">
        <v>1</v>
      </c>
      <c r="H507" s="81">
        <v>2592389</v>
      </c>
      <c r="I507" s="81">
        <v>0</v>
      </c>
      <c r="J507" s="81">
        <v>0</v>
      </c>
      <c r="K507" s="81">
        <v>0</v>
      </c>
      <c r="L507" s="81">
        <v>0</v>
      </c>
      <c r="M507" s="81">
        <v>0</v>
      </c>
      <c r="N507" s="81">
        <v>0</v>
      </c>
      <c r="O507" s="81">
        <v>50</v>
      </c>
      <c r="P507" s="81">
        <v>50</v>
      </c>
      <c r="Q507" s="81">
        <v>50</v>
      </c>
      <c r="R507" s="81">
        <v>50</v>
      </c>
      <c r="S507" s="81">
        <v>50</v>
      </c>
      <c r="T507" s="81">
        <v>50</v>
      </c>
      <c r="U507" s="81">
        <v>50</v>
      </c>
      <c r="V507" s="81">
        <v>50</v>
      </c>
      <c r="W507" s="81">
        <v>50</v>
      </c>
      <c r="X507" s="81">
        <v>50</v>
      </c>
      <c r="Y507" s="81">
        <v>50</v>
      </c>
      <c r="Z507" s="81">
        <v>50</v>
      </c>
      <c r="AA507" s="81">
        <v>50</v>
      </c>
      <c r="AB507" s="81">
        <v>50</v>
      </c>
      <c r="AC507" s="81">
        <v>50</v>
      </c>
      <c r="AD507" s="81">
        <v>50</v>
      </c>
      <c r="AE507" s="81">
        <v>0</v>
      </c>
      <c r="AF507" s="81">
        <v>0</v>
      </c>
    </row>
    <row r="508" spans="1:32" hidden="1" x14ac:dyDescent="0.25">
      <c r="A508" s="477">
        <v>36915.449999999997</v>
      </c>
      <c r="B508" s="456">
        <v>37146</v>
      </c>
      <c r="C508" s="456">
        <v>37073</v>
      </c>
      <c r="D508" s="456">
        <v>37164</v>
      </c>
      <c r="E508" s="81" t="s">
        <v>555</v>
      </c>
      <c r="F508" s="81">
        <v>503172</v>
      </c>
      <c r="G508" s="81">
        <v>1</v>
      </c>
      <c r="H508" s="81">
        <v>2592400</v>
      </c>
      <c r="I508" s="81">
        <v>0</v>
      </c>
      <c r="J508" s="81">
        <v>0</v>
      </c>
      <c r="K508" s="81">
        <v>0</v>
      </c>
      <c r="L508" s="81">
        <v>0</v>
      </c>
      <c r="M508" s="81">
        <v>0</v>
      </c>
      <c r="N508" s="81">
        <v>0</v>
      </c>
      <c r="O508" s="81">
        <v>50</v>
      </c>
      <c r="P508" s="81">
        <v>50</v>
      </c>
      <c r="Q508" s="81">
        <v>50</v>
      </c>
      <c r="R508" s="81">
        <v>50</v>
      </c>
      <c r="S508" s="81">
        <v>50</v>
      </c>
      <c r="T508" s="81">
        <v>50</v>
      </c>
      <c r="U508" s="81">
        <v>50</v>
      </c>
      <c r="V508" s="81">
        <v>50</v>
      </c>
      <c r="W508" s="81">
        <v>50</v>
      </c>
      <c r="X508" s="81">
        <v>50</v>
      </c>
      <c r="Y508" s="81">
        <v>50</v>
      </c>
      <c r="Z508" s="81">
        <v>50</v>
      </c>
      <c r="AA508" s="81">
        <v>50</v>
      </c>
      <c r="AB508" s="81">
        <v>50</v>
      </c>
      <c r="AC508" s="81">
        <v>50</v>
      </c>
      <c r="AD508" s="81">
        <v>50</v>
      </c>
      <c r="AE508" s="81">
        <v>0</v>
      </c>
      <c r="AF508" s="81">
        <v>0</v>
      </c>
    </row>
    <row r="509" spans="1:32" hidden="1" x14ac:dyDescent="0.25">
      <c r="A509" s="477">
        <v>36942.696527777778</v>
      </c>
      <c r="B509" s="456">
        <v>37146</v>
      </c>
      <c r="C509" s="456">
        <v>37073</v>
      </c>
      <c r="D509" s="456">
        <v>37164</v>
      </c>
      <c r="E509" s="81" t="s">
        <v>555</v>
      </c>
      <c r="F509" s="81">
        <v>525486</v>
      </c>
      <c r="G509" s="81">
        <v>1</v>
      </c>
      <c r="H509" s="81">
        <v>2707662</v>
      </c>
      <c r="I509" s="81">
        <v>0</v>
      </c>
      <c r="J509" s="81">
        <v>0</v>
      </c>
      <c r="K509" s="81">
        <v>0</v>
      </c>
      <c r="L509" s="81">
        <v>0</v>
      </c>
      <c r="M509" s="81">
        <v>0</v>
      </c>
      <c r="N509" s="81">
        <v>0</v>
      </c>
      <c r="O509" s="81">
        <v>50</v>
      </c>
      <c r="P509" s="81">
        <v>50</v>
      </c>
      <c r="Q509" s="81">
        <v>50</v>
      </c>
      <c r="R509" s="81">
        <v>50</v>
      </c>
      <c r="S509" s="81">
        <v>50</v>
      </c>
      <c r="T509" s="81">
        <v>50</v>
      </c>
      <c r="U509" s="81">
        <v>50</v>
      </c>
      <c r="V509" s="81">
        <v>50</v>
      </c>
      <c r="W509" s="81">
        <v>50</v>
      </c>
      <c r="X509" s="81">
        <v>50</v>
      </c>
      <c r="Y509" s="81">
        <v>50</v>
      </c>
      <c r="Z509" s="81">
        <v>50</v>
      </c>
      <c r="AA509" s="81">
        <v>50</v>
      </c>
      <c r="AB509" s="81">
        <v>50</v>
      </c>
      <c r="AC509" s="81">
        <v>50</v>
      </c>
      <c r="AD509" s="81">
        <v>50</v>
      </c>
      <c r="AE509" s="81">
        <v>0</v>
      </c>
      <c r="AF509" s="81">
        <v>0</v>
      </c>
    </row>
    <row r="510" spans="1:32" hidden="1" x14ac:dyDescent="0.25">
      <c r="A510" s="477">
        <v>36978.438194444447</v>
      </c>
      <c r="B510" s="456">
        <v>37146</v>
      </c>
      <c r="C510" s="456">
        <v>37073</v>
      </c>
      <c r="D510" s="456">
        <v>37164</v>
      </c>
      <c r="E510" s="81" t="s">
        <v>555</v>
      </c>
      <c r="F510" s="81">
        <v>563347</v>
      </c>
      <c r="G510" s="81">
        <v>1</v>
      </c>
      <c r="H510" s="81">
        <v>2985732</v>
      </c>
      <c r="I510" s="81">
        <v>0</v>
      </c>
      <c r="J510" s="81">
        <v>0</v>
      </c>
      <c r="K510" s="81">
        <v>0</v>
      </c>
      <c r="L510" s="81">
        <v>0</v>
      </c>
      <c r="M510" s="81">
        <v>0</v>
      </c>
      <c r="N510" s="81">
        <v>0</v>
      </c>
      <c r="O510" s="81">
        <v>-25</v>
      </c>
      <c r="P510" s="81">
        <v>-25</v>
      </c>
      <c r="Q510" s="81">
        <v>-25</v>
      </c>
      <c r="R510" s="81">
        <v>-25</v>
      </c>
      <c r="S510" s="81">
        <v>-25</v>
      </c>
      <c r="T510" s="81">
        <v>-25</v>
      </c>
      <c r="U510" s="81">
        <v>-25</v>
      </c>
      <c r="V510" s="81">
        <v>-25</v>
      </c>
      <c r="W510" s="81">
        <v>-25</v>
      </c>
      <c r="X510" s="81">
        <v>-25</v>
      </c>
      <c r="Y510" s="81">
        <v>-25</v>
      </c>
      <c r="Z510" s="81">
        <v>-25</v>
      </c>
      <c r="AA510" s="81">
        <v>-25</v>
      </c>
      <c r="AB510" s="81">
        <v>-25</v>
      </c>
      <c r="AC510" s="81">
        <v>-25</v>
      </c>
      <c r="AD510" s="81">
        <v>-25</v>
      </c>
      <c r="AE510" s="81">
        <v>0</v>
      </c>
      <c r="AF510" s="81">
        <v>0</v>
      </c>
    </row>
    <row r="511" spans="1:32" hidden="1" x14ac:dyDescent="0.25">
      <c r="A511" s="477">
        <v>36983.603472222225</v>
      </c>
      <c r="B511" s="456">
        <v>37146</v>
      </c>
      <c r="C511" s="456">
        <v>37073</v>
      </c>
      <c r="D511" s="456">
        <v>37164</v>
      </c>
      <c r="E511" s="81" t="s">
        <v>555</v>
      </c>
      <c r="F511" s="81">
        <v>565929</v>
      </c>
      <c r="G511" s="81">
        <v>1</v>
      </c>
      <c r="H511" s="81">
        <v>3039724</v>
      </c>
      <c r="I511" s="81">
        <v>0</v>
      </c>
      <c r="J511" s="81">
        <v>0</v>
      </c>
      <c r="K511" s="81">
        <v>0</v>
      </c>
      <c r="L511" s="81">
        <v>0</v>
      </c>
      <c r="M511" s="81">
        <v>0</v>
      </c>
      <c r="N511" s="81">
        <v>0</v>
      </c>
      <c r="O511" s="81">
        <v>-25</v>
      </c>
      <c r="P511" s="81">
        <v>-25</v>
      </c>
      <c r="Q511" s="81">
        <v>-25</v>
      </c>
      <c r="R511" s="81">
        <v>-25</v>
      </c>
      <c r="S511" s="81">
        <v>-25</v>
      </c>
      <c r="T511" s="81">
        <v>-25</v>
      </c>
      <c r="U511" s="81">
        <v>-25</v>
      </c>
      <c r="V511" s="81">
        <v>-25</v>
      </c>
      <c r="W511" s="81">
        <v>-25</v>
      </c>
      <c r="X511" s="81">
        <v>-25</v>
      </c>
      <c r="Y511" s="81">
        <v>-25</v>
      </c>
      <c r="Z511" s="81">
        <v>-25</v>
      </c>
      <c r="AA511" s="81">
        <v>-25</v>
      </c>
      <c r="AB511" s="81">
        <v>-25</v>
      </c>
      <c r="AC511" s="81">
        <v>-25</v>
      </c>
      <c r="AD511" s="81">
        <v>-25</v>
      </c>
      <c r="AE511" s="81">
        <v>0</v>
      </c>
      <c r="AF511" s="81">
        <v>0</v>
      </c>
    </row>
    <row r="512" spans="1:32" hidden="1" x14ac:dyDescent="0.25">
      <c r="A512" s="477">
        <v>37110.361805555556</v>
      </c>
      <c r="B512" s="456">
        <v>37146</v>
      </c>
      <c r="C512" s="456">
        <v>37135</v>
      </c>
      <c r="D512" s="456">
        <v>37164</v>
      </c>
      <c r="E512" s="81" t="s">
        <v>555</v>
      </c>
      <c r="F512" s="81">
        <v>721024</v>
      </c>
      <c r="G512" s="81">
        <v>1</v>
      </c>
      <c r="H512" s="81">
        <v>3744330</v>
      </c>
      <c r="I512" s="81">
        <v>25</v>
      </c>
      <c r="J512" s="81">
        <v>25</v>
      </c>
      <c r="K512" s="81">
        <v>25</v>
      </c>
      <c r="L512" s="81">
        <v>25</v>
      </c>
      <c r="M512" s="81">
        <v>25</v>
      </c>
      <c r="N512" s="81">
        <v>25</v>
      </c>
      <c r="O512" s="81">
        <v>0</v>
      </c>
      <c r="P512" s="81">
        <v>0</v>
      </c>
      <c r="Q512" s="81">
        <v>0</v>
      </c>
      <c r="R512" s="81">
        <v>0</v>
      </c>
      <c r="S512" s="81">
        <v>0</v>
      </c>
      <c r="T512" s="81">
        <v>0</v>
      </c>
      <c r="U512" s="81">
        <v>0</v>
      </c>
      <c r="V512" s="81">
        <v>0</v>
      </c>
      <c r="W512" s="81">
        <v>0</v>
      </c>
      <c r="X512" s="81">
        <v>0</v>
      </c>
      <c r="Y512" s="81">
        <v>0</v>
      </c>
      <c r="Z512" s="81">
        <v>0</v>
      </c>
      <c r="AA512" s="81">
        <v>0</v>
      </c>
      <c r="AB512" s="81">
        <v>0</v>
      </c>
      <c r="AC512" s="81">
        <v>0</v>
      </c>
      <c r="AD512" s="81">
        <v>0</v>
      </c>
      <c r="AE512" s="81">
        <v>0</v>
      </c>
      <c r="AF512" s="81">
        <v>0</v>
      </c>
    </row>
    <row r="513" spans="1:32" hidden="1" x14ac:dyDescent="0.25">
      <c r="A513" s="477">
        <v>37110.60833333333</v>
      </c>
      <c r="B513" s="456">
        <v>37146</v>
      </c>
      <c r="C513" s="456">
        <v>37135</v>
      </c>
      <c r="D513" s="456">
        <v>37164</v>
      </c>
      <c r="E513" s="81" t="s">
        <v>555</v>
      </c>
      <c r="F513" s="81">
        <v>722070</v>
      </c>
      <c r="G513" s="81">
        <v>1</v>
      </c>
      <c r="H513" s="81">
        <v>3746650</v>
      </c>
      <c r="I513" s="81">
        <v>25</v>
      </c>
      <c r="J513" s="81">
        <v>25</v>
      </c>
      <c r="K513" s="81">
        <v>25</v>
      </c>
      <c r="L513" s="81">
        <v>25</v>
      </c>
      <c r="M513" s="81">
        <v>25</v>
      </c>
      <c r="N513" s="81">
        <v>25</v>
      </c>
      <c r="O513" s="81">
        <v>0</v>
      </c>
      <c r="P513" s="81">
        <v>0</v>
      </c>
      <c r="Q513" s="81">
        <v>0</v>
      </c>
      <c r="R513" s="81">
        <v>0</v>
      </c>
      <c r="S513" s="81">
        <v>0</v>
      </c>
      <c r="T513" s="81">
        <v>0</v>
      </c>
      <c r="U513" s="81">
        <v>0</v>
      </c>
      <c r="V513" s="81">
        <v>0</v>
      </c>
      <c r="W513" s="81">
        <v>0</v>
      </c>
      <c r="X513" s="81">
        <v>0</v>
      </c>
      <c r="Y513" s="81">
        <v>0</v>
      </c>
      <c r="Z513" s="81">
        <v>0</v>
      </c>
      <c r="AA513" s="81">
        <v>0</v>
      </c>
      <c r="AB513" s="81">
        <v>0</v>
      </c>
      <c r="AC513" s="81">
        <v>0</v>
      </c>
      <c r="AD513" s="81">
        <v>0</v>
      </c>
      <c r="AE513" s="81">
        <v>0</v>
      </c>
      <c r="AF513" s="81">
        <v>0</v>
      </c>
    </row>
    <row r="514" spans="1:32" hidden="1" x14ac:dyDescent="0.25">
      <c r="A514" s="477">
        <v>37074.420138888891</v>
      </c>
      <c r="B514" s="456">
        <v>37146</v>
      </c>
      <c r="C514" s="456">
        <v>37135</v>
      </c>
      <c r="D514" s="456">
        <v>37164</v>
      </c>
      <c r="E514" s="81" t="s">
        <v>555</v>
      </c>
      <c r="F514" s="81">
        <v>670873</v>
      </c>
      <c r="G514" s="81">
        <v>1</v>
      </c>
      <c r="H514" s="81">
        <v>3540135</v>
      </c>
      <c r="I514" s="81">
        <v>0</v>
      </c>
      <c r="J514" s="81">
        <v>0</v>
      </c>
      <c r="K514" s="81">
        <v>0</v>
      </c>
      <c r="L514" s="81">
        <v>0</v>
      </c>
      <c r="M514" s="81">
        <v>0</v>
      </c>
      <c r="N514" s="81">
        <v>0</v>
      </c>
      <c r="O514" s="81">
        <v>-25</v>
      </c>
      <c r="P514" s="81">
        <v>-25</v>
      </c>
      <c r="Q514" s="81">
        <v>-25</v>
      </c>
      <c r="R514" s="81">
        <v>-25</v>
      </c>
      <c r="S514" s="81">
        <v>-25</v>
      </c>
      <c r="T514" s="81">
        <v>-25</v>
      </c>
      <c r="U514" s="81">
        <v>-25</v>
      </c>
      <c r="V514" s="81">
        <v>-25</v>
      </c>
      <c r="W514" s="81">
        <v>-25</v>
      </c>
      <c r="X514" s="81">
        <v>-25</v>
      </c>
      <c r="Y514" s="81">
        <v>-25</v>
      </c>
      <c r="Z514" s="81">
        <v>-25</v>
      </c>
      <c r="AA514" s="81">
        <v>-25</v>
      </c>
      <c r="AB514" s="81">
        <v>-25</v>
      </c>
      <c r="AC514" s="81">
        <v>-25</v>
      </c>
      <c r="AD514" s="81">
        <v>-25</v>
      </c>
      <c r="AE514" s="81">
        <v>0</v>
      </c>
      <c r="AF514" s="81">
        <v>0</v>
      </c>
    </row>
    <row r="515" spans="1:32" hidden="1" x14ac:dyDescent="0.25">
      <c r="A515" s="477">
        <v>37139.637499999997</v>
      </c>
      <c r="B515" s="456">
        <v>37146</v>
      </c>
      <c r="C515" s="456">
        <v>37135</v>
      </c>
      <c r="D515" s="456">
        <v>37164</v>
      </c>
      <c r="E515" s="456" t="s">
        <v>556</v>
      </c>
      <c r="F515" s="81">
        <v>755031</v>
      </c>
      <c r="G515" s="81">
        <v>1</v>
      </c>
      <c r="H515" s="81">
        <v>3887891</v>
      </c>
      <c r="I515" s="81">
        <v>0</v>
      </c>
      <c r="J515" s="81">
        <v>0</v>
      </c>
      <c r="K515" s="81">
        <v>0</v>
      </c>
      <c r="L515" s="81">
        <v>0</v>
      </c>
      <c r="M515" s="81">
        <v>0</v>
      </c>
      <c r="N515" s="81">
        <v>0</v>
      </c>
      <c r="O515" s="81">
        <v>0</v>
      </c>
      <c r="P515" s="81">
        <v>0</v>
      </c>
      <c r="Q515" s="81">
        <v>0</v>
      </c>
      <c r="R515" s="81">
        <v>0</v>
      </c>
      <c r="S515" s="81">
        <v>0</v>
      </c>
      <c r="T515" s="81">
        <v>0</v>
      </c>
      <c r="U515" s="81">
        <v>0</v>
      </c>
      <c r="V515" s="81">
        <v>0</v>
      </c>
      <c r="W515" s="81">
        <v>0</v>
      </c>
      <c r="X515" s="81">
        <v>0</v>
      </c>
      <c r="Y515" s="81">
        <v>0</v>
      </c>
      <c r="Z515" s="81">
        <v>0</v>
      </c>
      <c r="AA515" s="81">
        <v>0</v>
      </c>
      <c r="AB515" s="81">
        <v>0</v>
      </c>
      <c r="AC515" s="81">
        <v>0</v>
      </c>
      <c r="AD515" s="81">
        <v>0</v>
      </c>
      <c r="AE515" s="81">
        <v>-25</v>
      </c>
      <c r="AF515" s="81">
        <v>-25</v>
      </c>
    </row>
    <row r="516" spans="1:32" hidden="1" x14ac:dyDescent="0.25">
      <c r="A516" s="477">
        <v>37109.739583333336</v>
      </c>
      <c r="B516" s="456">
        <v>37146</v>
      </c>
      <c r="C516" s="456">
        <v>37135</v>
      </c>
      <c r="D516" s="456">
        <v>37164</v>
      </c>
      <c r="E516" s="456" t="s">
        <v>556</v>
      </c>
      <c r="F516" s="81">
        <v>705526</v>
      </c>
      <c r="G516" s="81">
        <v>1</v>
      </c>
      <c r="H516" s="81">
        <v>3646556</v>
      </c>
      <c r="I516" s="81">
        <v>0</v>
      </c>
      <c r="J516" s="81">
        <v>0</v>
      </c>
      <c r="K516" s="81">
        <v>0</v>
      </c>
      <c r="L516" s="81">
        <v>0</v>
      </c>
      <c r="M516" s="81">
        <v>0</v>
      </c>
      <c r="N516" s="81">
        <v>0</v>
      </c>
      <c r="O516" s="81">
        <v>0</v>
      </c>
      <c r="P516" s="81">
        <v>0</v>
      </c>
      <c r="Q516" s="81">
        <v>0</v>
      </c>
      <c r="R516" s="81">
        <v>0</v>
      </c>
      <c r="S516" s="81">
        <v>0</v>
      </c>
      <c r="T516" s="81">
        <v>0</v>
      </c>
      <c r="U516" s="81">
        <v>0</v>
      </c>
      <c r="V516" s="81">
        <v>0</v>
      </c>
      <c r="W516" s="81">
        <v>0</v>
      </c>
      <c r="X516" s="81">
        <v>0</v>
      </c>
      <c r="Y516" s="81">
        <v>0</v>
      </c>
      <c r="Z516" s="81">
        <v>0</v>
      </c>
      <c r="AA516" s="81">
        <v>0</v>
      </c>
      <c r="AB516" s="81">
        <v>0</v>
      </c>
      <c r="AC516" s="81">
        <v>0</v>
      </c>
      <c r="AD516" s="81">
        <v>0</v>
      </c>
      <c r="AE516" s="81">
        <v>25</v>
      </c>
      <c r="AF516" s="81">
        <v>25</v>
      </c>
    </row>
    <row r="517" spans="1:32" hidden="1" x14ac:dyDescent="0.25">
      <c r="A517" s="477">
        <v>37109.739583333336</v>
      </c>
      <c r="B517" s="456">
        <v>37146</v>
      </c>
      <c r="C517" s="456">
        <v>37135</v>
      </c>
      <c r="D517" s="456">
        <v>37164</v>
      </c>
      <c r="E517" s="81" t="s">
        <v>556</v>
      </c>
      <c r="F517" s="81">
        <v>705526</v>
      </c>
      <c r="G517" s="81">
        <v>1</v>
      </c>
      <c r="H517" s="81">
        <v>3646555</v>
      </c>
      <c r="I517" s="81">
        <v>25</v>
      </c>
      <c r="J517" s="81">
        <v>25</v>
      </c>
      <c r="K517" s="81">
        <v>25</v>
      </c>
      <c r="L517" s="81">
        <v>25</v>
      </c>
      <c r="M517" s="81">
        <v>25</v>
      </c>
      <c r="N517" s="81">
        <v>25</v>
      </c>
      <c r="O517" s="81">
        <v>0</v>
      </c>
      <c r="P517" s="81">
        <v>0</v>
      </c>
      <c r="Q517" s="81">
        <v>0</v>
      </c>
      <c r="R517" s="81">
        <v>0</v>
      </c>
      <c r="S517" s="81">
        <v>0</v>
      </c>
      <c r="T517" s="81">
        <v>0</v>
      </c>
      <c r="U517" s="81">
        <v>0</v>
      </c>
      <c r="V517" s="81">
        <v>0</v>
      </c>
      <c r="W517" s="81">
        <v>0</v>
      </c>
      <c r="X517" s="81">
        <v>0</v>
      </c>
      <c r="Y517" s="81">
        <v>0</v>
      </c>
      <c r="Z517" s="81">
        <v>0</v>
      </c>
      <c r="AA517" s="81">
        <v>0</v>
      </c>
      <c r="AB517" s="81">
        <v>0</v>
      </c>
      <c r="AC517" s="81">
        <v>0</v>
      </c>
      <c r="AD517" s="81">
        <v>0</v>
      </c>
      <c r="AE517" s="81">
        <v>0</v>
      </c>
      <c r="AF517" s="81">
        <v>0</v>
      </c>
    </row>
    <row r="518" spans="1:32" hidden="1" x14ac:dyDescent="0.25">
      <c r="A518" s="477">
        <v>37139.637499999997</v>
      </c>
      <c r="B518" s="456">
        <v>37146</v>
      </c>
      <c r="C518" s="456">
        <v>37135</v>
      </c>
      <c r="D518" s="456">
        <v>37164</v>
      </c>
      <c r="E518" s="81" t="s">
        <v>556</v>
      </c>
      <c r="F518" s="81">
        <v>755031</v>
      </c>
      <c r="G518" s="81">
        <v>1</v>
      </c>
      <c r="H518" s="81">
        <v>3887890</v>
      </c>
      <c r="I518" s="81">
        <v>-25</v>
      </c>
      <c r="J518" s="81">
        <v>-25</v>
      </c>
      <c r="K518" s="81">
        <v>-25</v>
      </c>
      <c r="L518" s="81">
        <v>-25</v>
      </c>
      <c r="M518" s="81">
        <v>-25</v>
      </c>
      <c r="N518" s="81">
        <v>-25</v>
      </c>
      <c r="O518" s="81">
        <v>0</v>
      </c>
      <c r="P518" s="81">
        <v>0</v>
      </c>
      <c r="Q518" s="81">
        <v>0</v>
      </c>
      <c r="R518" s="81">
        <v>0</v>
      </c>
      <c r="S518" s="81">
        <v>0</v>
      </c>
      <c r="T518" s="81">
        <v>0</v>
      </c>
      <c r="U518" s="81">
        <v>0</v>
      </c>
      <c r="V518" s="81">
        <v>0</v>
      </c>
      <c r="W518" s="81">
        <v>0</v>
      </c>
      <c r="X518" s="81">
        <v>0</v>
      </c>
      <c r="Y518" s="81">
        <v>0</v>
      </c>
      <c r="Z518" s="81">
        <v>0</v>
      </c>
      <c r="AA518" s="81">
        <v>0</v>
      </c>
      <c r="AB518" s="81">
        <v>0</v>
      </c>
      <c r="AC518" s="81">
        <v>0</v>
      </c>
      <c r="AD518" s="81">
        <v>0</v>
      </c>
      <c r="AE518" s="81">
        <v>0</v>
      </c>
      <c r="AF518" s="81">
        <v>0</v>
      </c>
    </row>
    <row r="519" spans="1:32" hidden="1" x14ac:dyDescent="0.25">
      <c r="A519" s="477">
        <v>37139.637499999997</v>
      </c>
      <c r="B519" s="456">
        <v>37146</v>
      </c>
      <c r="C519" s="456">
        <v>37135</v>
      </c>
      <c r="D519" s="456">
        <v>37164</v>
      </c>
      <c r="E519" s="81" t="s">
        <v>556</v>
      </c>
      <c r="F519" s="81">
        <v>733146</v>
      </c>
      <c r="G519" s="81">
        <v>1</v>
      </c>
      <c r="H519" s="81">
        <v>3822473</v>
      </c>
      <c r="I519" s="81">
        <v>0</v>
      </c>
      <c r="J519" s="81">
        <v>0</v>
      </c>
      <c r="K519" s="81">
        <v>0</v>
      </c>
      <c r="L519" s="81">
        <v>0</v>
      </c>
      <c r="M519" s="81">
        <v>0</v>
      </c>
      <c r="N519" s="81">
        <v>0</v>
      </c>
      <c r="O519" s="81">
        <v>0</v>
      </c>
      <c r="P519" s="81">
        <v>0</v>
      </c>
      <c r="Q519" s="81">
        <v>0</v>
      </c>
      <c r="R519" s="81">
        <v>0</v>
      </c>
      <c r="S519" s="81">
        <v>0</v>
      </c>
      <c r="T519" s="81">
        <v>0</v>
      </c>
      <c r="U519" s="81">
        <v>0</v>
      </c>
      <c r="V519" s="81">
        <v>0</v>
      </c>
      <c r="W519" s="81">
        <v>0</v>
      </c>
      <c r="X519" s="81">
        <v>0</v>
      </c>
      <c r="Y519" s="81">
        <v>0</v>
      </c>
      <c r="Z519" s="81">
        <v>0</v>
      </c>
      <c r="AA519" s="81">
        <v>0</v>
      </c>
      <c r="AB519" s="81">
        <v>0</v>
      </c>
      <c r="AC519" s="81">
        <v>0</v>
      </c>
      <c r="AD519" s="81">
        <v>0</v>
      </c>
      <c r="AE519" s="81">
        <v>25</v>
      </c>
      <c r="AF519" s="81">
        <v>25</v>
      </c>
    </row>
    <row r="520" spans="1:32" hidden="1" x14ac:dyDescent="0.25">
      <c r="A520" s="477">
        <v>37139.637499999997</v>
      </c>
      <c r="B520" s="456">
        <v>37146</v>
      </c>
      <c r="C520" s="456">
        <v>37135</v>
      </c>
      <c r="D520" s="456">
        <v>37164</v>
      </c>
      <c r="E520" s="81" t="s">
        <v>556</v>
      </c>
      <c r="F520" s="81">
        <v>745960</v>
      </c>
      <c r="G520" s="81">
        <v>1</v>
      </c>
      <c r="H520" s="81">
        <v>3854954</v>
      </c>
      <c r="I520" s="81">
        <v>0</v>
      </c>
      <c r="J520" s="81">
        <v>0</v>
      </c>
      <c r="K520" s="81">
        <v>0</v>
      </c>
      <c r="L520" s="81">
        <v>0</v>
      </c>
      <c r="M520" s="81">
        <v>0</v>
      </c>
      <c r="N520" s="81">
        <v>0</v>
      </c>
      <c r="O520" s="81">
        <v>25</v>
      </c>
      <c r="P520" s="81">
        <v>25</v>
      </c>
      <c r="Q520" s="81">
        <v>25</v>
      </c>
      <c r="R520" s="81">
        <v>25</v>
      </c>
      <c r="S520" s="81">
        <v>25</v>
      </c>
      <c r="T520" s="81">
        <v>25</v>
      </c>
      <c r="U520" s="81">
        <v>25</v>
      </c>
      <c r="V520" s="81">
        <v>25</v>
      </c>
      <c r="W520" s="81">
        <v>25</v>
      </c>
      <c r="X520" s="81">
        <v>25</v>
      </c>
      <c r="Y520" s="81">
        <v>25</v>
      </c>
      <c r="Z520" s="81">
        <v>25</v>
      </c>
      <c r="AA520" s="81">
        <v>25</v>
      </c>
      <c r="AB520" s="81">
        <v>25</v>
      </c>
      <c r="AC520" s="81">
        <v>25</v>
      </c>
      <c r="AD520" s="81">
        <v>25</v>
      </c>
      <c r="AE520" s="81">
        <v>0</v>
      </c>
      <c r="AF520" s="81">
        <v>0</v>
      </c>
    </row>
    <row r="521" spans="1:32" hidden="1" x14ac:dyDescent="0.25">
      <c r="A521" s="477">
        <v>37139.637499999997</v>
      </c>
      <c r="B521" s="456">
        <v>37146</v>
      </c>
      <c r="C521" s="456">
        <v>37135</v>
      </c>
      <c r="D521" s="456">
        <v>37164</v>
      </c>
      <c r="E521" s="81" t="s">
        <v>556</v>
      </c>
      <c r="F521" s="81">
        <v>733146</v>
      </c>
      <c r="G521" s="81">
        <v>1</v>
      </c>
      <c r="H521" s="81">
        <v>3822472</v>
      </c>
      <c r="I521" s="81">
        <v>25</v>
      </c>
      <c r="J521" s="81">
        <v>25</v>
      </c>
      <c r="K521" s="81">
        <v>25</v>
      </c>
      <c r="L521" s="81">
        <v>25</v>
      </c>
      <c r="M521" s="81">
        <v>25</v>
      </c>
      <c r="N521" s="81">
        <v>25</v>
      </c>
      <c r="O521" s="81">
        <v>0</v>
      </c>
      <c r="P521" s="81">
        <v>0</v>
      </c>
      <c r="Q521" s="81">
        <v>0</v>
      </c>
      <c r="R521" s="81">
        <v>0</v>
      </c>
      <c r="S521" s="81">
        <v>0</v>
      </c>
      <c r="T521" s="81">
        <v>0</v>
      </c>
      <c r="U521" s="81">
        <v>0</v>
      </c>
      <c r="V521" s="81">
        <v>0</v>
      </c>
      <c r="W521" s="81">
        <v>0</v>
      </c>
      <c r="X521" s="81">
        <v>0</v>
      </c>
      <c r="Y521" s="81">
        <v>0</v>
      </c>
      <c r="Z521" s="81">
        <v>0</v>
      </c>
      <c r="AA521" s="81">
        <v>0</v>
      </c>
      <c r="AB521" s="81">
        <v>0</v>
      </c>
      <c r="AC521" s="81">
        <v>0</v>
      </c>
      <c r="AD521" s="81">
        <v>0</v>
      </c>
      <c r="AE521" s="81">
        <v>0</v>
      </c>
      <c r="AF521" s="81">
        <v>0</v>
      </c>
    </row>
    <row r="522" spans="1:32" hidden="1" x14ac:dyDescent="0.25">
      <c r="A522" s="477">
        <v>36363.645833333336</v>
      </c>
      <c r="B522" s="456">
        <v>37146</v>
      </c>
      <c r="C522" s="456">
        <v>36983</v>
      </c>
      <c r="D522" s="456">
        <v>37191</v>
      </c>
      <c r="E522" s="81" t="s">
        <v>557</v>
      </c>
      <c r="F522" s="81">
        <v>228031</v>
      </c>
      <c r="G522" s="81">
        <v>1</v>
      </c>
      <c r="H522" s="81">
        <v>716533</v>
      </c>
      <c r="I522" s="81">
        <v>0</v>
      </c>
      <c r="J522" s="81">
        <v>0</v>
      </c>
      <c r="K522" s="81">
        <v>0</v>
      </c>
      <c r="L522" s="81">
        <v>0</v>
      </c>
      <c r="M522" s="81">
        <v>0</v>
      </c>
      <c r="N522" s="81">
        <v>0</v>
      </c>
      <c r="O522" s="81">
        <v>100</v>
      </c>
      <c r="P522" s="81">
        <v>100</v>
      </c>
      <c r="Q522" s="81">
        <v>100</v>
      </c>
      <c r="R522" s="81">
        <v>100</v>
      </c>
      <c r="S522" s="81">
        <v>100</v>
      </c>
      <c r="T522" s="81">
        <v>100</v>
      </c>
      <c r="U522" s="81">
        <v>100</v>
      </c>
      <c r="V522" s="81">
        <v>100</v>
      </c>
      <c r="W522" s="81">
        <v>100</v>
      </c>
      <c r="X522" s="81">
        <v>100</v>
      </c>
      <c r="Y522" s="81">
        <v>100</v>
      </c>
      <c r="Z522" s="81">
        <v>100</v>
      </c>
      <c r="AA522" s="81">
        <v>100</v>
      </c>
      <c r="AB522" s="81">
        <v>100</v>
      </c>
      <c r="AC522" s="81">
        <v>100</v>
      </c>
      <c r="AD522" s="81">
        <v>100</v>
      </c>
      <c r="AE522" s="81">
        <v>0</v>
      </c>
      <c r="AF522" s="81">
        <v>0</v>
      </c>
    </row>
    <row r="523" spans="1:32" hidden="1" x14ac:dyDescent="0.25">
      <c r="A523" s="477">
        <v>36536.605555555558</v>
      </c>
      <c r="B523" s="456">
        <v>37146</v>
      </c>
      <c r="C523" s="456">
        <v>36983</v>
      </c>
      <c r="D523" s="456">
        <v>37191</v>
      </c>
      <c r="E523" s="81" t="s">
        <v>557</v>
      </c>
      <c r="F523" s="81">
        <v>276958</v>
      </c>
      <c r="G523" s="81">
        <v>1</v>
      </c>
      <c r="H523" s="81">
        <v>983353</v>
      </c>
      <c r="I523" s="81">
        <v>0</v>
      </c>
      <c r="J523" s="81">
        <v>0</v>
      </c>
      <c r="K523" s="81">
        <v>0</v>
      </c>
      <c r="L523" s="81">
        <v>0</v>
      </c>
      <c r="M523" s="81">
        <v>0</v>
      </c>
      <c r="N523" s="81">
        <v>0</v>
      </c>
      <c r="O523" s="81">
        <v>-25</v>
      </c>
      <c r="P523" s="81">
        <v>-25</v>
      </c>
      <c r="Q523" s="81">
        <v>-25</v>
      </c>
      <c r="R523" s="81">
        <v>-25</v>
      </c>
      <c r="S523" s="81">
        <v>-25</v>
      </c>
      <c r="T523" s="81">
        <v>-25</v>
      </c>
      <c r="U523" s="81">
        <v>-25</v>
      </c>
      <c r="V523" s="81">
        <v>-25</v>
      </c>
      <c r="W523" s="81">
        <v>-25</v>
      </c>
      <c r="X523" s="81">
        <v>-25</v>
      </c>
      <c r="Y523" s="81">
        <v>-25</v>
      </c>
      <c r="Z523" s="81">
        <v>-25</v>
      </c>
      <c r="AA523" s="81">
        <v>-25</v>
      </c>
      <c r="AB523" s="81">
        <v>-25</v>
      </c>
      <c r="AC523" s="81">
        <v>-25</v>
      </c>
      <c r="AD523" s="81">
        <v>-25</v>
      </c>
      <c r="AE523" s="81">
        <v>0</v>
      </c>
      <c r="AF523" s="81">
        <v>0</v>
      </c>
    </row>
    <row r="524" spans="1:32" hidden="1" x14ac:dyDescent="0.25">
      <c r="A524" s="477">
        <v>36619.570833333331</v>
      </c>
      <c r="B524" s="456">
        <v>37146</v>
      </c>
      <c r="C524" s="456">
        <v>36983</v>
      </c>
      <c r="D524" s="456">
        <v>37191</v>
      </c>
      <c r="E524" s="81" t="s">
        <v>557</v>
      </c>
      <c r="F524" s="81">
        <v>315558</v>
      </c>
      <c r="G524" s="81">
        <v>1</v>
      </c>
      <c r="H524" s="81">
        <v>1956179</v>
      </c>
      <c r="I524" s="81">
        <v>0</v>
      </c>
      <c r="J524" s="81">
        <v>0</v>
      </c>
      <c r="K524" s="81">
        <v>0</v>
      </c>
      <c r="L524" s="81">
        <v>0</v>
      </c>
      <c r="M524" s="81">
        <v>0</v>
      </c>
      <c r="N524" s="81">
        <v>0</v>
      </c>
      <c r="O524" s="81">
        <v>-25</v>
      </c>
      <c r="P524" s="81">
        <v>-25</v>
      </c>
      <c r="Q524" s="81">
        <v>-25</v>
      </c>
      <c r="R524" s="81">
        <v>-25</v>
      </c>
      <c r="S524" s="81">
        <v>-25</v>
      </c>
      <c r="T524" s="81">
        <v>-25</v>
      </c>
      <c r="U524" s="81">
        <v>-25</v>
      </c>
      <c r="V524" s="81">
        <v>-25</v>
      </c>
      <c r="W524" s="81">
        <v>-25</v>
      </c>
      <c r="X524" s="81">
        <v>-25</v>
      </c>
      <c r="Y524" s="81">
        <v>-25</v>
      </c>
      <c r="Z524" s="81">
        <v>-25</v>
      </c>
      <c r="AA524" s="81">
        <v>-25</v>
      </c>
      <c r="AB524" s="81">
        <v>-25</v>
      </c>
      <c r="AC524" s="81">
        <v>-25</v>
      </c>
      <c r="AD524" s="81">
        <v>-25</v>
      </c>
      <c r="AE524" s="81">
        <v>0</v>
      </c>
      <c r="AF524" s="81">
        <v>0</v>
      </c>
    </row>
    <row r="525" spans="1:32" hidden="1" x14ac:dyDescent="0.25">
      <c r="A525" s="477">
        <v>36700.581250000003</v>
      </c>
      <c r="B525" s="456">
        <v>37146</v>
      </c>
      <c r="C525" s="456">
        <v>36983</v>
      </c>
      <c r="D525" s="456">
        <v>37191</v>
      </c>
      <c r="E525" s="81" t="s">
        <v>557</v>
      </c>
      <c r="F525" s="81">
        <v>358073</v>
      </c>
      <c r="G525" s="81">
        <v>1</v>
      </c>
      <c r="H525" s="81">
        <v>2101785</v>
      </c>
      <c r="I525" s="81">
        <v>0</v>
      </c>
      <c r="J525" s="81">
        <v>0</v>
      </c>
      <c r="K525" s="81">
        <v>0</v>
      </c>
      <c r="L525" s="81">
        <v>0</v>
      </c>
      <c r="M525" s="81">
        <v>0</v>
      </c>
      <c r="N525" s="81">
        <v>0</v>
      </c>
      <c r="O525" s="81">
        <v>-25</v>
      </c>
      <c r="P525" s="81">
        <v>-25</v>
      </c>
      <c r="Q525" s="81">
        <v>-25</v>
      </c>
      <c r="R525" s="81">
        <v>-25</v>
      </c>
      <c r="S525" s="81">
        <v>-25</v>
      </c>
      <c r="T525" s="81">
        <v>-25</v>
      </c>
      <c r="U525" s="81">
        <v>-25</v>
      </c>
      <c r="V525" s="81">
        <v>-25</v>
      </c>
      <c r="W525" s="81">
        <v>-25</v>
      </c>
      <c r="X525" s="81">
        <v>-25</v>
      </c>
      <c r="Y525" s="81">
        <v>-25</v>
      </c>
      <c r="Z525" s="81">
        <v>-25</v>
      </c>
      <c r="AA525" s="81">
        <v>-25</v>
      </c>
      <c r="AB525" s="81">
        <v>-25</v>
      </c>
      <c r="AC525" s="81">
        <v>-25</v>
      </c>
      <c r="AD525" s="81">
        <v>-25</v>
      </c>
      <c r="AE525" s="81">
        <v>0</v>
      </c>
      <c r="AF525" s="81">
        <v>0</v>
      </c>
    </row>
    <row r="526" spans="1:32" hidden="1" x14ac:dyDescent="0.25">
      <c r="A526" s="477">
        <v>36706.607638888891</v>
      </c>
      <c r="B526" s="456">
        <v>37146</v>
      </c>
      <c r="C526" s="456">
        <v>36983</v>
      </c>
      <c r="D526" s="456">
        <v>37191</v>
      </c>
      <c r="E526" s="81" t="s">
        <v>557</v>
      </c>
      <c r="F526" s="81">
        <v>360696</v>
      </c>
      <c r="G526" s="81">
        <v>1</v>
      </c>
      <c r="H526" s="81">
        <v>2110106</v>
      </c>
      <c r="I526" s="81">
        <v>0</v>
      </c>
      <c r="J526" s="81">
        <v>0</v>
      </c>
      <c r="K526" s="81">
        <v>0</v>
      </c>
      <c r="L526" s="81">
        <v>0</v>
      </c>
      <c r="M526" s="81">
        <v>0</v>
      </c>
      <c r="N526" s="81">
        <v>0</v>
      </c>
      <c r="O526" s="81">
        <v>-25</v>
      </c>
      <c r="P526" s="81">
        <v>-25</v>
      </c>
      <c r="Q526" s="81">
        <v>-25</v>
      </c>
      <c r="R526" s="81">
        <v>-25</v>
      </c>
      <c r="S526" s="81">
        <v>-25</v>
      </c>
      <c r="T526" s="81">
        <v>-25</v>
      </c>
      <c r="U526" s="81">
        <v>-25</v>
      </c>
      <c r="V526" s="81">
        <v>-25</v>
      </c>
      <c r="W526" s="81">
        <v>-25</v>
      </c>
      <c r="X526" s="81">
        <v>-25</v>
      </c>
      <c r="Y526" s="81">
        <v>-25</v>
      </c>
      <c r="Z526" s="81">
        <v>-25</v>
      </c>
      <c r="AA526" s="81">
        <v>-25</v>
      </c>
      <c r="AB526" s="81">
        <v>-25</v>
      </c>
      <c r="AC526" s="81">
        <v>-25</v>
      </c>
      <c r="AD526" s="81">
        <v>-25</v>
      </c>
      <c r="AE526" s="81">
        <v>0</v>
      </c>
      <c r="AF526" s="81">
        <v>0</v>
      </c>
    </row>
    <row r="527" spans="1:32" hidden="1" x14ac:dyDescent="0.25">
      <c r="A527" s="477">
        <v>36727.615277777775</v>
      </c>
      <c r="B527" s="456">
        <v>37146</v>
      </c>
      <c r="C527" s="456">
        <v>36983</v>
      </c>
      <c r="D527" s="456">
        <v>37191</v>
      </c>
      <c r="E527" s="81" t="s">
        <v>557</v>
      </c>
      <c r="F527" s="81">
        <v>376804</v>
      </c>
      <c r="G527" s="81">
        <v>1</v>
      </c>
      <c r="H527" s="81">
        <v>2157113</v>
      </c>
      <c r="I527" s="81">
        <v>25</v>
      </c>
      <c r="J527" s="81">
        <v>25</v>
      </c>
      <c r="K527" s="81">
        <v>25</v>
      </c>
      <c r="L527" s="81">
        <v>25</v>
      </c>
      <c r="M527" s="81">
        <v>25</v>
      </c>
      <c r="N527" s="81">
        <v>25</v>
      </c>
      <c r="O527" s="81">
        <v>0</v>
      </c>
      <c r="P527" s="81">
        <v>0</v>
      </c>
      <c r="Q527" s="81">
        <v>0</v>
      </c>
      <c r="R527" s="81">
        <v>0</v>
      </c>
      <c r="S527" s="81">
        <v>0</v>
      </c>
      <c r="T527" s="81">
        <v>0</v>
      </c>
      <c r="U527" s="81">
        <v>0</v>
      </c>
      <c r="V527" s="81">
        <v>0</v>
      </c>
      <c r="W527" s="81">
        <v>0</v>
      </c>
      <c r="X527" s="81">
        <v>0</v>
      </c>
      <c r="Y527" s="81">
        <v>0</v>
      </c>
      <c r="Z527" s="81">
        <v>0</v>
      </c>
      <c r="AA527" s="81">
        <v>0</v>
      </c>
      <c r="AB527" s="81">
        <v>0</v>
      </c>
      <c r="AC527" s="81">
        <v>0</v>
      </c>
      <c r="AD527" s="81">
        <v>0</v>
      </c>
      <c r="AE527" s="81">
        <v>0</v>
      </c>
      <c r="AF527" s="81">
        <v>0</v>
      </c>
    </row>
    <row r="528" spans="1:32" hidden="1" x14ac:dyDescent="0.25">
      <c r="A528" s="477">
        <v>36733.425694444442</v>
      </c>
      <c r="B528" s="456">
        <v>37146</v>
      </c>
      <c r="C528" s="456">
        <v>36983</v>
      </c>
      <c r="D528" s="456">
        <v>37191</v>
      </c>
      <c r="E528" s="81" t="s">
        <v>557</v>
      </c>
      <c r="F528" s="81">
        <v>379518</v>
      </c>
      <c r="G528" s="81">
        <v>1</v>
      </c>
      <c r="H528" s="81">
        <v>2166408</v>
      </c>
      <c r="I528" s="81">
        <v>50</v>
      </c>
      <c r="J528" s="81">
        <v>50</v>
      </c>
      <c r="K528" s="81">
        <v>50</v>
      </c>
      <c r="L528" s="81">
        <v>50</v>
      </c>
      <c r="M528" s="81">
        <v>50</v>
      </c>
      <c r="N528" s="81">
        <v>50</v>
      </c>
      <c r="O528" s="81">
        <v>0</v>
      </c>
      <c r="P528" s="81">
        <v>0</v>
      </c>
      <c r="Q528" s="81">
        <v>0</v>
      </c>
      <c r="R528" s="81">
        <v>0</v>
      </c>
      <c r="S528" s="81">
        <v>0</v>
      </c>
      <c r="T528" s="81">
        <v>0</v>
      </c>
      <c r="U528" s="81">
        <v>0</v>
      </c>
      <c r="V528" s="81">
        <v>0</v>
      </c>
      <c r="W528" s="81">
        <v>0</v>
      </c>
      <c r="X528" s="81">
        <v>0</v>
      </c>
      <c r="Y528" s="81">
        <v>0</v>
      </c>
      <c r="Z528" s="81">
        <v>0</v>
      </c>
      <c r="AA528" s="81">
        <v>0</v>
      </c>
      <c r="AB528" s="81">
        <v>0</v>
      </c>
      <c r="AC528" s="81">
        <v>0</v>
      </c>
      <c r="AD528" s="81">
        <v>0</v>
      </c>
      <c r="AE528" s="81">
        <v>0</v>
      </c>
      <c r="AF528" s="81">
        <v>0</v>
      </c>
    </row>
    <row r="529" spans="1:32" hidden="1" x14ac:dyDescent="0.25">
      <c r="A529" s="477">
        <v>36738.436111111114</v>
      </c>
      <c r="B529" s="456">
        <v>37146</v>
      </c>
      <c r="C529" s="456">
        <v>36983</v>
      </c>
      <c r="D529" s="456">
        <v>37191</v>
      </c>
      <c r="E529" s="81" t="s">
        <v>557</v>
      </c>
      <c r="F529" s="81">
        <v>381363</v>
      </c>
      <c r="G529" s="81">
        <v>1</v>
      </c>
      <c r="H529" s="81">
        <v>2171712</v>
      </c>
      <c r="I529" s="81">
        <v>25</v>
      </c>
      <c r="J529" s="81">
        <v>25</v>
      </c>
      <c r="K529" s="81">
        <v>25</v>
      </c>
      <c r="L529" s="81">
        <v>25</v>
      </c>
      <c r="M529" s="81">
        <v>25</v>
      </c>
      <c r="N529" s="81">
        <v>25</v>
      </c>
      <c r="O529" s="81">
        <v>0</v>
      </c>
      <c r="P529" s="81">
        <v>0</v>
      </c>
      <c r="Q529" s="81">
        <v>0</v>
      </c>
      <c r="R529" s="81">
        <v>0</v>
      </c>
      <c r="S529" s="81">
        <v>0</v>
      </c>
      <c r="T529" s="81">
        <v>0</v>
      </c>
      <c r="U529" s="81">
        <v>0</v>
      </c>
      <c r="V529" s="81">
        <v>0</v>
      </c>
      <c r="W529" s="81">
        <v>0</v>
      </c>
      <c r="X529" s="81">
        <v>0</v>
      </c>
      <c r="Y529" s="81">
        <v>0</v>
      </c>
      <c r="Z529" s="81">
        <v>0</v>
      </c>
      <c r="AA529" s="81">
        <v>0</v>
      </c>
      <c r="AB529" s="81">
        <v>0</v>
      </c>
      <c r="AC529" s="81">
        <v>0</v>
      </c>
      <c r="AD529" s="81">
        <v>0</v>
      </c>
      <c r="AE529" s="81">
        <v>0</v>
      </c>
      <c r="AF529" s="81">
        <v>0</v>
      </c>
    </row>
    <row r="530" spans="1:32" hidden="1" x14ac:dyDescent="0.25">
      <c r="A530" s="481">
        <v>36738.542361111111</v>
      </c>
      <c r="B530" s="476">
        <v>37146</v>
      </c>
      <c r="C530" s="476">
        <v>36983</v>
      </c>
      <c r="D530" s="476">
        <v>37191</v>
      </c>
      <c r="E530" s="5" t="s">
        <v>557</v>
      </c>
      <c r="F530" s="5">
        <v>382368</v>
      </c>
      <c r="G530" s="5">
        <v>1</v>
      </c>
      <c r="H530" s="5">
        <v>2174922</v>
      </c>
      <c r="I530" s="5">
        <v>25</v>
      </c>
      <c r="J530" s="5">
        <v>25</v>
      </c>
      <c r="K530" s="5">
        <v>25</v>
      </c>
      <c r="L530" s="5">
        <v>25</v>
      </c>
      <c r="M530" s="5">
        <v>25</v>
      </c>
      <c r="N530" s="5">
        <v>25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</row>
    <row r="531" spans="1:32" hidden="1" x14ac:dyDescent="0.25">
      <c r="A531" s="477">
        <v>36817.423611111109</v>
      </c>
      <c r="B531" s="456">
        <v>37146</v>
      </c>
      <c r="C531" s="456">
        <v>36983</v>
      </c>
      <c r="D531" s="456">
        <v>37191</v>
      </c>
      <c r="E531" s="81" t="s">
        <v>557</v>
      </c>
      <c r="F531" s="81">
        <v>438081</v>
      </c>
      <c r="G531" s="81">
        <v>1</v>
      </c>
      <c r="H531" s="81">
        <v>2354872</v>
      </c>
      <c r="I531" s="81">
        <v>-25</v>
      </c>
      <c r="J531" s="81">
        <v>-25</v>
      </c>
      <c r="K531" s="81">
        <v>-25</v>
      </c>
      <c r="L531" s="81">
        <v>-25</v>
      </c>
      <c r="M531" s="81">
        <v>-25</v>
      </c>
      <c r="N531" s="81">
        <v>-25</v>
      </c>
      <c r="O531" s="81">
        <v>0</v>
      </c>
      <c r="P531" s="81">
        <v>0</v>
      </c>
      <c r="Q531" s="81">
        <v>0</v>
      </c>
      <c r="R531" s="81">
        <v>0</v>
      </c>
      <c r="S531" s="81">
        <v>0</v>
      </c>
      <c r="T531" s="81">
        <v>0</v>
      </c>
      <c r="U531" s="81">
        <v>0</v>
      </c>
      <c r="V531" s="81">
        <v>0</v>
      </c>
      <c r="W531" s="81">
        <v>0</v>
      </c>
      <c r="X531" s="81">
        <v>0</v>
      </c>
      <c r="Y531" s="81">
        <v>0</v>
      </c>
      <c r="Z531" s="81">
        <v>0</v>
      </c>
      <c r="AA531" s="81">
        <v>0</v>
      </c>
      <c r="AB531" s="81">
        <v>0</v>
      </c>
      <c r="AC531" s="81">
        <v>0</v>
      </c>
      <c r="AD531" s="81">
        <v>0</v>
      </c>
      <c r="AE531" s="81">
        <v>0</v>
      </c>
      <c r="AF531" s="81">
        <v>0</v>
      </c>
    </row>
    <row r="532" spans="1:32" hidden="1" x14ac:dyDescent="0.25">
      <c r="A532" s="477">
        <v>36934.425694444442</v>
      </c>
      <c r="B532" s="456">
        <v>37146</v>
      </c>
      <c r="C532" s="456">
        <v>36983</v>
      </c>
      <c r="D532" s="456">
        <v>37191</v>
      </c>
      <c r="E532" s="81" t="s">
        <v>557</v>
      </c>
      <c r="F532" s="81">
        <v>518955</v>
      </c>
      <c r="G532" s="81">
        <v>1</v>
      </c>
      <c r="H532" s="81">
        <v>2690256</v>
      </c>
      <c r="I532" s="81">
        <v>25</v>
      </c>
      <c r="J532" s="81">
        <v>25</v>
      </c>
      <c r="K532" s="81">
        <v>25</v>
      </c>
      <c r="L532" s="81">
        <v>25</v>
      </c>
      <c r="M532" s="81">
        <v>25</v>
      </c>
      <c r="N532" s="81">
        <v>25</v>
      </c>
      <c r="O532" s="81">
        <v>0</v>
      </c>
      <c r="P532" s="81">
        <v>0</v>
      </c>
      <c r="Q532" s="81">
        <v>0</v>
      </c>
      <c r="R532" s="81">
        <v>0</v>
      </c>
      <c r="S532" s="81">
        <v>0</v>
      </c>
      <c r="T532" s="81">
        <v>0</v>
      </c>
      <c r="U532" s="81">
        <v>0</v>
      </c>
      <c r="V532" s="81">
        <v>0</v>
      </c>
      <c r="W532" s="81">
        <v>0</v>
      </c>
      <c r="X532" s="81">
        <v>0</v>
      </c>
      <c r="Y532" s="81">
        <v>0</v>
      </c>
      <c r="Z532" s="81">
        <v>0</v>
      </c>
      <c r="AA532" s="81">
        <v>0</v>
      </c>
      <c r="AB532" s="81">
        <v>0</v>
      </c>
      <c r="AC532" s="81">
        <v>0</v>
      </c>
      <c r="AD532" s="81">
        <v>0</v>
      </c>
      <c r="AE532" s="81">
        <v>0</v>
      </c>
      <c r="AF532" s="81">
        <v>0</v>
      </c>
    </row>
    <row r="533" spans="1:32" hidden="1" x14ac:dyDescent="0.25">
      <c r="A533" s="477">
        <v>36472.667361111111</v>
      </c>
      <c r="B533" s="456">
        <v>37146</v>
      </c>
      <c r="C533" s="456">
        <v>36983</v>
      </c>
      <c r="D533" s="456">
        <v>37191</v>
      </c>
      <c r="E533" s="81" t="s">
        <v>557</v>
      </c>
      <c r="F533" s="81">
        <v>258121</v>
      </c>
      <c r="G533" s="81">
        <v>1</v>
      </c>
      <c r="H533" s="81">
        <v>933725</v>
      </c>
      <c r="I533" s="81">
        <v>1</v>
      </c>
      <c r="J533" s="81">
        <v>1</v>
      </c>
      <c r="K533" s="81">
        <v>1</v>
      </c>
      <c r="L533" s="81">
        <v>1</v>
      </c>
      <c r="M533" s="81">
        <v>1</v>
      </c>
      <c r="N533" s="81">
        <v>1</v>
      </c>
      <c r="O533" s="81">
        <v>1</v>
      </c>
      <c r="P533" s="81">
        <v>1</v>
      </c>
      <c r="Q533" s="81">
        <v>1</v>
      </c>
      <c r="R533" s="81">
        <v>1</v>
      </c>
      <c r="S533" s="81">
        <v>1</v>
      </c>
      <c r="T533" s="81">
        <v>1</v>
      </c>
      <c r="U533" s="81">
        <v>1</v>
      </c>
      <c r="V533" s="81">
        <v>1</v>
      </c>
      <c r="W533" s="81">
        <v>1</v>
      </c>
      <c r="X533" s="81">
        <v>1</v>
      </c>
      <c r="Y533" s="81">
        <v>1</v>
      </c>
      <c r="Z533" s="81">
        <v>1</v>
      </c>
      <c r="AA533" s="81">
        <v>1</v>
      </c>
      <c r="AB533" s="81">
        <v>1</v>
      </c>
      <c r="AC533" s="81">
        <v>1</v>
      </c>
      <c r="AD533" s="81">
        <v>1</v>
      </c>
      <c r="AE533" s="81">
        <v>1</v>
      </c>
      <c r="AF533" s="81">
        <v>1</v>
      </c>
    </row>
    <row r="534" spans="1:32" hidden="1" x14ac:dyDescent="0.25">
      <c r="A534" s="477">
        <v>36361.558333333334</v>
      </c>
      <c r="B534" s="456">
        <v>37146</v>
      </c>
      <c r="C534" s="456">
        <v>36983</v>
      </c>
      <c r="D534" s="456">
        <v>37191</v>
      </c>
      <c r="E534" s="81" t="s">
        <v>557</v>
      </c>
      <c r="F534" s="81">
        <v>226993</v>
      </c>
      <c r="G534" s="81">
        <v>1</v>
      </c>
      <c r="H534" s="81">
        <v>713357</v>
      </c>
      <c r="I534" s="81">
        <v>-25</v>
      </c>
      <c r="J534" s="81">
        <v>-25</v>
      </c>
      <c r="K534" s="81">
        <v>-25</v>
      </c>
      <c r="L534" s="81">
        <v>-25</v>
      </c>
      <c r="M534" s="81">
        <v>-25</v>
      </c>
      <c r="N534" s="81">
        <v>-25</v>
      </c>
      <c r="O534" s="81">
        <v>0</v>
      </c>
      <c r="P534" s="81">
        <v>0</v>
      </c>
      <c r="Q534" s="81">
        <v>0</v>
      </c>
      <c r="R534" s="81">
        <v>0</v>
      </c>
      <c r="S534" s="81">
        <v>0</v>
      </c>
      <c r="T534" s="81">
        <v>0</v>
      </c>
      <c r="U534" s="81">
        <v>0</v>
      </c>
      <c r="V534" s="81">
        <v>0</v>
      </c>
      <c r="W534" s="81">
        <v>0</v>
      </c>
      <c r="X534" s="81">
        <v>0</v>
      </c>
      <c r="Y534" s="81">
        <v>0</v>
      </c>
      <c r="Z534" s="81">
        <v>0</v>
      </c>
      <c r="AA534" s="81">
        <v>0</v>
      </c>
      <c r="AB534" s="81">
        <v>0</v>
      </c>
      <c r="AC534" s="81">
        <v>0</v>
      </c>
      <c r="AD534" s="81">
        <v>0</v>
      </c>
      <c r="AE534" s="81">
        <v>0</v>
      </c>
      <c r="AF534" s="81">
        <v>0</v>
      </c>
    </row>
    <row r="535" spans="1:32" hidden="1" x14ac:dyDescent="0.25">
      <c r="A535" s="477">
        <v>36363.645833333336</v>
      </c>
      <c r="B535" s="456">
        <v>37146</v>
      </c>
      <c r="C535" s="456">
        <v>36983</v>
      </c>
      <c r="D535" s="456">
        <v>37191</v>
      </c>
      <c r="E535" s="81" t="s">
        <v>557</v>
      </c>
      <c r="F535" s="81">
        <v>228067</v>
      </c>
      <c r="G535" s="81">
        <v>1</v>
      </c>
      <c r="H535" s="81">
        <v>716827</v>
      </c>
      <c r="I535" s="81">
        <v>25</v>
      </c>
      <c r="J535" s="81">
        <v>25</v>
      </c>
      <c r="K535" s="81">
        <v>25</v>
      </c>
      <c r="L535" s="81">
        <v>25</v>
      </c>
      <c r="M535" s="81">
        <v>25</v>
      </c>
      <c r="N535" s="81">
        <v>25</v>
      </c>
      <c r="O535" s="81">
        <v>0</v>
      </c>
      <c r="P535" s="81">
        <v>0</v>
      </c>
      <c r="Q535" s="81">
        <v>0</v>
      </c>
      <c r="R535" s="81">
        <v>0</v>
      </c>
      <c r="S535" s="81">
        <v>0</v>
      </c>
      <c r="T535" s="81">
        <v>0</v>
      </c>
      <c r="U535" s="81">
        <v>0</v>
      </c>
      <c r="V535" s="81">
        <v>0</v>
      </c>
      <c r="W535" s="81">
        <v>0</v>
      </c>
      <c r="X535" s="81">
        <v>0</v>
      </c>
      <c r="Y535" s="81">
        <v>0</v>
      </c>
      <c r="Z535" s="81">
        <v>0</v>
      </c>
      <c r="AA535" s="81">
        <v>0</v>
      </c>
      <c r="AB535" s="81">
        <v>0</v>
      </c>
      <c r="AC535" s="81">
        <v>0</v>
      </c>
      <c r="AD535" s="81">
        <v>0</v>
      </c>
      <c r="AE535" s="81">
        <v>0</v>
      </c>
      <c r="AF535" s="81">
        <v>0</v>
      </c>
    </row>
    <row r="536" spans="1:32" hidden="1" x14ac:dyDescent="0.25">
      <c r="A536" s="477">
        <v>36459.490277777775</v>
      </c>
      <c r="B536" s="456">
        <v>37146</v>
      </c>
      <c r="C536" s="456">
        <v>36983</v>
      </c>
      <c r="D536" s="456">
        <v>37191</v>
      </c>
      <c r="E536" s="81" t="s">
        <v>557</v>
      </c>
      <c r="F536" s="81">
        <v>256263</v>
      </c>
      <c r="G536" s="81">
        <v>1</v>
      </c>
      <c r="H536" s="81">
        <v>919893</v>
      </c>
      <c r="I536" s="81">
        <v>25</v>
      </c>
      <c r="J536" s="81">
        <v>25</v>
      </c>
      <c r="K536" s="81">
        <v>25</v>
      </c>
      <c r="L536" s="81">
        <v>25</v>
      </c>
      <c r="M536" s="81">
        <v>25</v>
      </c>
      <c r="N536" s="81">
        <v>25</v>
      </c>
      <c r="O536" s="81">
        <v>0</v>
      </c>
      <c r="P536" s="81">
        <v>0</v>
      </c>
      <c r="Q536" s="81">
        <v>0</v>
      </c>
      <c r="R536" s="81">
        <v>0</v>
      </c>
      <c r="S536" s="81">
        <v>0</v>
      </c>
      <c r="T536" s="81">
        <v>0</v>
      </c>
      <c r="U536" s="81">
        <v>0</v>
      </c>
      <c r="V536" s="81">
        <v>0</v>
      </c>
      <c r="W536" s="81">
        <v>0</v>
      </c>
      <c r="X536" s="81">
        <v>0</v>
      </c>
      <c r="Y536" s="81">
        <v>0</v>
      </c>
      <c r="Z536" s="81">
        <v>0</v>
      </c>
      <c r="AA536" s="81">
        <v>0</v>
      </c>
      <c r="AB536" s="81">
        <v>0</v>
      </c>
      <c r="AC536" s="81">
        <v>0</v>
      </c>
      <c r="AD536" s="81">
        <v>0</v>
      </c>
      <c r="AE536" s="81">
        <v>0</v>
      </c>
      <c r="AF536" s="81">
        <v>0</v>
      </c>
    </row>
    <row r="537" spans="1:32" hidden="1" x14ac:dyDescent="0.25">
      <c r="A537" s="477">
        <v>36705.559027777781</v>
      </c>
      <c r="B537" s="456">
        <v>37146</v>
      </c>
      <c r="C537" s="456">
        <v>36983</v>
      </c>
      <c r="D537" s="456">
        <v>37191</v>
      </c>
      <c r="E537" s="81" t="s">
        <v>557</v>
      </c>
      <c r="F537" s="81">
        <v>360181</v>
      </c>
      <c r="G537" s="81">
        <v>1</v>
      </c>
      <c r="H537" s="81">
        <v>2108779</v>
      </c>
      <c r="I537" s="81">
        <v>-50</v>
      </c>
      <c r="J537" s="81">
        <v>-50</v>
      </c>
      <c r="K537" s="81">
        <v>-50</v>
      </c>
      <c r="L537" s="81">
        <v>-50</v>
      </c>
      <c r="M537" s="81">
        <v>-50</v>
      </c>
      <c r="N537" s="81">
        <v>-50</v>
      </c>
      <c r="O537" s="81">
        <v>0</v>
      </c>
      <c r="P537" s="81">
        <v>0</v>
      </c>
      <c r="Q537" s="81">
        <v>0</v>
      </c>
      <c r="R537" s="81">
        <v>0</v>
      </c>
      <c r="S537" s="81">
        <v>0</v>
      </c>
      <c r="T537" s="81">
        <v>0</v>
      </c>
      <c r="U537" s="81">
        <v>0</v>
      </c>
      <c r="V537" s="81">
        <v>0</v>
      </c>
      <c r="W537" s="81">
        <v>0</v>
      </c>
      <c r="X537" s="81">
        <v>0</v>
      </c>
      <c r="Y537" s="81">
        <v>0</v>
      </c>
      <c r="Z537" s="81">
        <v>0</v>
      </c>
      <c r="AA537" s="81">
        <v>0</v>
      </c>
      <c r="AB537" s="81">
        <v>0</v>
      </c>
      <c r="AC537" s="81">
        <v>0</v>
      </c>
      <c r="AD537" s="81">
        <v>0</v>
      </c>
      <c r="AE537" s="81">
        <v>0</v>
      </c>
      <c r="AF537" s="81">
        <v>0</v>
      </c>
    </row>
    <row r="538" spans="1:32" hidden="1" x14ac:dyDescent="0.25">
      <c r="A538" s="477">
        <v>36718.654861111114</v>
      </c>
      <c r="B538" s="456">
        <v>37146</v>
      </c>
      <c r="C538" s="456">
        <v>36983</v>
      </c>
      <c r="D538" s="456">
        <v>37191</v>
      </c>
      <c r="E538" s="81" t="s">
        <v>557</v>
      </c>
      <c r="F538" s="81">
        <v>371204</v>
      </c>
      <c r="G538" s="81">
        <v>1</v>
      </c>
      <c r="H538" s="81">
        <v>2139319</v>
      </c>
      <c r="I538" s="81">
        <v>25</v>
      </c>
      <c r="J538" s="81">
        <v>25</v>
      </c>
      <c r="K538" s="81">
        <v>25</v>
      </c>
      <c r="L538" s="81">
        <v>25</v>
      </c>
      <c r="M538" s="81">
        <v>25</v>
      </c>
      <c r="N538" s="81">
        <v>25</v>
      </c>
      <c r="O538" s="81">
        <v>0</v>
      </c>
      <c r="P538" s="81">
        <v>0</v>
      </c>
      <c r="Q538" s="81">
        <v>0</v>
      </c>
      <c r="R538" s="81">
        <v>0</v>
      </c>
      <c r="S538" s="81">
        <v>0</v>
      </c>
      <c r="T538" s="81">
        <v>0</v>
      </c>
      <c r="U538" s="81">
        <v>0</v>
      </c>
      <c r="V538" s="81">
        <v>0</v>
      </c>
      <c r="W538" s="81">
        <v>0</v>
      </c>
      <c r="X538" s="81">
        <v>0</v>
      </c>
      <c r="Y538" s="81">
        <v>0</v>
      </c>
      <c r="Z538" s="81">
        <v>0</v>
      </c>
      <c r="AA538" s="81">
        <v>0</v>
      </c>
      <c r="AB538" s="81">
        <v>0</v>
      </c>
      <c r="AC538" s="81">
        <v>0</v>
      </c>
      <c r="AD538" s="81">
        <v>0</v>
      </c>
      <c r="AE538" s="81">
        <v>0</v>
      </c>
      <c r="AF538" s="81">
        <v>0</v>
      </c>
    </row>
    <row r="539" spans="1:32" hidden="1" x14ac:dyDescent="0.25">
      <c r="A539" s="477">
        <v>37078.584027777775</v>
      </c>
      <c r="B539" s="456">
        <v>37146</v>
      </c>
      <c r="C539" s="456">
        <v>37135</v>
      </c>
      <c r="D539" s="456">
        <v>37164</v>
      </c>
      <c r="E539" s="81" t="s">
        <v>557</v>
      </c>
      <c r="F539" s="81">
        <v>676428</v>
      </c>
      <c r="G539" s="81">
        <v>1</v>
      </c>
      <c r="H539" s="81">
        <v>3554557</v>
      </c>
      <c r="I539" s="81">
        <v>0</v>
      </c>
      <c r="J539" s="81">
        <v>0</v>
      </c>
      <c r="K539" s="81">
        <v>0</v>
      </c>
      <c r="L539" s="81">
        <v>0</v>
      </c>
      <c r="M539" s="81">
        <v>0</v>
      </c>
      <c r="N539" s="81">
        <v>0</v>
      </c>
      <c r="O539" s="81">
        <v>-75</v>
      </c>
      <c r="P539" s="81">
        <v>-75</v>
      </c>
      <c r="Q539" s="81">
        <v>-75</v>
      </c>
      <c r="R539" s="81">
        <v>-75</v>
      </c>
      <c r="S539" s="81">
        <v>-75</v>
      </c>
      <c r="T539" s="81">
        <v>-75</v>
      </c>
      <c r="U539" s="81">
        <v>-75</v>
      </c>
      <c r="V539" s="81">
        <v>-75</v>
      </c>
      <c r="W539" s="81">
        <v>-75</v>
      </c>
      <c r="X539" s="81">
        <v>-75</v>
      </c>
      <c r="Y539" s="81">
        <v>-75</v>
      </c>
      <c r="Z539" s="81">
        <v>-75</v>
      </c>
      <c r="AA539" s="81">
        <v>-75</v>
      </c>
      <c r="AB539" s="81">
        <v>-75</v>
      </c>
      <c r="AC539" s="81">
        <v>-75</v>
      </c>
      <c r="AD539" s="81">
        <v>-75</v>
      </c>
      <c r="AE539" s="81">
        <v>0</v>
      </c>
      <c r="AF539" s="81">
        <v>0</v>
      </c>
    </row>
    <row r="540" spans="1:32" hidden="1" x14ac:dyDescent="0.25">
      <c r="A540" s="477">
        <v>37083.629861111112</v>
      </c>
      <c r="B540" s="456">
        <v>37146</v>
      </c>
      <c r="C540" s="456">
        <v>37135</v>
      </c>
      <c r="D540" s="456">
        <v>37164</v>
      </c>
      <c r="E540" s="81" t="s">
        <v>557</v>
      </c>
      <c r="F540" s="81">
        <v>680126</v>
      </c>
      <c r="G540" s="81">
        <v>1</v>
      </c>
      <c r="H540" s="81">
        <v>3572446</v>
      </c>
      <c r="I540" s="81">
        <v>0</v>
      </c>
      <c r="J540" s="81">
        <v>0</v>
      </c>
      <c r="K540" s="81">
        <v>0</v>
      </c>
      <c r="L540" s="81">
        <v>0</v>
      </c>
      <c r="M540" s="81">
        <v>0</v>
      </c>
      <c r="N540" s="81">
        <v>0</v>
      </c>
      <c r="O540" s="81">
        <v>-50</v>
      </c>
      <c r="P540" s="81">
        <v>-50</v>
      </c>
      <c r="Q540" s="81">
        <v>-50</v>
      </c>
      <c r="R540" s="81">
        <v>-50</v>
      </c>
      <c r="S540" s="81">
        <v>-50</v>
      </c>
      <c r="T540" s="81">
        <v>-50</v>
      </c>
      <c r="U540" s="81">
        <v>-50</v>
      </c>
      <c r="V540" s="81">
        <v>-50</v>
      </c>
      <c r="W540" s="81">
        <v>-50</v>
      </c>
      <c r="X540" s="81">
        <v>-50</v>
      </c>
      <c r="Y540" s="81">
        <v>-50</v>
      </c>
      <c r="Z540" s="81">
        <v>-50</v>
      </c>
      <c r="AA540" s="81">
        <v>-50</v>
      </c>
      <c r="AB540" s="81">
        <v>-50</v>
      </c>
      <c r="AC540" s="81">
        <v>-50</v>
      </c>
      <c r="AD540" s="81">
        <v>-50</v>
      </c>
      <c r="AE540" s="81">
        <v>0</v>
      </c>
      <c r="AF540" s="81">
        <v>0</v>
      </c>
    </row>
    <row r="541" spans="1:32" hidden="1" x14ac:dyDescent="0.25">
      <c r="A541" s="477">
        <v>37088.406944444447</v>
      </c>
      <c r="B541" s="456">
        <v>37146</v>
      </c>
      <c r="C541" s="456">
        <v>37135</v>
      </c>
      <c r="D541" s="456">
        <v>37164</v>
      </c>
      <c r="E541" s="81" t="s">
        <v>557</v>
      </c>
      <c r="F541" s="81">
        <v>687180</v>
      </c>
      <c r="G541" s="81">
        <v>1</v>
      </c>
      <c r="H541" s="81">
        <v>3592893</v>
      </c>
      <c r="I541" s="81">
        <v>0</v>
      </c>
      <c r="J541" s="81">
        <v>0</v>
      </c>
      <c r="K541" s="81">
        <v>0</v>
      </c>
      <c r="L541" s="81">
        <v>0</v>
      </c>
      <c r="M541" s="81">
        <v>0</v>
      </c>
      <c r="N541" s="81">
        <v>0</v>
      </c>
      <c r="O541" s="81">
        <v>-75</v>
      </c>
      <c r="P541" s="81">
        <v>-75</v>
      </c>
      <c r="Q541" s="81">
        <v>-75</v>
      </c>
      <c r="R541" s="81">
        <v>-75</v>
      </c>
      <c r="S541" s="81">
        <v>-75</v>
      </c>
      <c r="T541" s="81">
        <v>-75</v>
      </c>
      <c r="U541" s="81">
        <v>-75</v>
      </c>
      <c r="V541" s="81">
        <v>-75</v>
      </c>
      <c r="W541" s="81">
        <v>-75</v>
      </c>
      <c r="X541" s="81">
        <v>-75</v>
      </c>
      <c r="Y541" s="81">
        <v>-75</v>
      </c>
      <c r="Z541" s="81">
        <v>-75</v>
      </c>
      <c r="AA541" s="81">
        <v>-75</v>
      </c>
      <c r="AB541" s="81">
        <v>-75</v>
      </c>
      <c r="AC541" s="81">
        <v>-75</v>
      </c>
      <c r="AD541" s="81">
        <v>-75</v>
      </c>
      <c r="AE541" s="81">
        <v>0</v>
      </c>
      <c r="AF541" s="81">
        <v>0</v>
      </c>
    </row>
    <row r="542" spans="1:32" hidden="1" x14ac:dyDescent="0.25">
      <c r="A542" s="477">
        <v>37088.582638888889</v>
      </c>
      <c r="B542" s="456">
        <v>37146</v>
      </c>
      <c r="C542" s="456">
        <v>37135</v>
      </c>
      <c r="D542" s="456">
        <v>37164</v>
      </c>
      <c r="E542" s="81" t="s">
        <v>557</v>
      </c>
      <c r="F542" s="81">
        <v>687881</v>
      </c>
      <c r="G542" s="81">
        <v>1</v>
      </c>
      <c r="H542" s="81">
        <v>3595368</v>
      </c>
      <c r="I542" s="81">
        <v>0</v>
      </c>
      <c r="J542" s="81">
        <v>0</v>
      </c>
      <c r="K542" s="81">
        <v>0</v>
      </c>
      <c r="L542" s="81">
        <v>0</v>
      </c>
      <c r="M542" s="81">
        <v>0</v>
      </c>
      <c r="N542" s="81">
        <v>0</v>
      </c>
      <c r="O542" s="81">
        <v>-25</v>
      </c>
      <c r="P542" s="81">
        <v>-25</v>
      </c>
      <c r="Q542" s="81">
        <v>-25</v>
      </c>
      <c r="R542" s="81">
        <v>-25</v>
      </c>
      <c r="S542" s="81">
        <v>-25</v>
      </c>
      <c r="T542" s="81">
        <v>-25</v>
      </c>
      <c r="U542" s="81">
        <v>-25</v>
      </c>
      <c r="V542" s="81">
        <v>-25</v>
      </c>
      <c r="W542" s="81">
        <v>-25</v>
      </c>
      <c r="X542" s="81">
        <v>-25</v>
      </c>
      <c r="Y542" s="81">
        <v>-25</v>
      </c>
      <c r="Z542" s="81">
        <v>-25</v>
      </c>
      <c r="AA542" s="81">
        <v>-25</v>
      </c>
      <c r="AB542" s="81">
        <v>-25</v>
      </c>
      <c r="AC542" s="81">
        <v>-25</v>
      </c>
      <c r="AD542" s="81">
        <v>-25</v>
      </c>
      <c r="AE542" s="81">
        <v>0</v>
      </c>
      <c r="AF542" s="81">
        <v>0</v>
      </c>
    </row>
    <row r="543" spans="1:32" hidden="1" x14ac:dyDescent="0.25">
      <c r="A543" s="477">
        <v>36361.558333333334</v>
      </c>
      <c r="B543" s="456">
        <v>37146</v>
      </c>
      <c r="C543" s="456">
        <v>36983</v>
      </c>
      <c r="D543" s="456">
        <v>37191</v>
      </c>
      <c r="E543" s="81" t="s">
        <v>557</v>
      </c>
      <c r="F543" s="81">
        <v>226993</v>
      </c>
      <c r="G543" s="81">
        <v>1</v>
      </c>
      <c r="H543" s="81">
        <v>713364</v>
      </c>
      <c r="I543" s="81">
        <v>0</v>
      </c>
      <c r="J543" s="81">
        <v>0</v>
      </c>
      <c r="K543" s="81">
        <v>0</v>
      </c>
      <c r="L543" s="81">
        <v>0</v>
      </c>
      <c r="M543" s="81">
        <v>0</v>
      </c>
      <c r="N543" s="81">
        <v>0</v>
      </c>
      <c r="O543" s="81">
        <v>0</v>
      </c>
      <c r="P543" s="81">
        <v>0</v>
      </c>
      <c r="Q543" s="81">
        <v>0</v>
      </c>
      <c r="R543" s="81">
        <v>0</v>
      </c>
      <c r="S543" s="81">
        <v>0</v>
      </c>
      <c r="T543" s="81">
        <v>0</v>
      </c>
      <c r="U543" s="81">
        <v>0</v>
      </c>
      <c r="V543" s="81">
        <v>0</v>
      </c>
      <c r="W543" s="81">
        <v>0</v>
      </c>
      <c r="X543" s="81">
        <v>0</v>
      </c>
      <c r="Y543" s="81">
        <v>0</v>
      </c>
      <c r="Z543" s="81">
        <v>0</v>
      </c>
      <c r="AA543" s="81">
        <v>0</v>
      </c>
      <c r="AB543" s="81">
        <v>0</v>
      </c>
      <c r="AC543" s="81">
        <v>0</v>
      </c>
      <c r="AD543" s="81">
        <v>0</v>
      </c>
      <c r="AE543" s="81">
        <v>-25</v>
      </c>
      <c r="AF543" s="81">
        <v>-25</v>
      </c>
    </row>
    <row r="544" spans="1:32" hidden="1" x14ac:dyDescent="0.25">
      <c r="A544" s="477">
        <v>36363.645833333336</v>
      </c>
      <c r="B544" s="456">
        <v>37146</v>
      </c>
      <c r="C544" s="456">
        <v>36983</v>
      </c>
      <c r="D544" s="456">
        <v>37191</v>
      </c>
      <c r="E544" s="81" t="s">
        <v>557</v>
      </c>
      <c r="F544" s="81">
        <v>228067</v>
      </c>
      <c r="G544" s="81">
        <v>1</v>
      </c>
      <c r="H544" s="81">
        <v>716828</v>
      </c>
      <c r="I544" s="81">
        <v>0</v>
      </c>
      <c r="J544" s="81">
        <v>0</v>
      </c>
      <c r="K544" s="81">
        <v>0</v>
      </c>
      <c r="L544" s="81">
        <v>0</v>
      </c>
      <c r="M544" s="81">
        <v>0</v>
      </c>
      <c r="N544" s="81">
        <v>0</v>
      </c>
      <c r="O544" s="81">
        <v>0</v>
      </c>
      <c r="P544" s="81">
        <v>0</v>
      </c>
      <c r="Q544" s="81">
        <v>0</v>
      </c>
      <c r="R544" s="81">
        <v>0</v>
      </c>
      <c r="S544" s="81">
        <v>0</v>
      </c>
      <c r="T544" s="81">
        <v>0</v>
      </c>
      <c r="U544" s="81">
        <v>0</v>
      </c>
      <c r="V544" s="81">
        <v>0</v>
      </c>
      <c r="W544" s="81">
        <v>0</v>
      </c>
      <c r="X544" s="81">
        <v>0</v>
      </c>
      <c r="Y544" s="81">
        <v>0</v>
      </c>
      <c r="Z544" s="81">
        <v>0</v>
      </c>
      <c r="AA544" s="81">
        <v>0</v>
      </c>
      <c r="AB544" s="81">
        <v>0</v>
      </c>
      <c r="AC544" s="81">
        <v>0</v>
      </c>
      <c r="AD544" s="81">
        <v>0</v>
      </c>
      <c r="AE544" s="81">
        <v>25</v>
      </c>
      <c r="AF544" s="81">
        <v>25</v>
      </c>
    </row>
    <row r="545" spans="1:32" hidden="1" x14ac:dyDescent="0.25">
      <c r="A545" s="477">
        <v>36817.423611111109</v>
      </c>
      <c r="B545" s="456">
        <v>37146</v>
      </c>
      <c r="C545" s="456">
        <v>36983</v>
      </c>
      <c r="D545" s="456">
        <v>37191</v>
      </c>
      <c r="E545" s="81" t="s">
        <v>557</v>
      </c>
      <c r="F545" s="81">
        <v>438081</v>
      </c>
      <c r="G545" s="81">
        <v>1</v>
      </c>
      <c r="H545" s="81">
        <v>2354873</v>
      </c>
      <c r="I545" s="81">
        <v>0</v>
      </c>
      <c r="J545" s="81">
        <v>0</v>
      </c>
      <c r="K545" s="81">
        <v>0</v>
      </c>
      <c r="L545" s="81">
        <v>0</v>
      </c>
      <c r="M545" s="81">
        <v>0</v>
      </c>
      <c r="N545" s="81">
        <v>0</v>
      </c>
      <c r="O545" s="81">
        <v>0</v>
      </c>
      <c r="P545" s="81">
        <v>0</v>
      </c>
      <c r="Q545" s="81">
        <v>0</v>
      </c>
      <c r="R545" s="81">
        <v>0</v>
      </c>
      <c r="S545" s="81">
        <v>0</v>
      </c>
      <c r="T545" s="81">
        <v>0</v>
      </c>
      <c r="U545" s="81">
        <v>0</v>
      </c>
      <c r="V545" s="81">
        <v>0</v>
      </c>
      <c r="W545" s="81">
        <v>0</v>
      </c>
      <c r="X545" s="81">
        <v>0</v>
      </c>
      <c r="Y545" s="81">
        <v>0</v>
      </c>
      <c r="Z545" s="81">
        <v>0</v>
      </c>
      <c r="AA545" s="81">
        <v>0</v>
      </c>
      <c r="AB545" s="81">
        <v>0</v>
      </c>
      <c r="AC545" s="81">
        <v>0</v>
      </c>
      <c r="AD545" s="81">
        <v>0</v>
      </c>
      <c r="AE545" s="81">
        <v>-25</v>
      </c>
      <c r="AF545" s="81">
        <v>-25</v>
      </c>
    </row>
    <row r="546" spans="1:32" hidden="1" x14ac:dyDescent="0.25">
      <c r="A546" s="477">
        <v>36817.664583333331</v>
      </c>
      <c r="B546" s="456">
        <v>37146</v>
      </c>
      <c r="C546" s="456">
        <v>36983</v>
      </c>
      <c r="D546" s="456">
        <v>37191</v>
      </c>
      <c r="E546" s="81" t="s">
        <v>557</v>
      </c>
      <c r="F546" s="81">
        <v>438464</v>
      </c>
      <c r="G546" s="81">
        <v>1</v>
      </c>
      <c r="H546" s="81">
        <v>2356706</v>
      </c>
      <c r="I546" s="81">
        <v>0</v>
      </c>
      <c r="J546" s="81">
        <v>0</v>
      </c>
      <c r="K546" s="81">
        <v>0</v>
      </c>
      <c r="L546" s="81">
        <v>0</v>
      </c>
      <c r="M546" s="81">
        <v>0</v>
      </c>
      <c r="N546" s="81">
        <v>0</v>
      </c>
      <c r="O546" s="81">
        <v>0</v>
      </c>
      <c r="P546" s="81">
        <v>0</v>
      </c>
      <c r="Q546" s="81">
        <v>0</v>
      </c>
      <c r="R546" s="81">
        <v>0</v>
      </c>
      <c r="S546" s="81">
        <v>0</v>
      </c>
      <c r="T546" s="81">
        <v>0</v>
      </c>
      <c r="U546" s="81">
        <v>0</v>
      </c>
      <c r="V546" s="81">
        <v>0</v>
      </c>
      <c r="W546" s="81">
        <v>0</v>
      </c>
      <c r="X546" s="81">
        <v>0</v>
      </c>
      <c r="Y546" s="81">
        <v>0</v>
      </c>
      <c r="Z546" s="81">
        <v>0</v>
      </c>
      <c r="AA546" s="81">
        <v>0</v>
      </c>
      <c r="AB546" s="81">
        <v>0</v>
      </c>
      <c r="AC546" s="81">
        <v>0</v>
      </c>
      <c r="AD546" s="81">
        <v>0</v>
      </c>
      <c r="AE546" s="81">
        <v>-25</v>
      </c>
      <c r="AF546" s="81">
        <v>-25</v>
      </c>
    </row>
    <row r="547" spans="1:32" hidden="1" x14ac:dyDescent="0.25">
      <c r="A547" s="477">
        <v>36861.565972222219</v>
      </c>
      <c r="B547" s="456">
        <v>37146</v>
      </c>
      <c r="C547" s="456">
        <v>36983</v>
      </c>
      <c r="D547" s="456">
        <v>37191</v>
      </c>
      <c r="E547" s="81" t="s">
        <v>557</v>
      </c>
      <c r="F547" s="81">
        <v>470772</v>
      </c>
      <c r="G547" s="81">
        <v>1</v>
      </c>
      <c r="H547" s="81">
        <v>2468725</v>
      </c>
      <c r="I547" s="81">
        <v>0</v>
      </c>
      <c r="J547" s="81">
        <v>0</v>
      </c>
      <c r="K547" s="81">
        <v>0</v>
      </c>
      <c r="L547" s="81">
        <v>0</v>
      </c>
      <c r="M547" s="81">
        <v>0</v>
      </c>
      <c r="N547" s="81">
        <v>0</v>
      </c>
      <c r="O547" s="81">
        <v>0</v>
      </c>
      <c r="P547" s="81">
        <v>0</v>
      </c>
      <c r="Q547" s="81">
        <v>0</v>
      </c>
      <c r="R547" s="81">
        <v>0</v>
      </c>
      <c r="S547" s="81">
        <v>0</v>
      </c>
      <c r="T547" s="81">
        <v>0</v>
      </c>
      <c r="U547" s="81">
        <v>0</v>
      </c>
      <c r="V547" s="81">
        <v>0</v>
      </c>
      <c r="W547" s="81">
        <v>0</v>
      </c>
      <c r="X547" s="81">
        <v>0</v>
      </c>
      <c r="Y547" s="81">
        <v>0</v>
      </c>
      <c r="Z547" s="81">
        <v>0</v>
      </c>
      <c r="AA547" s="81">
        <v>0</v>
      </c>
      <c r="AB547" s="81">
        <v>0</v>
      </c>
      <c r="AC547" s="81">
        <v>0</v>
      </c>
      <c r="AD547" s="81">
        <v>0</v>
      </c>
      <c r="AE547" s="81">
        <v>-25</v>
      </c>
      <c r="AF547" s="81">
        <v>-25</v>
      </c>
    </row>
    <row r="548" spans="1:32" hidden="1" x14ac:dyDescent="0.25">
      <c r="A548" s="477">
        <v>37126.728472222225</v>
      </c>
      <c r="B548" s="456">
        <v>37146</v>
      </c>
      <c r="C548" s="456">
        <v>37135</v>
      </c>
      <c r="D548" s="456">
        <v>37164</v>
      </c>
      <c r="E548" s="81" t="s">
        <v>557</v>
      </c>
      <c r="F548" s="81">
        <v>746733</v>
      </c>
      <c r="G548" s="81">
        <v>1</v>
      </c>
      <c r="H548" s="81">
        <v>3856917</v>
      </c>
      <c r="I548" s="81">
        <v>0</v>
      </c>
      <c r="J548" s="81">
        <v>0</v>
      </c>
      <c r="K548" s="81">
        <v>0</v>
      </c>
      <c r="L548" s="81">
        <v>0</v>
      </c>
      <c r="M548" s="81">
        <v>0</v>
      </c>
      <c r="N548" s="81">
        <v>0</v>
      </c>
      <c r="O548" s="81">
        <v>-150</v>
      </c>
      <c r="P548" s="81">
        <v>-150</v>
      </c>
      <c r="Q548" s="81">
        <v>-150</v>
      </c>
      <c r="R548" s="81">
        <v>-150</v>
      </c>
      <c r="S548" s="81">
        <v>-150</v>
      </c>
      <c r="T548" s="81">
        <v>-150</v>
      </c>
      <c r="U548" s="81">
        <v>-150</v>
      </c>
      <c r="V548" s="81">
        <v>-150</v>
      </c>
      <c r="W548" s="81">
        <v>-150</v>
      </c>
      <c r="X548" s="81">
        <v>-150</v>
      </c>
      <c r="Y548" s="81">
        <v>-150</v>
      </c>
      <c r="Z548" s="81">
        <v>-150</v>
      </c>
      <c r="AA548" s="81">
        <v>-150</v>
      </c>
      <c r="AB548" s="81">
        <v>-150</v>
      </c>
      <c r="AC548" s="81">
        <v>-150</v>
      </c>
      <c r="AD548" s="81">
        <v>-150</v>
      </c>
      <c r="AE548" s="81">
        <v>0</v>
      </c>
      <c r="AF548" s="81">
        <v>0</v>
      </c>
    </row>
    <row r="549" spans="1:32" hidden="1" x14ac:dyDescent="0.25">
      <c r="A549" s="477">
        <v>37126.731249999997</v>
      </c>
      <c r="B549" s="456">
        <v>37146</v>
      </c>
      <c r="C549" s="456">
        <v>37135</v>
      </c>
      <c r="D549" s="456">
        <v>37164</v>
      </c>
      <c r="E549" s="81" t="s">
        <v>557</v>
      </c>
      <c r="F549" s="81">
        <v>746738</v>
      </c>
      <c r="G549" s="81">
        <v>1</v>
      </c>
      <c r="H549" s="81">
        <v>3856928</v>
      </c>
      <c r="I549" s="81">
        <v>0</v>
      </c>
      <c r="J549" s="81">
        <v>0</v>
      </c>
      <c r="K549" s="81">
        <v>0</v>
      </c>
      <c r="L549" s="81">
        <v>0</v>
      </c>
      <c r="M549" s="81">
        <v>0</v>
      </c>
      <c r="N549" s="81">
        <v>0</v>
      </c>
      <c r="O549" s="81">
        <v>-25</v>
      </c>
      <c r="P549" s="81">
        <v>-25</v>
      </c>
      <c r="Q549" s="81">
        <v>-25</v>
      </c>
      <c r="R549" s="81">
        <v>-25</v>
      </c>
      <c r="S549" s="81">
        <v>-25</v>
      </c>
      <c r="T549" s="81">
        <v>-25</v>
      </c>
      <c r="U549" s="81">
        <v>-25</v>
      </c>
      <c r="V549" s="81">
        <v>-25</v>
      </c>
      <c r="W549" s="81">
        <v>-25</v>
      </c>
      <c r="X549" s="81">
        <v>-25</v>
      </c>
      <c r="Y549" s="81">
        <v>-25</v>
      </c>
      <c r="Z549" s="81">
        <v>-25</v>
      </c>
      <c r="AA549" s="81">
        <v>-25</v>
      </c>
      <c r="AB549" s="81">
        <v>-25</v>
      </c>
      <c r="AC549" s="81">
        <v>-25</v>
      </c>
      <c r="AD549" s="81">
        <v>-25</v>
      </c>
      <c r="AE549" s="81">
        <v>0</v>
      </c>
      <c r="AF549" s="81">
        <v>0</v>
      </c>
    </row>
    <row r="550" spans="1:32" hidden="1" x14ac:dyDescent="0.25">
      <c r="A550" s="477">
        <v>37130.555555555555</v>
      </c>
      <c r="B550" s="456">
        <v>37146</v>
      </c>
      <c r="C550" s="456">
        <v>37135</v>
      </c>
      <c r="D550" s="456">
        <v>37164</v>
      </c>
      <c r="E550" s="81" t="s">
        <v>557</v>
      </c>
      <c r="F550" s="81">
        <v>750096</v>
      </c>
      <c r="G550" s="81">
        <v>1</v>
      </c>
      <c r="H550" s="81">
        <v>3864996</v>
      </c>
      <c r="I550" s="81">
        <v>0</v>
      </c>
      <c r="J550" s="81">
        <v>0</v>
      </c>
      <c r="K550" s="81">
        <v>0</v>
      </c>
      <c r="L550" s="81">
        <v>0</v>
      </c>
      <c r="M550" s="81">
        <v>0</v>
      </c>
      <c r="N550" s="81">
        <v>0</v>
      </c>
      <c r="O550" s="81">
        <v>-25</v>
      </c>
      <c r="P550" s="81">
        <v>-25</v>
      </c>
      <c r="Q550" s="81">
        <v>-25</v>
      </c>
      <c r="R550" s="81">
        <v>-25</v>
      </c>
      <c r="S550" s="81">
        <v>-25</v>
      </c>
      <c r="T550" s="81">
        <v>-25</v>
      </c>
      <c r="U550" s="81">
        <v>-25</v>
      </c>
      <c r="V550" s="81">
        <v>-25</v>
      </c>
      <c r="W550" s="81">
        <v>-25</v>
      </c>
      <c r="X550" s="81">
        <v>-25</v>
      </c>
      <c r="Y550" s="81">
        <v>-25</v>
      </c>
      <c r="Z550" s="81">
        <v>-25</v>
      </c>
      <c r="AA550" s="81">
        <v>-25</v>
      </c>
      <c r="AB550" s="81">
        <v>-25</v>
      </c>
      <c r="AC550" s="81">
        <v>-25</v>
      </c>
      <c r="AD550" s="81">
        <v>-25</v>
      </c>
      <c r="AE550" s="81">
        <v>0</v>
      </c>
      <c r="AF550" s="81">
        <v>0</v>
      </c>
    </row>
    <row r="551" spans="1:32" hidden="1" x14ac:dyDescent="0.25">
      <c r="A551" s="477">
        <v>37132.640277777777</v>
      </c>
      <c r="B551" s="456">
        <v>37146</v>
      </c>
      <c r="C551" s="456">
        <v>37135</v>
      </c>
      <c r="D551" s="456">
        <v>37164</v>
      </c>
      <c r="E551" s="81" t="s">
        <v>557</v>
      </c>
      <c r="F551" s="81">
        <v>755081</v>
      </c>
      <c r="G551" s="81">
        <v>1</v>
      </c>
      <c r="H551" s="81">
        <v>3887973</v>
      </c>
      <c r="I551" s="81">
        <v>0</v>
      </c>
      <c r="J551" s="81">
        <v>0</v>
      </c>
      <c r="K551" s="81">
        <v>0</v>
      </c>
      <c r="L551" s="81">
        <v>0</v>
      </c>
      <c r="M551" s="81">
        <v>0</v>
      </c>
      <c r="N551" s="81">
        <v>0</v>
      </c>
      <c r="O551" s="81">
        <v>100</v>
      </c>
      <c r="P551" s="81">
        <v>100</v>
      </c>
      <c r="Q551" s="81">
        <v>100</v>
      </c>
      <c r="R551" s="81">
        <v>100</v>
      </c>
      <c r="S551" s="81">
        <v>100</v>
      </c>
      <c r="T551" s="81">
        <v>100</v>
      </c>
      <c r="U551" s="81">
        <v>100</v>
      </c>
      <c r="V551" s="81">
        <v>100</v>
      </c>
      <c r="W551" s="81">
        <v>100</v>
      </c>
      <c r="X551" s="81">
        <v>100</v>
      </c>
      <c r="Y551" s="81">
        <v>100</v>
      </c>
      <c r="Z551" s="81">
        <v>100</v>
      </c>
      <c r="AA551" s="81">
        <v>100</v>
      </c>
      <c r="AB551" s="81">
        <v>100</v>
      </c>
      <c r="AC551" s="81">
        <v>100</v>
      </c>
      <c r="AD551" s="81">
        <v>100</v>
      </c>
      <c r="AE551" s="81">
        <v>0</v>
      </c>
      <c r="AF551" s="81">
        <v>0</v>
      </c>
    </row>
    <row r="552" spans="1:32" hidden="1" x14ac:dyDescent="0.25">
      <c r="A552" s="477">
        <v>37029.379861111112</v>
      </c>
      <c r="B552" s="456">
        <v>37146</v>
      </c>
      <c r="C552" s="456">
        <v>37135</v>
      </c>
      <c r="D552" s="456">
        <v>37164</v>
      </c>
      <c r="E552" s="81" t="s">
        <v>557</v>
      </c>
      <c r="F552" s="81">
        <v>613468</v>
      </c>
      <c r="G552" s="81">
        <v>1</v>
      </c>
      <c r="H552" s="81">
        <v>3356175</v>
      </c>
      <c r="I552" s="81">
        <v>0</v>
      </c>
      <c r="J552" s="81">
        <v>0</v>
      </c>
      <c r="K552" s="81">
        <v>0</v>
      </c>
      <c r="L552" s="81">
        <v>0</v>
      </c>
      <c r="M552" s="81">
        <v>0</v>
      </c>
      <c r="N552" s="81">
        <v>0</v>
      </c>
      <c r="O552" s="81">
        <v>0</v>
      </c>
      <c r="P552" s="81">
        <v>0</v>
      </c>
      <c r="Q552" s="81">
        <v>0</v>
      </c>
      <c r="R552" s="81">
        <v>0</v>
      </c>
      <c r="S552" s="81">
        <v>0</v>
      </c>
      <c r="T552" s="81">
        <v>0</v>
      </c>
      <c r="U552" s="81">
        <v>0</v>
      </c>
      <c r="V552" s="81">
        <v>0</v>
      </c>
      <c r="W552" s="81">
        <v>0</v>
      </c>
      <c r="X552" s="81">
        <v>0</v>
      </c>
      <c r="Y552" s="81">
        <v>0</v>
      </c>
      <c r="Z552" s="81">
        <v>0</v>
      </c>
      <c r="AA552" s="81">
        <v>0</v>
      </c>
      <c r="AB552" s="81">
        <v>0</v>
      </c>
      <c r="AC552" s="81">
        <v>0</v>
      </c>
      <c r="AD552" s="81">
        <v>0</v>
      </c>
      <c r="AE552" s="81">
        <v>50</v>
      </c>
      <c r="AF552" s="81">
        <v>50</v>
      </c>
    </row>
    <row r="553" spans="1:32" hidden="1" x14ac:dyDescent="0.25">
      <c r="A553" s="477">
        <v>37029.5625</v>
      </c>
      <c r="B553" s="456">
        <v>37146</v>
      </c>
      <c r="C553" s="456">
        <v>37135</v>
      </c>
      <c r="D553" s="456">
        <v>37164</v>
      </c>
      <c r="E553" s="81" t="s">
        <v>557</v>
      </c>
      <c r="F553" s="81">
        <v>615686</v>
      </c>
      <c r="G553" s="81">
        <v>1</v>
      </c>
      <c r="H553" s="81">
        <v>3369528</v>
      </c>
      <c r="I553" s="81">
        <v>0</v>
      </c>
      <c r="J553" s="81">
        <v>0</v>
      </c>
      <c r="K553" s="81">
        <v>0</v>
      </c>
      <c r="L553" s="81">
        <v>0</v>
      </c>
      <c r="M553" s="81">
        <v>0</v>
      </c>
      <c r="N553" s="81">
        <v>0</v>
      </c>
      <c r="O553" s="81">
        <v>0</v>
      </c>
      <c r="P553" s="81">
        <v>0</v>
      </c>
      <c r="Q553" s="81">
        <v>0</v>
      </c>
      <c r="R553" s="81">
        <v>0</v>
      </c>
      <c r="S553" s="81">
        <v>0</v>
      </c>
      <c r="T553" s="81">
        <v>0</v>
      </c>
      <c r="U553" s="81">
        <v>0</v>
      </c>
      <c r="V553" s="81">
        <v>0</v>
      </c>
      <c r="W553" s="81">
        <v>0</v>
      </c>
      <c r="X553" s="81">
        <v>0</v>
      </c>
      <c r="Y553" s="81">
        <v>0</v>
      </c>
      <c r="Z553" s="81">
        <v>0</v>
      </c>
      <c r="AA553" s="81">
        <v>0</v>
      </c>
      <c r="AB553" s="81">
        <v>0</v>
      </c>
      <c r="AC553" s="81">
        <v>0</v>
      </c>
      <c r="AD553" s="81">
        <v>0</v>
      </c>
      <c r="AE553" s="81">
        <v>11</v>
      </c>
      <c r="AF553" s="81">
        <v>11</v>
      </c>
    </row>
    <row r="554" spans="1:32" x14ac:dyDescent="0.25">
      <c r="A554" s="477">
        <v>36447.416666666664</v>
      </c>
      <c r="B554" s="456">
        <v>37146</v>
      </c>
      <c r="C554" s="456">
        <v>37073</v>
      </c>
      <c r="D554" s="456">
        <v>37164</v>
      </c>
      <c r="E554" s="81" t="s">
        <v>557</v>
      </c>
      <c r="F554" s="81">
        <v>252319</v>
      </c>
      <c r="G554" s="81">
        <v>1</v>
      </c>
      <c r="H554" s="81">
        <v>803640</v>
      </c>
      <c r="I554" s="81">
        <v>0</v>
      </c>
      <c r="J554" s="81">
        <v>0</v>
      </c>
      <c r="K554" s="81">
        <v>0</v>
      </c>
      <c r="L554" s="81">
        <v>0</v>
      </c>
      <c r="M554" s="81">
        <v>0</v>
      </c>
      <c r="N554" s="81">
        <v>0</v>
      </c>
      <c r="O554" s="81">
        <v>-25</v>
      </c>
      <c r="P554" s="81">
        <v>-25</v>
      </c>
      <c r="Q554" s="81">
        <v>-25</v>
      </c>
      <c r="R554" s="81">
        <v>-25</v>
      </c>
      <c r="S554" s="81">
        <v>-25</v>
      </c>
      <c r="T554" s="81">
        <v>-25</v>
      </c>
      <c r="U554" s="81">
        <v>-25</v>
      </c>
      <c r="V554" s="81">
        <v>-25</v>
      </c>
      <c r="W554" s="81">
        <v>-25</v>
      </c>
      <c r="X554" s="81">
        <v>-25</v>
      </c>
      <c r="Y554" s="81">
        <v>-25</v>
      </c>
      <c r="Z554" s="81">
        <v>-25</v>
      </c>
      <c r="AA554" s="81">
        <v>-25</v>
      </c>
      <c r="AB554" s="81">
        <v>-25</v>
      </c>
      <c r="AC554" s="81">
        <v>-25</v>
      </c>
      <c r="AD554" s="81">
        <v>-25</v>
      </c>
      <c r="AE554" s="81">
        <v>0</v>
      </c>
      <c r="AF554" s="81">
        <v>0</v>
      </c>
    </row>
    <row r="555" spans="1:32" x14ac:dyDescent="0.25">
      <c r="A555" s="477">
        <v>37126.481944444444</v>
      </c>
      <c r="B555" s="456">
        <v>37146</v>
      </c>
      <c r="C555" s="456">
        <v>37135</v>
      </c>
      <c r="D555" s="456">
        <v>37164</v>
      </c>
      <c r="E555" s="81" t="s">
        <v>557</v>
      </c>
      <c r="F555" s="81">
        <v>745905</v>
      </c>
      <c r="G555" s="81">
        <v>1</v>
      </c>
      <c r="H555" s="81">
        <v>3854811</v>
      </c>
      <c r="I555" s="81">
        <v>0</v>
      </c>
      <c r="J555" s="81">
        <v>0</v>
      </c>
      <c r="K555" s="81">
        <v>0</v>
      </c>
      <c r="L555" s="81">
        <v>0</v>
      </c>
      <c r="M555" s="81">
        <v>0</v>
      </c>
      <c r="N555" s="81">
        <v>0</v>
      </c>
      <c r="O555" s="81">
        <v>-50</v>
      </c>
      <c r="P555" s="81">
        <v>-50</v>
      </c>
      <c r="Q555" s="81">
        <v>-50</v>
      </c>
      <c r="R555" s="81">
        <v>-50</v>
      </c>
      <c r="S555" s="81">
        <v>-50</v>
      </c>
      <c r="T555" s="81">
        <v>-50</v>
      </c>
      <c r="U555" s="81">
        <v>-50</v>
      </c>
      <c r="V555" s="81">
        <v>-50</v>
      </c>
      <c r="W555" s="81">
        <v>-50</v>
      </c>
      <c r="X555" s="81">
        <v>-50</v>
      </c>
      <c r="Y555" s="81">
        <v>-50</v>
      </c>
      <c r="Z555" s="81">
        <v>-50</v>
      </c>
      <c r="AA555" s="81">
        <v>-50</v>
      </c>
      <c r="AB555" s="81">
        <v>-50</v>
      </c>
      <c r="AC555" s="81">
        <v>-50</v>
      </c>
      <c r="AD555" s="81">
        <v>-50</v>
      </c>
      <c r="AE555" s="81">
        <v>0</v>
      </c>
      <c r="AF555" s="81">
        <v>0</v>
      </c>
    </row>
    <row r="556" spans="1:32" x14ac:dyDescent="0.25">
      <c r="A556" s="477">
        <v>37126.479166666664</v>
      </c>
      <c r="B556" s="456">
        <v>37146</v>
      </c>
      <c r="C556" s="456">
        <v>37135</v>
      </c>
      <c r="D556" s="456">
        <v>37164</v>
      </c>
      <c r="E556" s="81" t="s">
        <v>557</v>
      </c>
      <c r="F556" s="81">
        <v>745994</v>
      </c>
      <c r="G556" s="81">
        <v>1</v>
      </c>
      <c r="H556" s="81">
        <v>3855004</v>
      </c>
      <c r="I556" s="81">
        <v>0</v>
      </c>
      <c r="J556" s="81">
        <v>0</v>
      </c>
      <c r="K556" s="81">
        <v>0</v>
      </c>
      <c r="L556" s="81">
        <v>0</v>
      </c>
      <c r="M556" s="81">
        <v>0</v>
      </c>
      <c r="N556" s="81">
        <v>0</v>
      </c>
      <c r="O556" s="81">
        <v>-50</v>
      </c>
      <c r="P556" s="81">
        <v>-50</v>
      </c>
      <c r="Q556" s="81">
        <v>-50</v>
      </c>
      <c r="R556" s="81">
        <v>-50</v>
      </c>
      <c r="S556" s="81">
        <v>-50</v>
      </c>
      <c r="T556" s="81">
        <v>-50</v>
      </c>
      <c r="U556" s="81">
        <v>-50</v>
      </c>
      <c r="V556" s="81">
        <v>-50</v>
      </c>
      <c r="W556" s="81">
        <v>-50</v>
      </c>
      <c r="X556" s="81">
        <v>-50</v>
      </c>
      <c r="Y556" s="81">
        <v>-50</v>
      </c>
      <c r="Z556" s="81">
        <v>-50</v>
      </c>
      <c r="AA556" s="81">
        <v>-50</v>
      </c>
      <c r="AB556" s="81">
        <v>-50</v>
      </c>
      <c r="AC556" s="81">
        <v>-50</v>
      </c>
      <c r="AD556" s="81">
        <v>-50</v>
      </c>
      <c r="AE556" s="81">
        <v>0</v>
      </c>
      <c r="AF556" s="81">
        <v>0</v>
      </c>
    </row>
    <row r="557" spans="1:32" hidden="1" x14ac:dyDescent="0.25">
      <c r="A557" s="477">
        <v>36790.695833333331</v>
      </c>
      <c r="B557" s="456">
        <v>37146</v>
      </c>
      <c r="C557" s="456">
        <v>37073</v>
      </c>
      <c r="D557" s="456">
        <v>37164</v>
      </c>
      <c r="E557" s="81" t="s">
        <v>557</v>
      </c>
      <c r="F557" s="81">
        <v>418817</v>
      </c>
      <c r="G557" s="81">
        <v>1</v>
      </c>
      <c r="H557" s="81">
        <v>2293855</v>
      </c>
      <c r="I557" s="81">
        <v>0</v>
      </c>
      <c r="J557" s="81">
        <v>0</v>
      </c>
      <c r="K557" s="81">
        <v>0</v>
      </c>
      <c r="L557" s="81">
        <v>0</v>
      </c>
      <c r="M557" s="81">
        <v>0</v>
      </c>
      <c r="N557" s="81">
        <v>0</v>
      </c>
      <c r="O557" s="81">
        <v>25</v>
      </c>
      <c r="P557" s="81">
        <v>25</v>
      </c>
      <c r="Q557" s="81">
        <v>25</v>
      </c>
      <c r="R557" s="81">
        <v>25</v>
      </c>
      <c r="S557" s="81">
        <v>25</v>
      </c>
      <c r="T557" s="81">
        <v>25</v>
      </c>
      <c r="U557" s="81">
        <v>25</v>
      </c>
      <c r="V557" s="81">
        <v>25</v>
      </c>
      <c r="W557" s="81">
        <v>25</v>
      </c>
      <c r="X557" s="81">
        <v>25</v>
      </c>
      <c r="Y557" s="81">
        <v>25</v>
      </c>
      <c r="Z557" s="81">
        <v>25</v>
      </c>
      <c r="AA557" s="81">
        <v>25</v>
      </c>
      <c r="AB557" s="81">
        <v>25</v>
      </c>
      <c r="AC557" s="81">
        <v>25</v>
      </c>
      <c r="AD557" s="81">
        <v>25</v>
      </c>
      <c r="AE557" s="81">
        <v>0</v>
      </c>
      <c r="AF557" s="81">
        <v>0</v>
      </c>
    </row>
    <row r="558" spans="1:32" x14ac:dyDescent="0.25">
      <c r="A558" s="477">
        <v>36657.704861111109</v>
      </c>
      <c r="B558" s="456">
        <v>37146</v>
      </c>
      <c r="C558" s="456">
        <v>37073</v>
      </c>
      <c r="D558" s="456">
        <v>37164</v>
      </c>
      <c r="E558" s="81" t="s">
        <v>557</v>
      </c>
      <c r="F558" s="81">
        <v>337740</v>
      </c>
      <c r="G558" s="81">
        <v>1</v>
      </c>
      <c r="H558" s="81">
        <v>2004718</v>
      </c>
      <c r="I558" s="81">
        <v>0</v>
      </c>
      <c r="J558" s="81">
        <v>0</v>
      </c>
      <c r="K558" s="81">
        <v>0</v>
      </c>
      <c r="L558" s="81">
        <v>0</v>
      </c>
      <c r="M558" s="81">
        <v>0</v>
      </c>
      <c r="N558" s="81">
        <v>0</v>
      </c>
      <c r="O558" s="81">
        <v>25</v>
      </c>
      <c r="P558" s="81">
        <v>25</v>
      </c>
      <c r="Q558" s="81">
        <v>25</v>
      </c>
      <c r="R558" s="81">
        <v>25</v>
      </c>
      <c r="S558" s="81">
        <v>25</v>
      </c>
      <c r="T558" s="81">
        <v>25</v>
      </c>
      <c r="U558" s="81">
        <v>25</v>
      </c>
      <c r="V558" s="81">
        <v>25</v>
      </c>
      <c r="W558" s="81">
        <v>25</v>
      </c>
      <c r="X558" s="81">
        <v>25</v>
      </c>
      <c r="Y558" s="81">
        <v>25</v>
      </c>
      <c r="Z558" s="81">
        <v>25</v>
      </c>
      <c r="AA558" s="81">
        <v>25</v>
      </c>
      <c r="AB558" s="81">
        <v>25</v>
      </c>
      <c r="AC558" s="81">
        <v>25</v>
      </c>
      <c r="AD558" s="81">
        <v>25</v>
      </c>
      <c r="AE558" s="81">
        <v>0</v>
      </c>
      <c r="AF558" s="81">
        <v>0</v>
      </c>
    </row>
    <row r="559" spans="1:32" x14ac:dyDescent="0.25">
      <c r="A559" s="477">
        <v>36658.399305555555</v>
      </c>
      <c r="B559" s="456">
        <v>37146</v>
      </c>
      <c r="C559" s="456">
        <v>37073</v>
      </c>
      <c r="D559" s="456">
        <v>37164</v>
      </c>
      <c r="E559" s="81" t="s">
        <v>557</v>
      </c>
      <c r="F559" s="81">
        <v>337741</v>
      </c>
      <c r="G559" s="81">
        <v>1</v>
      </c>
      <c r="H559" s="81">
        <v>2004719</v>
      </c>
      <c r="I559" s="81">
        <v>0</v>
      </c>
      <c r="J559" s="81">
        <v>0</v>
      </c>
      <c r="K559" s="81">
        <v>0</v>
      </c>
      <c r="L559" s="81">
        <v>0</v>
      </c>
      <c r="M559" s="81">
        <v>0</v>
      </c>
      <c r="N559" s="81">
        <v>0</v>
      </c>
      <c r="O559" s="81">
        <v>25</v>
      </c>
      <c r="P559" s="81">
        <v>25</v>
      </c>
      <c r="Q559" s="81">
        <v>25</v>
      </c>
      <c r="R559" s="81">
        <v>25</v>
      </c>
      <c r="S559" s="81">
        <v>25</v>
      </c>
      <c r="T559" s="81">
        <v>25</v>
      </c>
      <c r="U559" s="81">
        <v>25</v>
      </c>
      <c r="V559" s="81">
        <v>25</v>
      </c>
      <c r="W559" s="81">
        <v>25</v>
      </c>
      <c r="X559" s="81">
        <v>25</v>
      </c>
      <c r="Y559" s="81">
        <v>25</v>
      </c>
      <c r="Z559" s="81">
        <v>25</v>
      </c>
      <c r="AA559" s="81">
        <v>25</v>
      </c>
      <c r="AB559" s="81">
        <v>25</v>
      </c>
      <c r="AC559" s="81">
        <v>25</v>
      </c>
      <c r="AD559" s="81">
        <v>25</v>
      </c>
      <c r="AE559" s="81">
        <v>0</v>
      </c>
      <c r="AF559" s="81">
        <v>0</v>
      </c>
    </row>
    <row r="560" spans="1:32" hidden="1" x14ac:dyDescent="0.25">
      <c r="A560" s="477">
        <v>36663.445833333331</v>
      </c>
      <c r="B560" s="456">
        <v>37146</v>
      </c>
      <c r="C560" s="456">
        <v>37073</v>
      </c>
      <c r="D560" s="456">
        <v>37164</v>
      </c>
      <c r="E560" s="81" t="s">
        <v>557</v>
      </c>
      <c r="F560" s="81">
        <v>340221</v>
      </c>
      <c r="G560" s="81">
        <v>1</v>
      </c>
      <c r="H560" s="81">
        <v>2011173</v>
      </c>
      <c r="I560" s="81">
        <v>0</v>
      </c>
      <c r="J560" s="81">
        <v>0</v>
      </c>
      <c r="K560" s="81">
        <v>0</v>
      </c>
      <c r="L560" s="81">
        <v>0</v>
      </c>
      <c r="M560" s="81">
        <v>0</v>
      </c>
      <c r="N560" s="81">
        <v>0</v>
      </c>
      <c r="O560" s="81">
        <v>50</v>
      </c>
      <c r="P560" s="81">
        <v>50</v>
      </c>
      <c r="Q560" s="81">
        <v>50</v>
      </c>
      <c r="R560" s="81">
        <v>50</v>
      </c>
      <c r="S560" s="81">
        <v>50</v>
      </c>
      <c r="T560" s="81">
        <v>50</v>
      </c>
      <c r="U560" s="81">
        <v>50</v>
      </c>
      <c r="V560" s="81">
        <v>50</v>
      </c>
      <c r="W560" s="81">
        <v>50</v>
      </c>
      <c r="X560" s="81">
        <v>50</v>
      </c>
      <c r="Y560" s="81">
        <v>50</v>
      </c>
      <c r="Z560" s="81">
        <v>50</v>
      </c>
      <c r="AA560" s="81">
        <v>50</v>
      </c>
      <c r="AB560" s="81">
        <v>50</v>
      </c>
      <c r="AC560" s="81">
        <v>50</v>
      </c>
      <c r="AD560" s="81">
        <v>50</v>
      </c>
      <c r="AE560" s="81">
        <v>0</v>
      </c>
      <c r="AF560" s="81">
        <v>0</v>
      </c>
    </row>
    <row r="561" spans="1:32" hidden="1" x14ac:dyDescent="0.25">
      <c r="A561" s="477">
        <v>36664.638194444444</v>
      </c>
      <c r="B561" s="456">
        <v>37146</v>
      </c>
      <c r="C561" s="456">
        <v>37073</v>
      </c>
      <c r="D561" s="456">
        <v>37164</v>
      </c>
      <c r="E561" s="81" t="s">
        <v>557</v>
      </c>
      <c r="F561" s="81">
        <v>340475</v>
      </c>
      <c r="G561" s="81">
        <v>1</v>
      </c>
      <c r="H561" s="81">
        <v>2011722</v>
      </c>
      <c r="I561" s="81">
        <v>0</v>
      </c>
      <c r="J561" s="81">
        <v>0</v>
      </c>
      <c r="K561" s="81">
        <v>0</v>
      </c>
      <c r="L561" s="81">
        <v>0</v>
      </c>
      <c r="M561" s="81">
        <v>0</v>
      </c>
      <c r="N561" s="81">
        <v>0</v>
      </c>
      <c r="O561" s="81">
        <v>50</v>
      </c>
      <c r="P561" s="81">
        <v>50</v>
      </c>
      <c r="Q561" s="81">
        <v>50</v>
      </c>
      <c r="R561" s="81">
        <v>50</v>
      </c>
      <c r="S561" s="81">
        <v>50</v>
      </c>
      <c r="T561" s="81">
        <v>50</v>
      </c>
      <c r="U561" s="81">
        <v>50</v>
      </c>
      <c r="V561" s="81">
        <v>50</v>
      </c>
      <c r="W561" s="81">
        <v>50</v>
      </c>
      <c r="X561" s="81">
        <v>50</v>
      </c>
      <c r="Y561" s="81">
        <v>50</v>
      </c>
      <c r="Z561" s="81">
        <v>50</v>
      </c>
      <c r="AA561" s="81">
        <v>50</v>
      </c>
      <c r="AB561" s="81">
        <v>50</v>
      </c>
      <c r="AC561" s="81">
        <v>50</v>
      </c>
      <c r="AD561" s="81">
        <v>50</v>
      </c>
      <c r="AE561" s="81">
        <v>0</v>
      </c>
      <c r="AF561" s="81">
        <v>0</v>
      </c>
    </row>
    <row r="562" spans="1:32" hidden="1" x14ac:dyDescent="0.25">
      <c r="A562" s="477">
        <v>36703.665277777778</v>
      </c>
      <c r="B562" s="456">
        <v>37146</v>
      </c>
      <c r="C562" s="456">
        <v>37073</v>
      </c>
      <c r="D562" s="456">
        <v>37164</v>
      </c>
      <c r="E562" s="81" t="s">
        <v>557</v>
      </c>
      <c r="F562" s="81">
        <v>357274</v>
      </c>
      <c r="G562" s="81">
        <v>1</v>
      </c>
      <c r="H562" s="81">
        <v>2099624</v>
      </c>
      <c r="I562" s="81">
        <v>0</v>
      </c>
      <c r="J562" s="81">
        <v>0</v>
      </c>
      <c r="K562" s="81">
        <v>0</v>
      </c>
      <c r="L562" s="81">
        <v>0</v>
      </c>
      <c r="M562" s="81">
        <v>0</v>
      </c>
      <c r="N562" s="81">
        <v>0</v>
      </c>
      <c r="O562" s="81">
        <v>50</v>
      </c>
      <c r="P562" s="81">
        <v>50</v>
      </c>
      <c r="Q562" s="81">
        <v>50</v>
      </c>
      <c r="R562" s="81">
        <v>50</v>
      </c>
      <c r="S562" s="81">
        <v>50</v>
      </c>
      <c r="T562" s="81">
        <v>50</v>
      </c>
      <c r="U562" s="81">
        <v>50</v>
      </c>
      <c r="V562" s="81">
        <v>50</v>
      </c>
      <c r="W562" s="81">
        <v>50</v>
      </c>
      <c r="X562" s="81">
        <v>50</v>
      </c>
      <c r="Y562" s="81">
        <v>50</v>
      </c>
      <c r="Z562" s="81">
        <v>50</v>
      </c>
      <c r="AA562" s="81">
        <v>50</v>
      </c>
      <c r="AB562" s="81">
        <v>50</v>
      </c>
      <c r="AC562" s="81">
        <v>50</v>
      </c>
      <c r="AD562" s="81">
        <v>50</v>
      </c>
      <c r="AE562" s="81">
        <v>0</v>
      </c>
      <c r="AF562" s="81">
        <v>0</v>
      </c>
    </row>
    <row r="563" spans="1:32" hidden="1" x14ac:dyDescent="0.25">
      <c r="A563" s="477">
        <v>36838.561805555553</v>
      </c>
      <c r="B563" s="456">
        <v>37146</v>
      </c>
      <c r="C563" s="456">
        <v>37073</v>
      </c>
      <c r="D563" s="456">
        <v>37164</v>
      </c>
      <c r="E563" s="81" t="s">
        <v>557</v>
      </c>
      <c r="F563" s="81">
        <v>453331</v>
      </c>
      <c r="G563" s="81">
        <v>1</v>
      </c>
      <c r="H563" s="81">
        <v>2406565</v>
      </c>
      <c r="I563" s="81">
        <v>0</v>
      </c>
      <c r="J563" s="81">
        <v>0</v>
      </c>
      <c r="K563" s="81">
        <v>0</v>
      </c>
      <c r="L563" s="81">
        <v>0</v>
      </c>
      <c r="M563" s="81">
        <v>0</v>
      </c>
      <c r="N563" s="81">
        <v>0</v>
      </c>
      <c r="O563" s="81">
        <v>-25</v>
      </c>
      <c r="P563" s="81">
        <v>-25</v>
      </c>
      <c r="Q563" s="81">
        <v>-25</v>
      </c>
      <c r="R563" s="81">
        <v>-25</v>
      </c>
      <c r="S563" s="81">
        <v>-25</v>
      </c>
      <c r="T563" s="81">
        <v>-25</v>
      </c>
      <c r="U563" s="81">
        <v>-25</v>
      </c>
      <c r="V563" s="81">
        <v>-25</v>
      </c>
      <c r="W563" s="81">
        <v>-25</v>
      </c>
      <c r="X563" s="81">
        <v>-25</v>
      </c>
      <c r="Y563" s="81">
        <v>-25</v>
      </c>
      <c r="Z563" s="81">
        <v>-25</v>
      </c>
      <c r="AA563" s="81">
        <v>-25</v>
      </c>
      <c r="AB563" s="81">
        <v>-25</v>
      </c>
      <c r="AC563" s="81">
        <v>-25</v>
      </c>
      <c r="AD563" s="81">
        <v>-25</v>
      </c>
      <c r="AE563" s="81">
        <v>0</v>
      </c>
      <c r="AF563" s="81">
        <v>0</v>
      </c>
    </row>
    <row r="564" spans="1:32" hidden="1" x14ac:dyDescent="0.25">
      <c r="A564" s="477">
        <v>36879.446527777778</v>
      </c>
      <c r="B564" s="456">
        <v>37146</v>
      </c>
      <c r="C564" s="456">
        <v>37073</v>
      </c>
      <c r="D564" s="456">
        <v>37164</v>
      </c>
      <c r="E564" s="81" t="s">
        <v>557</v>
      </c>
      <c r="F564" s="81">
        <v>481799</v>
      </c>
      <c r="G564" s="81">
        <v>1</v>
      </c>
      <c r="H564" s="81">
        <v>2511827</v>
      </c>
      <c r="I564" s="81">
        <v>0</v>
      </c>
      <c r="J564" s="81">
        <v>0</v>
      </c>
      <c r="K564" s="81">
        <v>0</v>
      </c>
      <c r="L564" s="81">
        <v>0</v>
      </c>
      <c r="M564" s="81">
        <v>0</v>
      </c>
      <c r="N564" s="81">
        <v>0</v>
      </c>
      <c r="O564" s="81">
        <v>25</v>
      </c>
      <c r="P564" s="81">
        <v>25</v>
      </c>
      <c r="Q564" s="81">
        <v>25</v>
      </c>
      <c r="R564" s="81">
        <v>25</v>
      </c>
      <c r="S564" s="81">
        <v>25</v>
      </c>
      <c r="T564" s="81">
        <v>25</v>
      </c>
      <c r="U564" s="81">
        <v>25</v>
      </c>
      <c r="V564" s="81">
        <v>25</v>
      </c>
      <c r="W564" s="81">
        <v>25</v>
      </c>
      <c r="X564" s="81">
        <v>25</v>
      </c>
      <c r="Y564" s="81">
        <v>25</v>
      </c>
      <c r="Z564" s="81">
        <v>25</v>
      </c>
      <c r="AA564" s="81">
        <v>25</v>
      </c>
      <c r="AB564" s="81">
        <v>25</v>
      </c>
      <c r="AC564" s="81">
        <v>25</v>
      </c>
      <c r="AD564" s="81">
        <v>25</v>
      </c>
      <c r="AE564" s="81">
        <v>0</v>
      </c>
      <c r="AF564" s="81">
        <v>0</v>
      </c>
    </row>
    <row r="565" spans="1:32" hidden="1" x14ac:dyDescent="0.25">
      <c r="A565" s="477">
        <v>36896.550000000003</v>
      </c>
      <c r="B565" s="456">
        <v>37146</v>
      </c>
      <c r="C565" s="456">
        <v>37073</v>
      </c>
      <c r="D565" s="456">
        <v>37164</v>
      </c>
      <c r="E565" s="81" t="s">
        <v>557</v>
      </c>
      <c r="F565" s="81">
        <v>488956</v>
      </c>
      <c r="G565" s="81">
        <v>1</v>
      </c>
      <c r="H565" s="81">
        <v>2545888</v>
      </c>
      <c r="I565" s="81">
        <v>0</v>
      </c>
      <c r="J565" s="81">
        <v>0</v>
      </c>
      <c r="K565" s="81">
        <v>0</v>
      </c>
      <c r="L565" s="81">
        <v>0</v>
      </c>
      <c r="M565" s="81">
        <v>0</v>
      </c>
      <c r="N565" s="81">
        <v>0</v>
      </c>
      <c r="O565" s="81">
        <v>-25</v>
      </c>
      <c r="P565" s="81">
        <v>-25</v>
      </c>
      <c r="Q565" s="81">
        <v>-25</v>
      </c>
      <c r="R565" s="81">
        <v>-25</v>
      </c>
      <c r="S565" s="81">
        <v>-25</v>
      </c>
      <c r="T565" s="81">
        <v>-25</v>
      </c>
      <c r="U565" s="81">
        <v>-25</v>
      </c>
      <c r="V565" s="81">
        <v>-25</v>
      </c>
      <c r="W565" s="81">
        <v>-25</v>
      </c>
      <c r="X565" s="81">
        <v>-25</v>
      </c>
      <c r="Y565" s="81">
        <v>-25</v>
      </c>
      <c r="Z565" s="81">
        <v>-25</v>
      </c>
      <c r="AA565" s="81">
        <v>-25</v>
      </c>
      <c r="AB565" s="81">
        <v>-25</v>
      </c>
      <c r="AC565" s="81">
        <v>-25</v>
      </c>
      <c r="AD565" s="81">
        <v>-25</v>
      </c>
      <c r="AE565" s="81">
        <v>0</v>
      </c>
      <c r="AF565" s="81">
        <v>0</v>
      </c>
    </row>
    <row r="566" spans="1:32" hidden="1" x14ac:dyDescent="0.25">
      <c r="A566" s="477">
        <v>36896.431944444441</v>
      </c>
      <c r="B566" s="456">
        <v>37146</v>
      </c>
      <c r="C566" s="456">
        <v>37073</v>
      </c>
      <c r="D566" s="456">
        <v>37164</v>
      </c>
      <c r="E566" s="81" t="s">
        <v>557</v>
      </c>
      <c r="F566" s="81">
        <v>489867</v>
      </c>
      <c r="G566" s="81">
        <v>1</v>
      </c>
      <c r="H566" s="81">
        <v>2548018</v>
      </c>
      <c r="I566" s="81">
        <v>0</v>
      </c>
      <c r="J566" s="81">
        <v>0</v>
      </c>
      <c r="K566" s="81">
        <v>0</v>
      </c>
      <c r="L566" s="81">
        <v>0</v>
      </c>
      <c r="M566" s="81">
        <v>0</v>
      </c>
      <c r="N566" s="81">
        <v>0</v>
      </c>
      <c r="O566" s="81">
        <v>-25</v>
      </c>
      <c r="P566" s="81">
        <v>-25</v>
      </c>
      <c r="Q566" s="81">
        <v>-25</v>
      </c>
      <c r="R566" s="81">
        <v>-25</v>
      </c>
      <c r="S566" s="81">
        <v>-25</v>
      </c>
      <c r="T566" s="81">
        <v>-25</v>
      </c>
      <c r="U566" s="81">
        <v>-25</v>
      </c>
      <c r="V566" s="81">
        <v>-25</v>
      </c>
      <c r="W566" s="81">
        <v>-25</v>
      </c>
      <c r="X566" s="81">
        <v>-25</v>
      </c>
      <c r="Y566" s="81">
        <v>-25</v>
      </c>
      <c r="Z566" s="81">
        <v>-25</v>
      </c>
      <c r="AA566" s="81">
        <v>-25</v>
      </c>
      <c r="AB566" s="81">
        <v>-25</v>
      </c>
      <c r="AC566" s="81">
        <v>-25</v>
      </c>
      <c r="AD566" s="81">
        <v>-25</v>
      </c>
      <c r="AE566" s="81">
        <v>0</v>
      </c>
      <c r="AF566" s="81">
        <v>0</v>
      </c>
    </row>
    <row r="567" spans="1:32" hidden="1" x14ac:dyDescent="0.25">
      <c r="A567" s="477">
        <v>36899.423611111109</v>
      </c>
      <c r="B567" s="456">
        <v>37146</v>
      </c>
      <c r="C567" s="456">
        <v>37073</v>
      </c>
      <c r="D567" s="456">
        <v>37164</v>
      </c>
      <c r="E567" s="81" t="s">
        <v>557</v>
      </c>
      <c r="F567" s="81">
        <v>489869</v>
      </c>
      <c r="G567" s="81">
        <v>1</v>
      </c>
      <c r="H567" s="81">
        <v>2548020</v>
      </c>
      <c r="I567" s="81">
        <v>0</v>
      </c>
      <c r="J567" s="81">
        <v>0</v>
      </c>
      <c r="K567" s="81">
        <v>0</v>
      </c>
      <c r="L567" s="81">
        <v>0</v>
      </c>
      <c r="M567" s="81">
        <v>0</v>
      </c>
      <c r="N567" s="81">
        <v>0</v>
      </c>
      <c r="O567" s="81">
        <v>-25</v>
      </c>
      <c r="P567" s="81">
        <v>-25</v>
      </c>
      <c r="Q567" s="81">
        <v>-25</v>
      </c>
      <c r="R567" s="81">
        <v>-25</v>
      </c>
      <c r="S567" s="81">
        <v>-25</v>
      </c>
      <c r="T567" s="81">
        <v>-25</v>
      </c>
      <c r="U567" s="81">
        <v>-25</v>
      </c>
      <c r="V567" s="81">
        <v>-25</v>
      </c>
      <c r="W567" s="81">
        <v>-25</v>
      </c>
      <c r="X567" s="81">
        <v>-25</v>
      </c>
      <c r="Y567" s="81">
        <v>-25</v>
      </c>
      <c r="Z567" s="81">
        <v>-25</v>
      </c>
      <c r="AA567" s="81">
        <v>-25</v>
      </c>
      <c r="AB567" s="81">
        <v>-25</v>
      </c>
      <c r="AC567" s="81">
        <v>-25</v>
      </c>
      <c r="AD567" s="81">
        <v>-25</v>
      </c>
      <c r="AE567" s="81">
        <v>0</v>
      </c>
      <c r="AF567" s="81">
        <v>0</v>
      </c>
    </row>
    <row r="568" spans="1:32" hidden="1" x14ac:dyDescent="0.25">
      <c r="A568" s="477">
        <v>36942.584722222222</v>
      </c>
      <c r="B568" s="456">
        <v>37146</v>
      </c>
      <c r="C568" s="456">
        <v>37073</v>
      </c>
      <c r="D568" s="456">
        <v>37164</v>
      </c>
      <c r="E568" s="81" t="s">
        <v>557</v>
      </c>
      <c r="F568" s="81">
        <v>523083</v>
      </c>
      <c r="G568" s="81">
        <v>1</v>
      </c>
      <c r="H568" s="81">
        <v>2701267</v>
      </c>
      <c r="I568" s="81">
        <v>0</v>
      </c>
      <c r="J568" s="81">
        <v>0</v>
      </c>
      <c r="K568" s="81">
        <v>0</v>
      </c>
      <c r="L568" s="81">
        <v>0</v>
      </c>
      <c r="M568" s="81">
        <v>0</v>
      </c>
      <c r="N568" s="81">
        <v>0</v>
      </c>
      <c r="O568" s="81">
        <v>25</v>
      </c>
      <c r="P568" s="81">
        <v>25</v>
      </c>
      <c r="Q568" s="81">
        <v>25</v>
      </c>
      <c r="R568" s="81">
        <v>25</v>
      </c>
      <c r="S568" s="81">
        <v>25</v>
      </c>
      <c r="T568" s="81">
        <v>25</v>
      </c>
      <c r="U568" s="81">
        <v>25</v>
      </c>
      <c r="V568" s="81">
        <v>25</v>
      </c>
      <c r="W568" s="81">
        <v>25</v>
      </c>
      <c r="X568" s="81">
        <v>25</v>
      </c>
      <c r="Y568" s="81">
        <v>25</v>
      </c>
      <c r="Z568" s="81">
        <v>25</v>
      </c>
      <c r="AA568" s="81">
        <v>25</v>
      </c>
      <c r="AB568" s="81">
        <v>25</v>
      </c>
      <c r="AC568" s="81">
        <v>25</v>
      </c>
      <c r="AD568" s="81">
        <v>25</v>
      </c>
      <c r="AE568" s="81">
        <v>0</v>
      </c>
      <c r="AF568" s="81">
        <v>0</v>
      </c>
    </row>
    <row r="569" spans="1:32" hidden="1" x14ac:dyDescent="0.25">
      <c r="A569" s="477">
        <v>36991.673611111109</v>
      </c>
      <c r="B569" s="456">
        <v>37146</v>
      </c>
      <c r="C569" s="456">
        <v>37073</v>
      </c>
      <c r="D569" s="456">
        <v>37164</v>
      </c>
      <c r="E569" s="81" t="s">
        <v>557</v>
      </c>
      <c r="F569" s="81">
        <v>569134</v>
      </c>
      <c r="G569" s="81">
        <v>1</v>
      </c>
      <c r="H569" s="81">
        <v>3052440</v>
      </c>
      <c r="I569" s="81">
        <v>0</v>
      </c>
      <c r="J569" s="81">
        <v>0</v>
      </c>
      <c r="K569" s="81">
        <v>0</v>
      </c>
      <c r="L569" s="81">
        <v>0</v>
      </c>
      <c r="M569" s="81">
        <v>0</v>
      </c>
      <c r="N569" s="81">
        <v>0</v>
      </c>
      <c r="O569" s="81">
        <v>-50</v>
      </c>
      <c r="P569" s="81">
        <v>-50</v>
      </c>
      <c r="Q569" s="81">
        <v>-50</v>
      </c>
      <c r="R569" s="81">
        <v>-50</v>
      </c>
      <c r="S569" s="81">
        <v>-50</v>
      </c>
      <c r="T569" s="81">
        <v>-50</v>
      </c>
      <c r="U569" s="81">
        <v>-50</v>
      </c>
      <c r="V569" s="81">
        <v>-50</v>
      </c>
      <c r="W569" s="81">
        <v>-50</v>
      </c>
      <c r="X569" s="81">
        <v>-50</v>
      </c>
      <c r="Y569" s="81">
        <v>-50</v>
      </c>
      <c r="Z569" s="81">
        <v>-50</v>
      </c>
      <c r="AA569" s="81">
        <v>-50</v>
      </c>
      <c r="AB569" s="81">
        <v>-50</v>
      </c>
      <c r="AC569" s="81">
        <v>-50</v>
      </c>
      <c r="AD569" s="81">
        <v>-50</v>
      </c>
      <c r="AE569" s="81">
        <v>0</v>
      </c>
      <c r="AF569" s="81">
        <v>0</v>
      </c>
    </row>
    <row r="570" spans="1:32" hidden="1" x14ac:dyDescent="0.25">
      <c r="A570" s="477">
        <v>36991.675000000003</v>
      </c>
      <c r="B570" s="456">
        <v>37146</v>
      </c>
      <c r="C570" s="456">
        <v>37073</v>
      </c>
      <c r="D570" s="456">
        <v>37164</v>
      </c>
      <c r="E570" s="81" t="s">
        <v>557</v>
      </c>
      <c r="F570" s="81">
        <v>571948</v>
      </c>
      <c r="G570" s="81">
        <v>1</v>
      </c>
      <c r="H570" s="81">
        <v>3061503</v>
      </c>
      <c r="I570" s="81">
        <v>0</v>
      </c>
      <c r="J570" s="81">
        <v>0</v>
      </c>
      <c r="K570" s="81">
        <v>0</v>
      </c>
      <c r="L570" s="81">
        <v>0</v>
      </c>
      <c r="M570" s="81">
        <v>0</v>
      </c>
      <c r="N570" s="81">
        <v>0</v>
      </c>
      <c r="O570" s="81">
        <v>-25</v>
      </c>
      <c r="P570" s="81">
        <v>-25</v>
      </c>
      <c r="Q570" s="81">
        <v>-25</v>
      </c>
      <c r="R570" s="81">
        <v>-25</v>
      </c>
      <c r="S570" s="81">
        <v>-25</v>
      </c>
      <c r="T570" s="81">
        <v>-25</v>
      </c>
      <c r="U570" s="81">
        <v>-25</v>
      </c>
      <c r="V570" s="81">
        <v>-25</v>
      </c>
      <c r="W570" s="81">
        <v>-25</v>
      </c>
      <c r="X570" s="81">
        <v>-25</v>
      </c>
      <c r="Y570" s="81">
        <v>-25</v>
      </c>
      <c r="Z570" s="81">
        <v>-25</v>
      </c>
      <c r="AA570" s="81">
        <v>-25</v>
      </c>
      <c r="AB570" s="81">
        <v>-25</v>
      </c>
      <c r="AC570" s="81">
        <v>-25</v>
      </c>
      <c r="AD570" s="81">
        <v>-25</v>
      </c>
      <c r="AE570" s="81">
        <v>0</v>
      </c>
      <c r="AF570" s="81">
        <v>0</v>
      </c>
    </row>
    <row r="571" spans="1:32" hidden="1" x14ac:dyDescent="0.25">
      <c r="A571" s="477">
        <v>36993.568055555559</v>
      </c>
      <c r="B571" s="456">
        <v>37146</v>
      </c>
      <c r="C571" s="456">
        <v>37073</v>
      </c>
      <c r="D571" s="456">
        <v>37164</v>
      </c>
      <c r="E571" s="81" t="s">
        <v>557</v>
      </c>
      <c r="F571" s="81">
        <v>579033</v>
      </c>
      <c r="G571" s="81">
        <v>1</v>
      </c>
      <c r="H571" s="81">
        <v>3080754</v>
      </c>
      <c r="I571" s="81">
        <v>0</v>
      </c>
      <c r="J571" s="81">
        <v>0</v>
      </c>
      <c r="K571" s="81">
        <v>0</v>
      </c>
      <c r="L571" s="81">
        <v>0</v>
      </c>
      <c r="M571" s="81">
        <v>0</v>
      </c>
      <c r="N571" s="81">
        <v>0</v>
      </c>
      <c r="O571" s="81">
        <v>-25</v>
      </c>
      <c r="P571" s="81">
        <v>-25</v>
      </c>
      <c r="Q571" s="81">
        <v>-25</v>
      </c>
      <c r="R571" s="81">
        <v>-25</v>
      </c>
      <c r="S571" s="81">
        <v>-25</v>
      </c>
      <c r="T571" s="81">
        <v>-25</v>
      </c>
      <c r="U571" s="81">
        <v>-25</v>
      </c>
      <c r="V571" s="81">
        <v>-25</v>
      </c>
      <c r="W571" s="81">
        <v>-25</v>
      </c>
      <c r="X571" s="81">
        <v>-25</v>
      </c>
      <c r="Y571" s="81">
        <v>-25</v>
      </c>
      <c r="Z571" s="81">
        <v>-25</v>
      </c>
      <c r="AA571" s="81">
        <v>-25</v>
      </c>
      <c r="AB571" s="81">
        <v>-25</v>
      </c>
      <c r="AC571" s="81">
        <v>-25</v>
      </c>
      <c r="AD571" s="81">
        <v>-25</v>
      </c>
      <c r="AE571" s="81">
        <v>0</v>
      </c>
      <c r="AF571" s="81">
        <v>0</v>
      </c>
    </row>
    <row r="572" spans="1:32" hidden="1" x14ac:dyDescent="0.25">
      <c r="A572" s="477">
        <v>37006.459722222222</v>
      </c>
      <c r="B572" s="456">
        <v>37146</v>
      </c>
      <c r="C572" s="456">
        <v>37073</v>
      </c>
      <c r="D572" s="456">
        <v>37164</v>
      </c>
      <c r="E572" s="81" t="s">
        <v>557</v>
      </c>
      <c r="F572" s="81">
        <v>591284</v>
      </c>
      <c r="G572" s="81">
        <v>1</v>
      </c>
      <c r="H572" s="81">
        <v>3124484</v>
      </c>
      <c r="I572" s="81">
        <v>0</v>
      </c>
      <c r="J572" s="81">
        <v>0</v>
      </c>
      <c r="K572" s="81">
        <v>0</v>
      </c>
      <c r="L572" s="81">
        <v>0</v>
      </c>
      <c r="M572" s="81">
        <v>0</v>
      </c>
      <c r="N572" s="81">
        <v>0</v>
      </c>
      <c r="O572" s="81">
        <v>-25</v>
      </c>
      <c r="P572" s="81">
        <v>-25</v>
      </c>
      <c r="Q572" s="81">
        <v>-25</v>
      </c>
      <c r="R572" s="81">
        <v>-25</v>
      </c>
      <c r="S572" s="81">
        <v>-25</v>
      </c>
      <c r="T572" s="81">
        <v>-25</v>
      </c>
      <c r="U572" s="81">
        <v>-25</v>
      </c>
      <c r="V572" s="81">
        <v>-25</v>
      </c>
      <c r="W572" s="81">
        <v>-25</v>
      </c>
      <c r="X572" s="81">
        <v>-25</v>
      </c>
      <c r="Y572" s="81">
        <v>-25</v>
      </c>
      <c r="Z572" s="81">
        <v>-25</v>
      </c>
      <c r="AA572" s="81">
        <v>-25</v>
      </c>
      <c r="AB572" s="81">
        <v>-25</v>
      </c>
      <c r="AC572" s="81">
        <v>-25</v>
      </c>
      <c r="AD572" s="81">
        <v>-25</v>
      </c>
      <c r="AE572" s="81">
        <v>0</v>
      </c>
      <c r="AF572" s="81">
        <v>0</v>
      </c>
    </row>
    <row r="573" spans="1:32" hidden="1" x14ac:dyDescent="0.25">
      <c r="A573" s="477">
        <v>37020.572222222225</v>
      </c>
      <c r="B573" s="456">
        <v>37146</v>
      </c>
      <c r="C573" s="456">
        <v>37073</v>
      </c>
      <c r="D573" s="456">
        <v>37164</v>
      </c>
      <c r="E573" s="81" t="s">
        <v>557</v>
      </c>
      <c r="F573" s="81">
        <v>605531</v>
      </c>
      <c r="G573" s="81">
        <v>1</v>
      </c>
      <c r="H573" s="81">
        <v>3260196</v>
      </c>
      <c r="I573" s="81">
        <v>0</v>
      </c>
      <c r="J573" s="81">
        <v>0</v>
      </c>
      <c r="K573" s="81">
        <v>0</v>
      </c>
      <c r="L573" s="81">
        <v>0</v>
      </c>
      <c r="M573" s="81">
        <v>0</v>
      </c>
      <c r="N573" s="81">
        <v>0</v>
      </c>
      <c r="O573" s="81">
        <v>25</v>
      </c>
      <c r="P573" s="81">
        <v>25</v>
      </c>
      <c r="Q573" s="81">
        <v>25</v>
      </c>
      <c r="R573" s="81">
        <v>25</v>
      </c>
      <c r="S573" s="81">
        <v>25</v>
      </c>
      <c r="T573" s="81">
        <v>25</v>
      </c>
      <c r="U573" s="81">
        <v>25</v>
      </c>
      <c r="V573" s="81">
        <v>25</v>
      </c>
      <c r="W573" s="81">
        <v>25</v>
      </c>
      <c r="X573" s="81">
        <v>25</v>
      </c>
      <c r="Y573" s="81">
        <v>25</v>
      </c>
      <c r="Z573" s="81">
        <v>25</v>
      </c>
      <c r="AA573" s="81">
        <v>25</v>
      </c>
      <c r="AB573" s="81">
        <v>25</v>
      </c>
      <c r="AC573" s="81">
        <v>25</v>
      </c>
      <c r="AD573" s="81">
        <v>25</v>
      </c>
      <c r="AE573" s="81">
        <v>0</v>
      </c>
      <c r="AF573" s="81">
        <v>0</v>
      </c>
    </row>
    <row r="574" spans="1:32" hidden="1" x14ac:dyDescent="0.25">
      <c r="A574" s="477">
        <v>37026.463888888888</v>
      </c>
      <c r="B574" s="456">
        <v>37146</v>
      </c>
      <c r="C574" s="456">
        <v>37073</v>
      </c>
      <c r="D574" s="456">
        <v>37164</v>
      </c>
      <c r="E574" s="81" t="s">
        <v>557</v>
      </c>
      <c r="F574" s="81">
        <v>610346</v>
      </c>
      <c r="G574" s="81">
        <v>1</v>
      </c>
      <c r="H574" s="81">
        <v>3286524</v>
      </c>
      <c r="I574" s="81">
        <v>0</v>
      </c>
      <c r="J574" s="81">
        <v>0</v>
      </c>
      <c r="K574" s="81">
        <v>0</v>
      </c>
      <c r="L574" s="81">
        <v>0</v>
      </c>
      <c r="M574" s="81">
        <v>0</v>
      </c>
      <c r="N574" s="81">
        <v>0</v>
      </c>
      <c r="O574" s="81">
        <v>25</v>
      </c>
      <c r="P574" s="81">
        <v>25</v>
      </c>
      <c r="Q574" s="81">
        <v>25</v>
      </c>
      <c r="R574" s="81">
        <v>25</v>
      </c>
      <c r="S574" s="81">
        <v>25</v>
      </c>
      <c r="T574" s="81">
        <v>25</v>
      </c>
      <c r="U574" s="81">
        <v>25</v>
      </c>
      <c r="V574" s="81">
        <v>25</v>
      </c>
      <c r="W574" s="81">
        <v>25</v>
      </c>
      <c r="X574" s="81">
        <v>25</v>
      </c>
      <c r="Y574" s="81">
        <v>25</v>
      </c>
      <c r="Z574" s="81">
        <v>25</v>
      </c>
      <c r="AA574" s="81">
        <v>25</v>
      </c>
      <c r="AB574" s="81">
        <v>25</v>
      </c>
      <c r="AC574" s="81">
        <v>25</v>
      </c>
      <c r="AD574" s="81">
        <v>25</v>
      </c>
      <c r="AE574" s="81">
        <v>0</v>
      </c>
      <c r="AF574" s="81">
        <v>0</v>
      </c>
    </row>
    <row r="575" spans="1:32" hidden="1" x14ac:dyDescent="0.25">
      <c r="A575" s="477">
        <v>37026.53402777778</v>
      </c>
      <c r="B575" s="456">
        <v>37146</v>
      </c>
      <c r="C575" s="456">
        <v>37073</v>
      </c>
      <c r="D575" s="456">
        <v>37164</v>
      </c>
      <c r="E575" s="81" t="s">
        <v>557</v>
      </c>
      <c r="F575" s="81">
        <v>610375</v>
      </c>
      <c r="G575" s="81">
        <v>1</v>
      </c>
      <c r="H575" s="81">
        <v>3286567</v>
      </c>
      <c r="I575" s="81">
        <v>0</v>
      </c>
      <c r="J575" s="81">
        <v>0</v>
      </c>
      <c r="K575" s="81">
        <v>0</v>
      </c>
      <c r="L575" s="81">
        <v>0</v>
      </c>
      <c r="M575" s="81">
        <v>0</v>
      </c>
      <c r="N575" s="81">
        <v>0</v>
      </c>
      <c r="O575" s="81">
        <v>25</v>
      </c>
      <c r="P575" s="81">
        <v>25</v>
      </c>
      <c r="Q575" s="81">
        <v>25</v>
      </c>
      <c r="R575" s="81">
        <v>25</v>
      </c>
      <c r="S575" s="81">
        <v>25</v>
      </c>
      <c r="T575" s="81">
        <v>25</v>
      </c>
      <c r="U575" s="81">
        <v>25</v>
      </c>
      <c r="V575" s="81">
        <v>25</v>
      </c>
      <c r="W575" s="81">
        <v>25</v>
      </c>
      <c r="X575" s="81">
        <v>25</v>
      </c>
      <c r="Y575" s="81">
        <v>25</v>
      </c>
      <c r="Z575" s="81">
        <v>25</v>
      </c>
      <c r="AA575" s="81">
        <v>25</v>
      </c>
      <c r="AB575" s="81">
        <v>25</v>
      </c>
      <c r="AC575" s="81">
        <v>25</v>
      </c>
      <c r="AD575" s="81">
        <v>25</v>
      </c>
      <c r="AE575" s="81">
        <v>0</v>
      </c>
      <c r="AF575" s="81">
        <v>0</v>
      </c>
    </row>
    <row r="576" spans="1:32" hidden="1" x14ac:dyDescent="0.25">
      <c r="A576" s="477">
        <v>36937.467361111114</v>
      </c>
      <c r="B576" s="456">
        <v>37146</v>
      </c>
      <c r="C576" s="456">
        <v>37073</v>
      </c>
      <c r="D576" s="456">
        <v>37164</v>
      </c>
      <c r="E576" s="81" t="s">
        <v>557</v>
      </c>
      <c r="F576" s="81">
        <v>524052</v>
      </c>
      <c r="G576" s="81">
        <v>1</v>
      </c>
      <c r="H576" s="81">
        <v>2703775</v>
      </c>
      <c r="I576" s="81">
        <v>0</v>
      </c>
      <c r="J576" s="81">
        <v>0</v>
      </c>
      <c r="K576" s="81">
        <v>0</v>
      </c>
      <c r="L576" s="81">
        <v>0</v>
      </c>
      <c r="M576" s="81">
        <v>0</v>
      </c>
      <c r="N576" s="81">
        <v>0</v>
      </c>
      <c r="O576" s="81">
        <v>0</v>
      </c>
      <c r="P576" s="81">
        <v>0</v>
      </c>
      <c r="Q576" s="81">
        <v>0</v>
      </c>
      <c r="R576" s="81">
        <v>0</v>
      </c>
      <c r="S576" s="81">
        <v>0</v>
      </c>
      <c r="T576" s="81">
        <v>0</v>
      </c>
      <c r="U576" s="81">
        <v>0</v>
      </c>
      <c r="V576" s="81">
        <v>0</v>
      </c>
      <c r="W576" s="81">
        <v>0</v>
      </c>
      <c r="X576" s="81">
        <v>0</v>
      </c>
      <c r="Y576" s="81">
        <v>0</v>
      </c>
      <c r="Z576" s="81">
        <v>0</v>
      </c>
      <c r="AA576" s="81">
        <v>0</v>
      </c>
      <c r="AB576" s="81">
        <v>0</v>
      </c>
      <c r="AC576" s="81">
        <v>0</v>
      </c>
      <c r="AD576" s="81">
        <v>0</v>
      </c>
      <c r="AE576" s="81">
        <v>25</v>
      </c>
      <c r="AF576" s="81">
        <v>25</v>
      </c>
    </row>
    <row r="577" spans="1:32" hidden="1" x14ac:dyDescent="0.25">
      <c r="A577" s="477">
        <v>37126.731249999997</v>
      </c>
      <c r="B577" s="456">
        <v>37146</v>
      </c>
      <c r="C577" s="456">
        <v>37135</v>
      </c>
      <c r="D577" s="456">
        <v>37164</v>
      </c>
      <c r="E577" s="81" t="s">
        <v>557</v>
      </c>
      <c r="F577" s="81">
        <v>746737</v>
      </c>
      <c r="G577" s="81">
        <v>1</v>
      </c>
      <c r="H577" s="81">
        <v>3856925</v>
      </c>
      <c r="I577" s="81">
        <v>-50</v>
      </c>
      <c r="J577" s="81">
        <v>-50</v>
      </c>
      <c r="K577" s="81">
        <v>-50</v>
      </c>
      <c r="L577" s="81">
        <v>-50</v>
      </c>
      <c r="M577" s="81">
        <v>-50</v>
      </c>
      <c r="N577" s="81">
        <v>-50</v>
      </c>
      <c r="O577" s="81">
        <v>0</v>
      </c>
      <c r="P577" s="81">
        <v>0</v>
      </c>
      <c r="Q577" s="81">
        <v>0</v>
      </c>
      <c r="R577" s="81">
        <v>0</v>
      </c>
      <c r="S577" s="81">
        <v>0</v>
      </c>
      <c r="T577" s="81">
        <v>0</v>
      </c>
      <c r="U577" s="81">
        <v>0</v>
      </c>
      <c r="V577" s="81">
        <v>0</v>
      </c>
      <c r="W577" s="81">
        <v>0</v>
      </c>
      <c r="X577" s="81">
        <v>0</v>
      </c>
      <c r="Y577" s="81">
        <v>0</v>
      </c>
      <c r="Z577" s="81">
        <v>0</v>
      </c>
      <c r="AA577" s="81">
        <v>0</v>
      </c>
      <c r="AB577" s="81">
        <v>0</v>
      </c>
      <c r="AC577" s="81">
        <v>0</v>
      </c>
      <c r="AD577" s="81">
        <v>0</v>
      </c>
      <c r="AE577" s="81">
        <v>0</v>
      </c>
      <c r="AF577" s="81">
        <v>0</v>
      </c>
    </row>
    <row r="578" spans="1:32" hidden="1" x14ac:dyDescent="0.25">
      <c r="A578" s="477">
        <v>37053.626388888886</v>
      </c>
      <c r="B578" s="456">
        <v>37146</v>
      </c>
      <c r="C578" s="456">
        <v>37135</v>
      </c>
      <c r="D578" s="456">
        <v>37164</v>
      </c>
      <c r="E578" s="81" t="s">
        <v>557</v>
      </c>
      <c r="F578" s="81">
        <v>642406</v>
      </c>
      <c r="G578" s="81">
        <v>1</v>
      </c>
      <c r="H578" s="81">
        <v>3449726</v>
      </c>
      <c r="I578" s="81">
        <v>0</v>
      </c>
      <c r="J578" s="81">
        <v>0</v>
      </c>
      <c r="K578" s="81">
        <v>0</v>
      </c>
      <c r="L578" s="81">
        <v>0</v>
      </c>
      <c r="M578" s="81">
        <v>0</v>
      </c>
      <c r="N578" s="81">
        <v>0</v>
      </c>
      <c r="O578" s="81">
        <v>9</v>
      </c>
      <c r="P578" s="81">
        <v>9</v>
      </c>
      <c r="Q578" s="81">
        <v>9</v>
      </c>
      <c r="R578" s="81">
        <v>9</v>
      </c>
      <c r="S578" s="81">
        <v>9</v>
      </c>
      <c r="T578" s="81">
        <v>9</v>
      </c>
      <c r="U578" s="81">
        <v>9</v>
      </c>
      <c r="V578" s="81">
        <v>9</v>
      </c>
      <c r="W578" s="81">
        <v>9</v>
      </c>
      <c r="X578" s="81">
        <v>9</v>
      </c>
      <c r="Y578" s="81">
        <v>9</v>
      </c>
      <c r="Z578" s="81">
        <v>9</v>
      </c>
      <c r="AA578" s="81">
        <v>9</v>
      </c>
      <c r="AB578" s="81">
        <v>9</v>
      </c>
      <c r="AC578" s="81">
        <v>9</v>
      </c>
      <c r="AD578" s="81">
        <v>9</v>
      </c>
      <c r="AE578" s="81">
        <v>0</v>
      </c>
      <c r="AF578" s="81">
        <v>0</v>
      </c>
    </row>
    <row r="579" spans="1:32" hidden="1" x14ac:dyDescent="0.25">
      <c r="A579" s="477">
        <v>37062.582638888889</v>
      </c>
      <c r="B579" s="456">
        <v>37146</v>
      </c>
      <c r="C579" s="456">
        <v>37135</v>
      </c>
      <c r="D579" s="456">
        <v>37164</v>
      </c>
      <c r="E579" s="81" t="s">
        <v>557</v>
      </c>
      <c r="F579" s="81">
        <v>656445</v>
      </c>
      <c r="G579" s="81">
        <v>1</v>
      </c>
      <c r="H579" s="81">
        <v>3486416</v>
      </c>
      <c r="I579" s="81">
        <v>0</v>
      </c>
      <c r="J579" s="81">
        <v>0</v>
      </c>
      <c r="K579" s="81">
        <v>0</v>
      </c>
      <c r="L579" s="81">
        <v>0</v>
      </c>
      <c r="M579" s="81">
        <v>0</v>
      </c>
      <c r="N579" s="81">
        <v>0</v>
      </c>
      <c r="O579" s="81">
        <v>-50</v>
      </c>
      <c r="P579" s="81">
        <v>-50</v>
      </c>
      <c r="Q579" s="81">
        <v>-50</v>
      </c>
      <c r="R579" s="81">
        <v>-50</v>
      </c>
      <c r="S579" s="81">
        <v>-50</v>
      </c>
      <c r="T579" s="81">
        <v>-50</v>
      </c>
      <c r="U579" s="81">
        <v>-50</v>
      </c>
      <c r="V579" s="81">
        <v>-50</v>
      </c>
      <c r="W579" s="81">
        <v>-50</v>
      </c>
      <c r="X579" s="81">
        <v>-50</v>
      </c>
      <c r="Y579" s="81">
        <v>-50</v>
      </c>
      <c r="Z579" s="81">
        <v>-50</v>
      </c>
      <c r="AA579" s="81">
        <v>-50</v>
      </c>
      <c r="AB579" s="81">
        <v>-50</v>
      </c>
      <c r="AC579" s="81">
        <v>-50</v>
      </c>
      <c r="AD579" s="81">
        <v>-50</v>
      </c>
      <c r="AE579" s="81">
        <v>0</v>
      </c>
      <c r="AF579" s="81">
        <v>0</v>
      </c>
    </row>
    <row r="580" spans="1:32" hidden="1" x14ac:dyDescent="0.25">
      <c r="A580" s="477">
        <v>36559.563194444447</v>
      </c>
      <c r="B580" s="456">
        <v>37146</v>
      </c>
      <c r="C580" s="456">
        <v>36983</v>
      </c>
      <c r="D580" s="456">
        <v>37191</v>
      </c>
      <c r="E580" s="81" t="s">
        <v>557</v>
      </c>
      <c r="F580" s="81">
        <v>289396</v>
      </c>
      <c r="G580" s="81">
        <v>1</v>
      </c>
      <c r="H580" s="81">
        <v>1887528</v>
      </c>
      <c r="I580" s="81">
        <v>-25</v>
      </c>
      <c r="J580" s="81">
        <v>-25</v>
      </c>
      <c r="K580" s="81">
        <v>-25</v>
      </c>
      <c r="L580" s="81">
        <v>-25</v>
      </c>
      <c r="M580" s="81">
        <v>-25</v>
      </c>
      <c r="N580" s="81">
        <v>-25</v>
      </c>
      <c r="O580" s="81">
        <v>-25</v>
      </c>
      <c r="P580" s="81">
        <v>-25</v>
      </c>
      <c r="Q580" s="81">
        <v>-25</v>
      </c>
      <c r="R580" s="81">
        <v>-25</v>
      </c>
      <c r="S580" s="81">
        <v>-25</v>
      </c>
      <c r="T580" s="81">
        <v>-25</v>
      </c>
      <c r="U580" s="81">
        <v>-25</v>
      </c>
      <c r="V580" s="81">
        <v>-25</v>
      </c>
      <c r="W580" s="81">
        <v>-25</v>
      </c>
      <c r="X580" s="81">
        <v>-25</v>
      </c>
      <c r="Y580" s="81">
        <v>-25</v>
      </c>
      <c r="Z580" s="81">
        <v>-25</v>
      </c>
      <c r="AA580" s="81">
        <v>-25</v>
      </c>
      <c r="AB580" s="81">
        <v>-25</v>
      </c>
      <c r="AC580" s="81">
        <v>-25</v>
      </c>
      <c r="AD580" s="81">
        <v>-25</v>
      </c>
      <c r="AE580" s="81">
        <v>-25</v>
      </c>
      <c r="AF580" s="81">
        <v>-25</v>
      </c>
    </row>
    <row r="581" spans="1:32" hidden="1" x14ac:dyDescent="0.25">
      <c r="A581" s="477">
        <v>36731.688194444447</v>
      </c>
      <c r="B581" s="456">
        <v>37146</v>
      </c>
      <c r="C581" s="456">
        <v>36983</v>
      </c>
      <c r="D581" s="456">
        <v>37191</v>
      </c>
      <c r="E581" s="81" t="s">
        <v>557</v>
      </c>
      <c r="F581" s="81">
        <v>376933</v>
      </c>
      <c r="G581" s="81">
        <v>1</v>
      </c>
      <c r="H581" s="81">
        <v>2157721</v>
      </c>
      <c r="I581" s="81">
        <v>25</v>
      </c>
      <c r="J581" s="81">
        <v>25</v>
      </c>
      <c r="K581" s="81">
        <v>25</v>
      </c>
      <c r="L581" s="81">
        <v>25</v>
      </c>
      <c r="M581" s="81">
        <v>25</v>
      </c>
      <c r="N581" s="81">
        <v>25</v>
      </c>
      <c r="O581" s="81">
        <v>25</v>
      </c>
      <c r="P581" s="81">
        <v>25</v>
      </c>
      <c r="Q581" s="81">
        <v>25</v>
      </c>
      <c r="R581" s="81">
        <v>25</v>
      </c>
      <c r="S581" s="81">
        <v>25</v>
      </c>
      <c r="T581" s="81">
        <v>25</v>
      </c>
      <c r="U581" s="81">
        <v>25</v>
      </c>
      <c r="V581" s="81">
        <v>25</v>
      </c>
      <c r="W581" s="81">
        <v>25</v>
      </c>
      <c r="X581" s="81">
        <v>25</v>
      </c>
      <c r="Y581" s="81">
        <v>25</v>
      </c>
      <c r="Z581" s="81">
        <v>25</v>
      </c>
      <c r="AA581" s="81">
        <v>25</v>
      </c>
      <c r="AB581" s="81">
        <v>25</v>
      </c>
      <c r="AC581" s="81">
        <v>25</v>
      </c>
      <c r="AD581" s="81">
        <v>25</v>
      </c>
      <c r="AE581" s="81">
        <v>25</v>
      </c>
      <c r="AF581" s="81">
        <v>25</v>
      </c>
    </row>
    <row r="582" spans="1:32" hidden="1" x14ac:dyDescent="0.25">
      <c r="A582" s="477">
        <v>36889.589583333334</v>
      </c>
      <c r="B582" s="456">
        <v>37146</v>
      </c>
      <c r="C582" s="456">
        <v>36983</v>
      </c>
      <c r="D582" s="456">
        <v>37191</v>
      </c>
      <c r="E582" s="81" t="s">
        <v>557</v>
      </c>
      <c r="F582" s="81">
        <v>487055</v>
      </c>
      <c r="G582" s="81">
        <v>1</v>
      </c>
      <c r="H582" s="81">
        <v>2536683</v>
      </c>
      <c r="I582" s="81">
        <v>-50</v>
      </c>
      <c r="J582" s="81">
        <v>-50</v>
      </c>
      <c r="K582" s="81">
        <v>-50</v>
      </c>
      <c r="L582" s="81">
        <v>-50</v>
      </c>
      <c r="M582" s="81">
        <v>-50</v>
      </c>
      <c r="N582" s="81">
        <v>-50</v>
      </c>
      <c r="O582" s="81">
        <v>-50</v>
      </c>
      <c r="P582" s="81">
        <v>-50</v>
      </c>
      <c r="Q582" s="81">
        <v>-50</v>
      </c>
      <c r="R582" s="81">
        <v>-50</v>
      </c>
      <c r="S582" s="81">
        <v>-50</v>
      </c>
      <c r="T582" s="81">
        <v>-50</v>
      </c>
      <c r="U582" s="81">
        <v>-50</v>
      </c>
      <c r="V582" s="81">
        <v>-50</v>
      </c>
      <c r="W582" s="81">
        <v>-50</v>
      </c>
      <c r="X582" s="81">
        <v>-50</v>
      </c>
      <c r="Y582" s="81">
        <v>-50</v>
      </c>
      <c r="Z582" s="81">
        <v>-50</v>
      </c>
      <c r="AA582" s="81">
        <v>-50</v>
      </c>
      <c r="AB582" s="81">
        <v>-50</v>
      </c>
      <c r="AC582" s="81">
        <v>-50</v>
      </c>
      <c r="AD582" s="81">
        <v>-50</v>
      </c>
      <c r="AE582" s="81">
        <v>-50</v>
      </c>
      <c r="AF582" s="81">
        <v>-50</v>
      </c>
    </row>
    <row r="583" spans="1:32" hidden="1" x14ac:dyDescent="0.25">
      <c r="A583" s="477">
        <v>36890.838194444441</v>
      </c>
      <c r="B583" s="456">
        <v>37146</v>
      </c>
      <c r="C583" s="456">
        <v>36983</v>
      </c>
      <c r="D583" s="456">
        <v>37191</v>
      </c>
      <c r="E583" s="81" t="s">
        <v>557</v>
      </c>
      <c r="F583" s="81">
        <v>487057</v>
      </c>
      <c r="G583" s="81">
        <v>1</v>
      </c>
      <c r="H583" s="81">
        <v>2536710</v>
      </c>
      <c r="I583" s="81">
        <v>-100</v>
      </c>
      <c r="J583" s="81">
        <v>-100</v>
      </c>
      <c r="K583" s="81">
        <v>-100</v>
      </c>
      <c r="L583" s="81">
        <v>-100</v>
      </c>
      <c r="M583" s="81">
        <v>-100</v>
      </c>
      <c r="N583" s="81">
        <v>-100</v>
      </c>
      <c r="O583" s="81">
        <v>-100</v>
      </c>
      <c r="P583" s="81">
        <v>-100</v>
      </c>
      <c r="Q583" s="81">
        <v>-100</v>
      </c>
      <c r="R583" s="81">
        <v>-100</v>
      </c>
      <c r="S583" s="81">
        <v>-100</v>
      </c>
      <c r="T583" s="81">
        <v>-100</v>
      </c>
      <c r="U583" s="81">
        <v>-100</v>
      </c>
      <c r="V583" s="81">
        <v>-100</v>
      </c>
      <c r="W583" s="81">
        <v>-100</v>
      </c>
      <c r="X583" s="81">
        <v>-100</v>
      </c>
      <c r="Y583" s="81">
        <v>-100</v>
      </c>
      <c r="Z583" s="81">
        <v>-100</v>
      </c>
      <c r="AA583" s="81">
        <v>-100</v>
      </c>
      <c r="AB583" s="81">
        <v>-100</v>
      </c>
      <c r="AC583" s="81">
        <v>-100</v>
      </c>
      <c r="AD583" s="81">
        <v>-100</v>
      </c>
      <c r="AE583" s="81">
        <v>-100</v>
      </c>
      <c r="AF583" s="81">
        <v>-100</v>
      </c>
    </row>
    <row r="584" spans="1:32" hidden="1" x14ac:dyDescent="0.25">
      <c r="A584" s="477">
        <v>36901.45208333333</v>
      </c>
      <c r="B584" s="456">
        <v>37146</v>
      </c>
      <c r="C584" s="456">
        <v>36983</v>
      </c>
      <c r="D584" s="456">
        <v>37191</v>
      </c>
      <c r="E584" s="81" t="s">
        <v>557</v>
      </c>
      <c r="F584" s="81">
        <v>487239</v>
      </c>
      <c r="G584" s="81">
        <v>1</v>
      </c>
      <c r="H584" s="81">
        <v>2538242</v>
      </c>
      <c r="I584" s="81">
        <v>-25</v>
      </c>
      <c r="J584" s="81">
        <v>-25</v>
      </c>
      <c r="K584" s="81">
        <v>-25</v>
      </c>
      <c r="L584" s="81">
        <v>-25</v>
      </c>
      <c r="M584" s="81">
        <v>-25</v>
      </c>
      <c r="N584" s="81">
        <v>-25</v>
      </c>
      <c r="O584" s="81">
        <v>-25</v>
      </c>
      <c r="P584" s="81">
        <v>-25</v>
      </c>
      <c r="Q584" s="81">
        <v>-25</v>
      </c>
      <c r="R584" s="81">
        <v>-25</v>
      </c>
      <c r="S584" s="81">
        <v>-25</v>
      </c>
      <c r="T584" s="81">
        <v>-25</v>
      </c>
      <c r="U584" s="81">
        <v>-25</v>
      </c>
      <c r="V584" s="81">
        <v>-25</v>
      </c>
      <c r="W584" s="81">
        <v>-25</v>
      </c>
      <c r="X584" s="81">
        <v>-25</v>
      </c>
      <c r="Y584" s="81">
        <v>-25</v>
      </c>
      <c r="Z584" s="81">
        <v>-25</v>
      </c>
      <c r="AA584" s="81">
        <v>-25</v>
      </c>
      <c r="AB584" s="81">
        <v>-25</v>
      </c>
      <c r="AC584" s="81">
        <v>-25</v>
      </c>
      <c r="AD584" s="81">
        <v>-25</v>
      </c>
      <c r="AE584" s="81">
        <v>-25</v>
      </c>
      <c r="AF584" s="81">
        <v>-25</v>
      </c>
    </row>
    <row r="585" spans="1:32" hidden="1" x14ac:dyDescent="0.25">
      <c r="A585" s="477">
        <v>36207.611111111109</v>
      </c>
      <c r="B585" s="456">
        <v>37146</v>
      </c>
      <c r="C585" s="456">
        <v>36983</v>
      </c>
      <c r="D585" s="456">
        <v>37191</v>
      </c>
      <c r="E585" s="81" t="s">
        <v>557</v>
      </c>
      <c r="F585" s="81">
        <v>181927</v>
      </c>
      <c r="G585" s="81">
        <v>1</v>
      </c>
      <c r="H585" s="81">
        <v>580615</v>
      </c>
      <c r="I585" s="81">
        <v>0</v>
      </c>
      <c r="J585" s="81">
        <v>0</v>
      </c>
      <c r="K585" s="81">
        <v>0</v>
      </c>
      <c r="L585" s="81">
        <v>0</v>
      </c>
      <c r="M585" s="81">
        <v>0</v>
      </c>
      <c r="N585" s="81">
        <v>0</v>
      </c>
      <c r="O585" s="81">
        <v>-25</v>
      </c>
      <c r="P585" s="81">
        <v>-25</v>
      </c>
      <c r="Q585" s="81">
        <v>-25</v>
      </c>
      <c r="R585" s="81">
        <v>-25</v>
      </c>
      <c r="S585" s="81">
        <v>-25</v>
      </c>
      <c r="T585" s="81">
        <v>-25</v>
      </c>
      <c r="U585" s="81">
        <v>-25</v>
      </c>
      <c r="V585" s="81">
        <v>-25</v>
      </c>
      <c r="W585" s="81">
        <v>-25</v>
      </c>
      <c r="X585" s="81">
        <v>-25</v>
      </c>
      <c r="Y585" s="81">
        <v>-25</v>
      </c>
      <c r="Z585" s="81">
        <v>-25</v>
      </c>
      <c r="AA585" s="81">
        <v>-25</v>
      </c>
      <c r="AB585" s="81">
        <v>-25</v>
      </c>
      <c r="AC585" s="81">
        <v>-25</v>
      </c>
      <c r="AD585" s="81">
        <v>-25</v>
      </c>
      <c r="AE585" s="81">
        <v>0</v>
      </c>
      <c r="AF585" s="81">
        <v>0</v>
      </c>
    </row>
    <row r="586" spans="1:32" hidden="1" x14ac:dyDescent="0.25">
      <c r="A586" s="477">
        <v>36207.612500000003</v>
      </c>
      <c r="B586" s="456">
        <v>37146</v>
      </c>
      <c r="C586" s="456">
        <v>36983</v>
      </c>
      <c r="D586" s="456">
        <v>37191</v>
      </c>
      <c r="E586" s="81" t="s">
        <v>557</v>
      </c>
      <c r="F586" s="81">
        <v>181931</v>
      </c>
      <c r="G586" s="81">
        <v>1</v>
      </c>
      <c r="H586" s="81">
        <v>580648</v>
      </c>
      <c r="I586" s="81">
        <v>0</v>
      </c>
      <c r="J586" s="81">
        <v>0</v>
      </c>
      <c r="K586" s="81">
        <v>0</v>
      </c>
      <c r="L586" s="81">
        <v>0</v>
      </c>
      <c r="M586" s="81">
        <v>0</v>
      </c>
      <c r="N586" s="81">
        <v>0</v>
      </c>
      <c r="O586" s="81">
        <v>-25</v>
      </c>
      <c r="P586" s="81">
        <v>-25</v>
      </c>
      <c r="Q586" s="81">
        <v>-25</v>
      </c>
      <c r="R586" s="81">
        <v>-25</v>
      </c>
      <c r="S586" s="81">
        <v>-25</v>
      </c>
      <c r="T586" s="81">
        <v>-25</v>
      </c>
      <c r="U586" s="81">
        <v>-25</v>
      </c>
      <c r="V586" s="81">
        <v>-25</v>
      </c>
      <c r="W586" s="81">
        <v>-25</v>
      </c>
      <c r="X586" s="81">
        <v>-25</v>
      </c>
      <c r="Y586" s="81">
        <v>-25</v>
      </c>
      <c r="Z586" s="81">
        <v>-25</v>
      </c>
      <c r="AA586" s="81">
        <v>-25</v>
      </c>
      <c r="AB586" s="81">
        <v>-25</v>
      </c>
      <c r="AC586" s="81">
        <v>-25</v>
      </c>
      <c r="AD586" s="81">
        <v>-25</v>
      </c>
      <c r="AE586" s="81">
        <v>0</v>
      </c>
      <c r="AF586" s="81">
        <v>0</v>
      </c>
    </row>
    <row r="587" spans="1:32" hidden="1" x14ac:dyDescent="0.25">
      <c r="A587" s="477">
        <v>36249.497916666667</v>
      </c>
      <c r="B587" s="456">
        <v>37146</v>
      </c>
      <c r="C587" s="456">
        <v>36983</v>
      </c>
      <c r="D587" s="456">
        <v>37191</v>
      </c>
      <c r="E587" s="81" t="s">
        <v>557</v>
      </c>
      <c r="F587" s="81">
        <v>192925</v>
      </c>
      <c r="G587" s="81">
        <v>1</v>
      </c>
      <c r="H587" s="81">
        <v>615219</v>
      </c>
      <c r="I587" s="81">
        <v>0</v>
      </c>
      <c r="J587" s="81">
        <v>0</v>
      </c>
      <c r="K587" s="81">
        <v>0</v>
      </c>
      <c r="L587" s="81">
        <v>0</v>
      </c>
      <c r="M587" s="81">
        <v>0</v>
      </c>
      <c r="N587" s="81">
        <v>0</v>
      </c>
      <c r="O587" s="81">
        <v>-25</v>
      </c>
      <c r="P587" s="81">
        <v>-25</v>
      </c>
      <c r="Q587" s="81">
        <v>-25</v>
      </c>
      <c r="R587" s="81">
        <v>-25</v>
      </c>
      <c r="S587" s="81">
        <v>-25</v>
      </c>
      <c r="T587" s="81">
        <v>-25</v>
      </c>
      <c r="U587" s="81">
        <v>-25</v>
      </c>
      <c r="V587" s="81">
        <v>-25</v>
      </c>
      <c r="W587" s="81">
        <v>-25</v>
      </c>
      <c r="X587" s="81">
        <v>-25</v>
      </c>
      <c r="Y587" s="81">
        <v>-25</v>
      </c>
      <c r="Z587" s="81">
        <v>-25</v>
      </c>
      <c r="AA587" s="81">
        <v>-25</v>
      </c>
      <c r="AB587" s="81">
        <v>-25</v>
      </c>
      <c r="AC587" s="81">
        <v>-25</v>
      </c>
      <c r="AD587" s="81">
        <v>-25</v>
      </c>
      <c r="AE587" s="81">
        <v>0</v>
      </c>
      <c r="AF587" s="81">
        <v>0</v>
      </c>
    </row>
    <row r="588" spans="1:32" hidden="1" x14ac:dyDescent="0.25">
      <c r="A588" s="477">
        <v>36263.711111111108</v>
      </c>
      <c r="B588" s="456">
        <v>37146</v>
      </c>
      <c r="C588" s="456">
        <v>36983</v>
      </c>
      <c r="D588" s="456">
        <v>37191</v>
      </c>
      <c r="E588" s="81" t="s">
        <v>557</v>
      </c>
      <c r="F588" s="81">
        <v>196972</v>
      </c>
      <c r="G588" s="81">
        <v>1</v>
      </c>
      <c r="H588" s="81">
        <v>627211</v>
      </c>
      <c r="I588" s="81">
        <v>0</v>
      </c>
      <c r="J588" s="81">
        <v>0</v>
      </c>
      <c r="K588" s="81">
        <v>0</v>
      </c>
      <c r="L588" s="81">
        <v>0</v>
      </c>
      <c r="M588" s="81">
        <v>0</v>
      </c>
      <c r="N588" s="81">
        <v>0</v>
      </c>
      <c r="O588" s="81">
        <v>-25</v>
      </c>
      <c r="P588" s="81">
        <v>-25</v>
      </c>
      <c r="Q588" s="81">
        <v>-25</v>
      </c>
      <c r="R588" s="81">
        <v>-25</v>
      </c>
      <c r="S588" s="81">
        <v>-25</v>
      </c>
      <c r="T588" s="81">
        <v>-25</v>
      </c>
      <c r="U588" s="81">
        <v>-25</v>
      </c>
      <c r="V588" s="81">
        <v>-25</v>
      </c>
      <c r="W588" s="81">
        <v>-25</v>
      </c>
      <c r="X588" s="81">
        <v>-25</v>
      </c>
      <c r="Y588" s="81">
        <v>-25</v>
      </c>
      <c r="Z588" s="81">
        <v>-25</v>
      </c>
      <c r="AA588" s="81">
        <v>-25</v>
      </c>
      <c r="AB588" s="81">
        <v>-25</v>
      </c>
      <c r="AC588" s="81">
        <v>-25</v>
      </c>
      <c r="AD588" s="81">
        <v>-25</v>
      </c>
      <c r="AE588" s="81">
        <v>0</v>
      </c>
      <c r="AF588" s="81">
        <v>0</v>
      </c>
    </row>
    <row r="589" spans="1:32" hidden="1" x14ac:dyDescent="0.25">
      <c r="A589" s="477">
        <v>36817.664583333331</v>
      </c>
      <c r="B589" s="456">
        <v>37146</v>
      </c>
      <c r="C589" s="456">
        <v>36983</v>
      </c>
      <c r="D589" s="456">
        <v>37191</v>
      </c>
      <c r="E589" s="81" t="s">
        <v>557</v>
      </c>
      <c r="F589" s="81">
        <v>438464</v>
      </c>
      <c r="G589" s="81">
        <v>1</v>
      </c>
      <c r="H589" s="81">
        <v>2356705</v>
      </c>
      <c r="I589" s="81">
        <v>-25</v>
      </c>
      <c r="J589" s="81">
        <v>-25</v>
      </c>
      <c r="K589" s="81">
        <v>-25</v>
      </c>
      <c r="L589" s="81">
        <v>-25</v>
      </c>
      <c r="M589" s="81">
        <v>-25</v>
      </c>
      <c r="N589" s="81">
        <v>-25</v>
      </c>
      <c r="O589" s="81">
        <v>0</v>
      </c>
      <c r="P589" s="81">
        <v>0</v>
      </c>
      <c r="Q589" s="81">
        <v>0</v>
      </c>
      <c r="R589" s="81">
        <v>0</v>
      </c>
      <c r="S589" s="81">
        <v>0</v>
      </c>
      <c r="T589" s="81">
        <v>0</v>
      </c>
      <c r="U589" s="81">
        <v>0</v>
      </c>
      <c r="V589" s="81">
        <v>0</v>
      </c>
      <c r="W589" s="81">
        <v>0</v>
      </c>
      <c r="X589" s="81">
        <v>0</v>
      </c>
      <c r="Y589" s="81">
        <v>0</v>
      </c>
      <c r="Z589" s="81">
        <v>0</v>
      </c>
      <c r="AA589" s="81">
        <v>0</v>
      </c>
      <c r="AB589" s="81">
        <v>0</v>
      </c>
      <c r="AC589" s="81">
        <v>0</v>
      </c>
      <c r="AD589" s="81">
        <v>0</v>
      </c>
      <c r="AE589" s="81">
        <v>0</v>
      </c>
      <c r="AF589" s="81">
        <v>0</v>
      </c>
    </row>
    <row r="590" spans="1:32" hidden="1" x14ac:dyDescent="0.25">
      <c r="A590" s="477">
        <v>36861.565972222219</v>
      </c>
      <c r="B590" s="456">
        <v>37146</v>
      </c>
      <c r="C590" s="456">
        <v>36983</v>
      </c>
      <c r="D590" s="456">
        <v>37191</v>
      </c>
      <c r="E590" s="81" t="s">
        <v>557</v>
      </c>
      <c r="F590" s="81">
        <v>470772</v>
      </c>
      <c r="G590" s="81">
        <v>1</v>
      </c>
      <c r="H590" s="81">
        <v>2468724</v>
      </c>
      <c r="I590" s="81">
        <v>-25</v>
      </c>
      <c r="J590" s="81">
        <v>-25</v>
      </c>
      <c r="K590" s="81">
        <v>-25</v>
      </c>
      <c r="L590" s="81">
        <v>-25</v>
      </c>
      <c r="M590" s="81">
        <v>-25</v>
      </c>
      <c r="N590" s="81">
        <v>-25</v>
      </c>
      <c r="O590" s="81">
        <v>0</v>
      </c>
      <c r="P590" s="81">
        <v>0</v>
      </c>
      <c r="Q590" s="81">
        <v>0</v>
      </c>
      <c r="R590" s="81">
        <v>0</v>
      </c>
      <c r="S590" s="81">
        <v>0</v>
      </c>
      <c r="T590" s="81">
        <v>0</v>
      </c>
      <c r="U590" s="81">
        <v>0</v>
      </c>
      <c r="V590" s="81">
        <v>0</v>
      </c>
      <c r="W590" s="81">
        <v>0</v>
      </c>
      <c r="X590" s="81">
        <v>0</v>
      </c>
      <c r="Y590" s="81">
        <v>0</v>
      </c>
      <c r="Z590" s="81">
        <v>0</v>
      </c>
      <c r="AA590" s="81">
        <v>0</v>
      </c>
      <c r="AB590" s="81">
        <v>0</v>
      </c>
      <c r="AC590" s="81">
        <v>0</v>
      </c>
      <c r="AD590" s="81">
        <v>0</v>
      </c>
      <c r="AE590" s="81">
        <v>0</v>
      </c>
      <c r="AF590" s="81">
        <v>0</v>
      </c>
    </row>
    <row r="591" spans="1:32" hidden="1" x14ac:dyDescent="0.25">
      <c r="A591" s="477">
        <v>36903.715277777781</v>
      </c>
      <c r="B591" s="456">
        <v>37146</v>
      </c>
      <c r="C591" s="456">
        <v>36983</v>
      </c>
      <c r="D591" s="456">
        <v>37191</v>
      </c>
      <c r="E591" s="81" t="s">
        <v>557</v>
      </c>
      <c r="F591" s="81">
        <v>475201</v>
      </c>
      <c r="G591" s="81">
        <v>1</v>
      </c>
      <c r="H591" s="81">
        <v>2481807</v>
      </c>
      <c r="I591" s="81">
        <v>25</v>
      </c>
      <c r="J591" s="81">
        <v>25</v>
      </c>
      <c r="K591" s="81">
        <v>25</v>
      </c>
      <c r="L591" s="81">
        <v>25</v>
      </c>
      <c r="M591" s="81">
        <v>25</v>
      </c>
      <c r="N591" s="81">
        <v>25</v>
      </c>
      <c r="O591" s="81">
        <v>0</v>
      </c>
      <c r="P591" s="81">
        <v>0</v>
      </c>
      <c r="Q591" s="81">
        <v>0</v>
      </c>
      <c r="R591" s="81">
        <v>0</v>
      </c>
      <c r="S591" s="81">
        <v>0</v>
      </c>
      <c r="T591" s="81">
        <v>0</v>
      </c>
      <c r="U591" s="81">
        <v>0</v>
      </c>
      <c r="V591" s="81">
        <v>0</v>
      </c>
      <c r="W591" s="81">
        <v>0</v>
      </c>
      <c r="X591" s="81">
        <v>0</v>
      </c>
      <c r="Y591" s="81">
        <v>0</v>
      </c>
      <c r="Z591" s="81">
        <v>0</v>
      </c>
      <c r="AA591" s="81">
        <v>0</v>
      </c>
      <c r="AB591" s="81">
        <v>0</v>
      </c>
      <c r="AC591" s="81">
        <v>0</v>
      </c>
      <c r="AD591" s="81">
        <v>0</v>
      </c>
      <c r="AE591" s="81">
        <v>0</v>
      </c>
      <c r="AF591" s="81">
        <v>0</v>
      </c>
    </row>
    <row r="592" spans="1:32" hidden="1" x14ac:dyDescent="0.25">
      <c r="A592" s="477">
        <v>36726.624305555553</v>
      </c>
      <c r="B592" s="456">
        <v>37146</v>
      </c>
      <c r="C592" s="456">
        <v>36983</v>
      </c>
      <c r="D592" s="456">
        <v>37191</v>
      </c>
      <c r="E592" s="81" t="s">
        <v>557</v>
      </c>
      <c r="F592" s="81">
        <v>375199</v>
      </c>
      <c r="G592" s="81">
        <v>1</v>
      </c>
      <c r="H592" s="81">
        <v>2152621</v>
      </c>
      <c r="I592" s="81">
        <v>0</v>
      </c>
      <c r="J592" s="81">
        <v>0</v>
      </c>
      <c r="K592" s="81">
        <v>0</v>
      </c>
      <c r="L592" s="81">
        <v>0</v>
      </c>
      <c r="M592" s="81">
        <v>0</v>
      </c>
      <c r="N592" s="81">
        <v>0</v>
      </c>
      <c r="O592" s="81">
        <v>-25</v>
      </c>
      <c r="P592" s="81">
        <v>-25</v>
      </c>
      <c r="Q592" s="81">
        <v>-25</v>
      </c>
      <c r="R592" s="81">
        <v>-25</v>
      </c>
      <c r="S592" s="81">
        <v>-25</v>
      </c>
      <c r="T592" s="81">
        <v>-25</v>
      </c>
      <c r="U592" s="81">
        <v>-25</v>
      </c>
      <c r="V592" s="81">
        <v>-25</v>
      </c>
      <c r="W592" s="81">
        <v>-25</v>
      </c>
      <c r="X592" s="81">
        <v>-25</v>
      </c>
      <c r="Y592" s="81">
        <v>-25</v>
      </c>
      <c r="Z592" s="81">
        <v>-25</v>
      </c>
      <c r="AA592" s="81">
        <v>-25</v>
      </c>
      <c r="AB592" s="81">
        <v>-25</v>
      </c>
      <c r="AC592" s="81">
        <v>-25</v>
      </c>
      <c r="AD592" s="81">
        <v>-25</v>
      </c>
      <c r="AE592" s="81">
        <v>0</v>
      </c>
      <c r="AF592" s="81">
        <v>0</v>
      </c>
    </row>
    <row r="593" spans="1:32" hidden="1" x14ac:dyDescent="0.25">
      <c r="A593" s="477">
        <v>36726.625</v>
      </c>
      <c r="B593" s="456">
        <v>37146</v>
      </c>
      <c r="C593" s="456">
        <v>36983</v>
      </c>
      <c r="D593" s="456">
        <v>37191</v>
      </c>
      <c r="E593" s="81" t="s">
        <v>557</v>
      </c>
      <c r="F593" s="81">
        <v>375317</v>
      </c>
      <c r="G593" s="81">
        <v>1</v>
      </c>
      <c r="H593" s="81">
        <v>2153050</v>
      </c>
      <c r="I593" s="81">
        <v>0</v>
      </c>
      <c r="J593" s="81">
        <v>0</v>
      </c>
      <c r="K593" s="81">
        <v>0</v>
      </c>
      <c r="L593" s="81">
        <v>0</v>
      </c>
      <c r="M593" s="81">
        <v>0</v>
      </c>
      <c r="N593" s="81">
        <v>0</v>
      </c>
      <c r="O593" s="81">
        <v>-25</v>
      </c>
      <c r="P593" s="81">
        <v>-25</v>
      </c>
      <c r="Q593" s="81">
        <v>-25</v>
      </c>
      <c r="R593" s="81">
        <v>-25</v>
      </c>
      <c r="S593" s="81">
        <v>-25</v>
      </c>
      <c r="T593" s="81">
        <v>-25</v>
      </c>
      <c r="U593" s="81">
        <v>-25</v>
      </c>
      <c r="V593" s="81">
        <v>-25</v>
      </c>
      <c r="W593" s="81">
        <v>-25</v>
      </c>
      <c r="X593" s="81">
        <v>-25</v>
      </c>
      <c r="Y593" s="81">
        <v>-25</v>
      </c>
      <c r="Z593" s="81">
        <v>-25</v>
      </c>
      <c r="AA593" s="81">
        <v>-25</v>
      </c>
      <c r="AB593" s="81">
        <v>-25</v>
      </c>
      <c r="AC593" s="81">
        <v>-25</v>
      </c>
      <c r="AD593" s="81">
        <v>-25</v>
      </c>
      <c r="AE593" s="81">
        <v>0</v>
      </c>
      <c r="AF593" s="81">
        <v>0</v>
      </c>
    </row>
    <row r="594" spans="1:32" hidden="1" x14ac:dyDescent="0.25">
      <c r="A594" s="477">
        <v>36840.472222222219</v>
      </c>
      <c r="B594" s="456">
        <v>37146</v>
      </c>
      <c r="C594" s="456">
        <v>36983</v>
      </c>
      <c r="D594" s="456">
        <v>37191</v>
      </c>
      <c r="E594" s="81" t="s">
        <v>557</v>
      </c>
      <c r="F594" s="81">
        <v>455578</v>
      </c>
      <c r="G594" s="81">
        <v>1</v>
      </c>
      <c r="H594" s="81">
        <v>2412642</v>
      </c>
      <c r="I594" s="81">
        <v>0</v>
      </c>
      <c r="J594" s="81">
        <v>0</v>
      </c>
      <c r="K594" s="81">
        <v>0</v>
      </c>
      <c r="L594" s="81">
        <v>0</v>
      </c>
      <c r="M594" s="81">
        <v>0</v>
      </c>
      <c r="N594" s="81">
        <v>0</v>
      </c>
      <c r="O594" s="81">
        <v>-25</v>
      </c>
      <c r="P594" s="81">
        <v>-25</v>
      </c>
      <c r="Q594" s="81">
        <v>-25</v>
      </c>
      <c r="R594" s="81">
        <v>-25</v>
      </c>
      <c r="S594" s="81">
        <v>-25</v>
      </c>
      <c r="T594" s="81">
        <v>-25</v>
      </c>
      <c r="U594" s="81">
        <v>-25</v>
      </c>
      <c r="V594" s="81">
        <v>-25</v>
      </c>
      <c r="W594" s="81">
        <v>-25</v>
      </c>
      <c r="X594" s="81">
        <v>-25</v>
      </c>
      <c r="Y594" s="81">
        <v>-25</v>
      </c>
      <c r="Z594" s="81">
        <v>-25</v>
      </c>
      <c r="AA594" s="81">
        <v>-25</v>
      </c>
      <c r="AB594" s="81">
        <v>-25</v>
      </c>
      <c r="AC594" s="81">
        <v>-25</v>
      </c>
      <c r="AD594" s="81">
        <v>-25</v>
      </c>
      <c r="AE594" s="81">
        <v>0</v>
      </c>
      <c r="AF594" s="81">
        <v>0</v>
      </c>
    </row>
    <row r="595" spans="1:32" hidden="1" x14ac:dyDescent="0.25">
      <c r="A595" s="477">
        <v>37089.410416666666</v>
      </c>
      <c r="B595" s="456">
        <v>37146</v>
      </c>
      <c r="C595" s="456">
        <v>37135</v>
      </c>
      <c r="D595" s="456">
        <v>37164</v>
      </c>
      <c r="E595" s="81" t="s">
        <v>557</v>
      </c>
      <c r="F595" s="81">
        <v>689305</v>
      </c>
      <c r="G595" s="81">
        <v>1</v>
      </c>
      <c r="H595" s="81">
        <v>3598538</v>
      </c>
      <c r="I595" s="81">
        <v>0</v>
      </c>
      <c r="J595" s="81">
        <v>0</v>
      </c>
      <c r="K595" s="81">
        <v>0</v>
      </c>
      <c r="L595" s="81">
        <v>0</v>
      </c>
      <c r="M595" s="81">
        <v>0</v>
      </c>
      <c r="N595" s="81">
        <v>0</v>
      </c>
      <c r="O595" s="81">
        <v>-25</v>
      </c>
      <c r="P595" s="81">
        <v>-25</v>
      </c>
      <c r="Q595" s="81">
        <v>-25</v>
      </c>
      <c r="R595" s="81">
        <v>-25</v>
      </c>
      <c r="S595" s="81">
        <v>-25</v>
      </c>
      <c r="T595" s="81">
        <v>-25</v>
      </c>
      <c r="U595" s="81">
        <v>-25</v>
      </c>
      <c r="V595" s="81">
        <v>-25</v>
      </c>
      <c r="W595" s="81">
        <v>-25</v>
      </c>
      <c r="X595" s="81">
        <v>-25</v>
      </c>
      <c r="Y595" s="81">
        <v>-25</v>
      </c>
      <c r="Z595" s="81">
        <v>-25</v>
      </c>
      <c r="AA595" s="81">
        <v>-25</v>
      </c>
      <c r="AB595" s="81">
        <v>-25</v>
      </c>
      <c r="AC595" s="81">
        <v>-25</v>
      </c>
      <c r="AD595" s="81">
        <v>-25</v>
      </c>
      <c r="AE595" s="81">
        <v>0</v>
      </c>
      <c r="AF595" s="81">
        <v>0</v>
      </c>
    </row>
    <row r="596" spans="1:32" hidden="1" x14ac:dyDescent="0.25">
      <c r="A596" s="477">
        <v>36903.715277777781</v>
      </c>
      <c r="B596" s="456">
        <v>37146</v>
      </c>
      <c r="C596" s="456">
        <v>36983</v>
      </c>
      <c r="D596" s="456">
        <v>37191</v>
      </c>
      <c r="E596" s="81" t="s">
        <v>557</v>
      </c>
      <c r="F596" s="81">
        <v>475201</v>
      </c>
      <c r="G596" s="81">
        <v>1</v>
      </c>
      <c r="H596" s="81">
        <v>2481808</v>
      </c>
      <c r="I596" s="81">
        <v>0</v>
      </c>
      <c r="J596" s="81">
        <v>0</v>
      </c>
      <c r="K596" s="81">
        <v>0</v>
      </c>
      <c r="L596" s="81">
        <v>0</v>
      </c>
      <c r="M596" s="81">
        <v>0</v>
      </c>
      <c r="N596" s="81">
        <v>0</v>
      </c>
      <c r="O596" s="81">
        <v>0</v>
      </c>
      <c r="P596" s="81">
        <v>0</v>
      </c>
      <c r="Q596" s="81">
        <v>0</v>
      </c>
      <c r="R596" s="81">
        <v>0</v>
      </c>
      <c r="S596" s="81">
        <v>0</v>
      </c>
      <c r="T596" s="81">
        <v>0</v>
      </c>
      <c r="U596" s="81">
        <v>0</v>
      </c>
      <c r="V596" s="81">
        <v>0</v>
      </c>
      <c r="W596" s="81">
        <v>0</v>
      </c>
      <c r="X596" s="81">
        <v>0</v>
      </c>
      <c r="Y596" s="81">
        <v>0</v>
      </c>
      <c r="Z596" s="81">
        <v>0</v>
      </c>
      <c r="AA596" s="81">
        <v>0</v>
      </c>
      <c r="AB596" s="81">
        <v>0</v>
      </c>
      <c r="AC596" s="81">
        <v>0</v>
      </c>
      <c r="AD596" s="81">
        <v>0</v>
      </c>
      <c r="AE596" s="81">
        <v>25</v>
      </c>
      <c r="AF596" s="81">
        <v>25</v>
      </c>
    </row>
    <row r="597" spans="1:32" hidden="1" x14ac:dyDescent="0.25">
      <c r="A597" s="477">
        <v>36934.425694444442</v>
      </c>
      <c r="B597" s="456">
        <v>37146</v>
      </c>
      <c r="C597" s="456">
        <v>36983</v>
      </c>
      <c r="D597" s="456">
        <v>37191</v>
      </c>
      <c r="E597" s="81" t="s">
        <v>557</v>
      </c>
      <c r="F597" s="81">
        <v>518955</v>
      </c>
      <c r="G597" s="81">
        <v>1</v>
      </c>
      <c r="H597" s="81">
        <v>2690257</v>
      </c>
      <c r="I597" s="81">
        <v>0</v>
      </c>
      <c r="J597" s="81">
        <v>0</v>
      </c>
      <c r="K597" s="81">
        <v>0</v>
      </c>
      <c r="L597" s="81">
        <v>0</v>
      </c>
      <c r="M597" s="81">
        <v>0</v>
      </c>
      <c r="N597" s="81">
        <v>0</v>
      </c>
      <c r="O597" s="81">
        <v>0</v>
      </c>
      <c r="P597" s="81">
        <v>0</v>
      </c>
      <c r="Q597" s="81">
        <v>0</v>
      </c>
      <c r="R597" s="81">
        <v>0</v>
      </c>
      <c r="S597" s="81">
        <v>0</v>
      </c>
      <c r="T597" s="81">
        <v>0</v>
      </c>
      <c r="U597" s="81">
        <v>0</v>
      </c>
      <c r="V597" s="81">
        <v>0</v>
      </c>
      <c r="W597" s="81">
        <v>0</v>
      </c>
      <c r="X597" s="81">
        <v>0</v>
      </c>
      <c r="Y597" s="81">
        <v>0</v>
      </c>
      <c r="Z597" s="81">
        <v>0</v>
      </c>
      <c r="AA597" s="81">
        <v>0</v>
      </c>
      <c r="AB597" s="81">
        <v>0</v>
      </c>
      <c r="AC597" s="81">
        <v>0</v>
      </c>
      <c r="AD597" s="81">
        <v>0</v>
      </c>
      <c r="AE597" s="81">
        <v>25</v>
      </c>
      <c r="AF597" s="81">
        <v>25</v>
      </c>
    </row>
    <row r="598" spans="1:32" hidden="1" x14ac:dyDescent="0.25">
      <c r="A598" s="477">
        <v>36997.684027777781</v>
      </c>
      <c r="B598" s="456">
        <v>37146</v>
      </c>
      <c r="C598" s="456">
        <v>37012</v>
      </c>
      <c r="D598" s="456">
        <v>37191</v>
      </c>
      <c r="E598" s="81" t="s">
        <v>557</v>
      </c>
      <c r="F598" s="81">
        <v>581225</v>
      </c>
      <c r="G598" s="81">
        <v>1</v>
      </c>
      <c r="H598" s="81">
        <v>3086830</v>
      </c>
      <c r="I598" s="81">
        <v>-25</v>
      </c>
      <c r="J598" s="81">
        <v>-25</v>
      </c>
      <c r="K598" s="81">
        <v>-25</v>
      </c>
      <c r="L598" s="81">
        <v>-25</v>
      </c>
      <c r="M598" s="81">
        <v>-25</v>
      </c>
      <c r="N598" s="81">
        <v>-25</v>
      </c>
      <c r="O598" s="81">
        <v>0</v>
      </c>
      <c r="P598" s="81">
        <v>0</v>
      </c>
      <c r="Q598" s="81">
        <v>0</v>
      </c>
      <c r="R598" s="81">
        <v>0</v>
      </c>
      <c r="S598" s="81">
        <v>0</v>
      </c>
      <c r="T598" s="81">
        <v>0</v>
      </c>
      <c r="U598" s="81">
        <v>0</v>
      </c>
      <c r="V598" s="81">
        <v>0</v>
      </c>
      <c r="W598" s="81">
        <v>0</v>
      </c>
      <c r="X598" s="81">
        <v>0</v>
      </c>
      <c r="Y598" s="81">
        <v>0</v>
      </c>
      <c r="Z598" s="81">
        <v>0</v>
      </c>
      <c r="AA598" s="81">
        <v>0</v>
      </c>
      <c r="AB598" s="81">
        <v>0</v>
      </c>
      <c r="AC598" s="81">
        <v>0</v>
      </c>
      <c r="AD598" s="81">
        <v>0</v>
      </c>
      <c r="AE598" s="81">
        <v>0</v>
      </c>
      <c r="AF598" s="81">
        <v>0</v>
      </c>
    </row>
    <row r="599" spans="1:32" hidden="1" x14ac:dyDescent="0.25">
      <c r="A599" s="477">
        <v>36997.684027777781</v>
      </c>
      <c r="B599" s="456">
        <v>37146</v>
      </c>
      <c r="C599" s="456">
        <v>37012</v>
      </c>
      <c r="D599" s="456">
        <v>37191</v>
      </c>
      <c r="E599" s="81" t="s">
        <v>557</v>
      </c>
      <c r="F599" s="81">
        <v>581225</v>
      </c>
      <c r="G599" s="81">
        <v>1</v>
      </c>
      <c r="H599" s="81">
        <v>3086831</v>
      </c>
      <c r="I599" s="81">
        <v>0</v>
      </c>
      <c r="J599" s="81">
        <v>0</v>
      </c>
      <c r="K599" s="81">
        <v>0</v>
      </c>
      <c r="L599" s="81">
        <v>0</v>
      </c>
      <c r="M599" s="81">
        <v>0</v>
      </c>
      <c r="N599" s="81">
        <v>0</v>
      </c>
      <c r="O599" s="81">
        <v>0</v>
      </c>
      <c r="P599" s="81">
        <v>0</v>
      </c>
      <c r="Q599" s="81">
        <v>0</v>
      </c>
      <c r="R599" s="81">
        <v>0</v>
      </c>
      <c r="S599" s="81">
        <v>0</v>
      </c>
      <c r="T599" s="81">
        <v>0</v>
      </c>
      <c r="U599" s="81">
        <v>0</v>
      </c>
      <c r="V599" s="81">
        <v>0</v>
      </c>
      <c r="W599" s="81">
        <v>0</v>
      </c>
      <c r="X599" s="81">
        <v>0</v>
      </c>
      <c r="Y599" s="81">
        <v>0</v>
      </c>
      <c r="Z599" s="81">
        <v>0</v>
      </c>
      <c r="AA599" s="81">
        <v>0</v>
      </c>
      <c r="AB599" s="81">
        <v>0</v>
      </c>
      <c r="AC599" s="81">
        <v>0</v>
      </c>
      <c r="AD599" s="81">
        <v>0</v>
      </c>
      <c r="AE599" s="81">
        <v>-25</v>
      </c>
      <c r="AF599" s="81">
        <v>-25</v>
      </c>
    </row>
    <row r="600" spans="1:32" hidden="1" x14ac:dyDescent="0.25">
      <c r="A600" s="477">
        <v>36997.683333333334</v>
      </c>
      <c r="B600" s="456">
        <v>37146</v>
      </c>
      <c r="C600" s="456">
        <v>37043</v>
      </c>
      <c r="D600" s="456">
        <v>37191</v>
      </c>
      <c r="E600" s="81" t="s">
        <v>557</v>
      </c>
      <c r="F600" s="81">
        <v>581187</v>
      </c>
      <c r="G600" s="81">
        <v>1</v>
      </c>
      <c r="H600" s="81">
        <v>3086607</v>
      </c>
      <c r="I600" s="81">
        <v>-9</v>
      </c>
      <c r="J600" s="81">
        <v>-9</v>
      </c>
      <c r="K600" s="81">
        <v>-9</v>
      </c>
      <c r="L600" s="81">
        <v>-9</v>
      </c>
      <c r="M600" s="81">
        <v>-9</v>
      </c>
      <c r="N600" s="81">
        <v>-9</v>
      </c>
      <c r="O600" s="81">
        <v>-9</v>
      </c>
      <c r="P600" s="81">
        <v>-9</v>
      </c>
      <c r="Q600" s="81">
        <v>-9</v>
      </c>
      <c r="R600" s="81">
        <v>-9</v>
      </c>
      <c r="S600" s="81">
        <v>-9</v>
      </c>
      <c r="T600" s="81">
        <v>-9</v>
      </c>
      <c r="U600" s="81">
        <v>-9</v>
      </c>
      <c r="V600" s="81">
        <v>-9</v>
      </c>
      <c r="W600" s="81">
        <v>-9</v>
      </c>
      <c r="X600" s="81">
        <v>-9</v>
      </c>
      <c r="Y600" s="81">
        <v>-9</v>
      </c>
      <c r="Z600" s="81">
        <v>-9</v>
      </c>
      <c r="AA600" s="81">
        <v>-9</v>
      </c>
      <c r="AB600" s="81">
        <v>-9</v>
      </c>
      <c r="AC600" s="81">
        <v>-9</v>
      </c>
      <c r="AD600" s="81">
        <v>-9</v>
      </c>
      <c r="AE600" s="81">
        <v>-9</v>
      </c>
      <c r="AF600" s="81">
        <v>-9</v>
      </c>
    </row>
    <row r="601" spans="1:32" hidden="1" x14ac:dyDescent="0.25">
      <c r="A601" s="477">
        <v>36913.431250000001</v>
      </c>
      <c r="B601" s="456">
        <v>37146</v>
      </c>
      <c r="C601" s="456">
        <v>37073</v>
      </c>
      <c r="D601" s="456">
        <v>37164</v>
      </c>
      <c r="E601" s="81" t="s">
        <v>557</v>
      </c>
      <c r="F601" s="81">
        <v>501385</v>
      </c>
      <c r="G601" s="81">
        <v>1</v>
      </c>
      <c r="H601" s="81">
        <v>2582521</v>
      </c>
      <c r="I601" s="81">
        <v>25</v>
      </c>
      <c r="J601" s="81">
        <v>25</v>
      </c>
      <c r="K601" s="81">
        <v>25</v>
      </c>
      <c r="L601" s="81">
        <v>25</v>
      </c>
      <c r="M601" s="81">
        <v>25</v>
      </c>
      <c r="N601" s="81">
        <v>25</v>
      </c>
      <c r="O601" s="81">
        <v>0</v>
      </c>
      <c r="P601" s="81">
        <v>0</v>
      </c>
      <c r="Q601" s="81">
        <v>0</v>
      </c>
      <c r="R601" s="81">
        <v>0</v>
      </c>
      <c r="S601" s="81">
        <v>0</v>
      </c>
      <c r="T601" s="81">
        <v>0</v>
      </c>
      <c r="U601" s="81">
        <v>0</v>
      </c>
      <c r="V601" s="81">
        <v>0</v>
      </c>
      <c r="W601" s="81">
        <v>0</v>
      </c>
      <c r="X601" s="81">
        <v>0</v>
      </c>
      <c r="Y601" s="81">
        <v>0</v>
      </c>
      <c r="Z601" s="81">
        <v>0</v>
      </c>
      <c r="AA601" s="81">
        <v>0</v>
      </c>
      <c r="AB601" s="81">
        <v>0</v>
      </c>
      <c r="AC601" s="81">
        <v>0</v>
      </c>
      <c r="AD601" s="81">
        <v>0</v>
      </c>
      <c r="AE601" s="81">
        <v>0</v>
      </c>
      <c r="AF601" s="81">
        <v>0</v>
      </c>
    </row>
    <row r="602" spans="1:32" hidden="1" x14ac:dyDescent="0.25">
      <c r="A602" s="477">
        <v>36459.490277777775</v>
      </c>
      <c r="B602" s="456">
        <v>37146</v>
      </c>
      <c r="C602" s="456">
        <v>36983</v>
      </c>
      <c r="D602" s="456">
        <v>37191</v>
      </c>
      <c r="E602" s="81" t="s">
        <v>557</v>
      </c>
      <c r="F602" s="81">
        <v>256263</v>
      </c>
      <c r="G602" s="81">
        <v>1</v>
      </c>
      <c r="H602" s="81">
        <v>919898</v>
      </c>
      <c r="I602" s="81">
        <v>0</v>
      </c>
      <c r="J602" s="81">
        <v>0</v>
      </c>
      <c r="K602" s="81">
        <v>0</v>
      </c>
      <c r="L602" s="81">
        <v>0</v>
      </c>
      <c r="M602" s="81">
        <v>0</v>
      </c>
      <c r="N602" s="81">
        <v>0</v>
      </c>
      <c r="O602" s="81">
        <v>0</v>
      </c>
      <c r="P602" s="81">
        <v>0</v>
      </c>
      <c r="Q602" s="81">
        <v>0</v>
      </c>
      <c r="R602" s="81">
        <v>0</v>
      </c>
      <c r="S602" s="81">
        <v>0</v>
      </c>
      <c r="T602" s="81">
        <v>0</v>
      </c>
      <c r="U602" s="81">
        <v>0</v>
      </c>
      <c r="V602" s="81">
        <v>0</v>
      </c>
      <c r="W602" s="81">
        <v>0</v>
      </c>
      <c r="X602" s="81">
        <v>0</v>
      </c>
      <c r="Y602" s="81">
        <v>0</v>
      </c>
      <c r="Z602" s="81">
        <v>0</v>
      </c>
      <c r="AA602" s="81">
        <v>0</v>
      </c>
      <c r="AB602" s="81">
        <v>0</v>
      </c>
      <c r="AC602" s="81">
        <v>0</v>
      </c>
      <c r="AD602" s="81">
        <v>0</v>
      </c>
      <c r="AE602" s="81">
        <v>25</v>
      </c>
      <c r="AF602" s="81">
        <v>25</v>
      </c>
    </row>
    <row r="603" spans="1:32" hidden="1" x14ac:dyDescent="0.25">
      <c r="A603" s="477">
        <v>36705.559027777781</v>
      </c>
      <c r="B603" s="456">
        <v>37146</v>
      </c>
      <c r="C603" s="456">
        <v>36983</v>
      </c>
      <c r="D603" s="456">
        <v>37191</v>
      </c>
      <c r="E603" s="81" t="s">
        <v>557</v>
      </c>
      <c r="F603" s="81">
        <v>360181</v>
      </c>
      <c r="G603" s="81">
        <v>1</v>
      </c>
      <c r="H603" s="81">
        <v>2108780</v>
      </c>
      <c r="I603" s="81">
        <v>0</v>
      </c>
      <c r="J603" s="81">
        <v>0</v>
      </c>
      <c r="K603" s="81">
        <v>0</v>
      </c>
      <c r="L603" s="81">
        <v>0</v>
      </c>
      <c r="M603" s="81">
        <v>0</v>
      </c>
      <c r="N603" s="81">
        <v>0</v>
      </c>
      <c r="O603" s="81">
        <v>0</v>
      </c>
      <c r="P603" s="81">
        <v>0</v>
      </c>
      <c r="Q603" s="81">
        <v>0</v>
      </c>
      <c r="R603" s="81">
        <v>0</v>
      </c>
      <c r="S603" s="81">
        <v>0</v>
      </c>
      <c r="T603" s="81">
        <v>0</v>
      </c>
      <c r="U603" s="81">
        <v>0</v>
      </c>
      <c r="V603" s="81">
        <v>0</v>
      </c>
      <c r="W603" s="81">
        <v>0</v>
      </c>
      <c r="X603" s="81">
        <v>0</v>
      </c>
      <c r="Y603" s="81">
        <v>0</v>
      </c>
      <c r="Z603" s="81">
        <v>0</v>
      </c>
      <c r="AA603" s="81">
        <v>0</v>
      </c>
      <c r="AB603" s="81">
        <v>0</v>
      </c>
      <c r="AC603" s="81">
        <v>0</v>
      </c>
      <c r="AD603" s="81">
        <v>0</v>
      </c>
      <c r="AE603" s="81">
        <v>-50</v>
      </c>
      <c r="AF603" s="81">
        <v>-50</v>
      </c>
    </row>
    <row r="604" spans="1:32" hidden="1" x14ac:dyDescent="0.25">
      <c r="A604" s="477">
        <v>36718.654861111114</v>
      </c>
      <c r="B604" s="456">
        <v>37146</v>
      </c>
      <c r="C604" s="456">
        <v>36983</v>
      </c>
      <c r="D604" s="456">
        <v>37191</v>
      </c>
      <c r="E604" s="81" t="s">
        <v>557</v>
      </c>
      <c r="F604" s="81">
        <v>371204</v>
      </c>
      <c r="G604" s="81">
        <v>1</v>
      </c>
      <c r="H604" s="81">
        <v>2139320</v>
      </c>
      <c r="I604" s="81">
        <v>0</v>
      </c>
      <c r="J604" s="81">
        <v>0</v>
      </c>
      <c r="K604" s="81">
        <v>0</v>
      </c>
      <c r="L604" s="81">
        <v>0</v>
      </c>
      <c r="M604" s="81">
        <v>0</v>
      </c>
      <c r="N604" s="81">
        <v>0</v>
      </c>
      <c r="O604" s="81">
        <v>0</v>
      </c>
      <c r="P604" s="81">
        <v>0</v>
      </c>
      <c r="Q604" s="81">
        <v>0</v>
      </c>
      <c r="R604" s="81">
        <v>0</v>
      </c>
      <c r="S604" s="81">
        <v>0</v>
      </c>
      <c r="T604" s="81">
        <v>0</v>
      </c>
      <c r="U604" s="81">
        <v>0</v>
      </c>
      <c r="V604" s="81">
        <v>0</v>
      </c>
      <c r="W604" s="81">
        <v>0</v>
      </c>
      <c r="X604" s="81">
        <v>0</v>
      </c>
      <c r="Y604" s="81">
        <v>0</v>
      </c>
      <c r="Z604" s="81">
        <v>0</v>
      </c>
      <c r="AA604" s="81">
        <v>0</v>
      </c>
      <c r="AB604" s="81">
        <v>0</v>
      </c>
      <c r="AC604" s="81">
        <v>0</v>
      </c>
      <c r="AD604" s="81">
        <v>0</v>
      </c>
      <c r="AE604" s="81">
        <v>25</v>
      </c>
      <c r="AF604" s="81">
        <v>25</v>
      </c>
    </row>
    <row r="605" spans="1:32" hidden="1" x14ac:dyDescent="0.25">
      <c r="A605" s="477">
        <v>36727.615277777775</v>
      </c>
      <c r="B605" s="456">
        <v>37146</v>
      </c>
      <c r="C605" s="456">
        <v>36983</v>
      </c>
      <c r="D605" s="456">
        <v>37191</v>
      </c>
      <c r="E605" s="81" t="s">
        <v>557</v>
      </c>
      <c r="F605" s="81">
        <v>376804</v>
      </c>
      <c r="G605" s="81">
        <v>1</v>
      </c>
      <c r="H605" s="81">
        <v>2157114</v>
      </c>
      <c r="I605" s="81">
        <v>0</v>
      </c>
      <c r="J605" s="81">
        <v>0</v>
      </c>
      <c r="K605" s="81">
        <v>0</v>
      </c>
      <c r="L605" s="81">
        <v>0</v>
      </c>
      <c r="M605" s="81">
        <v>0</v>
      </c>
      <c r="N605" s="81">
        <v>0</v>
      </c>
      <c r="O605" s="81">
        <v>0</v>
      </c>
      <c r="P605" s="81">
        <v>0</v>
      </c>
      <c r="Q605" s="81">
        <v>0</v>
      </c>
      <c r="R605" s="81">
        <v>0</v>
      </c>
      <c r="S605" s="81">
        <v>0</v>
      </c>
      <c r="T605" s="81">
        <v>0</v>
      </c>
      <c r="U605" s="81">
        <v>0</v>
      </c>
      <c r="V605" s="81">
        <v>0</v>
      </c>
      <c r="W605" s="81">
        <v>0</v>
      </c>
      <c r="X605" s="81">
        <v>0</v>
      </c>
      <c r="Y605" s="81">
        <v>0</v>
      </c>
      <c r="Z605" s="81">
        <v>0</v>
      </c>
      <c r="AA605" s="81">
        <v>0</v>
      </c>
      <c r="AB605" s="81">
        <v>0</v>
      </c>
      <c r="AC605" s="81">
        <v>0</v>
      </c>
      <c r="AD605" s="81">
        <v>0</v>
      </c>
      <c r="AE605" s="81">
        <v>25</v>
      </c>
      <c r="AF605" s="81">
        <v>25</v>
      </c>
    </row>
    <row r="606" spans="1:32" hidden="1" x14ac:dyDescent="0.25">
      <c r="A606" s="477">
        <v>36733.425694444442</v>
      </c>
      <c r="B606" s="456">
        <v>37146</v>
      </c>
      <c r="C606" s="456">
        <v>36983</v>
      </c>
      <c r="D606" s="456">
        <v>37191</v>
      </c>
      <c r="E606" s="81" t="s">
        <v>557</v>
      </c>
      <c r="F606" s="81">
        <v>379518</v>
      </c>
      <c r="G606" s="81">
        <v>1</v>
      </c>
      <c r="H606" s="81">
        <v>2166409</v>
      </c>
      <c r="I606" s="81">
        <v>0</v>
      </c>
      <c r="J606" s="81">
        <v>0</v>
      </c>
      <c r="K606" s="81">
        <v>0</v>
      </c>
      <c r="L606" s="81">
        <v>0</v>
      </c>
      <c r="M606" s="81">
        <v>0</v>
      </c>
      <c r="N606" s="81">
        <v>0</v>
      </c>
      <c r="O606" s="81">
        <v>0</v>
      </c>
      <c r="P606" s="81">
        <v>0</v>
      </c>
      <c r="Q606" s="81">
        <v>0</v>
      </c>
      <c r="R606" s="81">
        <v>0</v>
      </c>
      <c r="S606" s="81">
        <v>0</v>
      </c>
      <c r="T606" s="81">
        <v>0</v>
      </c>
      <c r="U606" s="81">
        <v>0</v>
      </c>
      <c r="V606" s="81">
        <v>0</v>
      </c>
      <c r="W606" s="81">
        <v>0</v>
      </c>
      <c r="X606" s="81">
        <v>0</v>
      </c>
      <c r="Y606" s="81">
        <v>0</v>
      </c>
      <c r="Z606" s="81">
        <v>0</v>
      </c>
      <c r="AA606" s="81">
        <v>0</v>
      </c>
      <c r="AB606" s="81">
        <v>0</v>
      </c>
      <c r="AC606" s="81">
        <v>0</v>
      </c>
      <c r="AD606" s="81">
        <v>0</v>
      </c>
      <c r="AE606" s="81">
        <v>50</v>
      </c>
      <c r="AF606" s="81">
        <v>50</v>
      </c>
    </row>
    <row r="607" spans="1:32" hidden="1" x14ac:dyDescent="0.25">
      <c r="A607" s="477">
        <v>36738.436111111114</v>
      </c>
      <c r="B607" s="456">
        <v>37146</v>
      </c>
      <c r="C607" s="456">
        <v>36983</v>
      </c>
      <c r="D607" s="456">
        <v>37191</v>
      </c>
      <c r="E607" s="81" t="s">
        <v>557</v>
      </c>
      <c r="F607" s="81">
        <v>381363</v>
      </c>
      <c r="G607" s="81">
        <v>1</v>
      </c>
      <c r="H607" s="81">
        <v>2171713</v>
      </c>
      <c r="I607" s="81">
        <v>0</v>
      </c>
      <c r="J607" s="81">
        <v>0</v>
      </c>
      <c r="K607" s="81">
        <v>0</v>
      </c>
      <c r="L607" s="81">
        <v>0</v>
      </c>
      <c r="M607" s="81">
        <v>0</v>
      </c>
      <c r="N607" s="81">
        <v>0</v>
      </c>
      <c r="O607" s="81">
        <v>0</v>
      </c>
      <c r="P607" s="81">
        <v>0</v>
      </c>
      <c r="Q607" s="81">
        <v>0</v>
      </c>
      <c r="R607" s="81">
        <v>0</v>
      </c>
      <c r="S607" s="81">
        <v>0</v>
      </c>
      <c r="T607" s="81">
        <v>0</v>
      </c>
      <c r="U607" s="81">
        <v>0</v>
      </c>
      <c r="V607" s="81">
        <v>0</v>
      </c>
      <c r="W607" s="81">
        <v>0</v>
      </c>
      <c r="X607" s="81">
        <v>0</v>
      </c>
      <c r="Y607" s="81">
        <v>0</v>
      </c>
      <c r="Z607" s="81">
        <v>0</v>
      </c>
      <c r="AA607" s="81">
        <v>0</v>
      </c>
      <c r="AB607" s="81">
        <v>0</v>
      </c>
      <c r="AC607" s="81">
        <v>0</v>
      </c>
      <c r="AD607" s="81">
        <v>0</v>
      </c>
      <c r="AE607" s="81">
        <v>25</v>
      </c>
      <c r="AF607" s="81">
        <v>25</v>
      </c>
    </row>
    <row r="608" spans="1:32" hidden="1" x14ac:dyDescent="0.25">
      <c r="A608" s="477">
        <v>36738.542361111111</v>
      </c>
      <c r="B608" s="456">
        <v>37146</v>
      </c>
      <c r="C608" s="456">
        <v>36983</v>
      </c>
      <c r="D608" s="456">
        <v>37191</v>
      </c>
      <c r="E608" s="81" t="s">
        <v>557</v>
      </c>
      <c r="F608" s="81">
        <v>382368</v>
      </c>
      <c r="G608" s="81">
        <v>1</v>
      </c>
      <c r="H608" s="81">
        <v>2174923</v>
      </c>
      <c r="I608" s="81">
        <v>0</v>
      </c>
      <c r="J608" s="81">
        <v>0</v>
      </c>
      <c r="K608" s="81">
        <v>0</v>
      </c>
      <c r="L608" s="81">
        <v>0</v>
      </c>
      <c r="M608" s="81">
        <v>0</v>
      </c>
      <c r="N608" s="81">
        <v>0</v>
      </c>
      <c r="O608" s="81">
        <v>0</v>
      </c>
      <c r="P608" s="81">
        <v>0</v>
      </c>
      <c r="Q608" s="81">
        <v>0</v>
      </c>
      <c r="R608" s="81">
        <v>0</v>
      </c>
      <c r="S608" s="81">
        <v>0</v>
      </c>
      <c r="T608" s="81">
        <v>0</v>
      </c>
      <c r="U608" s="81">
        <v>0</v>
      </c>
      <c r="V608" s="81">
        <v>0</v>
      </c>
      <c r="W608" s="81">
        <v>0</v>
      </c>
      <c r="X608" s="81">
        <v>0</v>
      </c>
      <c r="Y608" s="81">
        <v>0</v>
      </c>
      <c r="Z608" s="81">
        <v>0</v>
      </c>
      <c r="AA608" s="81">
        <v>0</v>
      </c>
      <c r="AB608" s="81">
        <v>0</v>
      </c>
      <c r="AC608" s="81">
        <v>0</v>
      </c>
      <c r="AD608" s="81">
        <v>0</v>
      </c>
      <c r="AE608" s="81">
        <v>25</v>
      </c>
      <c r="AF608" s="81">
        <v>25</v>
      </c>
    </row>
    <row r="609" spans="1:32" hidden="1" x14ac:dyDescent="0.25">
      <c r="A609" s="477">
        <v>37126.731249999997</v>
      </c>
      <c r="B609" s="456">
        <v>37146</v>
      </c>
      <c r="C609" s="456">
        <v>37135</v>
      </c>
      <c r="D609" s="456">
        <v>37164</v>
      </c>
      <c r="E609" s="81" t="s">
        <v>557</v>
      </c>
      <c r="F609" s="81">
        <v>746737</v>
      </c>
      <c r="G609" s="81">
        <v>1</v>
      </c>
      <c r="H609" s="81">
        <v>3856926</v>
      </c>
      <c r="I609" s="81">
        <v>0</v>
      </c>
      <c r="J609" s="81">
        <v>0</v>
      </c>
      <c r="K609" s="81">
        <v>0</v>
      </c>
      <c r="L609" s="81">
        <v>0</v>
      </c>
      <c r="M609" s="81">
        <v>0</v>
      </c>
      <c r="N609" s="81">
        <v>0</v>
      </c>
      <c r="O609" s="81">
        <v>0</v>
      </c>
      <c r="P609" s="81">
        <v>0</v>
      </c>
      <c r="Q609" s="81">
        <v>0</v>
      </c>
      <c r="R609" s="81">
        <v>0</v>
      </c>
      <c r="S609" s="81">
        <v>0</v>
      </c>
      <c r="T609" s="81">
        <v>0</v>
      </c>
      <c r="U609" s="81">
        <v>0</v>
      </c>
      <c r="V609" s="81">
        <v>0</v>
      </c>
      <c r="W609" s="81">
        <v>0</v>
      </c>
      <c r="X609" s="81">
        <v>0</v>
      </c>
      <c r="Y609" s="81">
        <v>0</v>
      </c>
      <c r="Z609" s="81">
        <v>0</v>
      </c>
      <c r="AA609" s="81">
        <v>0</v>
      </c>
      <c r="AB609" s="81">
        <v>0</v>
      </c>
      <c r="AC609" s="81">
        <v>0</v>
      </c>
      <c r="AD609" s="81">
        <v>0</v>
      </c>
      <c r="AE609" s="81">
        <v>-50</v>
      </c>
      <c r="AF609" s="81">
        <v>-50</v>
      </c>
    </row>
    <row r="610" spans="1:32" hidden="1" x14ac:dyDescent="0.25">
      <c r="A610" s="477">
        <v>37131.720833333333</v>
      </c>
      <c r="B610" s="456">
        <v>37146</v>
      </c>
      <c r="C610" s="456">
        <v>37135</v>
      </c>
      <c r="D610" s="456">
        <v>37164</v>
      </c>
      <c r="E610" s="81" t="s">
        <v>557</v>
      </c>
      <c r="F610" s="81">
        <v>752795</v>
      </c>
      <c r="G610" s="81">
        <v>1</v>
      </c>
      <c r="H610" s="81">
        <v>3874837</v>
      </c>
      <c r="I610" s="81">
        <v>0</v>
      </c>
      <c r="J610" s="81">
        <v>0</v>
      </c>
      <c r="K610" s="81">
        <v>0</v>
      </c>
      <c r="L610" s="81">
        <v>0</v>
      </c>
      <c r="M610" s="81">
        <v>0</v>
      </c>
      <c r="N610" s="81">
        <v>0</v>
      </c>
      <c r="O610" s="81">
        <v>0</v>
      </c>
      <c r="P610" s="81">
        <v>0</v>
      </c>
      <c r="Q610" s="81">
        <v>0</v>
      </c>
      <c r="R610" s="81">
        <v>0</v>
      </c>
      <c r="S610" s="81">
        <v>0</v>
      </c>
      <c r="T610" s="81">
        <v>0</v>
      </c>
      <c r="U610" s="81">
        <v>0</v>
      </c>
      <c r="V610" s="81">
        <v>0</v>
      </c>
      <c r="W610" s="81">
        <v>0</v>
      </c>
      <c r="X610" s="81">
        <v>0</v>
      </c>
      <c r="Y610" s="81">
        <v>0</v>
      </c>
      <c r="Z610" s="81">
        <v>0</v>
      </c>
      <c r="AA610" s="81">
        <v>0</v>
      </c>
      <c r="AB610" s="81">
        <v>0</v>
      </c>
      <c r="AC610" s="81">
        <v>0</v>
      </c>
      <c r="AD610" s="81">
        <v>0</v>
      </c>
      <c r="AE610" s="81">
        <v>-25</v>
      </c>
      <c r="AF610" s="81">
        <v>-25</v>
      </c>
    </row>
    <row r="611" spans="1:32" hidden="1" x14ac:dyDescent="0.25">
      <c r="A611" s="477">
        <v>36937.467361111114</v>
      </c>
      <c r="B611" s="456">
        <v>37146</v>
      </c>
      <c r="C611" s="456">
        <v>37073</v>
      </c>
      <c r="D611" s="456">
        <v>37164</v>
      </c>
      <c r="E611" s="81" t="s">
        <v>557</v>
      </c>
      <c r="F611" s="81">
        <v>524052</v>
      </c>
      <c r="G611" s="81">
        <v>1</v>
      </c>
      <c r="H611" s="81">
        <v>2703774</v>
      </c>
      <c r="I611" s="81">
        <v>25</v>
      </c>
      <c r="J611" s="81">
        <v>25</v>
      </c>
      <c r="K611" s="81">
        <v>25</v>
      </c>
      <c r="L611" s="81">
        <v>25</v>
      </c>
      <c r="M611" s="81">
        <v>25</v>
      </c>
      <c r="N611" s="81">
        <v>25</v>
      </c>
      <c r="O611" s="81">
        <v>0</v>
      </c>
      <c r="P611" s="81">
        <v>0</v>
      </c>
      <c r="Q611" s="81">
        <v>0</v>
      </c>
      <c r="R611" s="81">
        <v>0</v>
      </c>
      <c r="S611" s="81">
        <v>0</v>
      </c>
      <c r="T611" s="81">
        <v>0</v>
      </c>
      <c r="U611" s="81">
        <v>0</v>
      </c>
      <c r="V611" s="81">
        <v>0</v>
      </c>
      <c r="W611" s="81">
        <v>0</v>
      </c>
      <c r="X611" s="81">
        <v>0</v>
      </c>
      <c r="Y611" s="81">
        <v>0</v>
      </c>
      <c r="Z611" s="81">
        <v>0</v>
      </c>
      <c r="AA611" s="81">
        <v>0</v>
      </c>
      <c r="AB611" s="81">
        <v>0</v>
      </c>
      <c r="AC611" s="81">
        <v>0</v>
      </c>
      <c r="AD611" s="81">
        <v>0</v>
      </c>
      <c r="AE611" s="81">
        <v>0</v>
      </c>
      <c r="AF611" s="81">
        <v>0</v>
      </c>
    </row>
    <row r="612" spans="1:32" hidden="1" x14ac:dyDescent="0.25">
      <c r="A612" s="477">
        <v>36987.65625</v>
      </c>
      <c r="B612" s="456">
        <v>37146</v>
      </c>
      <c r="C612" s="456">
        <v>37073</v>
      </c>
      <c r="D612" s="456">
        <v>37164</v>
      </c>
      <c r="E612" s="81" t="s">
        <v>557</v>
      </c>
      <c r="F612" s="81">
        <v>571936</v>
      </c>
      <c r="G612" s="81">
        <v>1</v>
      </c>
      <c r="H612" s="81">
        <v>3061451</v>
      </c>
      <c r="I612" s="81">
        <v>-50</v>
      </c>
      <c r="J612" s="81">
        <v>-50</v>
      </c>
      <c r="K612" s="81">
        <v>-50</v>
      </c>
      <c r="L612" s="81">
        <v>-50</v>
      </c>
      <c r="M612" s="81">
        <v>-50</v>
      </c>
      <c r="N612" s="81">
        <v>-50</v>
      </c>
      <c r="O612" s="81">
        <v>0</v>
      </c>
      <c r="P612" s="81">
        <v>0</v>
      </c>
      <c r="Q612" s="81">
        <v>0</v>
      </c>
      <c r="R612" s="81">
        <v>0</v>
      </c>
      <c r="S612" s="81">
        <v>0</v>
      </c>
      <c r="T612" s="81">
        <v>0</v>
      </c>
      <c r="U612" s="81">
        <v>0</v>
      </c>
      <c r="V612" s="81">
        <v>0</v>
      </c>
      <c r="W612" s="81">
        <v>0</v>
      </c>
      <c r="X612" s="81">
        <v>0</v>
      </c>
      <c r="Y612" s="81">
        <v>0</v>
      </c>
      <c r="Z612" s="81">
        <v>0</v>
      </c>
      <c r="AA612" s="81">
        <v>0</v>
      </c>
      <c r="AB612" s="81">
        <v>0</v>
      </c>
      <c r="AC612" s="81">
        <v>0</v>
      </c>
      <c r="AD612" s="81">
        <v>0</v>
      </c>
      <c r="AE612" s="81">
        <v>0</v>
      </c>
      <c r="AF612" s="81">
        <v>0</v>
      </c>
    </row>
    <row r="613" spans="1:32" hidden="1" x14ac:dyDescent="0.25">
      <c r="A613" s="477">
        <v>37007.711805555555</v>
      </c>
      <c r="B613" s="456">
        <v>37146</v>
      </c>
      <c r="C613" s="456">
        <v>37073</v>
      </c>
      <c r="D613" s="456">
        <v>37164</v>
      </c>
      <c r="E613" s="81" t="s">
        <v>557</v>
      </c>
      <c r="F613" s="81">
        <v>592249</v>
      </c>
      <c r="G613" s="81">
        <v>1</v>
      </c>
      <c r="H613" s="81">
        <v>3126093</v>
      </c>
      <c r="I613" s="81">
        <v>-25</v>
      </c>
      <c r="J613" s="81">
        <v>-25</v>
      </c>
      <c r="K613" s="81">
        <v>-25</v>
      </c>
      <c r="L613" s="81">
        <v>-25</v>
      </c>
      <c r="M613" s="81">
        <v>-25</v>
      </c>
      <c r="N613" s="81">
        <v>-25</v>
      </c>
      <c r="O613" s="81">
        <v>0</v>
      </c>
      <c r="P613" s="81">
        <v>0</v>
      </c>
      <c r="Q613" s="81">
        <v>0</v>
      </c>
      <c r="R613" s="81">
        <v>0</v>
      </c>
      <c r="S613" s="81">
        <v>0</v>
      </c>
      <c r="T613" s="81">
        <v>0</v>
      </c>
      <c r="U613" s="81">
        <v>0</v>
      </c>
      <c r="V613" s="81">
        <v>0</v>
      </c>
      <c r="W613" s="81">
        <v>0</v>
      </c>
      <c r="X613" s="81">
        <v>0</v>
      </c>
      <c r="Y613" s="81">
        <v>0</v>
      </c>
      <c r="Z613" s="81">
        <v>0</v>
      </c>
      <c r="AA613" s="81">
        <v>0</v>
      </c>
      <c r="AB613" s="81">
        <v>0</v>
      </c>
      <c r="AC613" s="81">
        <v>0</v>
      </c>
      <c r="AD613" s="81">
        <v>0</v>
      </c>
      <c r="AE613" s="81">
        <v>0</v>
      </c>
      <c r="AF613" s="81">
        <v>0</v>
      </c>
    </row>
    <row r="614" spans="1:32" hidden="1" x14ac:dyDescent="0.25">
      <c r="A614" s="477">
        <v>37022.40347222222</v>
      </c>
      <c r="B614" s="456">
        <v>37146</v>
      </c>
      <c r="C614" s="456">
        <v>37073</v>
      </c>
      <c r="D614" s="456">
        <v>37164</v>
      </c>
      <c r="E614" s="81" t="s">
        <v>557</v>
      </c>
      <c r="F614" s="81">
        <v>606273</v>
      </c>
      <c r="G614" s="81">
        <v>1</v>
      </c>
      <c r="H614" s="81">
        <v>3261840</v>
      </c>
      <c r="I614" s="81">
        <v>25</v>
      </c>
      <c r="J614" s="81">
        <v>25</v>
      </c>
      <c r="K614" s="81">
        <v>25</v>
      </c>
      <c r="L614" s="81">
        <v>25</v>
      </c>
      <c r="M614" s="81">
        <v>25</v>
      </c>
      <c r="N614" s="81">
        <v>25</v>
      </c>
      <c r="O614" s="81">
        <v>0</v>
      </c>
      <c r="P614" s="81">
        <v>0</v>
      </c>
      <c r="Q614" s="81">
        <v>0</v>
      </c>
      <c r="R614" s="81">
        <v>0</v>
      </c>
      <c r="S614" s="81">
        <v>0</v>
      </c>
      <c r="T614" s="81">
        <v>0</v>
      </c>
      <c r="U614" s="81">
        <v>0</v>
      </c>
      <c r="V614" s="81">
        <v>0</v>
      </c>
      <c r="W614" s="81">
        <v>0</v>
      </c>
      <c r="X614" s="81">
        <v>0</v>
      </c>
      <c r="Y614" s="81">
        <v>0</v>
      </c>
      <c r="Z614" s="81">
        <v>0</v>
      </c>
      <c r="AA614" s="81">
        <v>0</v>
      </c>
      <c r="AB614" s="81">
        <v>0</v>
      </c>
      <c r="AC614" s="81">
        <v>0</v>
      </c>
      <c r="AD614" s="81">
        <v>0</v>
      </c>
      <c r="AE614" s="81">
        <v>0</v>
      </c>
      <c r="AF614" s="81">
        <v>0</v>
      </c>
    </row>
    <row r="615" spans="1:32" hidden="1" x14ac:dyDescent="0.25">
      <c r="A615" s="477">
        <v>36739.558333333334</v>
      </c>
      <c r="B615" s="456">
        <v>37146</v>
      </c>
      <c r="C615" s="456">
        <v>37073</v>
      </c>
      <c r="D615" s="456">
        <v>37164</v>
      </c>
      <c r="E615" s="81" t="s">
        <v>557</v>
      </c>
      <c r="F615" s="81">
        <v>383312</v>
      </c>
      <c r="G615" s="81">
        <v>1</v>
      </c>
      <c r="H615" s="81">
        <v>2177742</v>
      </c>
      <c r="I615" s="81">
        <v>0</v>
      </c>
      <c r="J615" s="81">
        <v>0</v>
      </c>
      <c r="K615" s="81">
        <v>0</v>
      </c>
      <c r="L615" s="81">
        <v>0</v>
      </c>
      <c r="M615" s="81">
        <v>0</v>
      </c>
      <c r="N615" s="81">
        <v>0</v>
      </c>
      <c r="O615" s="81">
        <v>-25</v>
      </c>
      <c r="P615" s="81">
        <v>-25</v>
      </c>
      <c r="Q615" s="81">
        <v>-25</v>
      </c>
      <c r="R615" s="81">
        <v>-25</v>
      </c>
      <c r="S615" s="81">
        <v>-25</v>
      </c>
      <c r="T615" s="81">
        <v>-25</v>
      </c>
      <c r="U615" s="81">
        <v>-25</v>
      </c>
      <c r="V615" s="81">
        <v>-25</v>
      </c>
      <c r="W615" s="81">
        <v>-25</v>
      </c>
      <c r="X615" s="81">
        <v>-25</v>
      </c>
      <c r="Y615" s="81">
        <v>-25</v>
      </c>
      <c r="Z615" s="81">
        <v>-25</v>
      </c>
      <c r="AA615" s="81">
        <v>-25</v>
      </c>
      <c r="AB615" s="81">
        <v>-25</v>
      </c>
      <c r="AC615" s="81">
        <v>-25</v>
      </c>
      <c r="AD615" s="81">
        <v>-25</v>
      </c>
      <c r="AE615" s="81">
        <v>0</v>
      </c>
      <c r="AF615" s="81">
        <v>0</v>
      </c>
    </row>
    <row r="616" spans="1:32" hidden="1" x14ac:dyDescent="0.25">
      <c r="A616" s="477">
        <v>36739.56527777778</v>
      </c>
      <c r="B616" s="456">
        <v>37146</v>
      </c>
      <c r="C616" s="456">
        <v>37073</v>
      </c>
      <c r="D616" s="456">
        <v>37164</v>
      </c>
      <c r="E616" s="81" t="s">
        <v>557</v>
      </c>
      <c r="F616" s="81">
        <v>383477</v>
      </c>
      <c r="G616" s="81">
        <v>1</v>
      </c>
      <c r="H616" s="81">
        <v>2178314</v>
      </c>
      <c r="I616" s="81">
        <v>0</v>
      </c>
      <c r="J616" s="81">
        <v>0</v>
      </c>
      <c r="K616" s="81">
        <v>0</v>
      </c>
      <c r="L616" s="81">
        <v>0</v>
      </c>
      <c r="M616" s="81">
        <v>0</v>
      </c>
      <c r="N616" s="81">
        <v>0</v>
      </c>
      <c r="O616" s="81">
        <v>-25</v>
      </c>
      <c r="P616" s="81">
        <v>-25</v>
      </c>
      <c r="Q616" s="81">
        <v>-25</v>
      </c>
      <c r="R616" s="81">
        <v>-25</v>
      </c>
      <c r="S616" s="81">
        <v>-25</v>
      </c>
      <c r="T616" s="81">
        <v>-25</v>
      </c>
      <c r="U616" s="81">
        <v>-25</v>
      </c>
      <c r="V616" s="81">
        <v>-25</v>
      </c>
      <c r="W616" s="81">
        <v>-25</v>
      </c>
      <c r="X616" s="81">
        <v>-25</v>
      </c>
      <c r="Y616" s="81">
        <v>-25</v>
      </c>
      <c r="Z616" s="81">
        <v>-25</v>
      </c>
      <c r="AA616" s="81">
        <v>-25</v>
      </c>
      <c r="AB616" s="81">
        <v>-25</v>
      </c>
      <c r="AC616" s="81">
        <v>-25</v>
      </c>
      <c r="AD616" s="81">
        <v>-25</v>
      </c>
      <c r="AE616" s="81">
        <v>0</v>
      </c>
      <c r="AF616" s="81">
        <v>0</v>
      </c>
    </row>
    <row r="617" spans="1:32" hidden="1" x14ac:dyDescent="0.25">
      <c r="A617" s="477">
        <v>36922.662499999999</v>
      </c>
      <c r="B617" s="456">
        <v>37146</v>
      </c>
      <c r="C617" s="456">
        <v>37073</v>
      </c>
      <c r="D617" s="456">
        <v>37164</v>
      </c>
      <c r="E617" s="81" t="s">
        <v>557</v>
      </c>
      <c r="F617" s="81">
        <v>455180</v>
      </c>
      <c r="G617" s="81">
        <v>1</v>
      </c>
      <c r="H617" s="81">
        <v>2411566</v>
      </c>
      <c r="I617" s="81">
        <v>0</v>
      </c>
      <c r="J617" s="81">
        <v>0</v>
      </c>
      <c r="K617" s="81">
        <v>0</v>
      </c>
      <c r="L617" s="81">
        <v>0</v>
      </c>
      <c r="M617" s="81">
        <v>0</v>
      </c>
      <c r="N617" s="81">
        <v>0</v>
      </c>
      <c r="O617" s="81">
        <v>50</v>
      </c>
      <c r="P617" s="81">
        <v>50</v>
      </c>
      <c r="Q617" s="81">
        <v>50</v>
      </c>
      <c r="R617" s="81">
        <v>50</v>
      </c>
      <c r="S617" s="81">
        <v>50</v>
      </c>
      <c r="T617" s="81">
        <v>50</v>
      </c>
      <c r="U617" s="81">
        <v>50</v>
      </c>
      <c r="V617" s="81">
        <v>50</v>
      </c>
      <c r="W617" s="81">
        <v>50</v>
      </c>
      <c r="X617" s="81">
        <v>50</v>
      </c>
      <c r="Y617" s="81">
        <v>50</v>
      </c>
      <c r="Z617" s="81">
        <v>50</v>
      </c>
      <c r="AA617" s="81">
        <v>50</v>
      </c>
      <c r="AB617" s="81">
        <v>50</v>
      </c>
      <c r="AC617" s="81">
        <v>50</v>
      </c>
      <c r="AD617" s="81">
        <v>50</v>
      </c>
      <c r="AE617" s="81">
        <v>0</v>
      </c>
      <c r="AF617" s="81">
        <v>0</v>
      </c>
    </row>
    <row r="618" spans="1:32" hidden="1" x14ac:dyDescent="0.25">
      <c r="A618" s="477">
        <v>36845.411805555559</v>
      </c>
      <c r="B618" s="456">
        <v>37146</v>
      </c>
      <c r="C618" s="456">
        <v>37073</v>
      </c>
      <c r="D618" s="456">
        <v>37164</v>
      </c>
      <c r="E618" s="81" t="s">
        <v>557</v>
      </c>
      <c r="F618" s="81">
        <v>457396</v>
      </c>
      <c r="G618" s="81">
        <v>1</v>
      </c>
      <c r="H618" s="81">
        <v>2419687</v>
      </c>
      <c r="I618" s="81">
        <v>0</v>
      </c>
      <c r="J618" s="81">
        <v>0</v>
      </c>
      <c r="K618" s="81">
        <v>0</v>
      </c>
      <c r="L618" s="81">
        <v>0</v>
      </c>
      <c r="M618" s="81">
        <v>0</v>
      </c>
      <c r="N618" s="81">
        <v>0</v>
      </c>
      <c r="O618" s="81">
        <v>-50</v>
      </c>
      <c r="P618" s="81">
        <v>-50</v>
      </c>
      <c r="Q618" s="81">
        <v>-50</v>
      </c>
      <c r="R618" s="81">
        <v>-50</v>
      </c>
      <c r="S618" s="81">
        <v>-50</v>
      </c>
      <c r="T618" s="81">
        <v>-50</v>
      </c>
      <c r="U618" s="81">
        <v>-50</v>
      </c>
      <c r="V618" s="81">
        <v>-50</v>
      </c>
      <c r="W618" s="81">
        <v>-50</v>
      </c>
      <c r="X618" s="81">
        <v>-50</v>
      </c>
      <c r="Y618" s="81">
        <v>-50</v>
      </c>
      <c r="Z618" s="81">
        <v>-50</v>
      </c>
      <c r="AA618" s="81">
        <v>-50</v>
      </c>
      <c r="AB618" s="81">
        <v>-50</v>
      </c>
      <c r="AC618" s="81">
        <v>-50</v>
      </c>
      <c r="AD618" s="81">
        <v>-50</v>
      </c>
      <c r="AE618" s="81">
        <v>0</v>
      </c>
      <c r="AF618" s="81">
        <v>0</v>
      </c>
    </row>
    <row r="619" spans="1:32" hidden="1" x14ac:dyDescent="0.25">
      <c r="A619" s="477">
        <v>36922.662499999999</v>
      </c>
      <c r="B619" s="456">
        <v>37146</v>
      </c>
      <c r="C619" s="456">
        <v>37073</v>
      </c>
      <c r="D619" s="456">
        <v>37164</v>
      </c>
      <c r="E619" s="81" t="s">
        <v>557</v>
      </c>
      <c r="F619" s="81">
        <v>462108</v>
      </c>
      <c r="G619" s="81">
        <v>1</v>
      </c>
      <c r="H619" s="81">
        <v>2441185</v>
      </c>
      <c r="I619" s="81">
        <v>0</v>
      </c>
      <c r="J619" s="81">
        <v>0</v>
      </c>
      <c r="K619" s="81">
        <v>0</v>
      </c>
      <c r="L619" s="81">
        <v>0</v>
      </c>
      <c r="M619" s="81">
        <v>0</v>
      </c>
      <c r="N619" s="81">
        <v>0</v>
      </c>
      <c r="O619" s="81">
        <v>50</v>
      </c>
      <c r="P619" s="81">
        <v>50</v>
      </c>
      <c r="Q619" s="81">
        <v>50</v>
      </c>
      <c r="R619" s="81">
        <v>50</v>
      </c>
      <c r="S619" s="81">
        <v>50</v>
      </c>
      <c r="T619" s="81">
        <v>50</v>
      </c>
      <c r="U619" s="81">
        <v>50</v>
      </c>
      <c r="V619" s="81">
        <v>50</v>
      </c>
      <c r="W619" s="81">
        <v>50</v>
      </c>
      <c r="X619" s="81">
        <v>50</v>
      </c>
      <c r="Y619" s="81">
        <v>50</v>
      </c>
      <c r="Z619" s="81">
        <v>50</v>
      </c>
      <c r="AA619" s="81">
        <v>50</v>
      </c>
      <c r="AB619" s="81">
        <v>50</v>
      </c>
      <c r="AC619" s="81">
        <v>50</v>
      </c>
      <c r="AD619" s="81">
        <v>50</v>
      </c>
      <c r="AE619" s="81">
        <v>0</v>
      </c>
      <c r="AF619" s="81">
        <v>0</v>
      </c>
    </row>
    <row r="620" spans="1:32" hidden="1" x14ac:dyDescent="0.25">
      <c r="A620" s="477">
        <v>36867.603472222225</v>
      </c>
      <c r="B620" s="456">
        <v>37146</v>
      </c>
      <c r="C620" s="456">
        <v>37073</v>
      </c>
      <c r="D620" s="456">
        <v>37164</v>
      </c>
      <c r="E620" s="81" t="s">
        <v>557</v>
      </c>
      <c r="F620" s="81">
        <v>475053</v>
      </c>
      <c r="G620" s="81">
        <v>1</v>
      </c>
      <c r="H620" s="81">
        <v>2481513</v>
      </c>
      <c r="I620" s="81">
        <v>0</v>
      </c>
      <c r="J620" s="81">
        <v>0</v>
      </c>
      <c r="K620" s="81">
        <v>0</v>
      </c>
      <c r="L620" s="81">
        <v>0</v>
      </c>
      <c r="M620" s="81">
        <v>0</v>
      </c>
      <c r="N620" s="81">
        <v>0</v>
      </c>
      <c r="O620" s="81">
        <v>25</v>
      </c>
      <c r="P620" s="81">
        <v>25</v>
      </c>
      <c r="Q620" s="81">
        <v>25</v>
      </c>
      <c r="R620" s="81">
        <v>25</v>
      </c>
      <c r="S620" s="81">
        <v>25</v>
      </c>
      <c r="T620" s="81">
        <v>25</v>
      </c>
      <c r="U620" s="81">
        <v>25</v>
      </c>
      <c r="V620" s="81">
        <v>25</v>
      </c>
      <c r="W620" s="81">
        <v>25</v>
      </c>
      <c r="X620" s="81">
        <v>25</v>
      </c>
      <c r="Y620" s="81">
        <v>25</v>
      </c>
      <c r="Z620" s="81">
        <v>25</v>
      </c>
      <c r="AA620" s="81">
        <v>25</v>
      </c>
      <c r="AB620" s="81">
        <v>25</v>
      </c>
      <c r="AC620" s="81">
        <v>25</v>
      </c>
      <c r="AD620" s="81">
        <v>25</v>
      </c>
      <c r="AE620" s="81">
        <v>0</v>
      </c>
      <c r="AF620" s="81">
        <v>0</v>
      </c>
    </row>
    <row r="621" spans="1:32" hidden="1" x14ac:dyDescent="0.25">
      <c r="A621" s="477">
        <v>36867.606249999997</v>
      </c>
      <c r="B621" s="456">
        <v>37146</v>
      </c>
      <c r="C621" s="456">
        <v>37073</v>
      </c>
      <c r="D621" s="456">
        <v>37164</v>
      </c>
      <c r="E621" s="81" t="s">
        <v>557</v>
      </c>
      <c r="F621" s="81">
        <v>475162</v>
      </c>
      <c r="G621" s="81">
        <v>1</v>
      </c>
      <c r="H621" s="81">
        <v>2481727</v>
      </c>
      <c r="I621" s="81">
        <v>0</v>
      </c>
      <c r="J621" s="81">
        <v>0</v>
      </c>
      <c r="K621" s="81">
        <v>0</v>
      </c>
      <c r="L621" s="81">
        <v>0</v>
      </c>
      <c r="M621" s="81">
        <v>0</v>
      </c>
      <c r="N621" s="81">
        <v>0</v>
      </c>
      <c r="O621" s="81">
        <v>100</v>
      </c>
      <c r="P621" s="81">
        <v>100</v>
      </c>
      <c r="Q621" s="81">
        <v>100</v>
      </c>
      <c r="R621" s="81">
        <v>100</v>
      </c>
      <c r="S621" s="81">
        <v>100</v>
      </c>
      <c r="T621" s="81">
        <v>100</v>
      </c>
      <c r="U621" s="81">
        <v>100</v>
      </c>
      <c r="V621" s="81">
        <v>100</v>
      </c>
      <c r="W621" s="81">
        <v>100</v>
      </c>
      <c r="X621" s="81">
        <v>100</v>
      </c>
      <c r="Y621" s="81">
        <v>100</v>
      </c>
      <c r="Z621" s="81">
        <v>100</v>
      </c>
      <c r="AA621" s="81">
        <v>100</v>
      </c>
      <c r="AB621" s="81">
        <v>100</v>
      </c>
      <c r="AC621" s="81">
        <v>100</v>
      </c>
      <c r="AD621" s="81">
        <v>100</v>
      </c>
      <c r="AE621" s="81">
        <v>0</v>
      </c>
      <c r="AF621" s="81">
        <v>0</v>
      </c>
    </row>
    <row r="622" spans="1:32" hidden="1" x14ac:dyDescent="0.25">
      <c r="A622" s="477">
        <v>36931.613194444442</v>
      </c>
      <c r="B622" s="456">
        <v>37146</v>
      </c>
      <c r="C622" s="456">
        <v>37073</v>
      </c>
      <c r="D622" s="456">
        <v>37164</v>
      </c>
      <c r="E622" s="81" t="s">
        <v>557</v>
      </c>
      <c r="F622" s="81">
        <v>475170</v>
      </c>
      <c r="G622" s="81">
        <v>1</v>
      </c>
      <c r="H622" s="81">
        <v>2481735</v>
      </c>
      <c r="I622" s="81">
        <v>0</v>
      </c>
      <c r="J622" s="81">
        <v>0</v>
      </c>
      <c r="K622" s="81">
        <v>0</v>
      </c>
      <c r="L622" s="81">
        <v>0</v>
      </c>
      <c r="M622" s="81">
        <v>0</v>
      </c>
      <c r="N622" s="81">
        <v>0</v>
      </c>
      <c r="O622" s="81">
        <v>25</v>
      </c>
      <c r="P622" s="81">
        <v>25</v>
      </c>
      <c r="Q622" s="81">
        <v>25</v>
      </c>
      <c r="R622" s="81">
        <v>25</v>
      </c>
      <c r="S622" s="81">
        <v>25</v>
      </c>
      <c r="T622" s="81">
        <v>25</v>
      </c>
      <c r="U622" s="81">
        <v>25</v>
      </c>
      <c r="V622" s="81">
        <v>25</v>
      </c>
      <c r="W622" s="81">
        <v>25</v>
      </c>
      <c r="X622" s="81">
        <v>25</v>
      </c>
      <c r="Y622" s="81">
        <v>25</v>
      </c>
      <c r="Z622" s="81">
        <v>25</v>
      </c>
      <c r="AA622" s="81">
        <v>25</v>
      </c>
      <c r="AB622" s="81">
        <v>25</v>
      </c>
      <c r="AC622" s="81">
        <v>25</v>
      </c>
      <c r="AD622" s="81">
        <v>25</v>
      </c>
      <c r="AE622" s="81">
        <v>0</v>
      </c>
      <c r="AF622" s="81">
        <v>0</v>
      </c>
    </row>
    <row r="623" spans="1:32" hidden="1" x14ac:dyDescent="0.25">
      <c r="A623" s="477">
        <v>36867.715277777781</v>
      </c>
      <c r="B623" s="456">
        <v>37146</v>
      </c>
      <c r="C623" s="456">
        <v>37073</v>
      </c>
      <c r="D623" s="456">
        <v>37164</v>
      </c>
      <c r="E623" s="81" t="s">
        <v>557</v>
      </c>
      <c r="F623" s="81">
        <v>475185</v>
      </c>
      <c r="G623" s="81">
        <v>1</v>
      </c>
      <c r="H623" s="81">
        <v>2481754</v>
      </c>
      <c r="I623" s="81">
        <v>0</v>
      </c>
      <c r="J623" s="81">
        <v>0</v>
      </c>
      <c r="K623" s="81">
        <v>0</v>
      </c>
      <c r="L623" s="81">
        <v>0</v>
      </c>
      <c r="M623" s="81">
        <v>0</v>
      </c>
      <c r="N623" s="81">
        <v>0</v>
      </c>
      <c r="O623" s="81">
        <v>25</v>
      </c>
      <c r="P623" s="81">
        <v>25</v>
      </c>
      <c r="Q623" s="81">
        <v>25</v>
      </c>
      <c r="R623" s="81">
        <v>25</v>
      </c>
      <c r="S623" s="81">
        <v>25</v>
      </c>
      <c r="T623" s="81">
        <v>25</v>
      </c>
      <c r="U623" s="81">
        <v>25</v>
      </c>
      <c r="V623" s="81">
        <v>25</v>
      </c>
      <c r="W623" s="81">
        <v>25</v>
      </c>
      <c r="X623" s="81">
        <v>25</v>
      </c>
      <c r="Y623" s="81">
        <v>25</v>
      </c>
      <c r="Z623" s="81">
        <v>25</v>
      </c>
      <c r="AA623" s="81">
        <v>25</v>
      </c>
      <c r="AB623" s="81">
        <v>25</v>
      </c>
      <c r="AC623" s="81">
        <v>25</v>
      </c>
      <c r="AD623" s="81">
        <v>25</v>
      </c>
      <c r="AE623" s="81">
        <v>0</v>
      </c>
      <c r="AF623" s="81">
        <v>0</v>
      </c>
    </row>
    <row r="624" spans="1:32" hidden="1" x14ac:dyDescent="0.25">
      <c r="A624" s="477">
        <v>36867.714583333334</v>
      </c>
      <c r="B624" s="456">
        <v>37146</v>
      </c>
      <c r="C624" s="456">
        <v>37073</v>
      </c>
      <c r="D624" s="456">
        <v>37164</v>
      </c>
      <c r="E624" s="81" t="s">
        <v>557</v>
      </c>
      <c r="F624" s="81">
        <v>475196</v>
      </c>
      <c r="G624" s="81">
        <v>1</v>
      </c>
      <c r="H624" s="81">
        <v>2481771</v>
      </c>
      <c r="I624" s="81">
        <v>0</v>
      </c>
      <c r="J624" s="81">
        <v>0</v>
      </c>
      <c r="K624" s="81">
        <v>0</v>
      </c>
      <c r="L624" s="81">
        <v>0</v>
      </c>
      <c r="M624" s="81">
        <v>0</v>
      </c>
      <c r="N624" s="81">
        <v>0</v>
      </c>
      <c r="O624" s="81">
        <v>25</v>
      </c>
      <c r="P624" s="81">
        <v>25</v>
      </c>
      <c r="Q624" s="81">
        <v>25</v>
      </c>
      <c r="R624" s="81">
        <v>25</v>
      </c>
      <c r="S624" s="81">
        <v>25</v>
      </c>
      <c r="T624" s="81">
        <v>25</v>
      </c>
      <c r="U624" s="81">
        <v>25</v>
      </c>
      <c r="V624" s="81">
        <v>25</v>
      </c>
      <c r="W624" s="81">
        <v>25</v>
      </c>
      <c r="X624" s="81">
        <v>25</v>
      </c>
      <c r="Y624" s="81">
        <v>25</v>
      </c>
      <c r="Z624" s="81">
        <v>25</v>
      </c>
      <c r="AA624" s="81">
        <v>25</v>
      </c>
      <c r="AB624" s="81">
        <v>25</v>
      </c>
      <c r="AC624" s="81">
        <v>25</v>
      </c>
      <c r="AD624" s="81">
        <v>25</v>
      </c>
      <c r="AE624" s="81">
        <v>0</v>
      </c>
      <c r="AF624" s="81">
        <v>0</v>
      </c>
    </row>
    <row r="625" spans="1:32" hidden="1" x14ac:dyDescent="0.25">
      <c r="A625" s="477">
        <v>36900.450694444444</v>
      </c>
      <c r="B625" s="456">
        <v>37146</v>
      </c>
      <c r="C625" s="456">
        <v>37073</v>
      </c>
      <c r="D625" s="456">
        <v>37164</v>
      </c>
      <c r="E625" s="81" t="s">
        <v>557</v>
      </c>
      <c r="F625" s="81">
        <v>492065</v>
      </c>
      <c r="G625" s="81">
        <v>1</v>
      </c>
      <c r="H625" s="81">
        <v>2555000</v>
      </c>
      <c r="I625" s="81">
        <v>0</v>
      </c>
      <c r="J625" s="81">
        <v>0</v>
      </c>
      <c r="K625" s="81">
        <v>0</v>
      </c>
      <c r="L625" s="81">
        <v>0</v>
      </c>
      <c r="M625" s="81">
        <v>0</v>
      </c>
      <c r="N625" s="81">
        <v>0</v>
      </c>
      <c r="O625" s="81">
        <v>-25</v>
      </c>
      <c r="P625" s="81">
        <v>-25</v>
      </c>
      <c r="Q625" s="81">
        <v>-25</v>
      </c>
      <c r="R625" s="81">
        <v>-25</v>
      </c>
      <c r="S625" s="81">
        <v>-25</v>
      </c>
      <c r="T625" s="81">
        <v>-25</v>
      </c>
      <c r="U625" s="81">
        <v>-25</v>
      </c>
      <c r="V625" s="81">
        <v>-25</v>
      </c>
      <c r="W625" s="81">
        <v>-25</v>
      </c>
      <c r="X625" s="81">
        <v>-25</v>
      </c>
      <c r="Y625" s="81">
        <v>-25</v>
      </c>
      <c r="Z625" s="81">
        <v>-25</v>
      </c>
      <c r="AA625" s="81">
        <v>-25</v>
      </c>
      <c r="AB625" s="81">
        <v>-25</v>
      </c>
      <c r="AC625" s="81">
        <v>-25</v>
      </c>
      <c r="AD625" s="81">
        <v>-25</v>
      </c>
      <c r="AE625" s="81">
        <v>0</v>
      </c>
      <c r="AF625" s="81">
        <v>0</v>
      </c>
    </row>
    <row r="626" spans="1:32" hidden="1" x14ac:dyDescent="0.25">
      <c r="A626" s="477">
        <v>36903.719444444447</v>
      </c>
      <c r="B626" s="456">
        <v>37146</v>
      </c>
      <c r="C626" s="456">
        <v>37073</v>
      </c>
      <c r="D626" s="456">
        <v>37164</v>
      </c>
      <c r="E626" s="81" t="s">
        <v>557</v>
      </c>
      <c r="F626" s="81">
        <v>495522</v>
      </c>
      <c r="G626" s="81">
        <v>1</v>
      </c>
      <c r="H626" s="81">
        <v>2566205</v>
      </c>
      <c r="I626" s="81">
        <v>0</v>
      </c>
      <c r="J626" s="81">
        <v>0</v>
      </c>
      <c r="K626" s="81">
        <v>0</v>
      </c>
      <c r="L626" s="81">
        <v>0</v>
      </c>
      <c r="M626" s="81">
        <v>0</v>
      </c>
      <c r="N626" s="81">
        <v>0</v>
      </c>
      <c r="O626" s="81">
        <v>25</v>
      </c>
      <c r="P626" s="81">
        <v>25</v>
      </c>
      <c r="Q626" s="81">
        <v>25</v>
      </c>
      <c r="R626" s="81">
        <v>25</v>
      </c>
      <c r="S626" s="81">
        <v>25</v>
      </c>
      <c r="T626" s="81">
        <v>25</v>
      </c>
      <c r="U626" s="81">
        <v>25</v>
      </c>
      <c r="V626" s="81">
        <v>25</v>
      </c>
      <c r="W626" s="81">
        <v>25</v>
      </c>
      <c r="X626" s="81">
        <v>25</v>
      </c>
      <c r="Y626" s="81">
        <v>25</v>
      </c>
      <c r="Z626" s="81">
        <v>25</v>
      </c>
      <c r="AA626" s="81">
        <v>25</v>
      </c>
      <c r="AB626" s="81">
        <v>25</v>
      </c>
      <c r="AC626" s="81">
        <v>25</v>
      </c>
      <c r="AD626" s="81">
        <v>25</v>
      </c>
      <c r="AE626" s="81">
        <v>0</v>
      </c>
      <c r="AF626" s="81">
        <v>0</v>
      </c>
    </row>
    <row r="627" spans="1:32" hidden="1" x14ac:dyDescent="0.25">
      <c r="A627" s="477">
        <v>36903.602083333331</v>
      </c>
      <c r="B627" s="456">
        <v>37146</v>
      </c>
      <c r="C627" s="456">
        <v>37073</v>
      </c>
      <c r="D627" s="456">
        <v>37164</v>
      </c>
      <c r="E627" s="81" t="s">
        <v>557</v>
      </c>
      <c r="F627" s="81">
        <v>496479</v>
      </c>
      <c r="G627" s="81">
        <v>1</v>
      </c>
      <c r="H627" s="81">
        <v>2569154</v>
      </c>
      <c r="I627" s="81">
        <v>0</v>
      </c>
      <c r="J627" s="81">
        <v>0</v>
      </c>
      <c r="K627" s="81">
        <v>0</v>
      </c>
      <c r="L627" s="81">
        <v>0</v>
      </c>
      <c r="M627" s="81">
        <v>0</v>
      </c>
      <c r="N627" s="81">
        <v>0</v>
      </c>
      <c r="O627" s="81">
        <v>50</v>
      </c>
      <c r="P627" s="81">
        <v>50</v>
      </c>
      <c r="Q627" s="81">
        <v>50</v>
      </c>
      <c r="R627" s="81">
        <v>50</v>
      </c>
      <c r="S627" s="81">
        <v>50</v>
      </c>
      <c r="T627" s="81">
        <v>50</v>
      </c>
      <c r="U627" s="81">
        <v>50</v>
      </c>
      <c r="V627" s="81">
        <v>50</v>
      </c>
      <c r="W627" s="81">
        <v>50</v>
      </c>
      <c r="X627" s="81">
        <v>50</v>
      </c>
      <c r="Y627" s="81">
        <v>50</v>
      </c>
      <c r="Z627" s="81">
        <v>50</v>
      </c>
      <c r="AA627" s="81">
        <v>50</v>
      </c>
      <c r="AB627" s="81">
        <v>50</v>
      </c>
      <c r="AC627" s="81">
        <v>50</v>
      </c>
      <c r="AD627" s="81">
        <v>50</v>
      </c>
      <c r="AE627" s="81">
        <v>0</v>
      </c>
      <c r="AF627" s="81">
        <v>0</v>
      </c>
    </row>
    <row r="628" spans="1:32" hidden="1" x14ac:dyDescent="0.25">
      <c r="A628" s="477">
        <v>36937.467361111114</v>
      </c>
      <c r="B628" s="456">
        <v>37146</v>
      </c>
      <c r="C628" s="456">
        <v>37073</v>
      </c>
      <c r="D628" s="456">
        <v>37164</v>
      </c>
      <c r="E628" s="81" t="s">
        <v>557</v>
      </c>
      <c r="F628" s="81">
        <v>524051</v>
      </c>
      <c r="G628" s="81">
        <v>1</v>
      </c>
      <c r="H628" s="81">
        <v>2703773</v>
      </c>
      <c r="I628" s="81">
        <v>0</v>
      </c>
      <c r="J628" s="81">
        <v>0</v>
      </c>
      <c r="K628" s="81">
        <v>0</v>
      </c>
      <c r="L628" s="81">
        <v>0</v>
      </c>
      <c r="M628" s="81">
        <v>0</v>
      </c>
      <c r="N628" s="81">
        <v>0</v>
      </c>
      <c r="O628" s="81">
        <v>25</v>
      </c>
      <c r="P628" s="81">
        <v>25</v>
      </c>
      <c r="Q628" s="81">
        <v>25</v>
      </c>
      <c r="R628" s="81">
        <v>25</v>
      </c>
      <c r="S628" s="81">
        <v>25</v>
      </c>
      <c r="T628" s="81">
        <v>25</v>
      </c>
      <c r="U628" s="81">
        <v>25</v>
      </c>
      <c r="V628" s="81">
        <v>25</v>
      </c>
      <c r="W628" s="81">
        <v>25</v>
      </c>
      <c r="X628" s="81">
        <v>25</v>
      </c>
      <c r="Y628" s="81">
        <v>25</v>
      </c>
      <c r="Z628" s="81">
        <v>25</v>
      </c>
      <c r="AA628" s="81">
        <v>25</v>
      </c>
      <c r="AB628" s="81">
        <v>25</v>
      </c>
      <c r="AC628" s="81">
        <v>25</v>
      </c>
      <c r="AD628" s="81">
        <v>25</v>
      </c>
      <c r="AE628" s="81">
        <v>0</v>
      </c>
      <c r="AF628" s="81">
        <v>0</v>
      </c>
    </row>
    <row r="629" spans="1:32" hidden="1" x14ac:dyDescent="0.25">
      <c r="A629" s="477">
        <v>36979.615972222222</v>
      </c>
      <c r="B629" s="456">
        <v>37146</v>
      </c>
      <c r="C629" s="456">
        <v>37073</v>
      </c>
      <c r="D629" s="456">
        <v>37164</v>
      </c>
      <c r="E629" s="81" t="s">
        <v>557</v>
      </c>
      <c r="F629" s="81">
        <v>563723</v>
      </c>
      <c r="G629" s="81">
        <v>1</v>
      </c>
      <c r="H629" s="81">
        <v>2992636</v>
      </c>
      <c r="I629" s="81">
        <v>0</v>
      </c>
      <c r="J629" s="81">
        <v>0</v>
      </c>
      <c r="K629" s="81">
        <v>0</v>
      </c>
      <c r="L629" s="81">
        <v>0</v>
      </c>
      <c r="M629" s="81">
        <v>0</v>
      </c>
      <c r="N629" s="81">
        <v>0</v>
      </c>
      <c r="O629" s="81">
        <v>-75</v>
      </c>
      <c r="P629" s="81">
        <v>-75</v>
      </c>
      <c r="Q629" s="81">
        <v>-75</v>
      </c>
      <c r="R629" s="81">
        <v>-75</v>
      </c>
      <c r="S629" s="81">
        <v>-75</v>
      </c>
      <c r="T629" s="81">
        <v>-75</v>
      </c>
      <c r="U629" s="81">
        <v>-75</v>
      </c>
      <c r="V629" s="81">
        <v>-75</v>
      </c>
      <c r="W629" s="81">
        <v>-75</v>
      </c>
      <c r="X629" s="81">
        <v>-75</v>
      </c>
      <c r="Y629" s="81">
        <v>-75</v>
      </c>
      <c r="Z629" s="81">
        <v>-75</v>
      </c>
      <c r="AA629" s="81">
        <v>-75</v>
      </c>
      <c r="AB629" s="81">
        <v>-75</v>
      </c>
      <c r="AC629" s="81">
        <v>-75</v>
      </c>
      <c r="AD629" s="81">
        <v>-75</v>
      </c>
      <c r="AE629" s="81">
        <v>0</v>
      </c>
      <c r="AF629" s="81">
        <v>0</v>
      </c>
    </row>
    <row r="630" spans="1:32" hidden="1" x14ac:dyDescent="0.25">
      <c r="A630" s="477">
        <v>36998.410416666666</v>
      </c>
      <c r="B630" s="456">
        <v>37146</v>
      </c>
      <c r="C630" s="456">
        <v>37073</v>
      </c>
      <c r="D630" s="456">
        <v>37164</v>
      </c>
      <c r="E630" s="81" t="s">
        <v>557</v>
      </c>
      <c r="F630" s="81">
        <v>582899</v>
      </c>
      <c r="G630" s="81">
        <v>1</v>
      </c>
      <c r="H630" s="81">
        <v>3094414</v>
      </c>
      <c r="I630" s="81">
        <v>0</v>
      </c>
      <c r="J630" s="81">
        <v>0</v>
      </c>
      <c r="K630" s="81">
        <v>0</v>
      </c>
      <c r="L630" s="81">
        <v>0</v>
      </c>
      <c r="M630" s="81">
        <v>0</v>
      </c>
      <c r="N630" s="81">
        <v>0</v>
      </c>
      <c r="O630" s="81">
        <v>-25</v>
      </c>
      <c r="P630" s="81">
        <v>-25</v>
      </c>
      <c r="Q630" s="81">
        <v>-25</v>
      </c>
      <c r="R630" s="81">
        <v>-25</v>
      </c>
      <c r="S630" s="81">
        <v>-25</v>
      </c>
      <c r="T630" s="81">
        <v>-25</v>
      </c>
      <c r="U630" s="81">
        <v>-25</v>
      </c>
      <c r="V630" s="81">
        <v>-25</v>
      </c>
      <c r="W630" s="81">
        <v>-25</v>
      </c>
      <c r="X630" s="81">
        <v>-25</v>
      </c>
      <c r="Y630" s="81">
        <v>-25</v>
      </c>
      <c r="Z630" s="81">
        <v>-25</v>
      </c>
      <c r="AA630" s="81">
        <v>-25</v>
      </c>
      <c r="AB630" s="81">
        <v>-25</v>
      </c>
      <c r="AC630" s="81">
        <v>-25</v>
      </c>
      <c r="AD630" s="81">
        <v>-25</v>
      </c>
      <c r="AE630" s="81">
        <v>0</v>
      </c>
      <c r="AF630" s="81">
        <v>0</v>
      </c>
    </row>
    <row r="631" spans="1:32" hidden="1" x14ac:dyDescent="0.25">
      <c r="A631" s="477">
        <v>36913.431250000001</v>
      </c>
      <c r="B631" s="456">
        <v>37146</v>
      </c>
      <c r="C631" s="456">
        <v>37073</v>
      </c>
      <c r="D631" s="456">
        <v>37164</v>
      </c>
      <c r="E631" s="81" t="s">
        <v>557</v>
      </c>
      <c r="F631" s="81">
        <v>501385</v>
      </c>
      <c r="G631" s="81">
        <v>1</v>
      </c>
      <c r="H631" s="81">
        <v>2582522</v>
      </c>
      <c r="I631" s="81">
        <v>0</v>
      </c>
      <c r="J631" s="81">
        <v>0</v>
      </c>
      <c r="K631" s="81">
        <v>0</v>
      </c>
      <c r="L631" s="81">
        <v>0</v>
      </c>
      <c r="M631" s="81">
        <v>0</v>
      </c>
      <c r="N631" s="81">
        <v>0</v>
      </c>
      <c r="O631" s="81">
        <v>0</v>
      </c>
      <c r="P631" s="81">
        <v>0</v>
      </c>
      <c r="Q631" s="81">
        <v>0</v>
      </c>
      <c r="R631" s="81">
        <v>0</v>
      </c>
      <c r="S631" s="81">
        <v>0</v>
      </c>
      <c r="T631" s="81">
        <v>0</v>
      </c>
      <c r="U631" s="81">
        <v>0</v>
      </c>
      <c r="V631" s="81">
        <v>0</v>
      </c>
      <c r="W631" s="81">
        <v>0</v>
      </c>
      <c r="X631" s="81">
        <v>0</v>
      </c>
      <c r="Y631" s="81">
        <v>0</v>
      </c>
      <c r="Z631" s="81">
        <v>0</v>
      </c>
      <c r="AA631" s="81">
        <v>0</v>
      </c>
      <c r="AB631" s="81">
        <v>0</v>
      </c>
      <c r="AC631" s="81">
        <v>0</v>
      </c>
      <c r="AD631" s="81">
        <v>0</v>
      </c>
      <c r="AE631" s="81">
        <v>25</v>
      </c>
      <c r="AF631" s="81">
        <v>25</v>
      </c>
    </row>
    <row r="632" spans="1:32" hidden="1" x14ac:dyDescent="0.25">
      <c r="A632" s="477">
        <v>36987.65625</v>
      </c>
      <c r="B632" s="456">
        <v>37146</v>
      </c>
      <c r="C632" s="456">
        <v>37073</v>
      </c>
      <c r="D632" s="456">
        <v>37164</v>
      </c>
      <c r="E632" s="81" t="s">
        <v>557</v>
      </c>
      <c r="F632" s="81">
        <v>571936</v>
      </c>
      <c r="G632" s="81">
        <v>1</v>
      </c>
      <c r="H632" s="81">
        <v>3061452</v>
      </c>
      <c r="I632" s="81">
        <v>0</v>
      </c>
      <c r="J632" s="81">
        <v>0</v>
      </c>
      <c r="K632" s="81">
        <v>0</v>
      </c>
      <c r="L632" s="81">
        <v>0</v>
      </c>
      <c r="M632" s="81">
        <v>0</v>
      </c>
      <c r="N632" s="81">
        <v>0</v>
      </c>
      <c r="O632" s="81">
        <v>0</v>
      </c>
      <c r="P632" s="81">
        <v>0</v>
      </c>
      <c r="Q632" s="81">
        <v>0</v>
      </c>
      <c r="R632" s="81">
        <v>0</v>
      </c>
      <c r="S632" s="81">
        <v>0</v>
      </c>
      <c r="T632" s="81">
        <v>0</v>
      </c>
      <c r="U632" s="81">
        <v>0</v>
      </c>
      <c r="V632" s="81">
        <v>0</v>
      </c>
      <c r="W632" s="81">
        <v>0</v>
      </c>
      <c r="X632" s="81">
        <v>0</v>
      </c>
      <c r="Y632" s="81">
        <v>0</v>
      </c>
      <c r="Z632" s="81">
        <v>0</v>
      </c>
      <c r="AA632" s="81">
        <v>0</v>
      </c>
      <c r="AB632" s="81">
        <v>0</v>
      </c>
      <c r="AC632" s="81">
        <v>0</v>
      </c>
      <c r="AD632" s="81">
        <v>0</v>
      </c>
      <c r="AE632" s="81">
        <v>-50</v>
      </c>
      <c r="AF632" s="81">
        <v>-50</v>
      </c>
    </row>
    <row r="633" spans="1:32" hidden="1" x14ac:dyDescent="0.25">
      <c r="A633" s="477">
        <v>37007.711805555555</v>
      </c>
      <c r="B633" s="456">
        <v>37146</v>
      </c>
      <c r="C633" s="456">
        <v>37073</v>
      </c>
      <c r="D633" s="456">
        <v>37164</v>
      </c>
      <c r="E633" s="81" t="s">
        <v>557</v>
      </c>
      <c r="F633" s="81">
        <v>592249</v>
      </c>
      <c r="G633" s="81">
        <v>1</v>
      </c>
      <c r="H633" s="81">
        <v>3126094</v>
      </c>
      <c r="I633" s="81">
        <v>0</v>
      </c>
      <c r="J633" s="81">
        <v>0</v>
      </c>
      <c r="K633" s="81">
        <v>0</v>
      </c>
      <c r="L633" s="81">
        <v>0</v>
      </c>
      <c r="M633" s="81">
        <v>0</v>
      </c>
      <c r="N633" s="81">
        <v>0</v>
      </c>
      <c r="O633" s="81">
        <v>0</v>
      </c>
      <c r="P633" s="81">
        <v>0</v>
      </c>
      <c r="Q633" s="81">
        <v>0</v>
      </c>
      <c r="R633" s="81">
        <v>0</v>
      </c>
      <c r="S633" s="81">
        <v>0</v>
      </c>
      <c r="T633" s="81">
        <v>0</v>
      </c>
      <c r="U633" s="81">
        <v>0</v>
      </c>
      <c r="V633" s="81">
        <v>0</v>
      </c>
      <c r="W633" s="81">
        <v>0</v>
      </c>
      <c r="X633" s="81">
        <v>0</v>
      </c>
      <c r="Y633" s="81">
        <v>0</v>
      </c>
      <c r="Z633" s="81">
        <v>0</v>
      </c>
      <c r="AA633" s="81">
        <v>0</v>
      </c>
      <c r="AB633" s="81">
        <v>0</v>
      </c>
      <c r="AC633" s="81">
        <v>0</v>
      </c>
      <c r="AD633" s="81">
        <v>0</v>
      </c>
      <c r="AE633" s="81">
        <v>-25</v>
      </c>
      <c r="AF633" s="81">
        <v>-25</v>
      </c>
    </row>
    <row r="634" spans="1:32" hidden="1" x14ac:dyDescent="0.25">
      <c r="A634" s="477">
        <v>37022.40347222222</v>
      </c>
      <c r="B634" s="456">
        <v>37146</v>
      </c>
      <c r="C634" s="456">
        <v>37073</v>
      </c>
      <c r="D634" s="456">
        <v>37164</v>
      </c>
      <c r="E634" s="81" t="s">
        <v>557</v>
      </c>
      <c r="F634" s="81">
        <v>606273</v>
      </c>
      <c r="G634" s="81">
        <v>1</v>
      </c>
      <c r="H634" s="81">
        <v>3261841</v>
      </c>
      <c r="I634" s="81">
        <v>0</v>
      </c>
      <c r="J634" s="81">
        <v>0</v>
      </c>
      <c r="K634" s="81">
        <v>0</v>
      </c>
      <c r="L634" s="81">
        <v>0</v>
      </c>
      <c r="M634" s="81">
        <v>0</v>
      </c>
      <c r="N634" s="81">
        <v>0</v>
      </c>
      <c r="O634" s="81">
        <v>0</v>
      </c>
      <c r="P634" s="81">
        <v>0</v>
      </c>
      <c r="Q634" s="81">
        <v>0</v>
      </c>
      <c r="R634" s="81">
        <v>0</v>
      </c>
      <c r="S634" s="81">
        <v>0</v>
      </c>
      <c r="T634" s="81">
        <v>0</v>
      </c>
      <c r="U634" s="81">
        <v>0</v>
      </c>
      <c r="V634" s="81">
        <v>0</v>
      </c>
      <c r="W634" s="81">
        <v>0</v>
      </c>
      <c r="X634" s="81">
        <v>0</v>
      </c>
      <c r="Y634" s="81">
        <v>0</v>
      </c>
      <c r="Z634" s="81">
        <v>0</v>
      </c>
      <c r="AA634" s="81">
        <v>0</v>
      </c>
      <c r="AB634" s="81">
        <v>0</v>
      </c>
      <c r="AC634" s="81">
        <v>0</v>
      </c>
      <c r="AD634" s="81">
        <v>0</v>
      </c>
      <c r="AE634" s="81">
        <v>25</v>
      </c>
      <c r="AF634" s="81">
        <v>25</v>
      </c>
    </row>
    <row r="635" spans="1:32" hidden="1" x14ac:dyDescent="0.25">
      <c r="A635" s="477">
        <v>37078.536111111112</v>
      </c>
      <c r="B635" s="456">
        <v>37146</v>
      </c>
      <c r="C635" s="456">
        <v>37104</v>
      </c>
      <c r="D635" s="456">
        <v>37191</v>
      </c>
      <c r="E635" s="81" t="s">
        <v>557</v>
      </c>
      <c r="F635" s="81">
        <v>676140</v>
      </c>
      <c r="G635" s="81">
        <v>1</v>
      </c>
      <c r="H635" s="81">
        <v>3553806</v>
      </c>
      <c r="I635" s="81">
        <v>-9</v>
      </c>
      <c r="J635" s="81">
        <v>-9</v>
      </c>
      <c r="K635" s="81">
        <v>-9</v>
      </c>
      <c r="L635" s="81">
        <v>-9</v>
      </c>
      <c r="M635" s="81">
        <v>-9</v>
      </c>
      <c r="N635" s="81">
        <v>-9</v>
      </c>
      <c r="O635" s="81">
        <v>0</v>
      </c>
      <c r="P635" s="81">
        <v>0</v>
      </c>
      <c r="Q635" s="81">
        <v>0</v>
      </c>
      <c r="R635" s="81">
        <v>0</v>
      </c>
      <c r="S635" s="81">
        <v>0</v>
      </c>
      <c r="T635" s="81">
        <v>0</v>
      </c>
      <c r="U635" s="81">
        <v>0</v>
      </c>
      <c r="V635" s="81">
        <v>0</v>
      </c>
      <c r="W635" s="81">
        <v>0</v>
      </c>
      <c r="X635" s="81">
        <v>0</v>
      </c>
      <c r="Y635" s="81">
        <v>0</v>
      </c>
      <c r="Z635" s="81">
        <v>0</v>
      </c>
      <c r="AA635" s="81">
        <v>0</v>
      </c>
      <c r="AB635" s="81">
        <v>0</v>
      </c>
      <c r="AC635" s="81">
        <v>0</v>
      </c>
      <c r="AD635" s="81">
        <v>0</v>
      </c>
      <c r="AE635" s="81">
        <v>0</v>
      </c>
      <c r="AF635" s="81">
        <v>0</v>
      </c>
    </row>
    <row r="636" spans="1:32" hidden="1" x14ac:dyDescent="0.25">
      <c r="A636" s="477">
        <v>37078.536111111112</v>
      </c>
      <c r="B636" s="456">
        <v>37146</v>
      </c>
      <c r="C636" s="456">
        <v>37104</v>
      </c>
      <c r="D636" s="456">
        <v>37191</v>
      </c>
      <c r="E636" s="81" t="s">
        <v>557</v>
      </c>
      <c r="F636" s="81">
        <v>676141</v>
      </c>
      <c r="G636" s="81">
        <v>1</v>
      </c>
      <c r="H636" s="81">
        <v>3553849</v>
      </c>
      <c r="I636" s="81">
        <v>-10</v>
      </c>
      <c r="J636" s="81">
        <v>-10</v>
      </c>
      <c r="K636" s="81">
        <v>-10</v>
      </c>
      <c r="L636" s="81">
        <v>-10</v>
      </c>
      <c r="M636" s="81">
        <v>-10</v>
      </c>
      <c r="N636" s="81">
        <v>-10</v>
      </c>
      <c r="O636" s="81">
        <v>0</v>
      </c>
      <c r="P636" s="81">
        <v>0</v>
      </c>
      <c r="Q636" s="81">
        <v>0</v>
      </c>
      <c r="R636" s="81">
        <v>0</v>
      </c>
      <c r="S636" s="81">
        <v>0</v>
      </c>
      <c r="T636" s="81">
        <v>0</v>
      </c>
      <c r="U636" s="81">
        <v>0</v>
      </c>
      <c r="V636" s="81">
        <v>0</v>
      </c>
      <c r="W636" s="81">
        <v>0</v>
      </c>
      <c r="X636" s="81">
        <v>0</v>
      </c>
      <c r="Y636" s="81">
        <v>0</v>
      </c>
      <c r="Z636" s="81">
        <v>0</v>
      </c>
      <c r="AA636" s="81">
        <v>0</v>
      </c>
      <c r="AB636" s="81">
        <v>0</v>
      </c>
      <c r="AC636" s="81">
        <v>0</v>
      </c>
      <c r="AD636" s="81">
        <v>0</v>
      </c>
      <c r="AE636" s="81">
        <v>0</v>
      </c>
      <c r="AF636" s="81">
        <v>0</v>
      </c>
    </row>
    <row r="637" spans="1:32" hidden="1" x14ac:dyDescent="0.25">
      <c r="A637" s="477">
        <v>37078.536111111112</v>
      </c>
      <c r="B637" s="456">
        <v>37146</v>
      </c>
      <c r="C637" s="456">
        <v>37104</v>
      </c>
      <c r="D637" s="456">
        <v>37191</v>
      </c>
      <c r="E637" s="81" t="s">
        <v>557</v>
      </c>
      <c r="F637" s="81">
        <v>676138</v>
      </c>
      <c r="G637" s="81">
        <v>1</v>
      </c>
      <c r="H637" s="81">
        <v>3553788</v>
      </c>
      <c r="I637" s="81">
        <v>0</v>
      </c>
      <c r="J637" s="81">
        <v>0</v>
      </c>
      <c r="K637" s="81">
        <v>0</v>
      </c>
      <c r="L637" s="81">
        <v>0</v>
      </c>
      <c r="M637" s="81">
        <v>0</v>
      </c>
      <c r="N637" s="81">
        <v>0</v>
      </c>
      <c r="O637" s="81">
        <v>-34</v>
      </c>
      <c r="P637" s="81">
        <v>-34</v>
      </c>
      <c r="Q637" s="81">
        <v>-34</v>
      </c>
      <c r="R637" s="81">
        <v>-34</v>
      </c>
      <c r="S637" s="81">
        <v>-34</v>
      </c>
      <c r="T637" s="81">
        <v>-34</v>
      </c>
      <c r="U637" s="81">
        <v>-34</v>
      </c>
      <c r="V637" s="81">
        <v>-34</v>
      </c>
      <c r="W637" s="81">
        <v>-34</v>
      </c>
      <c r="X637" s="81">
        <v>-34</v>
      </c>
      <c r="Y637" s="81">
        <v>-34</v>
      </c>
      <c r="Z637" s="81">
        <v>-34</v>
      </c>
      <c r="AA637" s="81">
        <v>-34</v>
      </c>
      <c r="AB637" s="81">
        <v>-34</v>
      </c>
      <c r="AC637" s="81">
        <v>-34</v>
      </c>
      <c r="AD637" s="81">
        <v>-34</v>
      </c>
      <c r="AE637" s="81">
        <v>0</v>
      </c>
      <c r="AF637" s="81">
        <v>0</v>
      </c>
    </row>
    <row r="638" spans="1:32" hidden="1" x14ac:dyDescent="0.25">
      <c r="A638" s="477">
        <v>37078.536111111112</v>
      </c>
      <c r="B638" s="456">
        <v>37146</v>
      </c>
      <c r="C638" s="456">
        <v>37104</v>
      </c>
      <c r="D638" s="456">
        <v>37191</v>
      </c>
      <c r="E638" s="81" t="s">
        <v>557</v>
      </c>
      <c r="F638" s="81">
        <v>676143</v>
      </c>
      <c r="G638" s="81">
        <v>1</v>
      </c>
      <c r="H638" s="81">
        <v>3553905</v>
      </c>
      <c r="I638" s="81">
        <v>0</v>
      </c>
      <c r="J638" s="81">
        <v>0</v>
      </c>
      <c r="K638" s="81">
        <v>0</v>
      </c>
      <c r="L638" s="81">
        <v>0</v>
      </c>
      <c r="M638" s="81">
        <v>0</v>
      </c>
      <c r="N638" s="81">
        <v>0</v>
      </c>
      <c r="O638" s="81">
        <v>-23</v>
      </c>
      <c r="P638" s="81">
        <v>-23</v>
      </c>
      <c r="Q638" s="81">
        <v>-23</v>
      </c>
      <c r="R638" s="81">
        <v>-23</v>
      </c>
      <c r="S638" s="81">
        <v>-23</v>
      </c>
      <c r="T638" s="81">
        <v>-23</v>
      </c>
      <c r="U638" s="81">
        <v>-23</v>
      </c>
      <c r="V638" s="81">
        <v>-23</v>
      </c>
      <c r="W638" s="81">
        <v>-23</v>
      </c>
      <c r="X638" s="81">
        <v>-23</v>
      </c>
      <c r="Y638" s="81">
        <v>-23</v>
      </c>
      <c r="Z638" s="81">
        <v>-23</v>
      </c>
      <c r="AA638" s="81">
        <v>-23</v>
      </c>
      <c r="AB638" s="81">
        <v>-23</v>
      </c>
      <c r="AC638" s="81">
        <v>-23</v>
      </c>
      <c r="AD638" s="81">
        <v>-23</v>
      </c>
      <c r="AE638" s="81">
        <v>0</v>
      </c>
      <c r="AF638" s="81">
        <v>0</v>
      </c>
    </row>
    <row r="639" spans="1:32" hidden="1" x14ac:dyDescent="0.25">
      <c r="A639" s="477">
        <v>37078.536111111112</v>
      </c>
      <c r="B639" s="456">
        <v>37146</v>
      </c>
      <c r="C639" s="456">
        <v>37104</v>
      </c>
      <c r="D639" s="456">
        <v>37191</v>
      </c>
      <c r="E639" s="81" t="s">
        <v>557</v>
      </c>
      <c r="F639" s="81">
        <v>676140</v>
      </c>
      <c r="G639" s="81">
        <v>1</v>
      </c>
      <c r="H639" s="81">
        <v>3553807</v>
      </c>
      <c r="I639" s="81">
        <v>0</v>
      </c>
      <c r="J639" s="81">
        <v>0</v>
      </c>
      <c r="K639" s="81">
        <v>0</v>
      </c>
      <c r="L639" s="81">
        <v>0</v>
      </c>
      <c r="M639" s="81">
        <v>0</v>
      </c>
      <c r="N639" s="81">
        <v>0</v>
      </c>
      <c r="O639" s="81">
        <v>0</v>
      </c>
      <c r="P639" s="81">
        <v>0</v>
      </c>
      <c r="Q639" s="81">
        <v>0</v>
      </c>
      <c r="R639" s="81">
        <v>0</v>
      </c>
      <c r="S639" s="81">
        <v>0</v>
      </c>
      <c r="T639" s="81">
        <v>0</v>
      </c>
      <c r="U639" s="81">
        <v>0</v>
      </c>
      <c r="V639" s="81">
        <v>0</v>
      </c>
      <c r="W639" s="81">
        <v>0</v>
      </c>
      <c r="X639" s="81">
        <v>0</v>
      </c>
      <c r="Y639" s="81">
        <v>0</v>
      </c>
      <c r="Z639" s="81">
        <v>0</v>
      </c>
      <c r="AA639" s="81">
        <v>0</v>
      </c>
      <c r="AB639" s="81">
        <v>0</v>
      </c>
      <c r="AC639" s="81">
        <v>0</v>
      </c>
      <c r="AD639" s="81">
        <v>0</v>
      </c>
      <c r="AE639" s="81">
        <v>-9</v>
      </c>
      <c r="AF639" s="81">
        <v>-9</v>
      </c>
    </row>
    <row r="640" spans="1:32" hidden="1" x14ac:dyDescent="0.25">
      <c r="A640" s="477">
        <v>37078.536111111112</v>
      </c>
      <c r="B640" s="456">
        <v>37146</v>
      </c>
      <c r="C640" s="456">
        <v>37104</v>
      </c>
      <c r="D640" s="456">
        <v>37191</v>
      </c>
      <c r="E640" s="81" t="s">
        <v>557</v>
      </c>
      <c r="F640" s="81">
        <v>676141</v>
      </c>
      <c r="G640" s="81">
        <v>1</v>
      </c>
      <c r="H640" s="81">
        <v>3553850</v>
      </c>
      <c r="I640" s="81">
        <v>0</v>
      </c>
      <c r="J640" s="81">
        <v>0</v>
      </c>
      <c r="K640" s="81">
        <v>0</v>
      </c>
      <c r="L640" s="81">
        <v>0</v>
      </c>
      <c r="M640" s="81">
        <v>0</v>
      </c>
      <c r="N640" s="81">
        <v>0</v>
      </c>
      <c r="O640" s="81">
        <v>0</v>
      </c>
      <c r="P640" s="81">
        <v>0</v>
      </c>
      <c r="Q640" s="81">
        <v>0</v>
      </c>
      <c r="R640" s="81">
        <v>0</v>
      </c>
      <c r="S640" s="81">
        <v>0</v>
      </c>
      <c r="T640" s="81">
        <v>0</v>
      </c>
      <c r="U640" s="81">
        <v>0</v>
      </c>
      <c r="V640" s="81">
        <v>0</v>
      </c>
      <c r="W640" s="81">
        <v>0</v>
      </c>
      <c r="X640" s="81">
        <v>0</v>
      </c>
      <c r="Y640" s="81">
        <v>0</v>
      </c>
      <c r="Z640" s="81">
        <v>0</v>
      </c>
      <c r="AA640" s="81">
        <v>0</v>
      </c>
      <c r="AB640" s="81">
        <v>0</v>
      </c>
      <c r="AC640" s="81">
        <v>0</v>
      </c>
      <c r="AD640" s="81">
        <v>0</v>
      </c>
      <c r="AE640" s="81">
        <v>-10</v>
      </c>
      <c r="AF640" s="81">
        <v>-10</v>
      </c>
    </row>
    <row r="641" spans="1:32" hidden="1" x14ac:dyDescent="0.25">
      <c r="A641" s="477">
        <v>37029.379861111112</v>
      </c>
      <c r="B641" s="456">
        <v>37146</v>
      </c>
      <c r="C641" s="456">
        <v>37135</v>
      </c>
      <c r="D641" s="456">
        <v>37164</v>
      </c>
      <c r="E641" s="81" t="s">
        <v>557</v>
      </c>
      <c r="F641" s="81">
        <v>613468</v>
      </c>
      <c r="G641" s="81">
        <v>1</v>
      </c>
      <c r="H641" s="81">
        <v>3356174</v>
      </c>
      <c r="I641" s="81">
        <v>50</v>
      </c>
      <c r="J641" s="81">
        <v>50</v>
      </c>
      <c r="K641" s="81">
        <v>50</v>
      </c>
      <c r="L641" s="81">
        <v>50</v>
      </c>
      <c r="M641" s="81">
        <v>50</v>
      </c>
      <c r="N641" s="81">
        <v>50</v>
      </c>
      <c r="O641" s="81">
        <v>0</v>
      </c>
      <c r="P641" s="81">
        <v>0</v>
      </c>
      <c r="Q641" s="81">
        <v>0</v>
      </c>
      <c r="R641" s="81">
        <v>0</v>
      </c>
      <c r="S641" s="81">
        <v>0</v>
      </c>
      <c r="T641" s="81">
        <v>0</v>
      </c>
      <c r="U641" s="81">
        <v>0</v>
      </c>
      <c r="V641" s="81">
        <v>0</v>
      </c>
      <c r="W641" s="81">
        <v>0</v>
      </c>
      <c r="X641" s="81">
        <v>0</v>
      </c>
      <c r="Y641" s="81">
        <v>0</v>
      </c>
      <c r="Z641" s="81">
        <v>0</v>
      </c>
      <c r="AA641" s="81">
        <v>0</v>
      </c>
      <c r="AB641" s="81">
        <v>0</v>
      </c>
      <c r="AC641" s="81">
        <v>0</v>
      </c>
      <c r="AD641" s="81">
        <v>0</v>
      </c>
      <c r="AE641" s="81">
        <v>0</v>
      </c>
      <c r="AF641" s="81">
        <v>0</v>
      </c>
    </row>
    <row r="642" spans="1:32" hidden="1" x14ac:dyDescent="0.25">
      <c r="A642" s="477">
        <v>37029.5625</v>
      </c>
      <c r="B642" s="456">
        <v>37146</v>
      </c>
      <c r="C642" s="456">
        <v>37135</v>
      </c>
      <c r="D642" s="456">
        <v>37164</v>
      </c>
      <c r="E642" s="81" t="s">
        <v>557</v>
      </c>
      <c r="F642" s="81">
        <v>615686</v>
      </c>
      <c r="G642" s="81">
        <v>1</v>
      </c>
      <c r="H642" s="81">
        <v>3369527</v>
      </c>
      <c r="I642" s="81">
        <v>11</v>
      </c>
      <c r="J642" s="81">
        <v>11</v>
      </c>
      <c r="K642" s="81">
        <v>11</v>
      </c>
      <c r="L642" s="81">
        <v>11</v>
      </c>
      <c r="M642" s="81">
        <v>11</v>
      </c>
      <c r="N642" s="81">
        <v>11</v>
      </c>
      <c r="O642" s="81">
        <v>0</v>
      </c>
      <c r="P642" s="81">
        <v>0</v>
      </c>
      <c r="Q642" s="81">
        <v>0</v>
      </c>
      <c r="R642" s="81">
        <v>0</v>
      </c>
      <c r="S642" s="81">
        <v>0</v>
      </c>
      <c r="T642" s="81">
        <v>0</v>
      </c>
      <c r="U642" s="81">
        <v>0</v>
      </c>
      <c r="V642" s="81">
        <v>0</v>
      </c>
      <c r="W642" s="81">
        <v>0</v>
      </c>
      <c r="X642" s="81">
        <v>0</v>
      </c>
      <c r="Y642" s="81">
        <v>0</v>
      </c>
      <c r="Z642" s="81">
        <v>0</v>
      </c>
      <c r="AA642" s="81">
        <v>0</v>
      </c>
      <c r="AB642" s="81">
        <v>0</v>
      </c>
      <c r="AC642" s="81">
        <v>0</v>
      </c>
      <c r="AD642" s="81">
        <v>0</v>
      </c>
      <c r="AE642" s="81">
        <v>0</v>
      </c>
      <c r="AF642" s="81">
        <v>0</v>
      </c>
    </row>
    <row r="643" spans="1:32" hidden="1" x14ac:dyDescent="0.25">
      <c r="A643" s="477">
        <v>37131.720833333333</v>
      </c>
      <c r="B643" s="456">
        <v>37146</v>
      </c>
      <c r="C643" s="456">
        <v>37135</v>
      </c>
      <c r="D643" s="456">
        <v>37164</v>
      </c>
      <c r="E643" s="81" t="s">
        <v>557</v>
      </c>
      <c r="F643" s="81">
        <v>752795</v>
      </c>
      <c r="G643" s="81">
        <v>1</v>
      </c>
      <c r="H643" s="81">
        <v>3874836</v>
      </c>
      <c r="I643" s="81">
        <v>-25</v>
      </c>
      <c r="J643" s="81">
        <v>-25</v>
      </c>
      <c r="K643" s="81">
        <v>-25</v>
      </c>
      <c r="L643" s="81">
        <v>-25</v>
      </c>
      <c r="M643" s="81">
        <v>-25</v>
      </c>
      <c r="N643" s="81">
        <v>-25</v>
      </c>
      <c r="O643" s="81">
        <v>0</v>
      </c>
      <c r="P643" s="81">
        <v>0</v>
      </c>
      <c r="Q643" s="81">
        <v>0</v>
      </c>
      <c r="R643" s="81">
        <v>0</v>
      </c>
      <c r="S643" s="81">
        <v>0</v>
      </c>
      <c r="T643" s="81">
        <v>0</v>
      </c>
      <c r="U643" s="81">
        <v>0</v>
      </c>
      <c r="V643" s="81">
        <v>0</v>
      </c>
      <c r="W643" s="81">
        <v>0</v>
      </c>
      <c r="X643" s="81">
        <v>0</v>
      </c>
      <c r="Y643" s="81">
        <v>0</v>
      </c>
      <c r="Z643" s="81">
        <v>0</v>
      </c>
      <c r="AA643" s="81">
        <v>0</v>
      </c>
      <c r="AB643" s="81">
        <v>0</v>
      </c>
      <c r="AC643" s="81">
        <v>0</v>
      </c>
      <c r="AD643" s="81">
        <v>0</v>
      </c>
      <c r="AE643" s="81">
        <v>0</v>
      </c>
      <c r="AF643" s="81">
        <v>0</v>
      </c>
    </row>
    <row r="644" spans="1:32" hidden="1" x14ac:dyDescent="0.25">
      <c r="A644" s="477">
        <v>36363.794444444444</v>
      </c>
      <c r="B644" s="456">
        <v>37146</v>
      </c>
      <c r="C644" s="456">
        <v>37135</v>
      </c>
      <c r="D644" s="456">
        <v>37164</v>
      </c>
      <c r="E644" s="81" t="s">
        <v>557</v>
      </c>
      <c r="F644" s="81">
        <v>228336</v>
      </c>
      <c r="G644" s="81">
        <v>1</v>
      </c>
      <c r="H644" s="81">
        <v>717349</v>
      </c>
      <c r="I644" s="81">
        <v>-123</v>
      </c>
      <c r="J644" s="81">
        <v>-123</v>
      </c>
      <c r="K644" s="81">
        <v>-123</v>
      </c>
      <c r="L644" s="81">
        <v>-123</v>
      </c>
      <c r="M644" s="81">
        <v>-123</v>
      </c>
      <c r="N644" s="81">
        <v>-123</v>
      </c>
      <c r="O644" s="81">
        <v>-123</v>
      </c>
      <c r="P644" s="81">
        <v>-123</v>
      </c>
      <c r="Q644" s="81">
        <v>-123</v>
      </c>
      <c r="R644" s="81">
        <v>-123</v>
      </c>
      <c r="S644" s="81">
        <v>-123</v>
      </c>
      <c r="T644" s="81">
        <v>-123</v>
      </c>
      <c r="U644" s="81">
        <v>-123</v>
      </c>
      <c r="V644" s="81">
        <v>-123</v>
      </c>
      <c r="W644" s="81">
        <v>-123</v>
      </c>
      <c r="X644" s="81">
        <v>-123</v>
      </c>
      <c r="Y644" s="81">
        <v>-123</v>
      </c>
      <c r="Z644" s="81">
        <v>-123</v>
      </c>
      <c r="AA644" s="81">
        <v>-123</v>
      </c>
      <c r="AB644" s="81">
        <v>-123</v>
      </c>
      <c r="AC644" s="81">
        <v>-123</v>
      </c>
      <c r="AD644" s="81">
        <v>-123</v>
      </c>
      <c r="AE644" s="81">
        <v>-123</v>
      </c>
      <c r="AF644" s="81">
        <v>-123</v>
      </c>
    </row>
    <row r="645" spans="1:32" hidden="1" x14ac:dyDescent="0.25">
      <c r="A645" s="477">
        <v>37029.401388888888</v>
      </c>
      <c r="B645" s="456">
        <v>37146</v>
      </c>
      <c r="C645" s="456">
        <v>37135</v>
      </c>
      <c r="D645" s="456">
        <v>37164</v>
      </c>
      <c r="E645" s="81" t="s">
        <v>557</v>
      </c>
      <c r="F645" s="81">
        <v>614741</v>
      </c>
      <c r="G645" s="81">
        <v>1</v>
      </c>
      <c r="H645" s="81">
        <v>3365110</v>
      </c>
      <c r="I645" s="81">
        <v>0</v>
      </c>
      <c r="J645" s="81">
        <v>0</v>
      </c>
      <c r="K645" s="81">
        <v>0</v>
      </c>
      <c r="L645" s="81">
        <v>0</v>
      </c>
      <c r="M645" s="81">
        <v>0</v>
      </c>
      <c r="N645" s="81">
        <v>0</v>
      </c>
      <c r="O645" s="81">
        <v>45</v>
      </c>
      <c r="P645" s="81">
        <v>45</v>
      </c>
      <c r="Q645" s="81">
        <v>45</v>
      </c>
      <c r="R645" s="81">
        <v>45</v>
      </c>
      <c r="S645" s="81">
        <v>45</v>
      </c>
      <c r="T645" s="81">
        <v>45</v>
      </c>
      <c r="U645" s="81">
        <v>45</v>
      </c>
      <c r="V645" s="81">
        <v>45</v>
      </c>
      <c r="W645" s="81">
        <v>45</v>
      </c>
      <c r="X645" s="81">
        <v>45</v>
      </c>
      <c r="Y645" s="81">
        <v>45</v>
      </c>
      <c r="Z645" s="81">
        <v>45</v>
      </c>
      <c r="AA645" s="81">
        <v>45</v>
      </c>
      <c r="AB645" s="81">
        <v>45</v>
      </c>
      <c r="AC645" s="81">
        <v>45</v>
      </c>
      <c r="AD645" s="81">
        <v>45</v>
      </c>
      <c r="AE645" s="81">
        <v>0</v>
      </c>
      <c r="AF645" s="81">
        <v>0</v>
      </c>
    </row>
    <row r="646" spans="1:32" hidden="1" x14ac:dyDescent="0.25">
      <c r="A646" s="477">
        <v>37091.572222222225</v>
      </c>
      <c r="B646" s="456">
        <v>37146</v>
      </c>
      <c r="C646" s="456">
        <v>37135</v>
      </c>
      <c r="D646" s="456">
        <v>37164</v>
      </c>
      <c r="E646" s="81" t="s">
        <v>557</v>
      </c>
      <c r="F646" s="81">
        <v>694511</v>
      </c>
      <c r="G646" s="81">
        <v>1</v>
      </c>
      <c r="H646" s="81">
        <v>3614144</v>
      </c>
      <c r="I646" s="81">
        <v>0</v>
      </c>
      <c r="J646" s="81">
        <v>0</v>
      </c>
      <c r="K646" s="81">
        <v>0</v>
      </c>
      <c r="L646" s="81">
        <v>0</v>
      </c>
      <c r="M646" s="81">
        <v>0</v>
      </c>
      <c r="N646" s="81">
        <v>0</v>
      </c>
      <c r="O646" s="81">
        <v>-25</v>
      </c>
      <c r="P646" s="81">
        <v>-25</v>
      </c>
      <c r="Q646" s="81">
        <v>-25</v>
      </c>
      <c r="R646" s="81">
        <v>-25</v>
      </c>
      <c r="S646" s="81">
        <v>-25</v>
      </c>
      <c r="T646" s="81">
        <v>-25</v>
      </c>
      <c r="U646" s="81">
        <v>-25</v>
      </c>
      <c r="V646" s="81">
        <v>-25</v>
      </c>
      <c r="W646" s="81">
        <v>-25</v>
      </c>
      <c r="X646" s="81">
        <v>-25</v>
      </c>
      <c r="Y646" s="81">
        <v>-25</v>
      </c>
      <c r="Z646" s="81">
        <v>-25</v>
      </c>
      <c r="AA646" s="81">
        <v>-25</v>
      </c>
      <c r="AB646" s="81">
        <v>-25</v>
      </c>
      <c r="AC646" s="81">
        <v>-25</v>
      </c>
      <c r="AD646" s="81">
        <v>-25</v>
      </c>
      <c r="AE646" s="81">
        <v>0</v>
      </c>
      <c r="AF646" s="81">
        <v>0</v>
      </c>
    </row>
    <row r="647" spans="1:32" hidden="1" x14ac:dyDescent="0.25">
      <c r="A647" s="477">
        <v>37091.572222222225</v>
      </c>
      <c r="B647" s="456">
        <v>37146</v>
      </c>
      <c r="C647" s="456">
        <v>37135</v>
      </c>
      <c r="D647" s="456">
        <v>37164</v>
      </c>
      <c r="E647" s="81" t="s">
        <v>557</v>
      </c>
      <c r="F647" s="81">
        <v>694512</v>
      </c>
      <c r="G647" s="81">
        <v>1</v>
      </c>
      <c r="H647" s="81">
        <v>3614145</v>
      </c>
      <c r="I647" s="81">
        <v>0</v>
      </c>
      <c r="J647" s="81">
        <v>0</v>
      </c>
      <c r="K647" s="81">
        <v>0</v>
      </c>
      <c r="L647" s="81">
        <v>0</v>
      </c>
      <c r="M647" s="81">
        <v>0</v>
      </c>
      <c r="N647" s="81">
        <v>0</v>
      </c>
      <c r="O647" s="81">
        <v>-25</v>
      </c>
      <c r="P647" s="81">
        <v>-25</v>
      </c>
      <c r="Q647" s="81">
        <v>-25</v>
      </c>
      <c r="R647" s="81">
        <v>-25</v>
      </c>
      <c r="S647" s="81">
        <v>-25</v>
      </c>
      <c r="T647" s="81">
        <v>-25</v>
      </c>
      <c r="U647" s="81">
        <v>-25</v>
      </c>
      <c r="V647" s="81">
        <v>-25</v>
      </c>
      <c r="W647" s="81">
        <v>-25</v>
      </c>
      <c r="X647" s="81">
        <v>-25</v>
      </c>
      <c r="Y647" s="81">
        <v>-25</v>
      </c>
      <c r="Z647" s="81">
        <v>-25</v>
      </c>
      <c r="AA647" s="81">
        <v>-25</v>
      </c>
      <c r="AB647" s="81">
        <v>-25</v>
      </c>
      <c r="AC647" s="81">
        <v>-25</v>
      </c>
      <c r="AD647" s="81">
        <v>-25</v>
      </c>
      <c r="AE647" s="81">
        <v>0</v>
      </c>
      <c r="AF647" s="81">
        <v>0</v>
      </c>
    </row>
    <row r="648" spans="1:32" hidden="1" x14ac:dyDescent="0.25">
      <c r="A648" s="477">
        <v>36972.568055555559</v>
      </c>
      <c r="B648" s="456">
        <v>37146</v>
      </c>
      <c r="C648" s="456">
        <v>36983</v>
      </c>
      <c r="D648" s="456">
        <v>37191</v>
      </c>
      <c r="E648" s="81" t="s">
        <v>558</v>
      </c>
      <c r="F648" s="81">
        <v>478783</v>
      </c>
      <c r="G648" s="81">
        <v>1</v>
      </c>
      <c r="H648" s="81">
        <v>2495082</v>
      </c>
      <c r="I648" s="81">
        <v>-25</v>
      </c>
      <c r="J648" s="81">
        <v>-25</v>
      </c>
      <c r="K648" s="81">
        <v>-25</v>
      </c>
      <c r="L648" s="81">
        <v>-25</v>
      </c>
      <c r="M648" s="81">
        <v>-25</v>
      </c>
      <c r="N648" s="81">
        <v>-25</v>
      </c>
      <c r="O648" s="81">
        <v>-25</v>
      </c>
      <c r="P648" s="81">
        <v>-25</v>
      </c>
      <c r="Q648" s="81">
        <v>-25</v>
      </c>
      <c r="R648" s="81">
        <v>-25</v>
      </c>
      <c r="S648" s="81">
        <v>-25</v>
      </c>
      <c r="T648" s="81">
        <v>-25</v>
      </c>
      <c r="U648" s="81">
        <v>-25</v>
      </c>
      <c r="V648" s="81">
        <v>-25</v>
      </c>
      <c r="W648" s="81">
        <v>-25</v>
      </c>
      <c r="X648" s="81">
        <v>-25</v>
      </c>
      <c r="Y648" s="81">
        <v>-25</v>
      </c>
      <c r="Z648" s="81">
        <v>-25</v>
      </c>
      <c r="AA648" s="81">
        <v>-25</v>
      </c>
      <c r="AB648" s="81">
        <v>-25</v>
      </c>
      <c r="AC648" s="81">
        <v>-25</v>
      </c>
      <c r="AD648" s="81">
        <v>-25</v>
      </c>
      <c r="AE648" s="81">
        <v>-25</v>
      </c>
      <c r="AF648" s="81">
        <v>-25</v>
      </c>
    </row>
    <row r="649" spans="1:32" hidden="1" x14ac:dyDescent="0.25">
      <c r="A649" s="477">
        <v>37140.70208333333</v>
      </c>
      <c r="B649" s="456">
        <v>37146</v>
      </c>
      <c r="C649" s="456">
        <v>37143</v>
      </c>
      <c r="D649" s="456">
        <v>37164</v>
      </c>
      <c r="E649" s="81" t="s">
        <v>558</v>
      </c>
      <c r="F649" s="81">
        <v>765574</v>
      </c>
      <c r="G649" s="81">
        <v>1</v>
      </c>
      <c r="H649" s="81">
        <v>4127361</v>
      </c>
      <c r="I649" s="81">
        <v>0</v>
      </c>
      <c r="J649" s="81">
        <v>0</v>
      </c>
      <c r="K649" s="81">
        <v>0</v>
      </c>
      <c r="L649" s="81">
        <v>0</v>
      </c>
      <c r="M649" s="81">
        <v>0</v>
      </c>
      <c r="N649" s="81">
        <v>0</v>
      </c>
      <c r="O649" s="81">
        <v>0</v>
      </c>
      <c r="P649" s="81">
        <v>0</v>
      </c>
      <c r="Q649" s="81">
        <v>0</v>
      </c>
      <c r="R649" s="81">
        <v>0</v>
      </c>
      <c r="S649" s="81">
        <v>0</v>
      </c>
      <c r="T649" s="81">
        <v>0</v>
      </c>
      <c r="U649" s="81">
        <v>0</v>
      </c>
      <c r="V649" s="81">
        <v>0</v>
      </c>
      <c r="W649" s="81">
        <v>0</v>
      </c>
      <c r="X649" s="81">
        <v>0</v>
      </c>
      <c r="Y649" s="81">
        <v>0</v>
      </c>
      <c r="Z649" s="81">
        <v>0</v>
      </c>
      <c r="AA649" s="81">
        <v>0</v>
      </c>
      <c r="AB649" s="81">
        <v>0</v>
      </c>
      <c r="AC649" s="81">
        <v>0</v>
      </c>
      <c r="AD649" s="81">
        <v>0</v>
      </c>
      <c r="AE649" s="81">
        <v>25</v>
      </c>
      <c r="AF649" s="81">
        <v>25</v>
      </c>
    </row>
    <row r="650" spans="1:32" hidden="1" x14ac:dyDescent="0.25">
      <c r="A650" s="477">
        <v>36972.568055555559</v>
      </c>
      <c r="B650" s="456">
        <v>37146</v>
      </c>
      <c r="C650" s="456">
        <v>36983</v>
      </c>
      <c r="D650" s="456">
        <v>37191</v>
      </c>
      <c r="E650" s="81" t="s">
        <v>558</v>
      </c>
      <c r="F650" s="81">
        <v>475198</v>
      </c>
      <c r="G650" s="81">
        <v>1</v>
      </c>
      <c r="H650" s="81">
        <v>2481778</v>
      </c>
      <c r="I650" s="81">
        <v>-25</v>
      </c>
      <c r="J650" s="81">
        <v>-25</v>
      </c>
      <c r="K650" s="81">
        <v>-25</v>
      </c>
      <c r="L650" s="81">
        <v>-25</v>
      </c>
      <c r="M650" s="81">
        <v>-25</v>
      </c>
      <c r="N650" s="81">
        <v>-25</v>
      </c>
      <c r="O650" s="81">
        <v>0</v>
      </c>
      <c r="P650" s="81">
        <v>0</v>
      </c>
      <c r="Q650" s="81">
        <v>0</v>
      </c>
      <c r="R650" s="81">
        <v>0</v>
      </c>
      <c r="S650" s="81">
        <v>0</v>
      </c>
      <c r="T650" s="81">
        <v>0</v>
      </c>
      <c r="U650" s="81">
        <v>0</v>
      </c>
      <c r="V650" s="81">
        <v>0</v>
      </c>
      <c r="W650" s="81">
        <v>0</v>
      </c>
      <c r="X650" s="81">
        <v>0</v>
      </c>
      <c r="Y650" s="81">
        <v>0</v>
      </c>
      <c r="Z650" s="81">
        <v>0</v>
      </c>
      <c r="AA650" s="81">
        <v>0</v>
      </c>
      <c r="AB650" s="81">
        <v>0</v>
      </c>
      <c r="AC650" s="81">
        <v>0</v>
      </c>
      <c r="AD650" s="81">
        <v>0</v>
      </c>
      <c r="AE650" s="81">
        <v>0</v>
      </c>
      <c r="AF650" s="81">
        <v>0</v>
      </c>
    </row>
    <row r="651" spans="1:32" hidden="1" x14ac:dyDescent="0.25">
      <c r="A651" s="477">
        <v>36972.568055555559</v>
      </c>
      <c r="B651" s="456">
        <v>37146</v>
      </c>
      <c r="C651" s="456">
        <v>36983</v>
      </c>
      <c r="D651" s="456">
        <v>37191</v>
      </c>
      <c r="E651" s="81" t="s">
        <v>558</v>
      </c>
      <c r="F651" s="81">
        <v>477229</v>
      </c>
      <c r="G651" s="81">
        <v>1</v>
      </c>
      <c r="H651" s="81">
        <v>2489607</v>
      </c>
      <c r="I651" s="81">
        <v>0</v>
      </c>
      <c r="J651" s="81">
        <v>0</v>
      </c>
      <c r="K651" s="81">
        <v>0</v>
      </c>
      <c r="L651" s="81">
        <v>0</v>
      </c>
      <c r="M651" s="81">
        <v>0</v>
      </c>
      <c r="N651" s="81">
        <v>0</v>
      </c>
      <c r="O651" s="81">
        <v>25</v>
      </c>
      <c r="P651" s="81">
        <v>25</v>
      </c>
      <c r="Q651" s="81">
        <v>25</v>
      </c>
      <c r="R651" s="81">
        <v>25</v>
      </c>
      <c r="S651" s="81">
        <v>25</v>
      </c>
      <c r="T651" s="81">
        <v>25</v>
      </c>
      <c r="U651" s="81">
        <v>25</v>
      </c>
      <c r="V651" s="81">
        <v>25</v>
      </c>
      <c r="W651" s="81">
        <v>25</v>
      </c>
      <c r="X651" s="81">
        <v>25</v>
      </c>
      <c r="Y651" s="81">
        <v>25</v>
      </c>
      <c r="Z651" s="81">
        <v>25</v>
      </c>
      <c r="AA651" s="81">
        <v>25</v>
      </c>
      <c r="AB651" s="81">
        <v>25</v>
      </c>
      <c r="AC651" s="81">
        <v>25</v>
      </c>
      <c r="AD651" s="81">
        <v>25</v>
      </c>
      <c r="AE651" s="81">
        <v>0</v>
      </c>
      <c r="AF651" s="81">
        <v>0</v>
      </c>
    </row>
    <row r="652" spans="1:32" hidden="1" x14ac:dyDescent="0.25">
      <c r="A652" s="477">
        <v>36972.568055555559</v>
      </c>
      <c r="B652" s="456">
        <v>37146</v>
      </c>
      <c r="C652" s="456">
        <v>36983</v>
      </c>
      <c r="D652" s="456">
        <v>37191</v>
      </c>
      <c r="E652" s="81" t="s">
        <v>558</v>
      </c>
      <c r="F652" s="81">
        <v>475198</v>
      </c>
      <c r="G652" s="81">
        <v>1</v>
      </c>
      <c r="H652" s="81">
        <v>2481779</v>
      </c>
      <c r="I652" s="81">
        <v>0</v>
      </c>
      <c r="J652" s="81">
        <v>0</v>
      </c>
      <c r="K652" s="81">
        <v>0</v>
      </c>
      <c r="L652" s="81">
        <v>0</v>
      </c>
      <c r="M652" s="81">
        <v>0</v>
      </c>
      <c r="N652" s="81">
        <v>0</v>
      </c>
      <c r="O652" s="81">
        <v>0</v>
      </c>
      <c r="P652" s="81">
        <v>0</v>
      </c>
      <c r="Q652" s="81">
        <v>0</v>
      </c>
      <c r="R652" s="81">
        <v>0</v>
      </c>
      <c r="S652" s="81">
        <v>0</v>
      </c>
      <c r="T652" s="81">
        <v>0</v>
      </c>
      <c r="U652" s="81">
        <v>0</v>
      </c>
      <c r="V652" s="81">
        <v>0</v>
      </c>
      <c r="W652" s="81">
        <v>0</v>
      </c>
      <c r="X652" s="81">
        <v>0</v>
      </c>
      <c r="Y652" s="81">
        <v>0</v>
      </c>
      <c r="Z652" s="81">
        <v>0</v>
      </c>
      <c r="AA652" s="81">
        <v>0</v>
      </c>
      <c r="AB652" s="81">
        <v>0</v>
      </c>
      <c r="AC652" s="81">
        <v>0</v>
      </c>
      <c r="AD652" s="81">
        <v>0</v>
      </c>
      <c r="AE652" s="81">
        <v>-25</v>
      </c>
      <c r="AF652" s="81">
        <v>-25</v>
      </c>
    </row>
    <row r="653" spans="1:32" hidden="1" x14ac:dyDescent="0.25">
      <c r="A653" s="477">
        <v>36993.694444444445</v>
      </c>
      <c r="B653" s="456">
        <v>37146</v>
      </c>
      <c r="C653" s="456">
        <v>37073</v>
      </c>
      <c r="D653" s="456">
        <v>37164</v>
      </c>
      <c r="E653" s="81" t="s">
        <v>558</v>
      </c>
      <c r="F653" s="81">
        <v>580169</v>
      </c>
      <c r="G653" s="81">
        <v>1</v>
      </c>
      <c r="H653" s="81">
        <v>3083778</v>
      </c>
      <c r="I653" s="81">
        <v>25</v>
      </c>
      <c r="J653" s="81">
        <v>25</v>
      </c>
      <c r="K653" s="81">
        <v>25</v>
      </c>
      <c r="L653" s="81">
        <v>25</v>
      </c>
      <c r="M653" s="81">
        <v>25</v>
      </c>
      <c r="N653" s="81">
        <v>25</v>
      </c>
      <c r="O653" s="81">
        <v>0</v>
      </c>
      <c r="P653" s="81">
        <v>0</v>
      </c>
      <c r="Q653" s="81">
        <v>0</v>
      </c>
      <c r="R653" s="81">
        <v>0</v>
      </c>
      <c r="S653" s="81">
        <v>0</v>
      </c>
      <c r="T653" s="81">
        <v>0</v>
      </c>
      <c r="U653" s="81">
        <v>0</v>
      </c>
      <c r="V653" s="81">
        <v>0</v>
      </c>
      <c r="W653" s="81">
        <v>0</v>
      </c>
      <c r="X653" s="81">
        <v>0</v>
      </c>
      <c r="Y653" s="81">
        <v>0</v>
      </c>
      <c r="Z653" s="81">
        <v>0</v>
      </c>
      <c r="AA653" s="81">
        <v>0</v>
      </c>
      <c r="AB653" s="81">
        <v>0</v>
      </c>
      <c r="AC653" s="81">
        <v>0</v>
      </c>
      <c r="AD653" s="81">
        <v>0</v>
      </c>
      <c r="AE653" s="81">
        <v>0</v>
      </c>
      <c r="AF653" s="81">
        <v>0</v>
      </c>
    </row>
    <row r="654" spans="1:32" hidden="1" x14ac:dyDescent="0.25">
      <c r="A654" s="477">
        <v>37000.554166666669</v>
      </c>
      <c r="B654" s="456">
        <v>37146</v>
      </c>
      <c r="C654" s="456">
        <v>37073</v>
      </c>
      <c r="D654" s="456">
        <v>37164</v>
      </c>
      <c r="E654" s="81" t="s">
        <v>558</v>
      </c>
      <c r="F654" s="81">
        <v>585454</v>
      </c>
      <c r="G654" s="81">
        <v>1</v>
      </c>
      <c r="H654" s="81">
        <v>3100163</v>
      </c>
      <c r="I654" s="81">
        <v>-25</v>
      </c>
      <c r="J654" s="81">
        <v>-25</v>
      </c>
      <c r="K654" s="81">
        <v>-25</v>
      </c>
      <c r="L654" s="81">
        <v>-25</v>
      </c>
      <c r="M654" s="81">
        <v>-25</v>
      </c>
      <c r="N654" s="81">
        <v>-25</v>
      </c>
      <c r="O654" s="81">
        <v>0</v>
      </c>
      <c r="P654" s="81">
        <v>0</v>
      </c>
      <c r="Q654" s="81">
        <v>0</v>
      </c>
      <c r="R654" s="81">
        <v>0</v>
      </c>
      <c r="S654" s="81">
        <v>0</v>
      </c>
      <c r="T654" s="81">
        <v>0</v>
      </c>
      <c r="U654" s="81">
        <v>0</v>
      </c>
      <c r="V654" s="81">
        <v>0</v>
      </c>
      <c r="W654" s="81">
        <v>0</v>
      </c>
      <c r="X654" s="81">
        <v>0</v>
      </c>
      <c r="Y654" s="81">
        <v>0</v>
      </c>
      <c r="Z654" s="81">
        <v>0</v>
      </c>
      <c r="AA654" s="81">
        <v>0</v>
      </c>
      <c r="AB654" s="81">
        <v>0</v>
      </c>
      <c r="AC654" s="81">
        <v>0</v>
      </c>
      <c r="AD654" s="81">
        <v>0</v>
      </c>
      <c r="AE654" s="81">
        <v>0</v>
      </c>
      <c r="AF654" s="81">
        <v>0</v>
      </c>
    </row>
    <row r="655" spans="1:32" hidden="1" x14ac:dyDescent="0.25">
      <c r="A655" s="477">
        <v>36972.568055555559</v>
      </c>
      <c r="B655" s="456">
        <v>37146</v>
      </c>
      <c r="C655" s="456">
        <v>37073</v>
      </c>
      <c r="D655" s="456">
        <v>37164</v>
      </c>
      <c r="E655" s="81" t="s">
        <v>558</v>
      </c>
      <c r="F655" s="81">
        <v>404505</v>
      </c>
      <c r="G655" s="81">
        <v>1</v>
      </c>
      <c r="H655" s="81">
        <v>2248158</v>
      </c>
      <c r="I655" s="81">
        <v>0</v>
      </c>
      <c r="J655" s="81">
        <v>0</v>
      </c>
      <c r="K655" s="81">
        <v>0</v>
      </c>
      <c r="L655" s="81">
        <v>0</v>
      </c>
      <c r="M655" s="81">
        <v>0</v>
      </c>
      <c r="N655" s="81">
        <v>0</v>
      </c>
      <c r="O655" s="81">
        <v>50</v>
      </c>
      <c r="P655" s="81">
        <v>50</v>
      </c>
      <c r="Q655" s="81">
        <v>50</v>
      </c>
      <c r="R655" s="81">
        <v>50</v>
      </c>
      <c r="S655" s="81">
        <v>50</v>
      </c>
      <c r="T655" s="81">
        <v>50</v>
      </c>
      <c r="U655" s="81">
        <v>50</v>
      </c>
      <c r="V655" s="81">
        <v>50</v>
      </c>
      <c r="W655" s="81">
        <v>50</v>
      </c>
      <c r="X655" s="81">
        <v>50</v>
      </c>
      <c r="Y655" s="81">
        <v>50</v>
      </c>
      <c r="Z655" s="81">
        <v>50</v>
      </c>
      <c r="AA655" s="81">
        <v>50</v>
      </c>
      <c r="AB655" s="81">
        <v>50</v>
      </c>
      <c r="AC655" s="81">
        <v>50</v>
      </c>
      <c r="AD655" s="81">
        <v>50</v>
      </c>
      <c r="AE655" s="81">
        <v>0</v>
      </c>
      <c r="AF655" s="81">
        <v>0</v>
      </c>
    </row>
    <row r="656" spans="1:32" hidden="1" x14ac:dyDescent="0.25">
      <c r="A656" s="477">
        <v>37067.708333333336</v>
      </c>
      <c r="B656" s="456">
        <v>37146</v>
      </c>
      <c r="C656" s="456">
        <v>37073</v>
      </c>
      <c r="D656" s="456">
        <v>37164</v>
      </c>
      <c r="E656" s="81" t="s">
        <v>558</v>
      </c>
      <c r="F656" s="81">
        <v>384516</v>
      </c>
      <c r="G656" s="81">
        <v>2</v>
      </c>
      <c r="H656" s="81">
        <v>3512225</v>
      </c>
      <c r="I656" s="81">
        <v>0</v>
      </c>
      <c r="J656" s="81">
        <v>0</v>
      </c>
      <c r="K656" s="81">
        <v>0</v>
      </c>
      <c r="L656" s="81">
        <v>0</v>
      </c>
      <c r="M656" s="81">
        <v>0</v>
      </c>
      <c r="N656" s="81">
        <v>0</v>
      </c>
      <c r="O656" s="81">
        <v>50</v>
      </c>
      <c r="P656" s="81">
        <v>50</v>
      </c>
      <c r="Q656" s="81">
        <v>50</v>
      </c>
      <c r="R656" s="81">
        <v>50</v>
      </c>
      <c r="S656" s="81">
        <v>50</v>
      </c>
      <c r="T656" s="81">
        <v>50</v>
      </c>
      <c r="U656" s="81">
        <v>50</v>
      </c>
      <c r="V656" s="81">
        <v>50</v>
      </c>
      <c r="W656" s="81">
        <v>50</v>
      </c>
      <c r="X656" s="81">
        <v>50</v>
      </c>
      <c r="Y656" s="81">
        <v>50</v>
      </c>
      <c r="Z656" s="81">
        <v>50</v>
      </c>
      <c r="AA656" s="81">
        <v>50</v>
      </c>
      <c r="AB656" s="81">
        <v>50</v>
      </c>
      <c r="AC656" s="81">
        <v>50</v>
      </c>
      <c r="AD656" s="81">
        <v>50</v>
      </c>
      <c r="AE656" s="81">
        <v>0</v>
      </c>
      <c r="AF656" s="81">
        <v>0</v>
      </c>
    </row>
    <row r="657" spans="1:32" hidden="1" x14ac:dyDescent="0.25">
      <c r="A657" s="477">
        <v>36972.567361111112</v>
      </c>
      <c r="B657" s="456">
        <v>37146</v>
      </c>
      <c r="C657" s="456">
        <v>37073</v>
      </c>
      <c r="D657" s="456">
        <v>37164</v>
      </c>
      <c r="E657" s="81" t="s">
        <v>558</v>
      </c>
      <c r="F657" s="81">
        <v>529244</v>
      </c>
      <c r="G657" s="81">
        <v>1</v>
      </c>
      <c r="H657" s="81">
        <v>2717885</v>
      </c>
      <c r="I657" s="81">
        <v>0</v>
      </c>
      <c r="J657" s="81">
        <v>0</v>
      </c>
      <c r="K657" s="81">
        <v>0</v>
      </c>
      <c r="L657" s="81">
        <v>0</v>
      </c>
      <c r="M657" s="81">
        <v>0</v>
      </c>
      <c r="N657" s="81">
        <v>0</v>
      </c>
      <c r="O657" s="81">
        <v>-25</v>
      </c>
      <c r="P657" s="81">
        <v>-25</v>
      </c>
      <c r="Q657" s="81">
        <v>-25</v>
      </c>
      <c r="R657" s="81">
        <v>-25</v>
      </c>
      <c r="S657" s="81">
        <v>-25</v>
      </c>
      <c r="T657" s="81">
        <v>-25</v>
      </c>
      <c r="U657" s="81">
        <v>-25</v>
      </c>
      <c r="V657" s="81">
        <v>-25</v>
      </c>
      <c r="W657" s="81">
        <v>-25</v>
      </c>
      <c r="X657" s="81">
        <v>-25</v>
      </c>
      <c r="Y657" s="81">
        <v>-25</v>
      </c>
      <c r="Z657" s="81">
        <v>-25</v>
      </c>
      <c r="AA657" s="81">
        <v>-25</v>
      </c>
      <c r="AB657" s="81">
        <v>-25</v>
      </c>
      <c r="AC657" s="81">
        <v>-25</v>
      </c>
      <c r="AD657" s="81">
        <v>-25</v>
      </c>
      <c r="AE657" s="81">
        <v>0</v>
      </c>
      <c r="AF657" s="81">
        <v>0</v>
      </c>
    </row>
    <row r="658" spans="1:32" hidden="1" x14ac:dyDescent="0.25">
      <c r="A658" s="477">
        <v>36978.400694444441</v>
      </c>
      <c r="B658" s="456">
        <v>37146</v>
      </c>
      <c r="C658" s="456">
        <v>37073</v>
      </c>
      <c r="D658" s="456">
        <v>37164</v>
      </c>
      <c r="E658" s="81" t="s">
        <v>558</v>
      </c>
      <c r="F658" s="81">
        <v>563268</v>
      </c>
      <c r="G658" s="81">
        <v>1</v>
      </c>
      <c r="H658" s="81">
        <v>2981548</v>
      </c>
      <c r="I658" s="81">
        <v>0</v>
      </c>
      <c r="J658" s="81">
        <v>0</v>
      </c>
      <c r="K658" s="81">
        <v>0</v>
      </c>
      <c r="L658" s="81">
        <v>0</v>
      </c>
      <c r="M658" s="81">
        <v>0</v>
      </c>
      <c r="N658" s="81">
        <v>0</v>
      </c>
      <c r="O658" s="81">
        <v>-25</v>
      </c>
      <c r="P658" s="81">
        <v>-25</v>
      </c>
      <c r="Q658" s="81">
        <v>-25</v>
      </c>
      <c r="R658" s="81">
        <v>-25</v>
      </c>
      <c r="S658" s="81">
        <v>-25</v>
      </c>
      <c r="T658" s="81">
        <v>-25</v>
      </c>
      <c r="U658" s="81">
        <v>-25</v>
      </c>
      <c r="V658" s="81">
        <v>-25</v>
      </c>
      <c r="W658" s="81">
        <v>-25</v>
      </c>
      <c r="X658" s="81">
        <v>-25</v>
      </c>
      <c r="Y658" s="81">
        <v>-25</v>
      </c>
      <c r="Z658" s="81">
        <v>-25</v>
      </c>
      <c r="AA658" s="81">
        <v>-25</v>
      </c>
      <c r="AB658" s="81">
        <v>-25</v>
      </c>
      <c r="AC658" s="81">
        <v>-25</v>
      </c>
      <c r="AD658" s="81">
        <v>-25</v>
      </c>
      <c r="AE658" s="81">
        <v>0</v>
      </c>
      <c r="AF658" s="81">
        <v>0</v>
      </c>
    </row>
    <row r="659" spans="1:32" hidden="1" x14ac:dyDescent="0.25">
      <c r="A659" s="477">
        <v>36980.393750000003</v>
      </c>
      <c r="B659" s="456">
        <v>37146</v>
      </c>
      <c r="C659" s="456">
        <v>37073</v>
      </c>
      <c r="D659" s="456">
        <v>37164</v>
      </c>
      <c r="E659" s="81" t="s">
        <v>558</v>
      </c>
      <c r="F659" s="81">
        <v>564727</v>
      </c>
      <c r="G659" s="81">
        <v>1</v>
      </c>
      <c r="H659" s="81">
        <v>3025710</v>
      </c>
      <c r="I659" s="81">
        <v>0</v>
      </c>
      <c r="J659" s="81">
        <v>0</v>
      </c>
      <c r="K659" s="81">
        <v>0</v>
      </c>
      <c r="L659" s="81">
        <v>0</v>
      </c>
      <c r="M659" s="81">
        <v>0</v>
      </c>
      <c r="N659" s="81">
        <v>0</v>
      </c>
      <c r="O659" s="81">
        <v>25</v>
      </c>
      <c r="P659" s="81">
        <v>25</v>
      </c>
      <c r="Q659" s="81">
        <v>25</v>
      </c>
      <c r="R659" s="81">
        <v>25</v>
      </c>
      <c r="S659" s="81">
        <v>25</v>
      </c>
      <c r="T659" s="81">
        <v>25</v>
      </c>
      <c r="U659" s="81">
        <v>25</v>
      </c>
      <c r="V659" s="81">
        <v>25</v>
      </c>
      <c r="W659" s="81">
        <v>25</v>
      </c>
      <c r="X659" s="81">
        <v>25</v>
      </c>
      <c r="Y659" s="81">
        <v>25</v>
      </c>
      <c r="Z659" s="81">
        <v>25</v>
      </c>
      <c r="AA659" s="81">
        <v>25</v>
      </c>
      <c r="AB659" s="81">
        <v>25</v>
      </c>
      <c r="AC659" s="81">
        <v>25</v>
      </c>
      <c r="AD659" s="81">
        <v>25</v>
      </c>
      <c r="AE659" s="81">
        <v>0</v>
      </c>
      <c r="AF659" s="81">
        <v>0</v>
      </c>
    </row>
    <row r="660" spans="1:32" hidden="1" x14ac:dyDescent="0.25">
      <c r="A660" s="477">
        <v>36998.42291666667</v>
      </c>
      <c r="B660" s="456">
        <v>37146</v>
      </c>
      <c r="C660" s="456">
        <v>37073</v>
      </c>
      <c r="D660" s="456">
        <v>37164</v>
      </c>
      <c r="E660" s="81" t="s">
        <v>558</v>
      </c>
      <c r="F660" s="81">
        <v>582909</v>
      </c>
      <c r="G660" s="81">
        <v>1</v>
      </c>
      <c r="H660" s="81">
        <v>3094488</v>
      </c>
      <c r="I660" s="81">
        <v>0</v>
      </c>
      <c r="J660" s="81">
        <v>0</v>
      </c>
      <c r="K660" s="81">
        <v>0</v>
      </c>
      <c r="L660" s="81">
        <v>0</v>
      </c>
      <c r="M660" s="81">
        <v>0</v>
      </c>
      <c r="N660" s="81">
        <v>0</v>
      </c>
      <c r="O660" s="81">
        <v>25</v>
      </c>
      <c r="P660" s="81">
        <v>25</v>
      </c>
      <c r="Q660" s="81">
        <v>25</v>
      </c>
      <c r="R660" s="81">
        <v>25</v>
      </c>
      <c r="S660" s="81">
        <v>25</v>
      </c>
      <c r="T660" s="81">
        <v>25</v>
      </c>
      <c r="U660" s="81">
        <v>25</v>
      </c>
      <c r="V660" s="81">
        <v>25</v>
      </c>
      <c r="W660" s="81">
        <v>25</v>
      </c>
      <c r="X660" s="81">
        <v>25</v>
      </c>
      <c r="Y660" s="81">
        <v>25</v>
      </c>
      <c r="Z660" s="81">
        <v>25</v>
      </c>
      <c r="AA660" s="81">
        <v>25</v>
      </c>
      <c r="AB660" s="81">
        <v>25</v>
      </c>
      <c r="AC660" s="81">
        <v>25</v>
      </c>
      <c r="AD660" s="81">
        <v>25</v>
      </c>
      <c r="AE660" s="81">
        <v>0</v>
      </c>
      <c r="AF660" s="81">
        <v>0</v>
      </c>
    </row>
    <row r="661" spans="1:32" hidden="1" x14ac:dyDescent="0.25">
      <c r="A661" s="477">
        <v>37000.347222222219</v>
      </c>
      <c r="B661" s="456">
        <v>37146</v>
      </c>
      <c r="C661" s="456">
        <v>37073</v>
      </c>
      <c r="D661" s="456">
        <v>37164</v>
      </c>
      <c r="E661" s="81" t="s">
        <v>558</v>
      </c>
      <c r="F661" s="81">
        <v>585917</v>
      </c>
      <c r="G661" s="81">
        <v>1</v>
      </c>
      <c r="H661" s="81">
        <v>3100921</v>
      </c>
      <c r="I661" s="81">
        <v>0</v>
      </c>
      <c r="J661" s="81">
        <v>0</v>
      </c>
      <c r="K661" s="81">
        <v>0</v>
      </c>
      <c r="L661" s="81">
        <v>0</v>
      </c>
      <c r="M661" s="81">
        <v>0</v>
      </c>
      <c r="N661" s="81">
        <v>0</v>
      </c>
      <c r="O661" s="81">
        <v>-25</v>
      </c>
      <c r="P661" s="81">
        <v>-25</v>
      </c>
      <c r="Q661" s="81">
        <v>-25</v>
      </c>
      <c r="R661" s="81">
        <v>-25</v>
      </c>
      <c r="S661" s="81">
        <v>-25</v>
      </c>
      <c r="T661" s="81">
        <v>-25</v>
      </c>
      <c r="U661" s="81">
        <v>-25</v>
      </c>
      <c r="V661" s="81">
        <v>-25</v>
      </c>
      <c r="W661" s="81">
        <v>-25</v>
      </c>
      <c r="X661" s="81">
        <v>-25</v>
      </c>
      <c r="Y661" s="81">
        <v>-25</v>
      </c>
      <c r="Z661" s="81">
        <v>-25</v>
      </c>
      <c r="AA661" s="81">
        <v>-25</v>
      </c>
      <c r="AB661" s="81">
        <v>-25</v>
      </c>
      <c r="AC661" s="81">
        <v>-25</v>
      </c>
      <c r="AD661" s="81">
        <v>-25</v>
      </c>
      <c r="AE661" s="81">
        <v>0</v>
      </c>
      <c r="AF661" s="81">
        <v>0</v>
      </c>
    </row>
    <row r="662" spans="1:32" hidden="1" x14ac:dyDescent="0.25">
      <c r="A662" s="477">
        <v>37004.347222222219</v>
      </c>
      <c r="B662" s="456">
        <v>37146</v>
      </c>
      <c r="C662" s="456">
        <v>37073</v>
      </c>
      <c r="D662" s="456">
        <v>37164</v>
      </c>
      <c r="E662" s="81" t="s">
        <v>558</v>
      </c>
      <c r="F662" s="81">
        <v>588671</v>
      </c>
      <c r="G662" s="81">
        <v>1</v>
      </c>
      <c r="H662" s="81">
        <v>3107300</v>
      </c>
      <c r="I662" s="81">
        <v>0</v>
      </c>
      <c r="J662" s="81">
        <v>0</v>
      </c>
      <c r="K662" s="81">
        <v>0</v>
      </c>
      <c r="L662" s="81">
        <v>0</v>
      </c>
      <c r="M662" s="81">
        <v>0</v>
      </c>
      <c r="N662" s="81">
        <v>0</v>
      </c>
      <c r="O662" s="81">
        <v>-25</v>
      </c>
      <c r="P662" s="81">
        <v>-25</v>
      </c>
      <c r="Q662" s="81">
        <v>-25</v>
      </c>
      <c r="R662" s="81">
        <v>-25</v>
      </c>
      <c r="S662" s="81">
        <v>-25</v>
      </c>
      <c r="T662" s="81">
        <v>-25</v>
      </c>
      <c r="U662" s="81">
        <v>-25</v>
      </c>
      <c r="V662" s="81">
        <v>-25</v>
      </c>
      <c r="W662" s="81">
        <v>-25</v>
      </c>
      <c r="X662" s="81">
        <v>-25</v>
      </c>
      <c r="Y662" s="81">
        <v>-25</v>
      </c>
      <c r="Z662" s="81">
        <v>-25</v>
      </c>
      <c r="AA662" s="81">
        <v>-25</v>
      </c>
      <c r="AB662" s="81">
        <v>-25</v>
      </c>
      <c r="AC662" s="81">
        <v>-25</v>
      </c>
      <c r="AD662" s="81">
        <v>-25</v>
      </c>
      <c r="AE662" s="81">
        <v>0</v>
      </c>
      <c r="AF662" s="81">
        <v>0</v>
      </c>
    </row>
    <row r="663" spans="1:32" hidden="1" x14ac:dyDescent="0.25">
      <c r="A663" s="477">
        <v>36993.694444444445</v>
      </c>
      <c r="B663" s="456">
        <v>37146</v>
      </c>
      <c r="C663" s="456">
        <v>37073</v>
      </c>
      <c r="D663" s="456">
        <v>37164</v>
      </c>
      <c r="E663" s="81" t="s">
        <v>558</v>
      </c>
      <c r="F663" s="81">
        <v>580169</v>
      </c>
      <c r="G663" s="81">
        <v>1</v>
      </c>
      <c r="H663" s="81">
        <v>3083779</v>
      </c>
      <c r="I663" s="81">
        <v>0</v>
      </c>
      <c r="J663" s="81">
        <v>0</v>
      </c>
      <c r="K663" s="81">
        <v>0</v>
      </c>
      <c r="L663" s="81">
        <v>0</v>
      </c>
      <c r="M663" s="81">
        <v>0</v>
      </c>
      <c r="N663" s="81">
        <v>0</v>
      </c>
      <c r="O663" s="81">
        <v>0</v>
      </c>
      <c r="P663" s="81">
        <v>0</v>
      </c>
      <c r="Q663" s="81">
        <v>0</v>
      </c>
      <c r="R663" s="81">
        <v>0</v>
      </c>
      <c r="S663" s="81">
        <v>0</v>
      </c>
      <c r="T663" s="81">
        <v>0</v>
      </c>
      <c r="U663" s="81">
        <v>0</v>
      </c>
      <c r="V663" s="81">
        <v>0</v>
      </c>
      <c r="W663" s="81">
        <v>0</v>
      </c>
      <c r="X663" s="81">
        <v>0</v>
      </c>
      <c r="Y663" s="81">
        <v>0</v>
      </c>
      <c r="Z663" s="81">
        <v>0</v>
      </c>
      <c r="AA663" s="81">
        <v>0</v>
      </c>
      <c r="AB663" s="81">
        <v>0</v>
      </c>
      <c r="AC663" s="81">
        <v>0</v>
      </c>
      <c r="AD663" s="81">
        <v>0</v>
      </c>
      <c r="AE663" s="81">
        <v>25</v>
      </c>
      <c r="AF663" s="81">
        <v>25</v>
      </c>
    </row>
    <row r="664" spans="1:32" hidden="1" x14ac:dyDescent="0.25">
      <c r="A664" s="477">
        <v>37000.554166666669</v>
      </c>
      <c r="B664" s="456">
        <v>37146</v>
      </c>
      <c r="C664" s="456">
        <v>37073</v>
      </c>
      <c r="D664" s="456">
        <v>37164</v>
      </c>
      <c r="E664" s="81" t="s">
        <v>558</v>
      </c>
      <c r="F664" s="81">
        <v>585454</v>
      </c>
      <c r="G664" s="81">
        <v>1</v>
      </c>
      <c r="H664" s="81">
        <v>3100164</v>
      </c>
      <c r="I664" s="81">
        <v>0</v>
      </c>
      <c r="J664" s="81">
        <v>0</v>
      </c>
      <c r="K664" s="81">
        <v>0</v>
      </c>
      <c r="L664" s="81">
        <v>0</v>
      </c>
      <c r="M664" s="81">
        <v>0</v>
      </c>
      <c r="N664" s="81">
        <v>0</v>
      </c>
      <c r="O664" s="81">
        <v>0</v>
      </c>
      <c r="P664" s="81">
        <v>0</v>
      </c>
      <c r="Q664" s="81">
        <v>0</v>
      </c>
      <c r="R664" s="81">
        <v>0</v>
      </c>
      <c r="S664" s="81">
        <v>0</v>
      </c>
      <c r="T664" s="81">
        <v>0</v>
      </c>
      <c r="U664" s="81">
        <v>0</v>
      </c>
      <c r="V664" s="81">
        <v>0</v>
      </c>
      <c r="W664" s="81">
        <v>0</v>
      </c>
      <c r="X664" s="81">
        <v>0</v>
      </c>
      <c r="Y664" s="81">
        <v>0</v>
      </c>
      <c r="Z664" s="81">
        <v>0</v>
      </c>
      <c r="AA664" s="81">
        <v>0</v>
      </c>
      <c r="AB664" s="81">
        <v>0</v>
      </c>
      <c r="AC664" s="81">
        <v>0</v>
      </c>
      <c r="AD664" s="81">
        <v>0</v>
      </c>
      <c r="AE664" s="81">
        <v>-25</v>
      </c>
      <c r="AF664" s="81">
        <v>-25</v>
      </c>
    </row>
    <row r="665" spans="1:32" hidden="1" x14ac:dyDescent="0.25">
      <c r="A665" s="477">
        <v>37140.70208333333</v>
      </c>
      <c r="B665" s="456">
        <v>37146</v>
      </c>
      <c r="C665" s="456">
        <v>37143</v>
      </c>
      <c r="D665" s="456">
        <v>37164</v>
      </c>
      <c r="E665" s="81" t="s">
        <v>558</v>
      </c>
      <c r="F665" s="81">
        <v>765574</v>
      </c>
      <c r="G665" s="81">
        <v>1</v>
      </c>
      <c r="H665" s="81">
        <v>4127360</v>
      </c>
      <c r="I665" s="81">
        <v>25</v>
      </c>
      <c r="J665" s="81">
        <v>25</v>
      </c>
      <c r="K665" s="81">
        <v>25</v>
      </c>
      <c r="L665" s="81">
        <v>25</v>
      </c>
      <c r="M665" s="81">
        <v>25</v>
      </c>
      <c r="N665" s="81">
        <v>25</v>
      </c>
      <c r="O665" s="81">
        <v>0</v>
      </c>
      <c r="P665" s="81">
        <v>0</v>
      </c>
      <c r="Q665" s="81">
        <v>0</v>
      </c>
      <c r="R665" s="81">
        <v>0</v>
      </c>
      <c r="S665" s="81">
        <v>0</v>
      </c>
      <c r="T665" s="81">
        <v>0</v>
      </c>
      <c r="U665" s="81">
        <v>0</v>
      </c>
      <c r="V665" s="81">
        <v>0</v>
      </c>
      <c r="W665" s="81">
        <v>0</v>
      </c>
      <c r="X665" s="81">
        <v>0</v>
      </c>
      <c r="Y665" s="81">
        <v>0</v>
      </c>
      <c r="Z665" s="81">
        <v>0</v>
      </c>
      <c r="AA665" s="81">
        <v>0</v>
      </c>
      <c r="AB665" s="81">
        <v>0</v>
      </c>
      <c r="AC665" s="81">
        <v>0</v>
      </c>
      <c r="AD665" s="81">
        <v>0</v>
      </c>
      <c r="AE665" s="81">
        <v>0</v>
      </c>
      <c r="AF665" s="81">
        <v>0</v>
      </c>
    </row>
    <row r="666" spans="1:32" hidden="1" x14ac:dyDescent="0.25">
      <c r="A666" s="477">
        <v>37118.348611111112</v>
      </c>
      <c r="B666" s="456">
        <v>37146</v>
      </c>
      <c r="C666" s="456">
        <v>37135</v>
      </c>
      <c r="D666" s="456">
        <v>37164</v>
      </c>
      <c r="E666" s="81" t="s">
        <v>558</v>
      </c>
      <c r="F666" s="81">
        <v>732052</v>
      </c>
      <c r="G666" s="81">
        <v>1</v>
      </c>
      <c r="H666" s="81">
        <v>3797036</v>
      </c>
      <c r="I666" s="81">
        <v>0</v>
      </c>
      <c r="J666" s="81">
        <v>0</v>
      </c>
      <c r="K666" s="81">
        <v>0</v>
      </c>
      <c r="L666" s="81">
        <v>0</v>
      </c>
      <c r="M666" s="81">
        <v>0</v>
      </c>
      <c r="N666" s="81">
        <v>0</v>
      </c>
      <c r="O666" s="81">
        <v>-25</v>
      </c>
      <c r="P666" s="81">
        <v>-25</v>
      </c>
      <c r="Q666" s="81">
        <v>-25</v>
      </c>
      <c r="R666" s="81">
        <v>-25</v>
      </c>
      <c r="S666" s="81">
        <v>-25</v>
      </c>
      <c r="T666" s="81">
        <v>-25</v>
      </c>
      <c r="U666" s="81">
        <v>-25</v>
      </c>
      <c r="V666" s="81">
        <v>-25</v>
      </c>
      <c r="W666" s="81">
        <v>-25</v>
      </c>
      <c r="X666" s="81">
        <v>-25</v>
      </c>
      <c r="Y666" s="81">
        <v>-25</v>
      </c>
      <c r="Z666" s="81">
        <v>-25</v>
      </c>
      <c r="AA666" s="81">
        <v>-25</v>
      </c>
      <c r="AB666" s="81">
        <v>-25</v>
      </c>
      <c r="AC666" s="81">
        <v>-25</v>
      </c>
      <c r="AD666" s="81">
        <v>-25</v>
      </c>
      <c r="AE666" s="81">
        <v>0</v>
      </c>
      <c r="AF666" s="81">
        <v>0</v>
      </c>
    </row>
    <row r="667" spans="1:32" hidden="1" x14ac:dyDescent="0.25">
      <c r="A667" s="477">
        <v>36972.568055555559</v>
      </c>
      <c r="B667" s="456">
        <v>37146</v>
      </c>
      <c r="C667" s="456">
        <v>37073</v>
      </c>
      <c r="D667" s="456">
        <v>37164</v>
      </c>
      <c r="E667" s="81" t="s">
        <v>558</v>
      </c>
      <c r="F667" s="81">
        <v>416166</v>
      </c>
      <c r="G667" s="81">
        <v>1</v>
      </c>
      <c r="H667" s="81">
        <v>2286781</v>
      </c>
      <c r="I667" s="81">
        <v>0</v>
      </c>
      <c r="J667" s="81">
        <v>0</v>
      </c>
      <c r="K667" s="81">
        <v>0</v>
      </c>
      <c r="L667" s="81">
        <v>0</v>
      </c>
      <c r="M667" s="81">
        <v>0</v>
      </c>
      <c r="N667" s="81">
        <v>0</v>
      </c>
      <c r="O667" s="81">
        <v>25</v>
      </c>
      <c r="P667" s="81">
        <v>25</v>
      </c>
      <c r="Q667" s="81">
        <v>25</v>
      </c>
      <c r="R667" s="81">
        <v>25</v>
      </c>
      <c r="S667" s="81">
        <v>25</v>
      </c>
      <c r="T667" s="81">
        <v>25</v>
      </c>
      <c r="U667" s="81">
        <v>25</v>
      </c>
      <c r="V667" s="81">
        <v>25</v>
      </c>
      <c r="W667" s="81">
        <v>25</v>
      </c>
      <c r="X667" s="81">
        <v>25</v>
      </c>
      <c r="Y667" s="81">
        <v>25</v>
      </c>
      <c r="Z667" s="81">
        <v>25</v>
      </c>
      <c r="AA667" s="81">
        <v>25</v>
      </c>
      <c r="AB667" s="81">
        <v>25</v>
      </c>
      <c r="AC667" s="81">
        <v>25</v>
      </c>
      <c r="AD667" s="81">
        <v>25</v>
      </c>
      <c r="AE667" s="81">
        <v>0</v>
      </c>
      <c r="AF667" s="81">
        <v>0</v>
      </c>
    </row>
    <row r="668" spans="1:32" hidden="1" x14ac:dyDescent="0.25">
      <c r="A668" s="477">
        <v>36972.568055555559</v>
      </c>
      <c r="B668" s="456">
        <v>37146</v>
      </c>
      <c r="C668" s="456">
        <v>37073</v>
      </c>
      <c r="D668" s="456">
        <v>37164</v>
      </c>
      <c r="E668" s="81" t="s">
        <v>558</v>
      </c>
      <c r="F668" s="81">
        <v>377442</v>
      </c>
      <c r="G668" s="81">
        <v>1</v>
      </c>
      <c r="H668" s="81">
        <v>2159274</v>
      </c>
      <c r="I668" s="81">
        <v>0</v>
      </c>
      <c r="J668" s="81">
        <v>0</v>
      </c>
      <c r="K668" s="81">
        <v>0</v>
      </c>
      <c r="L668" s="81">
        <v>0</v>
      </c>
      <c r="M668" s="81">
        <v>0</v>
      </c>
      <c r="N668" s="81">
        <v>0</v>
      </c>
      <c r="O668" s="81">
        <v>-25</v>
      </c>
      <c r="P668" s="81">
        <v>-25</v>
      </c>
      <c r="Q668" s="81">
        <v>-25</v>
      </c>
      <c r="R668" s="81">
        <v>-25</v>
      </c>
      <c r="S668" s="81">
        <v>-25</v>
      </c>
      <c r="T668" s="81">
        <v>-25</v>
      </c>
      <c r="U668" s="81">
        <v>-25</v>
      </c>
      <c r="V668" s="81">
        <v>-25</v>
      </c>
      <c r="W668" s="81">
        <v>-25</v>
      </c>
      <c r="X668" s="81">
        <v>-25</v>
      </c>
      <c r="Y668" s="81">
        <v>-25</v>
      </c>
      <c r="Z668" s="81">
        <v>-25</v>
      </c>
      <c r="AA668" s="81">
        <v>-25</v>
      </c>
      <c r="AB668" s="81">
        <v>-25</v>
      </c>
      <c r="AC668" s="81">
        <v>-25</v>
      </c>
      <c r="AD668" s="81">
        <v>-25</v>
      </c>
      <c r="AE668" s="81">
        <v>0</v>
      </c>
      <c r="AF668" s="81">
        <v>0</v>
      </c>
    </row>
    <row r="669" spans="1:32" hidden="1" x14ac:dyDescent="0.25">
      <c r="A669" s="477">
        <v>36972.568055555559</v>
      </c>
      <c r="B669" s="456">
        <v>37146</v>
      </c>
      <c r="C669" s="456">
        <v>37073</v>
      </c>
      <c r="D669" s="456">
        <v>37164</v>
      </c>
      <c r="E669" s="81" t="s">
        <v>558</v>
      </c>
      <c r="F669" s="81">
        <v>450720</v>
      </c>
      <c r="G669" s="81">
        <v>1</v>
      </c>
      <c r="H669" s="81">
        <v>2399648</v>
      </c>
      <c r="I669" s="81">
        <v>0</v>
      </c>
      <c r="J669" s="81">
        <v>0</v>
      </c>
      <c r="K669" s="81">
        <v>0</v>
      </c>
      <c r="L669" s="81">
        <v>0</v>
      </c>
      <c r="M669" s="81">
        <v>0</v>
      </c>
      <c r="N669" s="81">
        <v>0</v>
      </c>
      <c r="O669" s="81">
        <v>-25</v>
      </c>
      <c r="P669" s="81">
        <v>-25</v>
      </c>
      <c r="Q669" s="81">
        <v>-25</v>
      </c>
      <c r="R669" s="81">
        <v>-25</v>
      </c>
      <c r="S669" s="81">
        <v>-25</v>
      </c>
      <c r="T669" s="81">
        <v>-25</v>
      </c>
      <c r="U669" s="81">
        <v>-25</v>
      </c>
      <c r="V669" s="81">
        <v>-25</v>
      </c>
      <c r="W669" s="81">
        <v>-25</v>
      </c>
      <c r="X669" s="81">
        <v>-25</v>
      </c>
      <c r="Y669" s="81">
        <v>-25</v>
      </c>
      <c r="Z669" s="81">
        <v>-25</v>
      </c>
      <c r="AA669" s="81">
        <v>-25</v>
      </c>
      <c r="AB669" s="81">
        <v>-25</v>
      </c>
      <c r="AC669" s="81">
        <v>-25</v>
      </c>
      <c r="AD669" s="81">
        <v>-25</v>
      </c>
      <c r="AE669" s="81">
        <v>0</v>
      </c>
      <c r="AF669" s="81">
        <v>0</v>
      </c>
    </row>
    <row r="670" spans="1:32" hidden="1" x14ac:dyDescent="0.25">
      <c r="A670" s="477">
        <v>36972.568055555559</v>
      </c>
      <c r="B670" s="456">
        <v>37146</v>
      </c>
      <c r="C670" s="456">
        <v>37073</v>
      </c>
      <c r="D670" s="456">
        <v>37164</v>
      </c>
      <c r="E670" s="81" t="s">
        <v>558</v>
      </c>
      <c r="F670" s="81">
        <v>468409</v>
      </c>
      <c r="G670" s="81">
        <v>1</v>
      </c>
      <c r="H670" s="81">
        <v>2461305</v>
      </c>
      <c r="I670" s="81">
        <v>0</v>
      </c>
      <c r="J670" s="81">
        <v>0</v>
      </c>
      <c r="K670" s="81">
        <v>0</v>
      </c>
      <c r="L670" s="81">
        <v>0</v>
      </c>
      <c r="M670" s="81">
        <v>0</v>
      </c>
      <c r="N670" s="81">
        <v>0</v>
      </c>
      <c r="O670" s="81">
        <v>-75</v>
      </c>
      <c r="P670" s="81">
        <v>-75</v>
      </c>
      <c r="Q670" s="81">
        <v>-75</v>
      </c>
      <c r="R670" s="81">
        <v>-75</v>
      </c>
      <c r="S670" s="81">
        <v>-75</v>
      </c>
      <c r="T670" s="81">
        <v>-75</v>
      </c>
      <c r="U670" s="81">
        <v>-75</v>
      </c>
      <c r="V670" s="81">
        <v>-75</v>
      </c>
      <c r="W670" s="81">
        <v>-75</v>
      </c>
      <c r="X670" s="81">
        <v>-75</v>
      </c>
      <c r="Y670" s="81">
        <v>-75</v>
      </c>
      <c r="Z670" s="81">
        <v>-75</v>
      </c>
      <c r="AA670" s="81">
        <v>-75</v>
      </c>
      <c r="AB670" s="81">
        <v>-75</v>
      </c>
      <c r="AC670" s="81">
        <v>-75</v>
      </c>
      <c r="AD670" s="81">
        <v>-75</v>
      </c>
      <c r="AE670" s="81">
        <v>0</v>
      </c>
      <c r="AF670" s="81">
        <v>0</v>
      </c>
    </row>
    <row r="671" spans="1:32" hidden="1" x14ac:dyDescent="0.25">
      <c r="A671" s="477">
        <v>36972.568055555559</v>
      </c>
      <c r="B671" s="456">
        <v>37146</v>
      </c>
      <c r="C671" s="456">
        <v>37073</v>
      </c>
      <c r="D671" s="456">
        <v>37164</v>
      </c>
      <c r="E671" s="81" t="s">
        <v>558</v>
      </c>
      <c r="F671" s="81">
        <v>489868</v>
      </c>
      <c r="G671" s="81">
        <v>1</v>
      </c>
      <c r="H671" s="81">
        <v>2548019</v>
      </c>
      <c r="I671" s="81">
        <v>0</v>
      </c>
      <c r="J671" s="81">
        <v>0</v>
      </c>
      <c r="K671" s="81">
        <v>0</v>
      </c>
      <c r="L671" s="81">
        <v>0</v>
      </c>
      <c r="M671" s="81">
        <v>0</v>
      </c>
      <c r="N671" s="81">
        <v>0</v>
      </c>
      <c r="O671" s="81">
        <v>25</v>
      </c>
      <c r="P671" s="81">
        <v>25</v>
      </c>
      <c r="Q671" s="81">
        <v>25</v>
      </c>
      <c r="R671" s="81">
        <v>25</v>
      </c>
      <c r="S671" s="81">
        <v>25</v>
      </c>
      <c r="T671" s="81">
        <v>25</v>
      </c>
      <c r="U671" s="81">
        <v>25</v>
      </c>
      <c r="V671" s="81">
        <v>25</v>
      </c>
      <c r="W671" s="81">
        <v>25</v>
      </c>
      <c r="X671" s="81">
        <v>25</v>
      </c>
      <c r="Y671" s="81">
        <v>25</v>
      </c>
      <c r="Z671" s="81">
        <v>25</v>
      </c>
      <c r="AA671" s="81">
        <v>25</v>
      </c>
      <c r="AB671" s="81">
        <v>25</v>
      </c>
      <c r="AC671" s="81">
        <v>25</v>
      </c>
      <c r="AD671" s="81">
        <v>25</v>
      </c>
      <c r="AE671" s="81">
        <v>0</v>
      </c>
      <c r="AF671" s="81">
        <v>0</v>
      </c>
    </row>
    <row r="672" spans="1:32" hidden="1" x14ac:dyDescent="0.25">
      <c r="A672" s="477">
        <v>36972.567361111112</v>
      </c>
      <c r="B672" s="456">
        <v>37146</v>
      </c>
      <c r="C672" s="456">
        <v>37073</v>
      </c>
      <c r="D672" s="456">
        <v>37164</v>
      </c>
      <c r="E672" s="81" t="s">
        <v>558</v>
      </c>
      <c r="F672" s="81">
        <v>553497</v>
      </c>
      <c r="G672" s="81">
        <v>1</v>
      </c>
      <c r="H672" s="81">
        <v>2897465</v>
      </c>
      <c r="I672" s="81">
        <v>0</v>
      </c>
      <c r="J672" s="81">
        <v>0</v>
      </c>
      <c r="K672" s="81">
        <v>0</v>
      </c>
      <c r="L672" s="81">
        <v>0</v>
      </c>
      <c r="M672" s="81">
        <v>0</v>
      </c>
      <c r="N672" s="81">
        <v>0</v>
      </c>
      <c r="O672" s="81">
        <v>-25</v>
      </c>
      <c r="P672" s="81">
        <v>-25</v>
      </c>
      <c r="Q672" s="81">
        <v>-25</v>
      </c>
      <c r="R672" s="81">
        <v>-25</v>
      </c>
      <c r="S672" s="81">
        <v>-25</v>
      </c>
      <c r="T672" s="81">
        <v>-25</v>
      </c>
      <c r="U672" s="81">
        <v>-25</v>
      </c>
      <c r="V672" s="81">
        <v>-25</v>
      </c>
      <c r="W672" s="81">
        <v>-25</v>
      </c>
      <c r="X672" s="81">
        <v>-25</v>
      </c>
      <c r="Y672" s="81">
        <v>-25</v>
      </c>
      <c r="Z672" s="81">
        <v>-25</v>
      </c>
      <c r="AA672" s="81">
        <v>-25</v>
      </c>
      <c r="AB672" s="81">
        <v>-25</v>
      </c>
      <c r="AC672" s="81">
        <v>-25</v>
      </c>
      <c r="AD672" s="81">
        <v>-25</v>
      </c>
      <c r="AE672" s="81">
        <v>0</v>
      </c>
      <c r="AF672" s="81">
        <v>0</v>
      </c>
    </row>
    <row r="673" spans="1:32" hidden="1" x14ac:dyDescent="0.25">
      <c r="A673" s="477">
        <v>36985.356944444444</v>
      </c>
      <c r="B673" s="456">
        <v>37146</v>
      </c>
      <c r="C673" s="456">
        <v>37073</v>
      </c>
      <c r="D673" s="456">
        <v>37164</v>
      </c>
      <c r="E673" s="81" t="s">
        <v>558</v>
      </c>
      <c r="F673" s="81">
        <v>569851</v>
      </c>
      <c r="G673" s="81">
        <v>1</v>
      </c>
      <c r="H673" s="81">
        <v>3054862</v>
      </c>
      <c r="I673" s="81">
        <v>0</v>
      </c>
      <c r="J673" s="81">
        <v>0</v>
      </c>
      <c r="K673" s="81">
        <v>0</v>
      </c>
      <c r="L673" s="81">
        <v>0</v>
      </c>
      <c r="M673" s="81">
        <v>0</v>
      </c>
      <c r="N673" s="81">
        <v>0</v>
      </c>
      <c r="O673" s="81">
        <v>25</v>
      </c>
      <c r="P673" s="81">
        <v>25</v>
      </c>
      <c r="Q673" s="81">
        <v>25</v>
      </c>
      <c r="R673" s="81">
        <v>25</v>
      </c>
      <c r="S673" s="81">
        <v>25</v>
      </c>
      <c r="T673" s="81">
        <v>25</v>
      </c>
      <c r="U673" s="81">
        <v>25</v>
      </c>
      <c r="V673" s="81">
        <v>25</v>
      </c>
      <c r="W673" s="81">
        <v>25</v>
      </c>
      <c r="X673" s="81">
        <v>25</v>
      </c>
      <c r="Y673" s="81">
        <v>25</v>
      </c>
      <c r="Z673" s="81">
        <v>25</v>
      </c>
      <c r="AA673" s="81">
        <v>25</v>
      </c>
      <c r="AB673" s="81">
        <v>25</v>
      </c>
      <c r="AC673" s="81">
        <v>25</v>
      </c>
      <c r="AD673" s="81">
        <v>25</v>
      </c>
      <c r="AE673" s="81">
        <v>0</v>
      </c>
      <c r="AF673" s="81">
        <v>0</v>
      </c>
    </row>
    <row r="674" spans="1:32" hidden="1" x14ac:dyDescent="0.25">
      <c r="A674" s="477">
        <v>37008.356944444444</v>
      </c>
      <c r="B674" s="456">
        <v>37146</v>
      </c>
      <c r="C674" s="456">
        <v>37073</v>
      </c>
      <c r="D674" s="456">
        <v>37164</v>
      </c>
      <c r="E674" s="81" t="s">
        <v>558</v>
      </c>
      <c r="F674" s="81">
        <v>594775</v>
      </c>
      <c r="G674" s="81">
        <v>1</v>
      </c>
      <c r="H674" s="81">
        <v>3145343</v>
      </c>
      <c r="I674" s="81">
        <v>0</v>
      </c>
      <c r="J674" s="81">
        <v>0</v>
      </c>
      <c r="K674" s="81">
        <v>0</v>
      </c>
      <c r="L674" s="81">
        <v>0</v>
      </c>
      <c r="M674" s="81">
        <v>0</v>
      </c>
      <c r="N674" s="81">
        <v>0</v>
      </c>
      <c r="O674" s="81">
        <v>-25</v>
      </c>
      <c r="P674" s="81">
        <v>-25</v>
      </c>
      <c r="Q674" s="81">
        <v>-25</v>
      </c>
      <c r="R674" s="81">
        <v>-25</v>
      </c>
      <c r="S674" s="81">
        <v>-25</v>
      </c>
      <c r="T674" s="81">
        <v>-25</v>
      </c>
      <c r="U674" s="81">
        <v>-25</v>
      </c>
      <c r="V674" s="81">
        <v>-25</v>
      </c>
      <c r="W674" s="81">
        <v>-25</v>
      </c>
      <c r="X674" s="81">
        <v>-25</v>
      </c>
      <c r="Y674" s="81">
        <v>-25</v>
      </c>
      <c r="Z674" s="81">
        <v>-25</v>
      </c>
      <c r="AA674" s="81">
        <v>-25</v>
      </c>
      <c r="AB674" s="81">
        <v>-25</v>
      </c>
      <c r="AC674" s="81">
        <v>-25</v>
      </c>
      <c r="AD674" s="81">
        <v>-25</v>
      </c>
      <c r="AE674" s="81">
        <v>0</v>
      </c>
      <c r="AF674" s="81">
        <v>0</v>
      </c>
    </row>
    <row r="675" spans="1:32" hidden="1" x14ac:dyDescent="0.25">
      <c r="A675" s="477">
        <v>37020.572222222225</v>
      </c>
      <c r="B675" s="456">
        <v>37146</v>
      </c>
      <c r="C675" s="456">
        <v>37073</v>
      </c>
      <c r="D675" s="456">
        <v>37164</v>
      </c>
      <c r="E675" s="81" t="s">
        <v>558</v>
      </c>
      <c r="F675" s="81">
        <v>605530</v>
      </c>
      <c r="G675" s="81">
        <v>1</v>
      </c>
      <c r="H675" s="81">
        <v>3260195</v>
      </c>
      <c r="I675" s="81">
        <v>0</v>
      </c>
      <c r="J675" s="81">
        <v>0</v>
      </c>
      <c r="K675" s="81">
        <v>0</v>
      </c>
      <c r="L675" s="81">
        <v>0</v>
      </c>
      <c r="M675" s="81">
        <v>0</v>
      </c>
      <c r="N675" s="81">
        <v>0</v>
      </c>
      <c r="O675" s="81">
        <v>-25</v>
      </c>
      <c r="P675" s="81">
        <v>-25</v>
      </c>
      <c r="Q675" s="81">
        <v>-25</v>
      </c>
      <c r="R675" s="81">
        <v>-25</v>
      </c>
      <c r="S675" s="81">
        <v>-25</v>
      </c>
      <c r="T675" s="81">
        <v>-25</v>
      </c>
      <c r="U675" s="81">
        <v>-25</v>
      </c>
      <c r="V675" s="81">
        <v>-25</v>
      </c>
      <c r="W675" s="81">
        <v>-25</v>
      </c>
      <c r="X675" s="81">
        <v>-25</v>
      </c>
      <c r="Y675" s="81">
        <v>-25</v>
      </c>
      <c r="Z675" s="81">
        <v>-25</v>
      </c>
      <c r="AA675" s="81">
        <v>-25</v>
      </c>
      <c r="AB675" s="81">
        <v>-25</v>
      </c>
      <c r="AC675" s="81">
        <v>-25</v>
      </c>
      <c r="AD675" s="81">
        <v>-25</v>
      </c>
      <c r="AE675" s="81">
        <v>0</v>
      </c>
      <c r="AF675" s="81">
        <v>0</v>
      </c>
    </row>
    <row r="676" spans="1:32" hidden="1" x14ac:dyDescent="0.25">
      <c r="A676" s="477">
        <v>37069.339583333334</v>
      </c>
      <c r="B676" s="456">
        <v>37146</v>
      </c>
      <c r="C676" s="456">
        <v>37135</v>
      </c>
      <c r="D676" s="456">
        <v>37164</v>
      </c>
      <c r="E676" s="81" t="s">
        <v>558</v>
      </c>
      <c r="F676" s="81">
        <v>664889</v>
      </c>
      <c r="G676" s="81">
        <v>1</v>
      </c>
      <c r="H676" s="81">
        <v>3518263</v>
      </c>
      <c r="I676" s="81">
        <v>0</v>
      </c>
      <c r="J676" s="81">
        <v>0</v>
      </c>
      <c r="K676" s="81">
        <v>0</v>
      </c>
      <c r="L676" s="81">
        <v>0</v>
      </c>
      <c r="M676" s="81">
        <v>0</v>
      </c>
      <c r="N676" s="81">
        <v>0</v>
      </c>
      <c r="O676" s="81">
        <v>-25</v>
      </c>
      <c r="P676" s="81">
        <v>-25</v>
      </c>
      <c r="Q676" s="81">
        <v>-25</v>
      </c>
      <c r="R676" s="81">
        <v>-25</v>
      </c>
      <c r="S676" s="81">
        <v>-25</v>
      </c>
      <c r="T676" s="81">
        <v>-25</v>
      </c>
      <c r="U676" s="81">
        <v>-25</v>
      </c>
      <c r="V676" s="81">
        <v>-25</v>
      </c>
      <c r="W676" s="81">
        <v>-25</v>
      </c>
      <c r="X676" s="81">
        <v>-25</v>
      </c>
      <c r="Y676" s="81">
        <v>-25</v>
      </c>
      <c r="Z676" s="81">
        <v>-25</v>
      </c>
      <c r="AA676" s="81">
        <v>-25</v>
      </c>
      <c r="AB676" s="81">
        <v>-25</v>
      </c>
      <c r="AC676" s="81">
        <v>-25</v>
      </c>
      <c r="AD676" s="81">
        <v>-25</v>
      </c>
      <c r="AE676" s="81">
        <v>0</v>
      </c>
      <c r="AF676" s="81">
        <v>0</v>
      </c>
    </row>
    <row r="677" spans="1:32" hidden="1" x14ac:dyDescent="0.25">
      <c r="A677" s="477">
        <v>37069.342361111114</v>
      </c>
      <c r="B677" s="456">
        <v>37146</v>
      </c>
      <c r="C677" s="456">
        <v>37135</v>
      </c>
      <c r="D677" s="456">
        <v>37164</v>
      </c>
      <c r="E677" s="81" t="s">
        <v>558</v>
      </c>
      <c r="F677" s="81">
        <v>664929</v>
      </c>
      <c r="G677" s="81">
        <v>1</v>
      </c>
      <c r="H677" s="81">
        <v>3518321</v>
      </c>
      <c r="I677" s="81">
        <v>0</v>
      </c>
      <c r="J677" s="81">
        <v>0</v>
      </c>
      <c r="K677" s="81">
        <v>0</v>
      </c>
      <c r="L677" s="81">
        <v>0</v>
      </c>
      <c r="M677" s="81">
        <v>0</v>
      </c>
      <c r="N677" s="81">
        <v>0</v>
      </c>
      <c r="O677" s="81">
        <v>-25</v>
      </c>
      <c r="P677" s="81">
        <v>-25</v>
      </c>
      <c r="Q677" s="81">
        <v>-25</v>
      </c>
      <c r="R677" s="81">
        <v>-25</v>
      </c>
      <c r="S677" s="81">
        <v>-25</v>
      </c>
      <c r="T677" s="81">
        <v>-25</v>
      </c>
      <c r="U677" s="81">
        <v>-25</v>
      </c>
      <c r="V677" s="81">
        <v>-25</v>
      </c>
      <c r="W677" s="81">
        <v>-25</v>
      </c>
      <c r="X677" s="81">
        <v>-25</v>
      </c>
      <c r="Y677" s="81">
        <v>-25</v>
      </c>
      <c r="Z677" s="81">
        <v>-25</v>
      </c>
      <c r="AA677" s="81">
        <v>-25</v>
      </c>
      <c r="AB677" s="81">
        <v>-25</v>
      </c>
      <c r="AC677" s="81">
        <v>-25</v>
      </c>
      <c r="AD677" s="81">
        <v>-25</v>
      </c>
      <c r="AE677" s="81">
        <v>0</v>
      </c>
      <c r="AF677" s="81">
        <v>0</v>
      </c>
    </row>
    <row r="678" spans="1:32" hidden="1" x14ac:dyDescent="0.25">
      <c r="A678" s="477">
        <v>37128.555555555555</v>
      </c>
      <c r="B678" s="456">
        <v>37146</v>
      </c>
      <c r="C678" s="456">
        <v>37073</v>
      </c>
      <c r="D678" s="456">
        <v>37164</v>
      </c>
      <c r="E678" s="81" t="s">
        <v>572</v>
      </c>
      <c r="F678" s="81">
        <v>520281</v>
      </c>
      <c r="G678" s="81">
        <v>1</v>
      </c>
      <c r="H678" s="81">
        <v>2694642</v>
      </c>
      <c r="I678" s="81">
        <v>0</v>
      </c>
      <c r="J678" s="81">
        <v>0</v>
      </c>
      <c r="K678" s="81">
        <v>0</v>
      </c>
      <c r="L678" s="81">
        <v>0</v>
      </c>
      <c r="M678" s="81">
        <v>0</v>
      </c>
      <c r="N678" s="81">
        <v>0</v>
      </c>
      <c r="O678" s="81">
        <v>-25</v>
      </c>
      <c r="P678" s="81">
        <v>-25</v>
      </c>
      <c r="Q678" s="81">
        <v>-25</v>
      </c>
      <c r="R678" s="81">
        <v>-25</v>
      </c>
      <c r="S678" s="81">
        <v>-25</v>
      </c>
      <c r="T678" s="81">
        <v>-25</v>
      </c>
      <c r="U678" s="81">
        <v>-25</v>
      </c>
      <c r="V678" s="81">
        <v>-25</v>
      </c>
      <c r="W678" s="81">
        <v>-25</v>
      </c>
      <c r="X678" s="81">
        <v>-25</v>
      </c>
      <c r="Y678" s="81">
        <v>-25</v>
      </c>
      <c r="Z678" s="81">
        <v>-25</v>
      </c>
      <c r="AA678" s="81">
        <v>-25</v>
      </c>
      <c r="AB678" s="81">
        <v>-25</v>
      </c>
      <c r="AC678" s="81">
        <v>-25</v>
      </c>
      <c r="AD678" s="81">
        <v>-25</v>
      </c>
      <c r="AE678" s="81">
        <v>0</v>
      </c>
      <c r="AF678" s="81">
        <v>0</v>
      </c>
    </row>
    <row r="679" spans="1:32" hidden="1" x14ac:dyDescent="0.25">
      <c r="A679" s="477">
        <v>37085.402083333334</v>
      </c>
      <c r="B679" s="456">
        <v>37146</v>
      </c>
      <c r="C679" s="456">
        <v>37135</v>
      </c>
      <c r="D679" s="456">
        <v>37164</v>
      </c>
      <c r="E679" s="81" t="s">
        <v>559</v>
      </c>
      <c r="F679" s="81">
        <v>684991</v>
      </c>
      <c r="G679" s="81">
        <v>1</v>
      </c>
      <c r="H679" s="81">
        <v>3586734</v>
      </c>
      <c r="I679" s="81">
        <v>0</v>
      </c>
      <c r="J679" s="81">
        <v>0</v>
      </c>
      <c r="K679" s="81">
        <v>0</v>
      </c>
      <c r="L679" s="81">
        <v>0</v>
      </c>
      <c r="M679" s="81">
        <v>0</v>
      </c>
      <c r="N679" s="81">
        <v>0</v>
      </c>
      <c r="O679" s="81">
        <v>-25</v>
      </c>
      <c r="P679" s="81">
        <v>-25</v>
      </c>
      <c r="Q679" s="81">
        <v>-25</v>
      </c>
      <c r="R679" s="81">
        <v>-25</v>
      </c>
      <c r="S679" s="81">
        <v>-25</v>
      </c>
      <c r="T679" s="81">
        <v>-25</v>
      </c>
      <c r="U679" s="81">
        <v>-25</v>
      </c>
      <c r="V679" s="81">
        <v>-25</v>
      </c>
      <c r="W679" s="81">
        <v>-25</v>
      </c>
      <c r="X679" s="81">
        <v>-25</v>
      </c>
      <c r="Y679" s="81">
        <v>-25</v>
      </c>
      <c r="Z679" s="81">
        <v>-25</v>
      </c>
      <c r="AA679" s="81">
        <v>-25</v>
      </c>
      <c r="AB679" s="81">
        <v>-25</v>
      </c>
      <c r="AC679" s="81">
        <v>-25</v>
      </c>
      <c r="AD679" s="81">
        <v>-25</v>
      </c>
      <c r="AE679" s="81">
        <v>0</v>
      </c>
      <c r="AF679" s="81">
        <v>0</v>
      </c>
    </row>
    <row r="680" spans="1:32" hidden="1" x14ac:dyDescent="0.25">
      <c r="A680" s="477">
        <v>37085.443749999999</v>
      </c>
      <c r="B680" s="456">
        <v>37146</v>
      </c>
      <c r="C680" s="456">
        <v>37135</v>
      </c>
      <c r="D680" s="456">
        <v>37164</v>
      </c>
      <c r="E680" s="81" t="s">
        <v>559</v>
      </c>
      <c r="F680" s="81">
        <v>685143</v>
      </c>
      <c r="G680" s="81">
        <v>1</v>
      </c>
      <c r="H680" s="81">
        <v>3588408</v>
      </c>
      <c r="I680" s="81">
        <v>0</v>
      </c>
      <c r="J680" s="81">
        <v>0</v>
      </c>
      <c r="K680" s="81">
        <v>0</v>
      </c>
      <c r="L680" s="81">
        <v>0</v>
      </c>
      <c r="M680" s="81">
        <v>0</v>
      </c>
      <c r="N680" s="81">
        <v>0</v>
      </c>
      <c r="O680" s="81">
        <v>-25</v>
      </c>
      <c r="P680" s="81">
        <v>-25</v>
      </c>
      <c r="Q680" s="81">
        <v>-25</v>
      </c>
      <c r="R680" s="81">
        <v>-25</v>
      </c>
      <c r="S680" s="81">
        <v>-25</v>
      </c>
      <c r="T680" s="81">
        <v>-25</v>
      </c>
      <c r="U680" s="81">
        <v>-25</v>
      </c>
      <c r="V680" s="81">
        <v>-25</v>
      </c>
      <c r="W680" s="81">
        <v>-25</v>
      </c>
      <c r="X680" s="81">
        <v>-25</v>
      </c>
      <c r="Y680" s="81">
        <v>-25</v>
      </c>
      <c r="Z680" s="81">
        <v>-25</v>
      </c>
      <c r="AA680" s="81">
        <v>-25</v>
      </c>
      <c r="AB680" s="81">
        <v>-25</v>
      </c>
      <c r="AC680" s="81">
        <v>-25</v>
      </c>
      <c r="AD680" s="81">
        <v>-25</v>
      </c>
      <c r="AE680" s="81">
        <v>0</v>
      </c>
      <c r="AF680" s="81">
        <v>0</v>
      </c>
    </row>
    <row r="681" spans="1:32" hidden="1" x14ac:dyDescent="0.25">
      <c r="A681" s="477">
        <v>37138.666666666664</v>
      </c>
      <c r="B681" s="456">
        <v>37146</v>
      </c>
      <c r="C681" s="456">
        <v>37135</v>
      </c>
      <c r="D681" s="456">
        <v>37164</v>
      </c>
      <c r="E681" s="81" t="s">
        <v>559</v>
      </c>
      <c r="F681" s="81">
        <v>730031</v>
      </c>
      <c r="G681" s="81">
        <v>1</v>
      </c>
      <c r="H681" s="81">
        <v>3769263</v>
      </c>
      <c r="I681" s="81">
        <v>0</v>
      </c>
      <c r="J681" s="81">
        <v>0</v>
      </c>
      <c r="K681" s="81">
        <v>0</v>
      </c>
      <c r="L681" s="81">
        <v>0</v>
      </c>
      <c r="M681" s="81">
        <v>0</v>
      </c>
      <c r="N681" s="81">
        <v>0</v>
      </c>
      <c r="O681" s="81">
        <v>25</v>
      </c>
      <c r="P681" s="81">
        <v>25</v>
      </c>
      <c r="Q681" s="81">
        <v>25</v>
      </c>
      <c r="R681" s="81">
        <v>25</v>
      </c>
      <c r="S681" s="81">
        <v>25</v>
      </c>
      <c r="T681" s="81">
        <v>25</v>
      </c>
      <c r="U681" s="81">
        <v>25</v>
      </c>
      <c r="V681" s="81">
        <v>25</v>
      </c>
      <c r="W681" s="81">
        <v>25</v>
      </c>
      <c r="X681" s="81">
        <v>25</v>
      </c>
      <c r="Y681" s="81">
        <v>25</v>
      </c>
      <c r="Z681" s="81">
        <v>25</v>
      </c>
      <c r="AA681" s="81">
        <v>25</v>
      </c>
      <c r="AB681" s="81">
        <v>25</v>
      </c>
      <c r="AC681" s="81">
        <v>25</v>
      </c>
      <c r="AD681" s="81">
        <v>25</v>
      </c>
      <c r="AE681" s="81">
        <v>0</v>
      </c>
      <c r="AF681" s="81">
        <v>0</v>
      </c>
    </row>
    <row r="682" spans="1:32" hidden="1" x14ac:dyDescent="0.25">
      <c r="A682" s="477">
        <v>37126.340277777781</v>
      </c>
      <c r="B682" s="456">
        <v>37146</v>
      </c>
      <c r="C682" s="456">
        <v>37135</v>
      </c>
      <c r="D682" s="456">
        <v>37164</v>
      </c>
      <c r="E682" s="81" t="s">
        <v>559</v>
      </c>
      <c r="F682" s="81">
        <v>745266</v>
      </c>
      <c r="G682" s="81">
        <v>1</v>
      </c>
      <c r="H682" s="81">
        <v>3853523</v>
      </c>
      <c r="I682" s="81">
        <v>0</v>
      </c>
      <c r="J682" s="81">
        <v>0</v>
      </c>
      <c r="K682" s="81">
        <v>0</v>
      </c>
      <c r="L682" s="81">
        <v>0</v>
      </c>
      <c r="M682" s="81">
        <v>0</v>
      </c>
      <c r="N682" s="81">
        <v>0</v>
      </c>
      <c r="O682" s="81">
        <v>-25</v>
      </c>
      <c r="P682" s="81">
        <v>-25</v>
      </c>
      <c r="Q682" s="81">
        <v>-25</v>
      </c>
      <c r="R682" s="81">
        <v>-25</v>
      </c>
      <c r="S682" s="81">
        <v>-25</v>
      </c>
      <c r="T682" s="81">
        <v>-25</v>
      </c>
      <c r="U682" s="81">
        <v>-25</v>
      </c>
      <c r="V682" s="81">
        <v>-25</v>
      </c>
      <c r="W682" s="81">
        <v>-25</v>
      </c>
      <c r="X682" s="81">
        <v>-25</v>
      </c>
      <c r="Y682" s="81">
        <v>-25</v>
      </c>
      <c r="Z682" s="81">
        <v>-25</v>
      </c>
      <c r="AA682" s="81">
        <v>-25</v>
      </c>
      <c r="AB682" s="81">
        <v>-25</v>
      </c>
      <c r="AC682" s="81">
        <v>-25</v>
      </c>
      <c r="AD682" s="81">
        <v>-25</v>
      </c>
      <c r="AE682" s="81">
        <v>0</v>
      </c>
      <c r="AF682" s="81">
        <v>0</v>
      </c>
    </row>
    <row r="683" spans="1:32" hidden="1" x14ac:dyDescent="0.25">
      <c r="A683" s="477">
        <v>37123.734722222223</v>
      </c>
      <c r="B683" s="456">
        <v>37146</v>
      </c>
      <c r="C683" s="456">
        <v>37135</v>
      </c>
      <c r="D683" s="456">
        <v>37164</v>
      </c>
      <c r="E683" s="81" t="s">
        <v>559</v>
      </c>
      <c r="F683" s="81">
        <v>711877</v>
      </c>
      <c r="G683" s="81">
        <v>1</v>
      </c>
      <c r="H683" s="81">
        <v>3718211</v>
      </c>
      <c r="I683" s="81">
        <v>0</v>
      </c>
      <c r="J683" s="81">
        <v>0</v>
      </c>
      <c r="K683" s="81">
        <v>0</v>
      </c>
      <c r="L683" s="81">
        <v>0</v>
      </c>
      <c r="M683" s="81">
        <v>0</v>
      </c>
      <c r="N683" s="81">
        <v>0</v>
      </c>
      <c r="O683" s="81">
        <v>25</v>
      </c>
      <c r="P683" s="81">
        <v>25</v>
      </c>
      <c r="Q683" s="81">
        <v>25</v>
      </c>
      <c r="R683" s="81">
        <v>25</v>
      </c>
      <c r="S683" s="81">
        <v>25</v>
      </c>
      <c r="T683" s="81">
        <v>25</v>
      </c>
      <c r="U683" s="81">
        <v>25</v>
      </c>
      <c r="V683" s="81">
        <v>25</v>
      </c>
      <c r="W683" s="81">
        <v>25</v>
      </c>
      <c r="X683" s="81">
        <v>25</v>
      </c>
      <c r="Y683" s="81">
        <v>25</v>
      </c>
      <c r="Z683" s="81">
        <v>25</v>
      </c>
      <c r="AA683" s="81">
        <v>25</v>
      </c>
      <c r="AB683" s="81">
        <v>25</v>
      </c>
      <c r="AC683" s="81">
        <v>25</v>
      </c>
      <c r="AD683" s="81">
        <v>25</v>
      </c>
      <c r="AE683" s="81">
        <v>0</v>
      </c>
      <c r="AF683" s="81">
        <v>0</v>
      </c>
    </row>
    <row r="684" spans="1:32" hidden="1" x14ac:dyDescent="0.25">
      <c r="A684" s="477">
        <v>37089.447916666664</v>
      </c>
      <c r="B684" s="456">
        <v>37146</v>
      </c>
      <c r="C684" s="456">
        <v>37135</v>
      </c>
      <c r="D684" s="456">
        <v>37164</v>
      </c>
      <c r="E684" s="81" t="s">
        <v>559</v>
      </c>
      <c r="F684" s="81">
        <v>689412</v>
      </c>
      <c r="G684" s="81">
        <v>1</v>
      </c>
      <c r="H684" s="81">
        <v>3598857</v>
      </c>
      <c r="I684" s="81">
        <v>0</v>
      </c>
      <c r="J684" s="81">
        <v>0</v>
      </c>
      <c r="K684" s="81">
        <v>0</v>
      </c>
      <c r="L684" s="81">
        <v>0</v>
      </c>
      <c r="M684" s="81">
        <v>0</v>
      </c>
      <c r="N684" s="81">
        <v>0</v>
      </c>
      <c r="O684" s="81">
        <v>-25</v>
      </c>
      <c r="P684" s="81">
        <v>-25</v>
      </c>
      <c r="Q684" s="81">
        <v>-25</v>
      </c>
      <c r="R684" s="81">
        <v>-25</v>
      </c>
      <c r="S684" s="81">
        <v>-25</v>
      </c>
      <c r="T684" s="81">
        <v>-25</v>
      </c>
      <c r="U684" s="81">
        <v>-25</v>
      </c>
      <c r="V684" s="81">
        <v>-25</v>
      </c>
      <c r="W684" s="81">
        <v>-25</v>
      </c>
      <c r="X684" s="81">
        <v>-25</v>
      </c>
      <c r="Y684" s="81">
        <v>-25</v>
      </c>
      <c r="Z684" s="81">
        <v>-25</v>
      </c>
      <c r="AA684" s="81">
        <v>-25</v>
      </c>
      <c r="AB684" s="81">
        <v>-25</v>
      </c>
      <c r="AC684" s="81">
        <v>-25</v>
      </c>
      <c r="AD684" s="81">
        <v>-25</v>
      </c>
      <c r="AE684" s="81">
        <v>0</v>
      </c>
      <c r="AF684" s="81">
        <v>0</v>
      </c>
    </row>
    <row r="685" spans="1:32" hidden="1" x14ac:dyDescent="0.25">
      <c r="A685" s="477">
        <v>37116.390277777777</v>
      </c>
      <c r="B685" s="456">
        <v>37146</v>
      </c>
      <c r="C685" s="456">
        <v>37135</v>
      </c>
      <c r="D685" s="456">
        <v>37164</v>
      </c>
      <c r="E685" s="81" t="s">
        <v>559</v>
      </c>
      <c r="F685" s="81">
        <v>712625</v>
      </c>
      <c r="G685" s="81">
        <v>1</v>
      </c>
      <c r="H685" s="81">
        <v>3719604</v>
      </c>
      <c r="I685" s="81">
        <v>0</v>
      </c>
      <c r="J685" s="81">
        <v>0</v>
      </c>
      <c r="K685" s="81">
        <v>0</v>
      </c>
      <c r="L685" s="81">
        <v>0</v>
      </c>
      <c r="M685" s="81">
        <v>0</v>
      </c>
      <c r="N685" s="81">
        <v>0</v>
      </c>
      <c r="O685" s="81">
        <v>25</v>
      </c>
      <c r="P685" s="81">
        <v>25</v>
      </c>
      <c r="Q685" s="81">
        <v>25</v>
      </c>
      <c r="R685" s="81">
        <v>25</v>
      </c>
      <c r="S685" s="81">
        <v>25</v>
      </c>
      <c r="T685" s="81">
        <v>25</v>
      </c>
      <c r="U685" s="81">
        <v>25</v>
      </c>
      <c r="V685" s="81">
        <v>25</v>
      </c>
      <c r="W685" s="81">
        <v>25</v>
      </c>
      <c r="X685" s="81">
        <v>25</v>
      </c>
      <c r="Y685" s="81">
        <v>25</v>
      </c>
      <c r="Z685" s="81">
        <v>25</v>
      </c>
      <c r="AA685" s="81">
        <v>25</v>
      </c>
      <c r="AB685" s="81">
        <v>25</v>
      </c>
      <c r="AC685" s="81">
        <v>25</v>
      </c>
      <c r="AD685" s="81">
        <v>25</v>
      </c>
      <c r="AE685" s="81">
        <v>0</v>
      </c>
      <c r="AF685" s="81">
        <v>0</v>
      </c>
    </row>
    <row r="686" spans="1:32" hidden="1" x14ac:dyDescent="0.25">
      <c r="A686" s="477">
        <v>37132.404166666667</v>
      </c>
      <c r="B686" s="456">
        <v>37146</v>
      </c>
      <c r="C686" s="456">
        <v>37135</v>
      </c>
      <c r="D686" s="456">
        <v>37164</v>
      </c>
      <c r="E686" s="81" t="s">
        <v>559</v>
      </c>
      <c r="F686" s="81">
        <v>739575</v>
      </c>
      <c r="G686" s="81">
        <v>1</v>
      </c>
      <c r="H686" s="81">
        <v>3837158</v>
      </c>
      <c r="I686" s="81">
        <v>0</v>
      </c>
      <c r="J686" s="81">
        <v>0</v>
      </c>
      <c r="K686" s="81">
        <v>0</v>
      </c>
      <c r="L686" s="81">
        <v>0</v>
      </c>
      <c r="M686" s="81">
        <v>0</v>
      </c>
      <c r="N686" s="81">
        <v>0</v>
      </c>
      <c r="O686" s="81">
        <v>25</v>
      </c>
      <c r="P686" s="81">
        <v>25</v>
      </c>
      <c r="Q686" s="81">
        <v>25</v>
      </c>
      <c r="R686" s="81">
        <v>25</v>
      </c>
      <c r="S686" s="81">
        <v>25</v>
      </c>
      <c r="T686" s="81">
        <v>25</v>
      </c>
      <c r="U686" s="81">
        <v>25</v>
      </c>
      <c r="V686" s="81">
        <v>25</v>
      </c>
      <c r="W686" s="81">
        <v>25</v>
      </c>
      <c r="X686" s="81">
        <v>25</v>
      </c>
      <c r="Y686" s="81">
        <v>25</v>
      </c>
      <c r="Z686" s="81">
        <v>25</v>
      </c>
      <c r="AA686" s="81">
        <v>25</v>
      </c>
      <c r="AB686" s="81">
        <v>25</v>
      </c>
      <c r="AC686" s="81">
        <v>25</v>
      </c>
      <c r="AD686" s="81">
        <v>25</v>
      </c>
      <c r="AE686" s="81">
        <v>0</v>
      </c>
      <c r="AF686" s="81">
        <v>0</v>
      </c>
    </row>
    <row r="687" spans="1:32" hidden="1" x14ac:dyDescent="0.25">
      <c r="A687" s="477">
        <v>37141.603472222225</v>
      </c>
      <c r="B687" s="456">
        <v>37146</v>
      </c>
      <c r="C687" s="456">
        <v>37144</v>
      </c>
      <c r="D687" s="456">
        <v>37164</v>
      </c>
      <c r="E687" s="81" t="s">
        <v>560</v>
      </c>
      <c r="F687" s="81">
        <v>765577</v>
      </c>
      <c r="G687" s="81">
        <v>1</v>
      </c>
      <c r="H687" s="81">
        <v>4127365</v>
      </c>
      <c r="I687" s="81">
        <v>0</v>
      </c>
      <c r="J687" s="81">
        <v>0</v>
      </c>
      <c r="K687" s="81">
        <v>0</v>
      </c>
      <c r="L687" s="81">
        <v>0</v>
      </c>
      <c r="M687" s="81">
        <v>0</v>
      </c>
      <c r="N687" s="81">
        <v>0</v>
      </c>
      <c r="O687" s="81">
        <v>25</v>
      </c>
      <c r="P687" s="81">
        <v>25</v>
      </c>
      <c r="Q687" s="81">
        <v>25</v>
      </c>
      <c r="R687" s="81">
        <v>25</v>
      </c>
      <c r="S687" s="81">
        <v>25</v>
      </c>
      <c r="T687" s="81">
        <v>25</v>
      </c>
      <c r="U687" s="81">
        <v>25</v>
      </c>
      <c r="V687" s="81">
        <v>25</v>
      </c>
      <c r="W687" s="81">
        <v>25</v>
      </c>
      <c r="X687" s="81">
        <v>25</v>
      </c>
      <c r="Y687" s="81">
        <v>25</v>
      </c>
      <c r="Z687" s="81">
        <v>25</v>
      </c>
      <c r="AA687" s="81">
        <v>25</v>
      </c>
      <c r="AB687" s="81">
        <v>25</v>
      </c>
      <c r="AC687" s="81">
        <v>25</v>
      </c>
      <c r="AD687" s="81">
        <v>25</v>
      </c>
      <c r="AE687" s="81">
        <v>0</v>
      </c>
      <c r="AF687" s="81">
        <v>0</v>
      </c>
    </row>
    <row r="688" spans="1:32" hidden="1" x14ac:dyDescent="0.25">
      <c r="A688" s="477">
        <v>37128.555555555555</v>
      </c>
      <c r="B688" s="456">
        <v>37146</v>
      </c>
      <c r="C688" s="456">
        <v>37073</v>
      </c>
      <c r="D688" s="456">
        <v>37164</v>
      </c>
      <c r="E688" s="81" t="s">
        <v>560</v>
      </c>
      <c r="F688" s="81">
        <v>501386</v>
      </c>
      <c r="G688" s="81">
        <v>1</v>
      </c>
      <c r="H688" s="81">
        <v>2582524</v>
      </c>
      <c r="I688" s="81">
        <v>-25</v>
      </c>
      <c r="J688" s="81">
        <v>-25</v>
      </c>
      <c r="K688" s="81">
        <v>-25</v>
      </c>
      <c r="L688" s="81">
        <v>-25</v>
      </c>
      <c r="M688" s="81">
        <v>-25</v>
      </c>
      <c r="N688" s="81">
        <v>-25</v>
      </c>
      <c r="O688" s="81">
        <v>0</v>
      </c>
      <c r="P688" s="81">
        <v>0</v>
      </c>
      <c r="Q688" s="81">
        <v>0</v>
      </c>
      <c r="R688" s="81">
        <v>0</v>
      </c>
      <c r="S688" s="81">
        <v>0</v>
      </c>
      <c r="T688" s="81">
        <v>0</v>
      </c>
      <c r="U688" s="81">
        <v>0</v>
      </c>
      <c r="V688" s="81">
        <v>0</v>
      </c>
      <c r="W688" s="81">
        <v>0</v>
      </c>
      <c r="X688" s="81">
        <v>0</v>
      </c>
      <c r="Y688" s="81">
        <v>0</v>
      </c>
      <c r="Z688" s="81">
        <v>0</v>
      </c>
      <c r="AA688" s="81">
        <v>0</v>
      </c>
      <c r="AB688" s="81">
        <v>0</v>
      </c>
      <c r="AC688" s="81">
        <v>0</v>
      </c>
      <c r="AD688" s="81">
        <v>0</v>
      </c>
      <c r="AE688" s="81">
        <v>0</v>
      </c>
      <c r="AF688" s="81">
        <v>0</v>
      </c>
    </row>
    <row r="689" spans="1:32" hidden="1" x14ac:dyDescent="0.25">
      <c r="A689" s="477">
        <v>37141.605555555558</v>
      </c>
      <c r="B689" s="456">
        <v>37146</v>
      </c>
      <c r="C689" s="456">
        <v>37135</v>
      </c>
      <c r="D689" s="456">
        <v>37164</v>
      </c>
      <c r="E689" s="81" t="s">
        <v>560</v>
      </c>
      <c r="F689" s="81">
        <v>754359</v>
      </c>
      <c r="G689" s="81">
        <v>1</v>
      </c>
      <c r="H689" s="81">
        <v>3885491</v>
      </c>
      <c r="I689" s="81">
        <v>0</v>
      </c>
      <c r="J689" s="81">
        <v>0</v>
      </c>
      <c r="K689" s="81">
        <v>0</v>
      </c>
      <c r="L689" s="81">
        <v>0</v>
      </c>
      <c r="M689" s="81">
        <v>0</v>
      </c>
      <c r="N689" s="81">
        <v>0</v>
      </c>
      <c r="O689" s="81">
        <v>25</v>
      </c>
      <c r="P689" s="81">
        <v>25</v>
      </c>
      <c r="Q689" s="81">
        <v>25</v>
      </c>
      <c r="R689" s="81">
        <v>25</v>
      </c>
      <c r="S689" s="81">
        <v>25</v>
      </c>
      <c r="T689" s="81">
        <v>25</v>
      </c>
      <c r="U689" s="81">
        <v>25</v>
      </c>
      <c r="V689" s="81">
        <v>25</v>
      </c>
      <c r="W689" s="81">
        <v>25</v>
      </c>
      <c r="X689" s="81">
        <v>25</v>
      </c>
      <c r="Y689" s="81">
        <v>25</v>
      </c>
      <c r="Z689" s="81">
        <v>25</v>
      </c>
      <c r="AA689" s="81">
        <v>25</v>
      </c>
      <c r="AB689" s="81">
        <v>25</v>
      </c>
      <c r="AC689" s="81">
        <v>25</v>
      </c>
      <c r="AD689" s="81">
        <v>25</v>
      </c>
      <c r="AE689" s="81">
        <v>0</v>
      </c>
      <c r="AF689" s="81">
        <v>0</v>
      </c>
    </row>
    <row r="690" spans="1:32" hidden="1" x14ac:dyDescent="0.25">
      <c r="A690" s="477">
        <v>37119.460416666669</v>
      </c>
      <c r="B690" s="456">
        <v>37146</v>
      </c>
      <c r="C690" s="456">
        <v>37135</v>
      </c>
      <c r="D690" s="456">
        <v>37164</v>
      </c>
      <c r="E690" s="81" t="s">
        <v>560</v>
      </c>
      <c r="F690" s="81">
        <v>717077</v>
      </c>
      <c r="G690" s="81">
        <v>1</v>
      </c>
      <c r="H690" s="81">
        <v>3732955</v>
      </c>
      <c r="I690" s="81">
        <v>0</v>
      </c>
      <c r="J690" s="81">
        <v>0</v>
      </c>
      <c r="K690" s="81">
        <v>0</v>
      </c>
      <c r="L690" s="81">
        <v>0</v>
      </c>
      <c r="M690" s="81">
        <v>0</v>
      </c>
      <c r="N690" s="81">
        <v>0</v>
      </c>
      <c r="O690" s="81">
        <v>25</v>
      </c>
      <c r="P690" s="81">
        <v>25</v>
      </c>
      <c r="Q690" s="81">
        <v>25</v>
      </c>
      <c r="R690" s="81">
        <v>25</v>
      </c>
      <c r="S690" s="81">
        <v>25</v>
      </c>
      <c r="T690" s="81">
        <v>25</v>
      </c>
      <c r="U690" s="81">
        <v>25</v>
      </c>
      <c r="V690" s="81">
        <v>25</v>
      </c>
      <c r="W690" s="81">
        <v>25</v>
      </c>
      <c r="X690" s="81">
        <v>25</v>
      </c>
      <c r="Y690" s="81">
        <v>25</v>
      </c>
      <c r="Z690" s="81">
        <v>25</v>
      </c>
      <c r="AA690" s="81">
        <v>25</v>
      </c>
      <c r="AB690" s="81">
        <v>25</v>
      </c>
      <c r="AC690" s="81">
        <v>25</v>
      </c>
      <c r="AD690" s="81">
        <v>25</v>
      </c>
      <c r="AE690" s="81">
        <v>0</v>
      </c>
      <c r="AF690" s="81">
        <v>0</v>
      </c>
    </row>
    <row r="691" spans="1:32" hidden="1" x14ac:dyDescent="0.25">
      <c r="A691" s="477">
        <v>37127.572222222225</v>
      </c>
      <c r="B691" s="456">
        <v>37146</v>
      </c>
      <c r="C691" s="456">
        <v>37135</v>
      </c>
      <c r="D691" s="456">
        <v>37164</v>
      </c>
      <c r="E691" s="81" t="s">
        <v>560</v>
      </c>
      <c r="F691" s="81">
        <v>727032</v>
      </c>
      <c r="G691" s="81">
        <v>1</v>
      </c>
      <c r="H691" s="81">
        <v>3761943</v>
      </c>
      <c r="I691" s="81">
        <v>0</v>
      </c>
      <c r="J691" s="81">
        <v>0</v>
      </c>
      <c r="K691" s="81">
        <v>0</v>
      </c>
      <c r="L691" s="81">
        <v>0</v>
      </c>
      <c r="M691" s="81">
        <v>0</v>
      </c>
      <c r="N691" s="81">
        <v>0</v>
      </c>
      <c r="O691" s="81">
        <v>50</v>
      </c>
      <c r="P691" s="81">
        <v>50</v>
      </c>
      <c r="Q691" s="81">
        <v>50</v>
      </c>
      <c r="R691" s="81">
        <v>50</v>
      </c>
      <c r="S691" s="81">
        <v>50</v>
      </c>
      <c r="T691" s="81">
        <v>50</v>
      </c>
      <c r="U691" s="81">
        <v>50</v>
      </c>
      <c r="V691" s="81">
        <v>50</v>
      </c>
      <c r="W691" s="81">
        <v>50</v>
      </c>
      <c r="X691" s="81">
        <v>50</v>
      </c>
      <c r="Y691" s="81">
        <v>50</v>
      </c>
      <c r="Z691" s="81">
        <v>50</v>
      </c>
      <c r="AA691" s="81">
        <v>50</v>
      </c>
      <c r="AB691" s="81">
        <v>50</v>
      </c>
      <c r="AC691" s="81">
        <v>50</v>
      </c>
      <c r="AD691" s="81">
        <v>50</v>
      </c>
      <c r="AE691" s="81">
        <v>0</v>
      </c>
      <c r="AF691" s="81">
        <v>0</v>
      </c>
    </row>
    <row r="692" spans="1:32" hidden="1" x14ac:dyDescent="0.25">
      <c r="A692" s="477">
        <v>37131.4375</v>
      </c>
      <c r="B692" s="456">
        <v>37146</v>
      </c>
      <c r="C692" s="456">
        <v>37135</v>
      </c>
      <c r="D692" s="456">
        <v>37164</v>
      </c>
      <c r="E692" s="81" t="s">
        <v>560</v>
      </c>
      <c r="F692" s="81">
        <v>732564</v>
      </c>
      <c r="G692" s="81">
        <v>1</v>
      </c>
      <c r="H692" s="81">
        <v>3818166</v>
      </c>
      <c r="I692" s="81">
        <v>0</v>
      </c>
      <c r="J692" s="81">
        <v>0</v>
      </c>
      <c r="K692" s="81">
        <v>0</v>
      </c>
      <c r="L692" s="81">
        <v>0</v>
      </c>
      <c r="M692" s="81">
        <v>0</v>
      </c>
      <c r="N692" s="81">
        <v>0</v>
      </c>
      <c r="O692" s="81">
        <v>25</v>
      </c>
      <c r="P692" s="81">
        <v>25</v>
      </c>
      <c r="Q692" s="81">
        <v>25</v>
      </c>
      <c r="R692" s="81">
        <v>25</v>
      </c>
      <c r="S692" s="81">
        <v>25</v>
      </c>
      <c r="T692" s="81">
        <v>25</v>
      </c>
      <c r="U692" s="81">
        <v>25</v>
      </c>
      <c r="V692" s="81">
        <v>25</v>
      </c>
      <c r="W692" s="81">
        <v>25</v>
      </c>
      <c r="X692" s="81">
        <v>25</v>
      </c>
      <c r="Y692" s="81">
        <v>25</v>
      </c>
      <c r="Z692" s="81">
        <v>25</v>
      </c>
      <c r="AA692" s="81">
        <v>25</v>
      </c>
      <c r="AB692" s="81">
        <v>25</v>
      </c>
      <c r="AC692" s="81">
        <v>25</v>
      </c>
      <c r="AD692" s="81">
        <v>25</v>
      </c>
      <c r="AE692" s="81">
        <v>0</v>
      </c>
      <c r="AF692" s="81">
        <v>0</v>
      </c>
    </row>
    <row r="693" spans="1:32" hidden="1" x14ac:dyDescent="0.25">
      <c r="A693" s="477">
        <v>37128.555555555555</v>
      </c>
      <c r="B693" s="456">
        <v>37146</v>
      </c>
      <c r="C693" s="456">
        <v>37073</v>
      </c>
      <c r="D693" s="456">
        <v>37164</v>
      </c>
      <c r="E693" s="81" t="s">
        <v>560</v>
      </c>
      <c r="F693" s="81">
        <v>474617</v>
      </c>
      <c r="G693" s="81">
        <v>1</v>
      </c>
      <c r="H693" s="81">
        <v>2480538</v>
      </c>
      <c r="I693" s="81">
        <v>0</v>
      </c>
      <c r="J693" s="81">
        <v>0</v>
      </c>
      <c r="K693" s="81">
        <v>0</v>
      </c>
      <c r="L693" s="81">
        <v>0</v>
      </c>
      <c r="M693" s="81">
        <v>0</v>
      </c>
      <c r="N693" s="81">
        <v>0</v>
      </c>
      <c r="O693" s="81">
        <v>-25</v>
      </c>
      <c r="P693" s="81">
        <v>-25</v>
      </c>
      <c r="Q693" s="81">
        <v>-25</v>
      </c>
      <c r="R693" s="81">
        <v>-25</v>
      </c>
      <c r="S693" s="81">
        <v>-25</v>
      </c>
      <c r="T693" s="81">
        <v>-25</v>
      </c>
      <c r="U693" s="81">
        <v>-25</v>
      </c>
      <c r="V693" s="81">
        <v>-25</v>
      </c>
      <c r="W693" s="81">
        <v>-25</v>
      </c>
      <c r="X693" s="81">
        <v>-25</v>
      </c>
      <c r="Y693" s="81">
        <v>-25</v>
      </c>
      <c r="Z693" s="81">
        <v>-25</v>
      </c>
      <c r="AA693" s="81">
        <v>-25</v>
      </c>
      <c r="AB693" s="81">
        <v>-25</v>
      </c>
      <c r="AC693" s="81">
        <v>-25</v>
      </c>
      <c r="AD693" s="81">
        <v>-25</v>
      </c>
      <c r="AE693" s="81">
        <v>0</v>
      </c>
      <c r="AF693" s="81">
        <v>0</v>
      </c>
    </row>
    <row r="694" spans="1:32" hidden="1" x14ac:dyDescent="0.25">
      <c r="A694" s="477">
        <v>37128.555555555555</v>
      </c>
      <c r="B694" s="456">
        <v>37146</v>
      </c>
      <c r="C694" s="456">
        <v>37073</v>
      </c>
      <c r="D694" s="456">
        <v>37164</v>
      </c>
      <c r="E694" s="81" t="s">
        <v>560</v>
      </c>
      <c r="F694" s="81">
        <v>475410</v>
      </c>
      <c r="G694" s="81">
        <v>1</v>
      </c>
      <c r="H694" s="81">
        <v>2482480</v>
      </c>
      <c r="I694" s="81">
        <v>0</v>
      </c>
      <c r="J694" s="81">
        <v>0</v>
      </c>
      <c r="K694" s="81">
        <v>0</v>
      </c>
      <c r="L694" s="81">
        <v>0</v>
      </c>
      <c r="M694" s="81">
        <v>0</v>
      </c>
      <c r="N694" s="81">
        <v>0</v>
      </c>
      <c r="O694" s="81">
        <v>-25</v>
      </c>
      <c r="P694" s="81">
        <v>-25</v>
      </c>
      <c r="Q694" s="81">
        <v>-25</v>
      </c>
      <c r="R694" s="81">
        <v>-25</v>
      </c>
      <c r="S694" s="81">
        <v>-25</v>
      </c>
      <c r="T694" s="81">
        <v>-25</v>
      </c>
      <c r="U694" s="81">
        <v>-25</v>
      </c>
      <c r="V694" s="81">
        <v>-25</v>
      </c>
      <c r="W694" s="81">
        <v>-25</v>
      </c>
      <c r="X694" s="81">
        <v>-25</v>
      </c>
      <c r="Y694" s="81">
        <v>-25</v>
      </c>
      <c r="Z694" s="81">
        <v>-25</v>
      </c>
      <c r="AA694" s="81">
        <v>-25</v>
      </c>
      <c r="AB694" s="81">
        <v>-25</v>
      </c>
      <c r="AC694" s="81">
        <v>-25</v>
      </c>
      <c r="AD694" s="81">
        <v>-25</v>
      </c>
      <c r="AE694" s="81">
        <v>0</v>
      </c>
      <c r="AF694" s="81">
        <v>0</v>
      </c>
    </row>
    <row r="695" spans="1:32" hidden="1" x14ac:dyDescent="0.25">
      <c r="A695" s="477">
        <v>37128.555555555555</v>
      </c>
      <c r="B695" s="456">
        <v>37146</v>
      </c>
      <c r="C695" s="456">
        <v>37073</v>
      </c>
      <c r="D695" s="456">
        <v>37164</v>
      </c>
      <c r="E695" s="81" t="s">
        <v>560</v>
      </c>
      <c r="F695" s="81">
        <v>476208</v>
      </c>
      <c r="G695" s="81">
        <v>1</v>
      </c>
      <c r="H695" s="81">
        <v>2485861</v>
      </c>
      <c r="I695" s="81">
        <v>0</v>
      </c>
      <c r="J695" s="81">
        <v>0</v>
      </c>
      <c r="K695" s="81">
        <v>0</v>
      </c>
      <c r="L695" s="81">
        <v>0</v>
      </c>
      <c r="M695" s="81">
        <v>0</v>
      </c>
      <c r="N695" s="81">
        <v>0</v>
      </c>
      <c r="O695" s="81">
        <v>-25</v>
      </c>
      <c r="P695" s="81">
        <v>-25</v>
      </c>
      <c r="Q695" s="81">
        <v>-25</v>
      </c>
      <c r="R695" s="81">
        <v>-25</v>
      </c>
      <c r="S695" s="81">
        <v>-25</v>
      </c>
      <c r="T695" s="81">
        <v>-25</v>
      </c>
      <c r="U695" s="81">
        <v>-25</v>
      </c>
      <c r="V695" s="81">
        <v>-25</v>
      </c>
      <c r="W695" s="81">
        <v>-25</v>
      </c>
      <c r="X695" s="81">
        <v>-25</v>
      </c>
      <c r="Y695" s="81">
        <v>-25</v>
      </c>
      <c r="Z695" s="81">
        <v>-25</v>
      </c>
      <c r="AA695" s="81">
        <v>-25</v>
      </c>
      <c r="AB695" s="81">
        <v>-25</v>
      </c>
      <c r="AC695" s="81">
        <v>-25</v>
      </c>
      <c r="AD695" s="81">
        <v>-25</v>
      </c>
      <c r="AE695" s="81">
        <v>0</v>
      </c>
      <c r="AF695" s="81">
        <v>0</v>
      </c>
    </row>
    <row r="696" spans="1:32" hidden="1" x14ac:dyDescent="0.25">
      <c r="A696" s="477">
        <v>37128.555555555555</v>
      </c>
      <c r="B696" s="456">
        <v>37146</v>
      </c>
      <c r="C696" s="456">
        <v>37073</v>
      </c>
      <c r="D696" s="456">
        <v>37164</v>
      </c>
      <c r="E696" s="81" t="s">
        <v>560</v>
      </c>
      <c r="F696" s="81">
        <v>477224</v>
      </c>
      <c r="G696" s="81">
        <v>1</v>
      </c>
      <c r="H696" s="81">
        <v>2489563</v>
      </c>
      <c r="I696" s="81">
        <v>0</v>
      </c>
      <c r="J696" s="81">
        <v>0</v>
      </c>
      <c r="K696" s="81">
        <v>0</v>
      </c>
      <c r="L696" s="81">
        <v>0</v>
      </c>
      <c r="M696" s="81">
        <v>0</v>
      </c>
      <c r="N696" s="81">
        <v>0</v>
      </c>
      <c r="O696" s="81">
        <v>-25</v>
      </c>
      <c r="P696" s="81">
        <v>-25</v>
      </c>
      <c r="Q696" s="81">
        <v>-25</v>
      </c>
      <c r="R696" s="81">
        <v>-25</v>
      </c>
      <c r="S696" s="81">
        <v>-25</v>
      </c>
      <c r="T696" s="81">
        <v>-25</v>
      </c>
      <c r="U696" s="81">
        <v>-25</v>
      </c>
      <c r="V696" s="81">
        <v>-25</v>
      </c>
      <c r="W696" s="81">
        <v>-25</v>
      </c>
      <c r="X696" s="81">
        <v>-25</v>
      </c>
      <c r="Y696" s="81">
        <v>-25</v>
      </c>
      <c r="Z696" s="81">
        <v>-25</v>
      </c>
      <c r="AA696" s="81">
        <v>-25</v>
      </c>
      <c r="AB696" s="81">
        <v>-25</v>
      </c>
      <c r="AC696" s="81">
        <v>-25</v>
      </c>
      <c r="AD696" s="81">
        <v>-25</v>
      </c>
      <c r="AE696" s="81">
        <v>0</v>
      </c>
      <c r="AF696" s="81">
        <v>0</v>
      </c>
    </row>
    <row r="697" spans="1:32" hidden="1" x14ac:dyDescent="0.25">
      <c r="A697" s="477">
        <v>37128.555555555555</v>
      </c>
      <c r="B697" s="456">
        <v>37146</v>
      </c>
      <c r="C697" s="456">
        <v>37073</v>
      </c>
      <c r="D697" s="456">
        <v>37164</v>
      </c>
      <c r="E697" s="81" t="s">
        <v>560</v>
      </c>
      <c r="F697" s="81">
        <v>499107</v>
      </c>
      <c r="G697" s="81">
        <v>1</v>
      </c>
      <c r="H697" s="81">
        <v>2575571</v>
      </c>
      <c r="I697" s="81">
        <v>0</v>
      </c>
      <c r="J697" s="81">
        <v>0</v>
      </c>
      <c r="K697" s="81">
        <v>0</v>
      </c>
      <c r="L697" s="81">
        <v>0</v>
      </c>
      <c r="M697" s="81">
        <v>0</v>
      </c>
      <c r="N697" s="81">
        <v>0</v>
      </c>
      <c r="O697" s="81">
        <v>-25</v>
      </c>
      <c r="P697" s="81">
        <v>-25</v>
      </c>
      <c r="Q697" s="81">
        <v>-25</v>
      </c>
      <c r="R697" s="81">
        <v>-25</v>
      </c>
      <c r="S697" s="81">
        <v>-25</v>
      </c>
      <c r="T697" s="81">
        <v>-25</v>
      </c>
      <c r="U697" s="81">
        <v>-25</v>
      </c>
      <c r="V697" s="81">
        <v>-25</v>
      </c>
      <c r="W697" s="81">
        <v>-25</v>
      </c>
      <c r="X697" s="81">
        <v>-25</v>
      </c>
      <c r="Y697" s="81">
        <v>-25</v>
      </c>
      <c r="Z697" s="81">
        <v>-25</v>
      </c>
      <c r="AA697" s="81">
        <v>-25</v>
      </c>
      <c r="AB697" s="81">
        <v>-25</v>
      </c>
      <c r="AC697" s="81">
        <v>-25</v>
      </c>
      <c r="AD697" s="81">
        <v>-25</v>
      </c>
      <c r="AE697" s="81">
        <v>0</v>
      </c>
      <c r="AF697" s="81">
        <v>0</v>
      </c>
    </row>
    <row r="698" spans="1:32" hidden="1" x14ac:dyDescent="0.25">
      <c r="A698" s="477">
        <v>37128.555555555555</v>
      </c>
      <c r="B698" s="456">
        <v>37146</v>
      </c>
      <c r="C698" s="456">
        <v>37073</v>
      </c>
      <c r="D698" s="456">
        <v>37164</v>
      </c>
      <c r="E698" s="81" t="s">
        <v>560</v>
      </c>
      <c r="F698" s="81">
        <v>531887</v>
      </c>
      <c r="G698" s="81">
        <v>1</v>
      </c>
      <c r="H698" s="81">
        <v>2728923</v>
      </c>
      <c r="I698" s="81">
        <v>0</v>
      </c>
      <c r="J698" s="81">
        <v>0</v>
      </c>
      <c r="K698" s="81">
        <v>0</v>
      </c>
      <c r="L698" s="81">
        <v>0</v>
      </c>
      <c r="M698" s="81">
        <v>0</v>
      </c>
      <c r="N698" s="81">
        <v>0</v>
      </c>
      <c r="O698" s="81">
        <v>-25</v>
      </c>
      <c r="P698" s="81">
        <v>-25</v>
      </c>
      <c r="Q698" s="81">
        <v>-25</v>
      </c>
      <c r="R698" s="81">
        <v>-25</v>
      </c>
      <c r="S698" s="81">
        <v>-25</v>
      </c>
      <c r="T698" s="81">
        <v>-25</v>
      </c>
      <c r="U698" s="81">
        <v>-25</v>
      </c>
      <c r="V698" s="81">
        <v>-25</v>
      </c>
      <c r="W698" s="81">
        <v>-25</v>
      </c>
      <c r="X698" s="81">
        <v>-25</v>
      </c>
      <c r="Y698" s="81">
        <v>-25</v>
      </c>
      <c r="Z698" s="81">
        <v>-25</v>
      </c>
      <c r="AA698" s="81">
        <v>-25</v>
      </c>
      <c r="AB698" s="81">
        <v>-25</v>
      </c>
      <c r="AC698" s="81">
        <v>-25</v>
      </c>
      <c r="AD698" s="81">
        <v>-25</v>
      </c>
      <c r="AE698" s="81">
        <v>0</v>
      </c>
      <c r="AF698" s="81">
        <v>0</v>
      </c>
    </row>
    <row r="699" spans="1:32" hidden="1" x14ac:dyDescent="0.25">
      <c r="A699" s="477">
        <v>37128.555555555555</v>
      </c>
      <c r="B699" s="456">
        <v>37146</v>
      </c>
      <c r="C699" s="456">
        <v>37073</v>
      </c>
      <c r="D699" s="456">
        <v>37164</v>
      </c>
      <c r="E699" s="81" t="s">
        <v>560</v>
      </c>
      <c r="F699" s="81">
        <v>585265</v>
      </c>
      <c r="G699" s="81">
        <v>1</v>
      </c>
      <c r="H699" s="81">
        <v>3099853</v>
      </c>
      <c r="I699" s="81">
        <v>0</v>
      </c>
      <c r="J699" s="81">
        <v>0</v>
      </c>
      <c r="K699" s="81">
        <v>0</v>
      </c>
      <c r="L699" s="81">
        <v>0</v>
      </c>
      <c r="M699" s="81">
        <v>0</v>
      </c>
      <c r="N699" s="81">
        <v>0</v>
      </c>
      <c r="O699" s="81">
        <v>-50</v>
      </c>
      <c r="P699" s="81">
        <v>-50</v>
      </c>
      <c r="Q699" s="81">
        <v>-50</v>
      </c>
      <c r="R699" s="81">
        <v>-50</v>
      </c>
      <c r="S699" s="81">
        <v>-50</v>
      </c>
      <c r="T699" s="81">
        <v>-50</v>
      </c>
      <c r="U699" s="81">
        <v>-50</v>
      </c>
      <c r="V699" s="81">
        <v>-50</v>
      </c>
      <c r="W699" s="81">
        <v>-50</v>
      </c>
      <c r="X699" s="81">
        <v>-50</v>
      </c>
      <c r="Y699" s="81">
        <v>-50</v>
      </c>
      <c r="Z699" s="81">
        <v>-50</v>
      </c>
      <c r="AA699" s="81">
        <v>-50</v>
      </c>
      <c r="AB699" s="81">
        <v>-50</v>
      </c>
      <c r="AC699" s="81">
        <v>-50</v>
      </c>
      <c r="AD699" s="81">
        <v>-50</v>
      </c>
      <c r="AE699" s="81">
        <v>0</v>
      </c>
      <c r="AF699" s="81">
        <v>0</v>
      </c>
    </row>
    <row r="700" spans="1:32" hidden="1" x14ac:dyDescent="0.25">
      <c r="A700" s="477">
        <v>37128.555555555555</v>
      </c>
      <c r="B700" s="456">
        <v>37146</v>
      </c>
      <c r="C700" s="456">
        <v>37073</v>
      </c>
      <c r="D700" s="456">
        <v>37164</v>
      </c>
      <c r="E700" s="81" t="s">
        <v>560</v>
      </c>
      <c r="F700" s="81">
        <v>590857</v>
      </c>
      <c r="G700" s="81">
        <v>1</v>
      </c>
      <c r="H700" s="81">
        <v>3116242</v>
      </c>
      <c r="I700" s="81">
        <v>0</v>
      </c>
      <c r="J700" s="81">
        <v>0</v>
      </c>
      <c r="K700" s="81">
        <v>0</v>
      </c>
      <c r="L700" s="81">
        <v>0</v>
      </c>
      <c r="M700" s="81">
        <v>0</v>
      </c>
      <c r="N700" s="81">
        <v>0</v>
      </c>
      <c r="O700" s="81">
        <v>-25</v>
      </c>
      <c r="P700" s="81">
        <v>-25</v>
      </c>
      <c r="Q700" s="81">
        <v>-25</v>
      </c>
      <c r="R700" s="81">
        <v>-25</v>
      </c>
      <c r="S700" s="81">
        <v>-25</v>
      </c>
      <c r="T700" s="81">
        <v>-25</v>
      </c>
      <c r="U700" s="81">
        <v>-25</v>
      </c>
      <c r="V700" s="81">
        <v>-25</v>
      </c>
      <c r="W700" s="81">
        <v>-25</v>
      </c>
      <c r="X700" s="81">
        <v>-25</v>
      </c>
      <c r="Y700" s="81">
        <v>-25</v>
      </c>
      <c r="Z700" s="81">
        <v>-25</v>
      </c>
      <c r="AA700" s="81">
        <v>-25</v>
      </c>
      <c r="AB700" s="81">
        <v>-25</v>
      </c>
      <c r="AC700" s="81">
        <v>-25</v>
      </c>
      <c r="AD700" s="81">
        <v>-25</v>
      </c>
      <c r="AE700" s="81">
        <v>0</v>
      </c>
      <c r="AF700" s="81">
        <v>0</v>
      </c>
    </row>
    <row r="701" spans="1:32" hidden="1" x14ac:dyDescent="0.25">
      <c r="A701" s="477">
        <v>37128.555555555555</v>
      </c>
      <c r="B701" s="456">
        <v>37146</v>
      </c>
      <c r="C701" s="456">
        <v>37073</v>
      </c>
      <c r="D701" s="456">
        <v>37164</v>
      </c>
      <c r="E701" s="81" t="s">
        <v>560</v>
      </c>
      <c r="F701" s="81">
        <v>501386</v>
      </c>
      <c r="G701" s="81">
        <v>1</v>
      </c>
      <c r="H701" s="81">
        <v>2582525</v>
      </c>
      <c r="I701" s="81">
        <v>0</v>
      </c>
      <c r="J701" s="81">
        <v>0</v>
      </c>
      <c r="K701" s="81">
        <v>0</v>
      </c>
      <c r="L701" s="81">
        <v>0</v>
      </c>
      <c r="M701" s="81">
        <v>0</v>
      </c>
      <c r="N701" s="81">
        <v>0</v>
      </c>
      <c r="O701" s="81">
        <v>0</v>
      </c>
      <c r="P701" s="81">
        <v>0</v>
      </c>
      <c r="Q701" s="81">
        <v>0</v>
      </c>
      <c r="R701" s="81">
        <v>0</v>
      </c>
      <c r="S701" s="81">
        <v>0</v>
      </c>
      <c r="T701" s="81">
        <v>0</v>
      </c>
      <c r="U701" s="81">
        <v>0</v>
      </c>
      <c r="V701" s="81">
        <v>0</v>
      </c>
      <c r="W701" s="81">
        <v>0</v>
      </c>
      <c r="X701" s="81">
        <v>0</v>
      </c>
      <c r="Y701" s="81">
        <v>0</v>
      </c>
      <c r="Z701" s="81">
        <v>0</v>
      </c>
      <c r="AA701" s="81">
        <v>0</v>
      </c>
      <c r="AB701" s="81">
        <v>0</v>
      </c>
      <c r="AC701" s="81">
        <v>0</v>
      </c>
      <c r="AD701" s="81">
        <v>0</v>
      </c>
      <c r="AE701" s="81">
        <v>-25</v>
      </c>
      <c r="AF701" s="81">
        <v>-25</v>
      </c>
    </row>
    <row r="702" spans="1:32" hidden="1" x14ac:dyDescent="0.25">
      <c r="A702" s="477">
        <v>37111.384722222225</v>
      </c>
      <c r="B702" s="456">
        <v>37146</v>
      </c>
      <c r="C702" s="456">
        <v>37135</v>
      </c>
      <c r="D702" s="456">
        <v>37164</v>
      </c>
      <c r="E702" s="81" t="s">
        <v>560</v>
      </c>
      <c r="F702" s="81">
        <v>672509</v>
      </c>
      <c r="G702" s="81">
        <v>1</v>
      </c>
      <c r="H702" s="81">
        <v>3545436</v>
      </c>
      <c r="I702" s="81">
        <v>0</v>
      </c>
      <c r="J702" s="81">
        <v>0</v>
      </c>
      <c r="K702" s="81">
        <v>0</v>
      </c>
      <c r="L702" s="81">
        <v>0</v>
      </c>
      <c r="M702" s="81">
        <v>0</v>
      </c>
      <c r="N702" s="81">
        <v>0</v>
      </c>
      <c r="O702" s="81">
        <v>25</v>
      </c>
      <c r="P702" s="81">
        <v>25</v>
      </c>
      <c r="Q702" s="81">
        <v>25</v>
      </c>
      <c r="R702" s="81">
        <v>25</v>
      </c>
      <c r="S702" s="81">
        <v>25</v>
      </c>
      <c r="T702" s="81">
        <v>25</v>
      </c>
      <c r="U702" s="81">
        <v>25</v>
      </c>
      <c r="V702" s="81">
        <v>25</v>
      </c>
      <c r="W702" s="81">
        <v>25</v>
      </c>
      <c r="X702" s="81">
        <v>25</v>
      </c>
      <c r="Y702" s="81">
        <v>25</v>
      </c>
      <c r="Z702" s="81">
        <v>25</v>
      </c>
      <c r="AA702" s="81">
        <v>25</v>
      </c>
      <c r="AB702" s="81">
        <v>25</v>
      </c>
      <c r="AC702" s="81">
        <v>25</v>
      </c>
      <c r="AD702" s="81">
        <v>25</v>
      </c>
      <c r="AE702" s="81">
        <v>0</v>
      </c>
      <c r="AF702" s="81">
        <v>0</v>
      </c>
    </row>
    <row r="703" spans="1:32" hidden="1" x14ac:dyDescent="0.25">
      <c r="A703" s="477">
        <v>37134.540277777778</v>
      </c>
      <c r="B703" s="456">
        <v>37146</v>
      </c>
      <c r="C703" s="456">
        <v>37138</v>
      </c>
      <c r="D703" s="456">
        <v>37164</v>
      </c>
      <c r="E703" s="81" t="s">
        <v>560</v>
      </c>
      <c r="F703" s="81">
        <v>757496</v>
      </c>
      <c r="G703" s="81">
        <v>1</v>
      </c>
      <c r="H703" s="81">
        <v>4046434</v>
      </c>
      <c r="I703" s="81">
        <v>0</v>
      </c>
      <c r="J703" s="81">
        <v>0</v>
      </c>
      <c r="K703" s="81">
        <v>0</v>
      </c>
      <c r="L703" s="81">
        <v>0</v>
      </c>
      <c r="M703" s="81">
        <v>0</v>
      </c>
      <c r="N703" s="81">
        <v>0</v>
      </c>
      <c r="O703" s="81">
        <v>-25</v>
      </c>
      <c r="P703" s="81">
        <v>-25</v>
      </c>
      <c r="Q703" s="81">
        <v>-25</v>
      </c>
      <c r="R703" s="81">
        <v>-25</v>
      </c>
      <c r="S703" s="81">
        <v>-25</v>
      </c>
      <c r="T703" s="81">
        <v>-25</v>
      </c>
      <c r="U703" s="81">
        <v>-25</v>
      </c>
      <c r="V703" s="81">
        <v>-25</v>
      </c>
      <c r="W703" s="81">
        <v>-25</v>
      </c>
      <c r="X703" s="81">
        <v>-25</v>
      </c>
      <c r="Y703" s="81">
        <v>-25</v>
      </c>
      <c r="Z703" s="81">
        <v>-25</v>
      </c>
      <c r="AA703" s="81">
        <v>-25</v>
      </c>
      <c r="AB703" s="81">
        <v>-25</v>
      </c>
      <c r="AC703" s="81">
        <v>-25</v>
      </c>
      <c r="AD703" s="81">
        <v>-25</v>
      </c>
      <c r="AE703" s="81">
        <v>0</v>
      </c>
      <c r="AF703" s="81">
        <v>0</v>
      </c>
    </row>
    <row r="704" spans="1:32" hidden="1" x14ac:dyDescent="0.25">
      <c r="A704" s="477">
        <v>37134.525694444441</v>
      </c>
      <c r="B704" s="456">
        <v>37146</v>
      </c>
      <c r="C704" s="456">
        <v>37139</v>
      </c>
      <c r="D704" s="456">
        <v>37164</v>
      </c>
      <c r="E704" s="81" t="s">
        <v>560</v>
      </c>
      <c r="F704" s="81">
        <v>759170</v>
      </c>
      <c r="G704" s="81">
        <v>1</v>
      </c>
      <c r="H704" s="81">
        <v>4086377</v>
      </c>
      <c r="I704" s="81">
        <v>-25</v>
      </c>
      <c r="J704" s="81">
        <v>-25</v>
      </c>
      <c r="K704" s="81">
        <v>-25</v>
      </c>
      <c r="L704" s="81">
        <v>-25</v>
      </c>
      <c r="M704" s="81">
        <v>-25</v>
      </c>
      <c r="N704" s="81">
        <v>-25</v>
      </c>
      <c r="O704" s="81">
        <v>0</v>
      </c>
      <c r="P704" s="81">
        <v>0</v>
      </c>
      <c r="Q704" s="81">
        <v>0</v>
      </c>
      <c r="R704" s="81">
        <v>0</v>
      </c>
      <c r="S704" s="81">
        <v>0</v>
      </c>
      <c r="T704" s="81">
        <v>0</v>
      </c>
      <c r="U704" s="81">
        <v>0</v>
      </c>
      <c r="V704" s="81">
        <v>0</v>
      </c>
      <c r="W704" s="81">
        <v>0</v>
      </c>
      <c r="X704" s="81">
        <v>0</v>
      </c>
      <c r="Y704" s="81">
        <v>0</v>
      </c>
      <c r="Z704" s="81">
        <v>0</v>
      </c>
      <c r="AA704" s="81">
        <v>0</v>
      </c>
      <c r="AB704" s="81">
        <v>0</v>
      </c>
      <c r="AC704" s="81">
        <v>0</v>
      </c>
      <c r="AD704" s="81">
        <v>0</v>
      </c>
      <c r="AE704" s="81">
        <v>0</v>
      </c>
      <c r="AF704" s="81">
        <v>0</v>
      </c>
    </row>
    <row r="705" spans="1:32" hidden="1" x14ac:dyDescent="0.25">
      <c r="A705" s="477">
        <v>37134.525694444441</v>
      </c>
      <c r="B705" s="456">
        <v>37146</v>
      </c>
      <c r="C705" s="456">
        <v>37139</v>
      </c>
      <c r="D705" s="456">
        <v>37164</v>
      </c>
      <c r="E705" s="81" t="s">
        <v>560</v>
      </c>
      <c r="F705" s="81">
        <v>759170</v>
      </c>
      <c r="G705" s="81">
        <v>1</v>
      </c>
      <c r="H705" s="81">
        <v>4086378</v>
      </c>
      <c r="I705" s="81">
        <v>0</v>
      </c>
      <c r="J705" s="81">
        <v>0</v>
      </c>
      <c r="K705" s="81">
        <v>0</v>
      </c>
      <c r="L705" s="81">
        <v>0</v>
      </c>
      <c r="M705" s="81">
        <v>0</v>
      </c>
      <c r="N705" s="81">
        <v>0</v>
      </c>
      <c r="O705" s="81">
        <v>0</v>
      </c>
      <c r="P705" s="81">
        <v>0</v>
      </c>
      <c r="Q705" s="81">
        <v>0</v>
      </c>
      <c r="R705" s="81">
        <v>0</v>
      </c>
      <c r="S705" s="81">
        <v>0</v>
      </c>
      <c r="T705" s="81">
        <v>0</v>
      </c>
      <c r="U705" s="81">
        <v>0</v>
      </c>
      <c r="V705" s="81">
        <v>0</v>
      </c>
      <c r="W705" s="81">
        <v>0</v>
      </c>
      <c r="X705" s="81">
        <v>0</v>
      </c>
      <c r="Y705" s="81">
        <v>0</v>
      </c>
      <c r="Z705" s="81">
        <v>0</v>
      </c>
      <c r="AA705" s="81">
        <v>0</v>
      </c>
      <c r="AB705" s="81">
        <v>0</v>
      </c>
      <c r="AC705" s="81">
        <v>0</v>
      </c>
      <c r="AD705" s="81">
        <v>0</v>
      </c>
      <c r="AE705" s="81">
        <v>-25</v>
      </c>
      <c r="AF705" s="81">
        <v>-25</v>
      </c>
    </row>
    <row r="706" spans="1:32" hidden="1" x14ac:dyDescent="0.25">
      <c r="A706" s="477">
        <v>37128.555555555555</v>
      </c>
      <c r="B706" s="456">
        <v>37146</v>
      </c>
      <c r="C706" s="456">
        <v>37073</v>
      </c>
      <c r="D706" s="456">
        <v>37164</v>
      </c>
      <c r="E706" s="81" t="s">
        <v>560</v>
      </c>
      <c r="F706" s="81">
        <v>515772</v>
      </c>
      <c r="G706" s="81">
        <v>1</v>
      </c>
      <c r="H706" s="81">
        <v>2634430</v>
      </c>
      <c r="I706" s="81">
        <v>-25</v>
      </c>
      <c r="J706" s="81">
        <v>-25</v>
      </c>
      <c r="K706" s="81">
        <v>-25</v>
      </c>
      <c r="L706" s="81">
        <v>-25</v>
      </c>
      <c r="M706" s="81">
        <v>-25</v>
      </c>
      <c r="N706" s="81">
        <v>-25</v>
      </c>
      <c r="O706" s="81">
        <v>0</v>
      </c>
      <c r="P706" s="81">
        <v>0</v>
      </c>
      <c r="Q706" s="81">
        <v>0</v>
      </c>
      <c r="R706" s="81">
        <v>0</v>
      </c>
      <c r="S706" s="81">
        <v>0</v>
      </c>
      <c r="T706" s="81">
        <v>0</v>
      </c>
      <c r="U706" s="81">
        <v>0</v>
      </c>
      <c r="V706" s="81">
        <v>0</v>
      </c>
      <c r="W706" s="81">
        <v>0</v>
      </c>
      <c r="X706" s="81">
        <v>0</v>
      </c>
      <c r="Y706" s="81">
        <v>0</v>
      </c>
      <c r="Z706" s="81">
        <v>0</v>
      </c>
      <c r="AA706" s="81">
        <v>0</v>
      </c>
      <c r="AB706" s="81">
        <v>0</v>
      </c>
      <c r="AC706" s="81">
        <v>0</v>
      </c>
      <c r="AD706" s="81">
        <v>0</v>
      </c>
      <c r="AE706" s="81">
        <v>0</v>
      </c>
      <c r="AF706" s="81">
        <v>0</v>
      </c>
    </row>
    <row r="707" spans="1:32" hidden="1" x14ac:dyDescent="0.25">
      <c r="A707" s="477">
        <v>37141.604861111111</v>
      </c>
      <c r="B707" s="456">
        <v>37146</v>
      </c>
      <c r="C707" s="456">
        <v>37135</v>
      </c>
      <c r="D707" s="456">
        <v>37164</v>
      </c>
      <c r="E707" s="81" t="s">
        <v>560</v>
      </c>
      <c r="F707" s="81">
        <v>755010</v>
      </c>
      <c r="G707" s="81">
        <v>1</v>
      </c>
      <c r="H707" s="81">
        <v>3887860</v>
      </c>
      <c r="I707" s="81">
        <v>0</v>
      </c>
      <c r="J707" s="81">
        <v>0</v>
      </c>
      <c r="K707" s="81">
        <v>0</v>
      </c>
      <c r="L707" s="81">
        <v>0</v>
      </c>
      <c r="M707" s="81">
        <v>0</v>
      </c>
      <c r="N707" s="81">
        <v>0</v>
      </c>
      <c r="O707" s="81">
        <v>25</v>
      </c>
      <c r="P707" s="81">
        <v>25</v>
      </c>
      <c r="Q707" s="81">
        <v>25</v>
      </c>
      <c r="R707" s="81">
        <v>25</v>
      </c>
      <c r="S707" s="81">
        <v>25</v>
      </c>
      <c r="T707" s="81">
        <v>25</v>
      </c>
      <c r="U707" s="81">
        <v>25</v>
      </c>
      <c r="V707" s="81">
        <v>25</v>
      </c>
      <c r="W707" s="81">
        <v>25</v>
      </c>
      <c r="X707" s="81">
        <v>25</v>
      </c>
      <c r="Y707" s="81">
        <v>25</v>
      </c>
      <c r="Z707" s="81">
        <v>25</v>
      </c>
      <c r="AA707" s="81">
        <v>25</v>
      </c>
      <c r="AB707" s="81">
        <v>25</v>
      </c>
      <c r="AC707" s="81">
        <v>25</v>
      </c>
      <c r="AD707" s="81">
        <v>25</v>
      </c>
      <c r="AE707" s="81">
        <v>0</v>
      </c>
      <c r="AF707" s="81">
        <v>0</v>
      </c>
    </row>
    <row r="708" spans="1:32" hidden="1" x14ac:dyDescent="0.25">
      <c r="A708" s="477">
        <v>37133.572222222225</v>
      </c>
      <c r="B708" s="456">
        <v>37146</v>
      </c>
      <c r="C708" s="456">
        <v>37135</v>
      </c>
      <c r="D708" s="456">
        <v>37164</v>
      </c>
      <c r="E708" s="81" t="s">
        <v>560</v>
      </c>
      <c r="F708" s="81">
        <v>755075</v>
      </c>
      <c r="G708" s="81">
        <v>1</v>
      </c>
      <c r="H708" s="81">
        <v>3887959</v>
      </c>
      <c r="I708" s="81">
        <v>0</v>
      </c>
      <c r="J708" s="81">
        <v>0</v>
      </c>
      <c r="K708" s="81">
        <v>0</v>
      </c>
      <c r="L708" s="81">
        <v>0</v>
      </c>
      <c r="M708" s="81">
        <v>0</v>
      </c>
      <c r="N708" s="81">
        <v>0</v>
      </c>
      <c r="O708" s="81">
        <v>-25</v>
      </c>
      <c r="P708" s="81">
        <v>-25</v>
      </c>
      <c r="Q708" s="81">
        <v>-25</v>
      </c>
      <c r="R708" s="81">
        <v>-25</v>
      </c>
      <c r="S708" s="81">
        <v>-25</v>
      </c>
      <c r="T708" s="81">
        <v>-25</v>
      </c>
      <c r="U708" s="81">
        <v>-25</v>
      </c>
      <c r="V708" s="81">
        <v>-25</v>
      </c>
      <c r="W708" s="81">
        <v>-25</v>
      </c>
      <c r="X708" s="81">
        <v>-25</v>
      </c>
      <c r="Y708" s="81">
        <v>-25</v>
      </c>
      <c r="Z708" s="81">
        <v>-25</v>
      </c>
      <c r="AA708" s="81">
        <v>-25</v>
      </c>
      <c r="AB708" s="81">
        <v>-25</v>
      </c>
      <c r="AC708" s="81">
        <v>-25</v>
      </c>
      <c r="AD708" s="81">
        <v>-25</v>
      </c>
      <c r="AE708" s="81">
        <v>0</v>
      </c>
      <c r="AF708" s="81">
        <v>0</v>
      </c>
    </row>
    <row r="709" spans="1:32" hidden="1" x14ac:dyDescent="0.25">
      <c r="A709" s="477">
        <v>37081.384722222225</v>
      </c>
      <c r="B709" s="456">
        <v>37146</v>
      </c>
      <c r="C709" s="456">
        <v>37135</v>
      </c>
      <c r="D709" s="456">
        <v>37164</v>
      </c>
      <c r="E709" s="81" t="s">
        <v>560</v>
      </c>
      <c r="F709" s="81">
        <v>676336</v>
      </c>
      <c r="G709" s="81">
        <v>1</v>
      </c>
      <c r="H709" s="81">
        <v>3554369</v>
      </c>
      <c r="I709" s="81">
        <v>0</v>
      </c>
      <c r="J709" s="81">
        <v>0</v>
      </c>
      <c r="K709" s="81">
        <v>0</v>
      </c>
      <c r="L709" s="81">
        <v>0</v>
      </c>
      <c r="M709" s="81">
        <v>0</v>
      </c>
      <c r="N709" s="81">
        <v>0</v>
      </c>
      <c r="O709" s="81">
        <v>0</v>
      </c>
      <c r="P709" s="81">
        <v>0</v>
      </c>
      <c r="Q709" s="81">
        <v>0</v>
      </c>
      <c r="R709" s="81">
        <v>0</v>
      </c>
      <c r="S709" s="81">
        <v>0</v>
      </c>
      <c r="T709" s="81">
        <v>0</v>
      </c>
      <c r="U709" s="81">
        <v>0</v>
      </c>
      <c r="V709" s="81">
        <v>0</v>
      </c>
      <c r="W709" s="81">
        <v>0</v>
      </c>
      <c r="X709" s="81">
        <v>0</v>
      </c>
      <c r="Y709" s="81">
        <v>0</v>
      </c>
      <c r="Z709" s="81">
        <v>0</v>
      </c>
      <c r="AA709" s="81">
        <v>0</v>
      </c>
      <c r="AB709" s="81">
        <v>0</v>
      </c>
      <c r="AC709" s="81">
        <v>0</v>
      </c>
      <c r="AD709" s="81">
        <v>0</v>
      </c>
      <c r="AE709" s="81">
        <v>-25</v>
      </c>
      <c r="AF709" s="81">
        <v>-25</v>
      </c>
    </row>
    <row r="710" spans="1:32" hidden="1" x14ac:dyDescent="0.25">
      <c r="A710" s="477">
        <v>37126.671527777777</v>
      </c>
      <c r="B710" s="456">
        <v>37146</v>
      </c>
      <c r="C710" s="456">
        <v>37135</v>
      </c>
      <c r="D710" s="456">
        <v>37164</v>
      </c>
      <c r="E710" s="81" t="s">
        <v>560</v>
      </c>
      <c r="F710" s="81">
        <v>722924</v>
      </c>
      <c r="G710" s="81">
        <v>1</v>
      </c>
      <c r="H710" s="81">
        <v>3750859</v>
      </c>
      <c r="I710" s="81">
        <v>0</v>
      </c>
      <c r="J710" s="81">
        <v>0</v>
      </c>
      <c r="K710" s="81">
        <v>0</v>
      </c>
      <c r="L710" s="81">
        <v>0</v>
      </c>
      <c r="M710" s="81">
        <v>0</v>
      </c>
      <c r="N710" s="81">
        <v>0</v>
      </c>
      <c r="O710" s="81">
        <v>25</v>
      </c>
      <c r="P710" s="81">
        <v>25</v>
      </c>
      <c r="Q710" s="81">
        <v>25</v>
      </c>
      <c r="R710" s="81">
        <v>25</v>
      </c>
      <c r="S710" s="81">
        <v>25</v>
      </c>
      <c r="T710" s="81">
        <v>25</v>
      </c>
      <c r="U710" s="81">
        <v>25</v>
      </c>
      <c r="V710" s="81">
        <v>25</v>
      </c>
      <c r="W710" s="81">
        <v>25</v>
      </c>
      <c r="X710" s="81">
        <v>25</v>
      </c>
      <c r="Y710" s="81">
        <v>25</v>
      </c>
      <c r="Z710" s="81">
        <v>25</v>
      </c>
      <c r="AA710" s="81">
        <v>25</v>
      </c>
      <c r="AB710" s="81">
        <v>25</v>
      </c>
      <c r="AC710" s="81">
        <v>25</v>
      </c>
      <c r="AD710" s="81">
        <v>25</v>
      </c>
      <c r="AE710" s="81">
        <v>0</v>
      </c>
      <c r="AF710" s="81">
        <v>0</v>
      </c>
    </row>
    <row r="711" spans="1:32" hidden="1" x14ac:dyDescent="0.25">
      <c r="A711" s="477">
        <v>37117.384027777778</v>
      </c>
      <c r="B711" s="456">
        <v>37146</v>
      </c>
      <c r="C711" s="456">
        <v>37135</v>
      </c>
      <c r="D711" s="456">
        <v>37164</v>
      </c>
      <c r="E711" s="81" t="s">
        <v>560</v>
      </c>
      <c r="F711" s="81">
        <v>730296</v>
      </c>
      <c r="G711" s="81">
        <v>1</v>
      </c>
      <c r="H711" s="81">
        <v>3769713</v>
      </c>
      <c r="I711" s="81">
        <v>0</v>
      </c>
      <c r="J711" s="81">
        <v>0</v>
      </c>
      <c r="K711" s="81">
        <v>0</v>
      </c>
      <c r="L711" s="81">
        <v>0</v>
      </c>
      <c r="M711" s="81">
        <v>0</v>
      </c>
      <c r="N711" s="81">
        <v>0</v>
      </c>
      <c r="O711" s="81">
        <v>-25</v>
      </c>
      <c r="P711" s="81">
        <v>-25</v>
      </c>
      <c r="Q711" s="81">
        <v>-25</v>
      </c>
      <c r="R711" s="81">
        <v>-25</v>
      </c>
      <c r="S711" s="81">
        <v>-25</v>
      </c>
      <c r="T711" s="81">
        <v>-25</v>
      </c>
      <c r="U711" s="81">
        <v>-25</v>
      </c>
      <c r="V711" s="81">
        <v>-25</v>
      </c>
      <c r="W711" s="81">
        <v>-25</v>
      </c>
      <c r="X711" s="81">
        <v>-25</v>
      </c>
      <c r="Y711" s="81">
        <v>-25</v>
      </c>
      <c r="Z711" s="81">
        <v>-25</v>
      </c>
      <c r="AA711" s="81">
        <v>-25</v>
      </c>
      <c r="AB711" s="81">
        <v>-25</v>
      </c>
      <c r="AC711" s="81">
        <v>-25</v>
      </c>
      <c r="AD711" s="81">
        <v>-25</v>
      </c>
      <c r="AE711" s="81">
        <v>0</v>
      </c>
      <c r="AF711" s="81">
        <v>0</v>
      </c>
    </row>
    <row r="712" spans="1:32" hidden="1" x14ac:dyDescent="0.25">
      <c r="A712" s="477">
        <v>37128.555555555555</v>
      </c>
      <c r="B712" s="456">
        <v>37146</v>
      </c>
      <c r="C712" s="456">
        <v>37073</v>
      </c>
      <c r="D712" s="456">
        <v>37164</v>
      </c>
      <c r="E712" s="81" t="s">
        <v>560</v>
      </c>
      <c r="F712" s="81">
        <v>369718</v>
      </c>
      <c r="G712" s="81">
        <v>1</v>
      </c>
      <c r="H712" s="81">
        <v>2134306</v>
      </c>
      <c r="I712" s="81">
        <v>0</v>
      </c>
      <c r="J712" s="81">
        <v>0</v>
      </c>
      <c r="K712" s="81">
        <v>0</v>
      </c>
      <c r="L712" s="81">
        <v>0</v>
      </c>
      <c r="M712" s="81">
        <v>0</v>
      </c>
      <c r="N712" s="81">
        <v>0</v>
      </c>
      <c r="O712" s="81">
        <v>25</v>
      </c>
      <c r="P712" s="81">
        <v>25</v>
      </c>
      <c r="Q712" s="81">
        <v>25</v>
      </c>
      <c r="R712" s="81">
        <v>25</v>
      </c>
      <c r="S712" s="81">
        <v>25</v>
      </c>
      <c r="T712" s="81">
        <v>25</v>
      </c>
      <c r="U712" s="81">
        <v>25</v>
      </c>
      <c r="V712" s="81">
        <v>25</v>
      </c>
      <c r="W712" s="81">
        <v>25</v>
      </c>
      <c r="X712" s="81">
        <v>25</v>
      </c>
      <c r="Y712" s="81">
        <v>25</v>
      </c>
      <c r="Z712" s="81">
        <v>25</v>
      </c>
      <c r="AA712" s="81">
        <v>25</v>
      </c>
      <c r="AB712" s="81">
        <v>25</v>
      </c>
      <c r="AC712" s="81">
        <v>25</v>
      </c>
      <c r="AD712" s="81">
        <v>25</v>
      </c>
      <c r="AE712" s="81">
        <v>0</v>
      </c>
      <c r="AF712" s="81">
        <v>0</v>
      </c>
    </row>
    <row r="713" spans="1:32" hidden="1" x14ac:dyDescent="0.25">
      <c r="A713" s="477">
        <v>37128.555555555555</v>
      </c>
      <c r="B713" s="456">
        <v>37146</v>
      </c>
      <c r="C713" s="456">
        <v>37073</v>
      </c>
      <c r="D713" s="456">
        <v>37164</v>
      </c>
      <c r="E713" s="81" t="s">
        <v>560</v>
      </c>
      <c r="F713" s="81">
        <v>478912</v>
      </c>
      <c r="G713" s="81">
        <v>1</v>
      </c>
      <c r="H713" s="81">
        <v>2495716</v>
      </c>
      <c r="I713" s="81">
        <v>0</v>
      </c>
      <c r="J713" s="81">
        <v>0</v>
      </c>
      <c r="K713" s="81">
        <v>0</v>
      </c>
      <c r="L713" s="81">
        <v>0</v>
      </c>
      <c r="M713" s="81">
        <v>0</v>
      </c>
      <c r="N713" s="81">
        <v>0</v>
      </c>
      <c r="O713" s="81">
        <v>-25</v>
      </c>
      <c r="P713" s="81">
        <v>-25</v>
      </c>
      <c r="Q713" s="81">
        <v>-25</v>
      </c>
      <c r="R713" s="81">
        <v>-25</v>
      </c>
      <c r="S713" s="81">
        <v>-25</v>
      </c>
      <c r="T713" s="81">
        <v>-25</v>
      </c>
      <c r="U713" s="81">
        <v>-25</v>
      </c>
      <c r="V713" s="81">
        <v>-25</v>
      </c>
      <c r="W713" s="81">
        <v>-25</v>
      </c>
      <c r="X713" s="81">
        <v>-25</v>
      </c>
      <c r="Y713" s="81">
        <v>-25</v>
      </c>
      <c r="Z713" s="81">
        <v>-25</v>
      </c>
      <c r="AA713" s="81">
        <v>-25</v>
      </c>
      <c r="AB713" s="81">
        <v>-25</v>
      </c>
      <c r="AC713" s="81">
        <v>-25</v>
      </c>
      <c r="AD713" s="81">
        <v>-25</v>
      </c>
      <c r="AE713" s="81">
        <v>0</v>
      </c>
      <c r="AF713" s="81">
        <v>0</v>
      </c>
    </row>
    <row r="714" spans="1:32" hidden="1" x14ac:dyDescent="0.25">
      <c r="A714" s="477">
        <v>37128.555555555555</v>
      </c>
      <c r="B714" s="456">
        <v>37146</v>
      </c>
      <c r="C714" s="456">
        <v>37073</v>
      </c>
      <c r="D714" s="456">
        <v>37164</v>
      </c>
      <c r="E714" s="81" t="s">
        <v>560</v>
      </c>
      <c r="F714" s="81">
        <v>514184</v>
      </c>
      <c r="G714" s="81">
        <v>1</v>
      </c>
      <c r="H714" s="81">
        <v>2630113</v>
      </c>
      <c r="I714" s="81">
        <v>0</v>
      </c>
      <c r="J714" s="81">
        <v>0</v>
      </c>
      <c r="K714" s="81">
        <v>0</v>
      </c>
      <c r="L714" s="81">
        <v>0</v>
      </c>
      <c r="M714" s="81">
        <v>0</v>
      </c>
      <c r="N714" s="81">
        <v>0</v>
      </c>
      <c r="O714" s="81">
        <v>-25</v>
      </c>
      <c r="P714" s="81">
        <v>-25</v>
      </c>
      <c r="Q714" s="81">
        <v>-25</v>
      </c>
      <c r="R714" s="81">
        <v>-25</v>
      </c>
      <c r="S714" s="81">
        <v>-25</v>
      </c>
      <c r="T714" s="81">
        <v>-25</v>
      </c>
      <c r="U714" s="81">
        <v>-25</v>
      </c>
      <c r="V714" s="81">
        <v>-25</v>
      </c>
      <c r="W714" s="81">
        <v>-25</v>
      </c>
      <c r="X714" s="81">
        <v>-25</v>
      </c>
      <c r="Y714" s="81">
        <v>-25</v>
      </c>
      <c r="Z714" s="81">
        <v>-25</v>
      </c>
      <c r="AA714" s="81">
        <v>-25</v>
      </c>
      <c r="AB714" s="81">
        <v>-25</v>
      </c>
      <c r="AC714" s="81">
        <v>-25</v>
      </c>
      <c r="AD714" s="81">
        <v>-25</v>
      </c>
      <c r="AE714" s="81">
        <v>0</v>
      </c>
      <c r="AF714" s="81">
        <v>0</v>
      </c>
    </row>
    <row r="715" spans="1:32" hidden="1" x14ac:dyDescent="0.25">
      <c r="A715" s="477">
        <v>37128.555555555555</v>
      </c>
      <c r="B715" s="456">
        <v>37146</v>
      </c>
      <c r="C715" s="456">
        <v>37073</v>
      </c>
      <c r="D715" s="456">
        <v>37164</v>
      </c>
      <c r="E715" s="81" t="s">
        <v>560</v>
      </c>
      <c r="F715" s="81">
        <v>535544</v>
      </c>
      <c r="G715" s="81">
        <v>1</v>
      </c>
      <c r="H715" s="81">
        <v>2738707</v>
      </c>
      <c r="I715" s="81">
        <v>0</v>
      </c>
      <c r="J715" s="81">
        <v>0</v>
      </c>
      <c r="K715" s="81">
        <v>0</v>
      </c>
      <c r="L715" s="81">
        <v>0</v>
      </c>
      <c r="M715" s="81">
        <v>0</v>
      </c>
      <c r="N715" s="81">
        <v>0</v>
      </c>
      <c r="O715" s="81">
        <v>25</v>
      </c>
      <c r="P715" s="81">
        <v>25</v>
      </c>
      <c r="Q715" s="81">
        <v>25</v>
      </c>
      <c r="R715" s="81">
        <v>25</v>
      </c>
      <c r="S715" s="81">
        <v>25</v>
      </c>
      <c r="T715" s="81">
        <v>25</v>
      </c>
      <c r="U715" s="81">
        <v>25</v>
      </c>
      <c r="V715" s="81">
        <v>25</v>
      </c>
      <c r="W715" s="81">
        <v>25</v>
      </c>
      <c r="X715" s="81">
        <v>25</v>
      </c>
      <c r="Y715" s="81">
        <v>25</v>
      </c>
      <c r="Z715" s="81">
        <v>25</v>
      </c>
      <c r="AA715" s="81">
        <v>25</v>
      </c>
      <c r="AB715" s="81">
        <v>25</v>
      </c>
      <c r="AC715" s="81">
        <v>25</v>
      </c>
      <c r="AD715" s="81">
        <v>25</v>
      </c>
      <c r="AE715" s="81">
        <v>0</v>
      </c>
      <c r="AF715" s="81">
        <v>0</v>
      </c>
    </row>
    <row r="716" spans="1:32" hidden="1" x14ac:dyDescent="0.25">
      <c r="A716" s="477">
        <v>37128.555555555555</v>
      </c>
      <c r="B716" s="456">
        <v>37146</v>
      </c>
      <c r="C716" s="456">
        <v>37073</v>
      </c>
      <c r="D716" s="456">
        <v>37164</v>
      </c>
      <c r="E716" s="81" t="s">
        <v>560</v>
      </c>
      <c r="F716" s="81">
        <v>601455</v>
      </c>
      <c r="G716" s="81">
        <v>1</v>
      </c>
      <c r="H716" s="81">
        <v>3244565</v>
      </c>
      <c r="I716" s="81">
        <v>0</v>
      </c>
      <c r="J716" s="81">
        <v>0</v>
      </c>
      <c r="K716" s="81">
        <v>0</v>
      </c>
      <c r="L716" s="81">
        <v>0</v>
      </c>
      <c r="M716" s="81">
        <v>0</v>
      </c>
      <c r="N716" s="81">
        <v>0</v>
      </c>
      <c r="O716" s="81">
        <v>-25</v>
      </c>
      <c r="P716" s="81">
        <v>-25</v>
      </c>
      <c r="Q716" s="81">
        <v>-25</v>
      </c>
      <c r="R716" s="81">
        <v>-25</v>
      </c>
      <c r="S716" s="81">
        <v>-25</v>
      </c>
      <c r="T716" s="81">
        <v>-25</v>
      </c>
      <c r="U716" s="81">
        <v>-25</v>
      </c>
      <c r="V716" s="81">
        <v>-25</v>
      </c>
      <c r="W716" s="81">
        <v>-25</v>
      </c>
      <c r="X716" s="81">
        <v>-25</v>
      </c>
      <c r="Y716" s="81">
        <v>-25</v>
      </c>
      <c r="Z716" s="81">
        <v>-25</v>
      </c>
      <c r="AA716" s="81">
        <v>-25</v>
      </c>
      <c r="AB716" s="81">
        <v>-25</v>
      </c>
      <c r="AC716" s="81">
        <v>-25</v>
      </c>
      <c r="AD716" s="81">
        <v>-25</v>
      </c>
      <c r="AE716" s="81">
        <v>0</v>
      </c>
      <c r="AF716" s="81">
        <v>0</v>
      </c>
    </row>
    <row r="717" spans="1:32" hidden="1" x14ac:dyDescent="0.25">
      <c r="A717" s="477">
        <v>37128.555555555555</v>
      </c>
      <c r="B717" s="456">
        <v>37146</v>
      </c>
      <c r="C717" s="456">
        <v>37073</v>
      </c>
      <c r="D717" s="456">
        <v>37164</v>
      </c>
      <c r="E717" s="81" t="s">
        <v>560</v>
      </c>
      <c r="F717" s="81">
        <v>604036</v>
      </c>
      <c r="G717" s="81">
        <v>1</v>
      </c>
      <c r="H717" s="81">
        <v>3256550</v>
      </c>
      <c r="I717" s="81">
        <v>0</v>
      </c>
      <c r="J717" s="81">
        <v>0</v>
      </c>
      <c r="K717" s="81">
        <v>0</v>
      </c>
      <c r="L717" s="81">
        <v>0</v>
      </c>
      <c r="M717" s="81">
        <v>0</v>
      </c>
      <c r="N717" s="81">
        <v>0</v>
      </c>
      <c r="O717" s="81">
        <v>-50</v>
      </c>
      <c r="P717" s="81">
        <v>-50</v>
      </c>
      <c r="Q717" s="81">
        <v>-50</v>
      </c>
      <c r="R717" s="81">
        <v>-50</v>
      </c>
      <c r="S717" s="81">
        <v>-50</v>
      </c>
      <c r="T717" s="81">
        <v>-50</v>
      </c>
      <c r="U717" s="81">
        <v>-50</v>
      </c>
      <c r="V717" s="81">
        <v>-50</v>
      </c>
      <c r="W717" s="81">
        <v>-50</v>
      </c>
      <c r="X717" s="81">
        <v>-50</v>
      </c>
      <c r="Y717" s="81">
        <v>-50</v>
      </c>
      <c r="Z717" s="81">
        <v>-50</v>
      </c>
      <c r="AA717" s="81">
        <v>-50</v>
      </c>
      <c r="AB717" s="81">
        <v>-50</v>
      </c>
      <c r="AC717" s="81">
        <v>-50</v>
      </c>
      <c r="AD717" s="81">
        <v>-50</v>
      </c>
      <c r="AE717" s="81">
        <v>0</v>
      </c>
      <c r="AF717" s="81">
        <v>0</v>
      </c>
    </row>
    <row r="718" spans="1:32" hidden="1" x14ac:dyDescent="0.25">
      <c r="A718" s="477">
        <v>37128.555555555555</v>
      </c>
      <c r="B718" s="456">
        <v>37146</v>
      </c>
      <c r="C718" s="456">
        <v>37073</v>
      </c>
      <c r="D718" s="456">
        <v>37164</v>
      </c>
      <c r="E718" s="81" t="s">
        <v>560</v>
      </c>
      <c r="F718" s="81">
        <v>515772</v>
      </c>
      <c r="G718" s="81">
        <v>1</v>
      </c>
      <c r="H718" s="81">
        <v>2634431</v>
      </c>
      <c r="I718" s="81">
        <v>0</v>
      </c>
      <c r="J718" s="81">
        <v>0</v>
      </c>
      <c r="K718" s="81">
        <v>0</v>
      </c>
      <c r="L718" s="81">
        <v>0</v>
      </c>
      <c r="M718" s="81">
        <v>0</v>
      </c>
      <c r="N718" s="81">
        <v>0</v>
      </c>
      <c r="O718" s="81">
        <v>0</v>
      </c>
      <c r="P718" s="81">
        <v>0</v>
      </c>
      <c r="Q718" s="81">
        <v>0</v>
      </c>
      <c r="R718" s="81">
        <v>0</v>
      </c>
      <c r="S718" s="81">
        <v>0</v>
      </c>
      <c r="T718" s="81">
        <v>0</v>
      </c>
      <c r="U718" s="81">
        <v>0</v>
      </c>
      <c r="V718" s="81">
        <v>0</v>
      </c>
      <c r="W718" s="81">
        <v>0</v>
      </c>
      <c r="X718" s="81">
        <v>0</v>
      </c>
      <c r="Y718" s="81">
        <v>0</v>
      </c>
      <c r="Z718" s="81">
        <v>0</v>
      </c>
      <c r="AA718" s="81">
        <v>0</v>
      </c>
      <c r="AB718" s="81">
        <v>0</v>
      </c>
      <c r="AC718" s="81">
        <v>0</v>
      </c>
      <c r="AD718" s="81">
        <v>0</v>
      </c>
      <c r="AE718" s="81">
        <v>-25</v>
      </c>
      <c r="AF718" s="81">
        <v>-25</v>
      </c>
    </row>
    <row r="719" spans="1:32" hidden="1" x14ac:dyDescent="0.25">
      <c r="A719" s="477">
        <v>37081.384722222225</v>
      </c>
      <c r="B719" s="456">
        <v>37146</v>
      </c>
      <c r="C719" s="456">
        <v>37135</v>
      </c>
      <c r="D719" s="456">
        <v>37164</v>
      </c>
      <c r="E719" s="81" t="s">
        <v>560</v>
      </c>
      <c r="F719" s="81">
        <v>676336</v>
      </c>
      <c r="G719" s="81">
        <v>1</v>
      </c>
      <c r="H719" s="81">
        <v>3554368</v>
      </c>
      <c r="I719" s="81">
        <v>-25</v>
      </c>
      <c r="J719" s="81">
        <v>-25</v>
      </c>
      <c r="K719" s="81">
        <v>-25</v>
      </c>
      <c r="L719" s="81">
        <v>-25</v>
      </c>
      <c r="M719" s="81">
        <v>-25</v>
      </c>
      <c r="N719" s="81">
        <v>-25</v>
      </c>
      <c r="O719" s="81">
        <v>0</v>
      </c>
      <c r="P719" s="81">
        <v>0</v>
      </c>
      <c r="Q719" s="81">
        <v>0</v>
      </c>
      <c r="R719" s="81">
        <v>0</v>
      </c>
      <c r="S719" s="81">
        <v>0</v>
      </c>
      <c r="T719" s="81">
        <v>0</v>
      </c>
      <c r="U719" s="81">
        <v>0</v>
      </c>
      <c r="V719" s="81">
        <v>0</v>
      </c>
      <c r="W719" s="81">
        <v>0</v>
      </c>
      <c r="X719" s="81">
        <v>0</v>
      </c>
      <c r="Y719" s="81">
        <v>0</v>
      </c>
      <c r="Z719" s="81">
        <v>0</v>
      </c>
      <c r="AA719" s="81">
        <v>0</v>
      </c>
      <c r="AB719" s="81">
        <v>0</v>
      </c>
      <c r="AC719" s="81">
        <v>0</v>
      </c>
      <c r="AD719" s="81">
        <v>0</v>
      </c>
      <c r="AE719" s="81">
        <v>0</v>
      </c>
      <c r="AF719" s="81">
        <v>0</v>
      </c>
    </row>
    <row r="720" spans="1:32" hidden="1" x14ac:dyDescent="0.25">
      <c r="A720" s="477">
        <v>37042.369444444441</v>
      </c>
      <c r="B720" s="456">
        <v>37146</v>
      </c>
      <c r="C720" s="456">
        <v>37135</v>
      </c>
      <c r="D720" s="456">
        <v>37164</v>
      </c>
      <c r="E720" s="81" t="s">
        <v>560</v>
      </c>
      <c r="F720" s="81">
        <v>619544</v>
      </c>
      <c r="G720" s="81">
        <v>1</v>
      </c>
      <c r="H720" s="81">
        <v>3381149</v>
      </c>
      <c r="I720" s="81">
        <v>0</v>
      </c>
      <c r="J720" s="81">
        <v>0</v>
      </c>
      <c r="K720" s="81">
        <v>0</v>
      </c>
      <c r="L720" s="81">
        <v>0</v>
      </c>
      <c r="M720" s="81">
        <v>0</v>
      </c>
      <c r="N720" s="81">
        <v>0</v>
      </c>
      <c r="O720" s="81">
        <v>25</v>
      </c>
      <c r="P720" s="81">
        <v>25</v>
      </c>
      <c r="Q720" s="81">
        <v>25</v>
      </c>
      <c r="R720" s="81">
        <v>25</v>
      </c>
      <c r="S720" s="81">
        <v>25</v>
      </c>
      <c r="T720" s="81">
        <v>25</v>
      </c>
      <c r="U720" s="81">
        <v>25</v>
      </c>
      <c r="V720" s="81">
        <v>25</v>
      </c>
      <c r="W720" s="81">
        <v>25</v>
      </c>
      <c r="X720" s="81">
        <v>25</v>
      </c>
      <c r="Y720" s="81">
        <v>25</v>
      </c>
      <c r="Z720" s="81">
        <v>25</v>
      </c>
      <c r="AA720" s="81">
        <v>25</v>
      </c>
      <c r="AB720" s="81">
        <v>25</v>
      </c>
      <c r="AC720" s="81">
        <v>25</v>
      </c>
      <c r="AD720" s="81">
        <v>25</v>
      </c>
      <c r="AE720" s="81">
        <v>0</v>
      </c>
      <c r="AF720" s="81">
        <v>0</v>
      </c>
    </row>
    <row r="721" spans="1:32" hidden="1" x14ac:dyDescent="0.25">
      <c r="A721" s="477">
        <v>37042.368750000001</v>
      </c>
      <c r="B721" s="456">
        <v>37146</v>
      </c>
      <c r="C721" s="456">
        <v>37135</v>
      </c>
      <c r="D721" s="456">
        <v>37164</v>
      </c>
      <c r="E721" s="81" t="s">
        <v>560</v>
      </c>
      <c r="F721" s="81">
        <v>619660</v>
      </c>
      <c r="G721" s="81">
        <v>1</v>
      </c>
      <c r="H721" s="81">
        <v>3381338</v>
      </c>
      <c r="I721" s="81">
        <v>0</v>
      </c>
      <c r="J721" s="81">
        <v>0</v>
      </c>
      <c r="K721" s="81">
        <v>0</v>
      </c>
      <c r="L721" s="81">
        <v>0</v>
      </c>
      <c r="M721" s="81">
        <v>0</v>
      </c>
      <c r="N721" s="81">
        <v>0</v>
      </c>
      <c r="O721" s="81">
        <v>25</v>
      </c>
      <c r="P721" s="81">
        <v>25</v>
      </c>
      <c r="Q721" s="81">
        <v>25</v>
      </c>
      <c r="R721" s="81">
        <v>25</v>
      </c>
      <c r="S721" s="81">
        <v>25</v>
      </c>
      <c r="T721" s="81">
        <v>25</v>
      </c>
      <c r="U721" s="81">
        <v>25</v>
      </c>
      <c r="V721" s="81">
        <v>25</v>
      </c>
      <c r="W721" s="81">
        <v>25</v>
      </c>
      <c r="X721" s="81">
        <v>25</v>
      </c>
      <c r="Y721" s="81">
        <v>25</v>
      </c>
      <c r="Z721" s="81">
        <v>25</v>
      </c>
      <c r="AA721" s="81">
        <v>25</v>
      </c>
      <c r="AB721" s="81">
        <v>25</v>
      </c>
      <c r="AC721" s="81">
        <v>25</v>
      </c>
      <c r="AD721" s="81">
        <v>25</v>
      </c>
      <c r="AE721" s="81">
        <v>0</v>
      </c>
      <c r="AF721" s="81">
        <v>0</v>
      </c>
    </row>
    <row r="722" spans="1:32" hidden="1" x14ac:dyDescent="0.25">
      <c r="A722" s="477">
        <v>37047.60833333333</v>
      </c>
      <c r="B722" s="456">
        <v>37146</v>
      </c>
      <c r="C722" s="456">
        <v>37135</v>
      </c>
      <c r="D722" s="456">
        <v>37164</v>
      </c>
      <c r="E722" s="81" t="s">
        <v>560</v>
      </c>
      <c r="F722" s="81">
        <v>627630</v>
      </c>
      <c r="G722" s="81">
        <v>1</v>
      </c>
      <c r="H722" s="81">
        <v>3409450</v>
      </c>
      <c r="I722" s="81">
        <v>0</v>
      </c>
      <c r="J722" s="81">
        <v>0</v>
      </c>
      <c r="K722" s="81">
        <v>0</v>
      </c>
      <c r="L722" s="81">
        <v>0</v>
      </c>
      <c r="M722" s="81">
        <v>0</v>
      </c>
      <c r="N722" s="81">
        <v>0</v>
      </c>
      <c r="O722" s="81">
        <v>25</v>
      </c>
      <c r="P722" s="81">
        <v>25</v>
      </c>
      <c r="Q722" s="81">
        <v>25</v>
      </c>
      <c r="R722" s="81">
        <v>25</v>
      </c>
      <c r="S722" s="81">
        <v>25</v>
      </c>
      <c r="T722" s="81">
        <v>25</v>
      </c>
      <c r="U722" s="81">
        <v>25</v>
      </c>
      <c r="V722" s="81">
        <v>25</v>
      </c>
      <c r="W722" s="81">
        <v>25</v>
      </c>
      <c r="X722" s="81">
        <v>25</v>
      </c>
      <c r="Y722" s="81">
        <v>25</v>
      </c>
      <c r="Z722" s="81">
        <v>25</v>
      </c>
      <c r="AA722" s="81">
        <v>25</v>
      </c>
      <c r="AB722" s="81">
        <v>25</v>
      </c>
      <c r="AC722" s="81">
        <v>25</v>
      </c>
      <c r="AD722" s="81">
        <v>25</v>
      </c>
      <c r="AE722" s="81">
        <v>0</v>
      </c>
      <c r="AF722" s="81">
        <v>0</v>
      </c>
    </row>
    <row r="723" spans="1:32" hidden="1" x14ac:dyDescent="0.25">
      <c r="A723" s="477">
        <v>37081.640277777777</v>
      </c>
      <c r="B723" s="456">
        <v>37146</v>
      </c>
      <c r="C723" s="456">
        <v>37135</v>
      </c>
      <c r="D723" s="456">
        <v>37164</v>
      </c>
      <c r="E723" s="81" t="s">
        <v>560</v>
      </c>
      <c r="F723" s="81">
        <v>667279</v>
      </c>
      <c r="G723" s="81">
        <v>1</v>
      </c>
      <c r="H723" s="81">
        <v>3523627</v>
      </c>
      <c r="I723" s="81">
        <v>0</v>
      </c>
      <c r="J723" s="81">
        <v>0</v>
      </c>
      <c r="K723" s="81">
        <v>0</v>
      </c>
      <c r="L723" s="81">
        <v>0</v>
      </c>
      <c r="M723" s="81">
        <v>0</v>
      </c>
      <c r="N723" s="81">
        <v>0</v>
      </c>
      <c r="O723" s="81">
        <v>25</v>
      </c>
      <c r="P723" s="81">
        <v>25</v>
      </c>
      <c r="Q723" s="81">
        <v>25</v>
      </c>
      <c r="R723" s="81">
        <v>25</v>
      </c>
      <c r="S723" s="81">
        <v>25</v>
      </c>
      <c r="T723" s="81">
        <v>25</v>
      </c>
      <c r="U723" s="81">
        <v>25</v>
      </c>
      <c r="V723" s="81">
        <v>25</v>
      </c>
      <c r="W723" s="81">
        <v>25</v>
      </c>
      <c r="X723" s="81">
        <v>25</v>
      </c>
      <c r="Y723" s="81">
        <v>25</v>
      </c>
      <c r="Z723" s="81">
        <v>25</v>
      </c>
      <c r="AA723" s="81">
        <v>25</v>
      </c>
      <c r="AB723" s="81">
        <v>25</v>
      </c>
      <c r="AC723" s="81">
        <v>25</v>
      </c>
      <c r="AD723" s="81">
        <v>25</v>
      </c>
      <c r="AE723" s="81">
        <v>0</v>
      </c>
      <c r="AF723" s="81">
        <v>0</v>
      </c>
    </row>
    <row r="724" spans="1:32" hidden="1" x14ac:dyDescent="0.25">
      <c r="A724" s="477">
        <v>36928.488194444442</v>
      </c>
      <c r="B724" s="456">
        <v>37146</v>
      </c>
      <c r="C724" s="456">
        <v>36983</v>
      </c>
      <c r="D724" s="456">
        <v>37191</v>
      </c>
      <c r="E724" s="81" t="s">
        <v>573</v>
      </c>
      <c r="F724" s="81">
        <v>510554</v>
      </c>
      <c r="G724" s="81">
        <v>1</v>
      </c>
      <c r="H724" s="81">
        <v>2614628</v>
      </c>
      <c r="I724" s="81">
        <v>100</v>
      </c>
      <c r="J724" s="81">
        <v>100</v>
      </c>
      <c r="K724" s="81">
        <v>100</v>
      </c>
      <c r="L724" s="81">
        <v>100</v>
      </c>
      <c r="M724" s="81">
        <v>100</v>
      </c>
      <c r="N724" s="81">
        <v>100</v>
      </c>
      <c r="O724" s="81">
        <v>0</v>
      </c>
      <c r="P724" s="81">
        <v>0</v>
      </c>
      <c r="Q724" s="81">
        <v>0</v>
      </c>
      <c r="R724" s="81">
        <v>0</v>
      </c>
      <c r="S724" s="81">
        <v>0</v>
      </c>
      <c r="T724" s="81">
        <v>0</v>
      </c>
      <c r="U724" s="81">
        <v>0</v>
      </c>
      <c r="V724" s="81">
        <v>0</v>
      </c>
      <c r="W724" s="81">
        <v>0</v>
      </c>
      <c r="X724" s="81">
        <v>0</v>
      </c>
      <c r="Y724" s="81">
        <v>0</v>
      </c>
      <c r="Z724" s="81">
        <v>0</v>
      </c>
      <c r="AA724" s="81">
        <v>0</v>
      </c>
      <c r="AB724" s="81">
        <v>0</v>
      </c>
      <c r="AC724" s="81">
        <v>0</v>
      </c>
      <c r="AD724" s="81">
        <v>0</v>
      </c>
      <c r="AE724" s="81">
        <v>0</v>
      </c>
      <c r="AF724" s="81">
        <v>0</v>
      </c>
    </row>
    <row r="725" spans="1:32" hidden="1" x14ac:dyDescent="0.25">
      <c r="A725" s="477">
        <v>36335.371527777781</v>
      </c>
      <c r="B725" s="456">
        <v>37146</v>
      </c>
      <c r="C725" s="456">
        <v>36983</v>
      </c>
      <c r="D725" s="456">
        <v>37191</v>
      </c>
      <c r="E725" s="81" t="s">
        <v>573</v>
      </c>
      <c r="F725" s="81">
        <v>220052</v>
      </c>
      <c r="G725" s="81">
        <v>1</v>
      </c>
      <c r="H725" s="81">
        <v>689907</v>
      </c>
      <c r="I725" s="81">
        <v>-25</v>
      </c>
      <c r="J725" s="81">
        <v>-25</v>
      </c>
      <c r="K725" s="81">
        <v>-25</v>
      </c>
      <c r="L725" s="81">
        <v>-25</v>
      </c>
      <c r="M725" s="81">
        <v>-25</v>
      </c>
      <c r="N725" s="81">
        <v>-25</v>
      </c>
      <c r="O725" s="81">
        <v>0</v>
      </c>
      <c r="P725" s="81">
        <v>0</v>
      </c>
      <c r="Q725" s="81">
        <v>0</v>
      </c>
      <c r="R725" s="81">
        <v>0</v>
      </c>
      <c r="S725" s="81">
        <v>0</v>
      </c>
      <c r="T725" s="81">
        <v>0</v>
      </c>
      <c r="U725" s="81">
        <v>0</v>
      </c>
      <c r="V725" s="81">
        <v>0</v>
      </c>
      <c r="W725" s="81">
        <v>0</v>
      </c>
      <c r="X725" s="81">
        <v>0</v>
      </c>
      <c r="Y725" s="81">
        <v>0</v>
      </c>
      <c r="Z725" s="81">
        <v>0</v>
      </c>
      <c r="AA725" s="81">
        <v>0</v>
      </c>
      <c r="AB725" s="81">
        <v>0</v>
      </c>
      <c r="AC725" s="81">
        <v>0</v>
      </c>
      <c r="AD725" s="81">
        <v>0</v>
      </c>
      <c r="AE725" s="81">
        <v>0</v>
      </c>
      <c r="AF725" s="81">
        <v>0</v>
      </c>
    </row>
    <row r="726" spans="1:32" hidden="1" x14ac:dyDescent="0.25">
      <c r="A726" s="477">
        <v>36335.371527777781</v>
      </c>
      <c r="B726" s="456">
        <v>37146</v>
      </c>
      <c r="C726" s="456">
        <v>36983</v>
      </c>
      <c r="D726" s="456">
        <v>37191</v>
      </c>
      <c r="E726" s="81" t="s">
        <v>573</v>
      </c>
      <c r="F726" s="81">
        <v>220052</v>
      </c>
      <c r="G726" s="81">
        <v>1</v>
      </c>
      <c r="H726" s="81">
        <v>689908</v>
      </c>
      <c r="I726" s="81">
        <v>0</v>
      </c>
      <c r="J726" s="81">
        <v>0</v>
      </c>
      <c r="K726" s="81">
        <v>0</v>
      </c>
      <c r="L726" s="81">
        <v>0</v>
      </c>
      <c r="M726" s="81">
        <v>0</v>
      </c>
      <c r="N726" s="81">
        <v>0</v>
      </c>
      <c r="O726" s="81">
        <v>0</v>
      </c>
      <c r="P726" s="81">
        <v>0</v>
      </c>
      <c r="Q726" s="81">
        <v>0</v>
      </c>
      <c r="R726" s="81">
        <v>0</v>
      </c>
      <c r="S726" s="81">
        <v>0</v>
      </c>
      <c r="T726" s="81">
        <v>0</v>
      </c>
      <c r="U726" s="81">
        <v>0</v>
      </c>
      <c r="V726" s="81">
        <v>0</v>
      </c>
      <c r="W726" s="81">
        <v>0</v>
      </c>
      <c r="X726" s="81">
        <v>0</v>
      </c>
      <c r="Y726" s="81">
        <v>0</v>
      </c>
      <c r="Z726" s="81">
        <v>0</v>
      </c>
      <c r="AA726" s="81">
        <v>0</v>
      </c>
      <c r="AB726" s="81">
        <v>0</v>
      </c>
      <c r="AC726" s="81">
        <v>0</v>
      </c>
      <c r="AD726" s="81">
        <v>0</v>
      </c>
      <c r="AE726" s="81">
        <v>-25</v>
      </c>
      <c r="AF726" s="81">
        <v>-25</v>
      </c>
    </row>
    <row r="727" spans="1:32" hidden="1" x14ac:dyDescent="0.25">
      <c r="A727" s="477">
        <v>36928.488194444442</v>
      </c>
      <c r="B727" s="456">
        <v>37146</v>
      </c>
      <c r="C727" s="456">
        <v>36983</v>
      </c>
      <c r="D727" s="456">
        <v>37191</v>
      </c>
      <c r="E727" s="81" t="s">
        <v>573</v>
      </c>
      <c r="F727" s="81">
        <v>510554</v>
      </c>
      <c r="G727" s="81">
        <v>1</v>
      </c>
      <c r="H727" s="81">
        <v>2614633</v>
      </c>
      <c r="I727" s="81">
        <v>0</v>
      </c>
      <c r="J727" s="81">
        <v>0</v>
      </c>
      <c r="K727" s="81">
        <v>0</v>
      </c>
      <c r="L727" s="81">
        <v>0</v>
      </c>
      <c r="M727" s="81">
        <v>0</v>
      </c>
      <c r="N727" s="81">
        <v>0</v>
      </c>
      <c r="O727" s="81">
        <v>0</v>
      </c>
      <c r="P727" s="81">
        <v>0</v>
      </c>
      <c r="Q727" s="81">
        <v>0</v>
      </c>
      <c r="R727" s="81">
        <v>0</v>
      </c>
      <c r="S727" s="81">
        <v>0</v>
      </c>
      <c r="T727" s="81">
        <v>0</v>
      </c>
      <c r="U727" s="81">
        <v>0</v>
      </c>
      <c r="V727" s="81">
        <v>0</v>
      </c>
      <c r="W727" s="81">
        <v>0</v>
      </c>
      <c r="X727" s="81">
        <v>0</v>
      </c>
      <c r="Y727" s="81">
        <v>0</v>
      </c>
      <c r="Z727" s="81">
        <v>0</v>
      </c>
      <c r="AA727" s="81">
        <v>0</v>
      </c>
      <c r="AB727" s="81">
        <v>0</v>
      </c>
      <c r="AC727" s="81">
        <v>0</v>
      </c>
      <c r="AD727" s="81">
        <v>0</v>
      </c>
      <c r="AE727" s="81">
        <v>100</v>
      </c>
      <c r="AF727" s="81">
        <v>100</v>
      </c>
    </row>
    <row r="728" spans="1:32" hidden="1" x14ac:dyDescent="0.25">
      <c r="A728" s="477">
        <v>37128.555555555555</v>
      </c>
      <c r="B728" s="456">
        <v>37146</v>
      </c>
      <c r="C728" s="456">
        <v>37135</v>
      </c>
      <c r="D728" s="456">
        <v>37164</v>
      </c>
      <c r="E728" s="81" t="s">
        <v>574</v>
      </c>
      <c r="F728" s="81">
        <v>591215</v>
      </c>
      <c r="G728" s="81">
        <v>1</v>
      </c>
      <c r="H728" s="81">
        <v>3122274</v>
      </c>
      <c r="I728" s="81">
        <v>-83</v>
      </c>
      <c r="J728" s="81">
        <v>-83</v>
      </c>
      <c r="K728" s="81">
        <v>-83</v>
      </c>
      <c r="L728" s="81">
        <v>-83</v>
      </c>
      <c r="M728" s="81">
        <v>-83</v>
      </c>
      <c r="N728" s="81">
        <v>-83</v>
      </c>
      <c r="O728" s="81">
        <v>0</v>
      </c>
      <c r="P728" s="81">
        <v>0</v>
      </c>
      <c r="Q728" s="81">
        <v>0</v>
      </c>
      <c r="R728" s="81">
        <v>0</v>
      </c>
      <c r="S728" s="81">
        <v>0</v>
      </c>
      <c r="T728" s="81">
        <v>0</v>
      </c>
      <c r="U728" s="81">
        <v>0</v>
      </c>
      <c r="V728" s="81">
        <v>0</v>
      </c>
      <c r="W728" s="81">
        <v>0</v>
      </c>
      <c r="X728" s="81">
        <v>0</v>
      </c>
      <c r="Y728" s="81">
        <v>0</v>
      </c>
      <c r="Z728" s="81">
        <v>0</v>
      </c>
      <c r="AA728" s="81">
        <v>0</v>
      </c>
      <c r="AB728" s="81">
        <v>0</v>
      </c>
      <c r="AC728" s="81">
        <v>0</v>
      </c>
      <c r="AD728" s="81">
        <v>0</v>
      </c>
      <c r="AE728" s="81">
        <v>0</v>
      </c>
      <c r="AF728" s="81">
        <v>0</v>
      </c>
    </row>
    <row r="729" spans="1:32" hidden="1" x14ac:dyDescent="0.25">
      <c r="A729" s="477">
        <v>37128.555555555555</v>
      </c>
      <c r="B729" s="456">
        <v>37146</v>
      </c>
      <c r="C729" s="456">
        <v>37135</v>
      </c>
      <c r="D729" s="456">
        <v>37164</v>
      </c>
      <c r="E729" s="81" t="s">
        <v>574</v>
      </c>
      <c r="F729" s="81">
        <v>591215</v>
      </c>
      <c r="G729" s="81">
        <v>1</v>
      </c>
      <c r="H729" s="81">
        <v>3122285</v>
      </c>
      <c r="I729" s="81">
        <v>0</v>
      </c>
      <c r="J729" s="81">
        <v>0</v>
      </c>
      <c r="K729" s="81">
        <v>0</v>
      </c>
      <c r="L729" s="81">
        <v>0</v>
      </c>
      <c r="M729" s="81">
        <v>0</v>
      </c>
      <c r="N729" s="81">
        <v>0</v>
      </c>
      <c r="O729" s="81">
        <v>0</v>
      </c>
      <c r="P729" s="81">
        <v>0</v>
      </c>
      <c r="Q729" s="81">
        <v>0</v>
      </c>
      <c r="R729" s="81">
        <v>0</v>
      </c>
      <c r="S729" s="81">
        <v>0</v>
      </c>
      <c r="T729" s="81">
        <v>0</v>
      </c>
      <c r="U729" s="81">
        <v>0</v>
      </c>
      <c r="V729" s="81">
        <v>0</v>
      </c>
      <c r="W729" s="81">
        <v>0</v>
      </c>
      <c r="X729" s="81">
        <v>0</v>
      </c>
      <c r="Y729" s="81">
        <v>0</v>
      </c>
      <c r="Z729" s="81">
        <v>0</v>
      </c>
      <c r="AA729" s="81">
        <v>0</v>
      </c>
      <c r="AB729" s="81">
        <v>0</v>
      </c>
      <c r="AC729" s="81">
        <v>0</v>
      </c>
      <c r="AD729" s="81">
        <v>0</v>
      </c>
      <c r="AE729" s="81">
        <v>-83</v>
      </c>
      <c r="AF729" s="81">
        <v>-83</v>
      </c>
    </row>
    <row r="730" spans="1:32" hidden="1" x14ac:dyDescent="0.25">
      <c r="A730" s="477">
        <v>36734.695833333331</v>
      </c>
      <c r="B730" s="456">
        <v>37146</v>
      </c>
      <c r="C730" s="456">
        <v>37073</v>
      </c>
      <c r="D730" s="456">
        <v>37164</v>
      </c>
      <c r="E730" s="81" t="s">
        <v>562</v>
      </c>
      <c r="F730" s="81">
        <v>335967</v>
      </c>
      <c r="G730" s="81">
        <v>1</v>
      </c>
      <c r="H730" s="81">
        <v>2000778</v>
      </c>
      <c r="I730" s="81">
        <v>0</v>
      </c>
      <c r="J730" s="81">
        <v>0</v>
      </c>
      <c r="K730" s="81">
        <v>0</v>
      </c>
      <c r="L730" s="81">
        <v>0</v>
      </c>
      <c r="M730" s="81">
        <v>0</v>
      </c>
      <c r="N730" s="81">
        <v>0</v>
      </c>
      <c r="O730" s="81">
        <v>50</v>
      </c>
      <c r="P730" s="81">
        <v>50</v>
      </c>
      <c r="Q730" s="81">
        <v>50</v>
      </c>
      <c r="R730" s="81">
        <v>50</v>
      </c>
      <c r="S730" s="81">
        <v>50</v>
      </c>
      <c r="T730" s="81">
        <v>50</v>
      </c>
      <c r="U730" s="81">
        <v>50</v>
      </c>
      <c r="V730" s="81">
        <v>50</v>
      </c>
      <c r="W730" s="81">
        <v>50</v>
      </c>
      <c r="X730" s="81">
        <v>50</v>
      </c>
      <c r="Y730" s="81">
        <v>50</v>
      </c>
      <c r="Z730" s="81">
        <v>50</v>
      </c>
      <c r="AA730" s="81">
        <v>50</v>
      </c>
      <c r="AB730" s="81">
        <v>50</v>
      </c>
      <c r="AC730" s="81">
        <v>50</v>
      </c>
      <c r="AD730" s="81">
        <v>50</v>
      </c>
      <c r="AE730" s="81">
        <v>0</v>
      </c>
      <c r="AF730" s="81">
        <v>0</v>
      </c>
    </row>
    <row r="731" spans="1:32" hidden="1" x14ac:dyDescent="0.25">
      <c r="A731" s="477">
        <v>36867.597916666666</v>
      </c>
      <c r="B731" s="456">
        <v>37146</v>
      </c>
      <c r="C731" s="456">
        <v>36983</v>
      </c>
      <c r="D731" s="456">
        <v>37191</v>
      </c>
      <c r="E731" s="81" t="s">
        <v>563</v>
      </c>
      <c r="F731" s="81">
        <v>475154</v>
      </c>
      <c r="G731" s="81">
        <v>1</v>
      </c>
      <c r="H731" s="81">
        <v>2481695</v>
      </c>
      <c r="I731" s="81">
        <v>-25</v>
      </c>
      <c r="J731" s="81">
        <v>-25</v>
      </c>
      <c r="K731" s="81">
        <v>-25</v>
      </c>
      <c r="L731" s="81">
        <v>-25</v>
      </c>
      <c r="M731" s="81">
        <v>-25</v>
      </c>
      <c r="N731" s="81">
        <v>-25</v>
      </c>
      <c r="O731" s="81">
        <v>0</v>
      </c>
      <c r="P731" s="81">
        <v>0</v>
      </c>
      <c r="Q731" s="81">
        <v>0</v>
      </c>
      <c r="R731" s="81">
        <v>0</v>
      </c>
      <c r="S731" s="81">
        <v>0</v>
      </c>
      <c r="T731" s="81">
        <v>0</v>
      </c>
      <c r="U731" s="81">
        <v>0</v>
      </c>
      <c r="V731" s="81">
        <v>0</v>
      </c>
      <c r="W731" s="81">
        <v>0</v>
      </c>
      <c r="X731" s="81">
        <v>0</v>
      </c>
      <c r="Y731" s="81">
        <v>0</v>
      </c>
      <c r="Z731" s="81">
        <v>0</v>
      </c>
      <c r="AA731" s="81">
        <v>0</v>
      </c>
      <c r="AB731" s="81">
        <v>0</v>
      </c>
      <c r="AC731" s="81">
        <v>0</v>
      </c>
      <c r="AD731" s="81">
        <v>0</v>
      </c>
      <c r="AE731" s="81">
        <v>0</v>
      </c>
      <c r="AF731" s="81">
        <v>0</v>
      </c>
    </row>
    <row r="732" spans="1:32" hidden="1" x14ac:dyDescent="0.25">
      <c r="A732" s="477">
        <v>36867.597916666666</v>
      </c>
      <c r="B732" s="456">
        <v>37146</v>
      </c>
      <c r="C732" s="456">
        <v>36983</v>
      </c>
      <c r="D732" s="456">
        <v>37191</v>
      </c>
      <c r="E732" s="81" t="s">
        <v>563</v>
      </c>
      <c r="F732" s="81">
        <v>475154</v>
      </c>
      <c r="G732" s="81">
        <v>1</v>
      </c>
      <c r="H732" s="81">
        <v>2481696</v>
      </c>
      <c r="I732" s="81">
        <v>0</v>
      </c>
      <c r="J732" s="81">
        <v>0</v>
      </c>
      <c r="K732" s="81">
        <v>0</v>
      </c>
      <c r="L732" s="81">
        <v>0</v>
      </c>
      <c r="M732" s="81">
        <v>0</v>
      </c>
      <c r="N732" s="81">
        <v>0</v>
      </c>
      <c r="O732" s="81">
        <v>0</v>
      </c>
      <c r="P732" s="81">
        <v>0</v>
      </c>
      <c r="Q732" s="81">
        <v>0</v>
      </c>
      <c r="R732" s="81">
        <v>0</v>
      </c>
      <c r="S732" s="81">
        <v>0</v>
      </c>
      <c r="T732" s="81">
        <v>0</v>
      </c>
      <c r="U732" s="81">
        <v>0</v>
      </c>
      <c r="V732" s="81">
        <v>0</v>
      </c>
      <c r="W732" s="81">
        <v>0</v>
      </c>
      <c r="X732" s="81">
        <v>0</v>
      </c>
      <c r="Y732" s="81">
        <v>0</v>
      </c>
      <c r="Z732" s="81">
        <v>0</v>
      </c>
      <c r="AA732" s="81">
        <v>0</v>
      </c>
      <c r="AB732" s="81">
        <v>0</v>
      </c>
      <c r="AC732" s="81">
        <v>0</v>
      </c>
      <c r="AD732" s="81">
        <v>0</v>
      </c>
      <c r="AE732" s="81">
        <v>-25</v>
      </c>
      <c r="AF732" s="81">
        <v>-25</v>
      </c>
    </row>
    <row r="733" spans="1:32" hidden="1" x14ac:dyDescent="0.25">
      <c r="A733" s="477">
        <v>36879.44027777778</v>
      </c>
      <c r="B733" s="456">
        <v>37146</v>
      </c>
      <c r="C733" s="456">
        <v>36983</v>
      </c>
      <c r="D733" s="456">
        <v>37191</v>
      </c>
      <c r="E733" s="81" t="s">
        <v>563</v>
      </c>
      <c r="F733" s="81">
        <v>481793</v>
      </c>
      <c r="G733" s="81">
        <v>1</v>
      </c>
      <c r="H733" s="81">
        <v>2511813</v>
      </c>
      <c r="I733" s="81">
        <v>0</v>
      </c>
      <c r="J733" s="81">
        <v>0</v>
      </c>
      <c r="K733" s="81">
        <v>0</v>
      </c>
      <c r="L733" s="81">
        <v>0</v>
      </c>
      <c r="M733" s="81">
        <v>0</v>
      </c>
      <c r="N733" s="81">
        <v>0</v>
      </c>
      <c r="O733" s="81">
        <v>0</v>
      </c>
      <c r="P733" s="81">
        <v>0</v>
      </c>
      <c r="Q733" s="81">
        <v>0</v>
      </c>
      <c r="R733" s="81">
        <v>0</v>
      </c>
      <c r="S733" s="81">
        <v>0</v>
      </c>
      <c r="T733" s="81">
        <v>0</v>
      </c>
      <c r="U733" s="81">
        <v>0</v>
      </c>
      <c r="V733" s="81">
        <v>0</v>
      </c>
      <c r="W733" s="81">
        <v>0</v>
      </c>
      <c r="X733" s="81">
        <v>0</v>
      </c>
      <c r="Y733" s="81">
        <v>0</v>
      </c>
      <c r="Z733" s="81">
        <v>0</v>
      </c>
      <c r="AA733" s="81">
        <v>0</v>
      </c>
      <c r="AB733" s="81">
        <v>0</v>
      </c>
      <c r="AC733" s="81">
        <v>0</v>
      </c>
      <c r="AD733" s="81">
        <v>0</v>
      </c>
      <c r="AE733" s="81">
        <v>-25</v>
      </c>
      <c r="AF733" s="81">
        <v>-25</v>
      </c>
    </row>
    <row r="734" spans="1:32" hidden="1" x14ac:dyDescent="0.25">
      <c r="A734" s="477">
        <v>36934.429861111108</v>
      </c>
      <c r="B734" s="456">
        <v>37146</v>
      </c>
      <c r="C734" s="456">
        <v>36983</v>
      </c>
      <c r="D734" s="456">
        <v>37191</v>
      </c>
      <c r="E734" s="81" t="s">
        <v>563</v>
      </c>
      <c r="F734" s="81">
        <v>518956</v>
      </c>
      <c r="G734" s="81">
        <v>1</v>
      </c>
      <c r="H734" s="81">
        <v>2690267</v>
      </c>
      <c r="I734" s="81">
        <v>0</v>
      </c>
      <c r="J734" s="81">
        <v>0</v>
      </c>
      <c r="K734" s="81">
        <v>0</v>
      </c>
      <c r="L734" s="81">
        <v>0</v>
      </c>
      <c r="M734" s="81">
        <v>0</v>
      </c>
      <c r="N734" s="81">
        <v>0</v>
      </c>
      <c r="O734" s="81">
        <v>0</v>
      </c>
      <c r="P734" s="81">
        <v>0</v>
      </c>
      <c r="Q734" s="81">
        <v>0</v>
      </c>
      <c r="R734" s="81">
        <v>0</v>
      </c>
      <c r="S734" s="81">
        <v>0</v>
      </c>
      <c r="T734" s="81">
        <v>0</v>
      </c>
      <c r="U734" s="81">
        <v>0</v>
      </c>
      <c r="V734" s="81">
        <v>0</v>
      </c>
      <c r="W734" s="81">
        <v>0</v>
      </c>
      <c r="X734" s="81">
        <v>0</v>
      </c>
      <c r="Y734" s="81">
        <v>0</v>
      </c>
      <c r="Z734" s="81">
        <v>0</v>
      </c>
      <c r="AA734" s="81">
        <v>0</v>
      </c>
      <c r="AB734" s="81">
        <v>0</v>
      </c>
      <c r="AC734" s="81">
        <v>0</v>
      </c>
      <c r="AD734" s="81">
        <v>0</v>
      </c>
      <c r="AE734" s="81">
        <v>-25</v>
      </c>
      <c r="AF734" s="81">
        <v>-25</v>
      </c>
    </row>
    <row r="735" spans="1:32" hidden="1" x14ac:dyDescent="0.25">
      <c r="A735" s="477">
        <v>37054.446527777778</v>
      </c>
      <c r="B735" s="456">
        <v>37146</v>
      </c>
      <c r="C735" s="456">
        <v>37135</v>
      </c>
      <c r="D735" s="456">
        <v>37164</v>
      </c>
      <c r="E735" s="81" t="s">
        <v>563</v>
      </c>
      <c r="F735" s="81">
        <v>643829</v>
      </c>
      <c r="G735" s="81">
        <v>1</v>
      </c>
      <c r="H735" s="81">
        <v>3452695</v>
      </c>
      <c r="I735" s="81">
        <v>0</v>
      </c>
      <c r="J735" s="81">
        <v>0</v>
      </c>
      <c r="K735" s="81">
        <v>0</v>
      </c>
      <c r="L735" s="81">
        <v>0</v>
      </c>
      <c r="M735" s="81">
        <v>0</v>
      </c>
      <c r="N735" s="81">
        <v>0</v>
      </c>
      <c r="O735" s="81">
        <v>0</v>
      </c>
      <c r="P735" s="81">
        <v>0</v>
      </c>
      <c r="Q735" s="81">
        <v>0</v>
      </c>
      <c r="R735" s="81">
        <v>0</v>
      </c>
      <c r="S735" s="81">
        <v>0</v>
      </c>
      <c r="T735" s="81">
        <v>0</v>
      </c>
      <c r="U735" s="81">
        <v>0</v>
      </c>
      <c r="V735" s="81">
        <v>0</v>
      </c>
      <c r="W735" s="81">
        <v>0</v>
      </c>
      <c r="X735" s="81">
        <v>0</v>
      </c>
      <c r="Y735" s="81">
        <v>0</v>
      </c>
      <c r="Z735" s="81">
        <v>0</v>
      </c>
      <c r="AA735" s="81">
        <v>0</v>
      </c>
      <c r="AB735" s="81">
        <v>0</v>
      </c>
      <c r="AC735" s="81">
        <v>0</v>
      </c>
      <c r="AD735" s="81">
        <v>0</v>
      </c>
      <c r="AE735" s="81">
        <v>-25</v>
      </c>
      <c r="AF735" s="81">
        <v>-25</v>
      </c>
    </row>
    <row r="736" spans="1:32" hidden="1" x14ac:dyDescent="0.25">
      <c r="A736" s="477">
        <v>37068.44027777778</v>
      </c>
      <c r="B736" s="456">
        <v>37146</v>
      </c>
      <c r="C736" s="456">
        <v>37073</v>
      </c>
      <c r="D736" s="456">
        <v>37164</v>
      </c>
      <c r="E736" s="81" t="s">
        <v>563</v>
      </c>
      <c r="F736" s="81">
        <v>388142</v>
      </c>
      <c r="G736" s="81">
        <v>2</v>
      </c>
      <c r="H736" s="81">
        <v>3512241</v>
      </c>
      <c r="I736" s="81">
        <v>0</v>
      </c>
      <c r="J736" s="81">
        <v>0</v>
      </c>
      <c r="K736" s="81">
        <v>0</v>
      </c>
      <c r="L736" s="81">
        <v>0</v>
      </c>
      <c r="M736" s="81">
        <v>0</v>
      </c>
      <c r="N736" s="81">
        <v>0</v>
      </c>
      <c r="O736" s="81">
        <v>50</v>
      </c>
      <c r="P736" s="81">
        <v>50</v>
      </c>
      <c r="Q736" s="81">
        <v>50</v>
      </c>
      <c r="R736" s="81">
        <v>50</v>
      </c>
      <c r="S736" s="81">
        <v>50</v>
      </c>
      <c r="T736" s="81">
        <v>50</v>
      </c>
      <c r="U736" s="81">
        <v>50</v>
      </c>
      <c r="V736" s="81">
        <v>50</v>
      </c>
      <c r="W736" s="81">
        <v>50</v>
      </c>
      <c r="X736" s="81">
        <v>50</v>
      </c>
      <c r="Y736" s="81">
        <v>50</v>
      </c>
      <c r="Z736" s="81">
        <v>50</v>
      </c>
      <c r="AA736" s="81">
        <v>50</v>
      </c>
      <c r="AB736" s="81">
        <v>50</v>
      </c>
      <c r="AC736" s="81">
        <v>50</v>
      </c>
      <c r="AD736" s="81">
        <v>50</v>
      </c>
      <c r="AE736" s="81">
        <v>0</v>
      </c>
      <c r="AF736" s="81">
        <v>0</v>
      </c>
    </row>
    <row r="737" spans="1:32" x14ac:dyDescent="0.25">
      <c r="A737" s="477">
        <v>36847.392361111109</v>
      </c>
      <c r="B737" s="456">
        <v>37146</v>
      </c>
      <c r="C737" s="456">
        <v>37073</v>
      </c>
      <c r="D737" s="456">
        <v>37164</v>
      </c>
      <c r="E737" s="81" t="s">
        <v>563</v>
      </c>
      <c r="F737" s="81">
        <v>461572</v>
      </c>
      <c r="G737" s="81">
        <v>1</v>
      </c>
      <c r="H737" s="81">
        <v>2437982</v>
      </c>
      <c r="I737" s="81">
        <v>0</v>
      </c>
      <c r="J737" s="81">
        <v>0</v>
      </c>
      <c r="K737" s="81">
        <v>0</v>
      </c>
      <c r="L737" s="81">
        <v>0</v>
      </c>
      <c r="M737" s="81">
        <v>0</v>
      </c>
      <c r="N737" s="81">
        <v>0</v>
      </c>
      <c r="O737" s="81">
        <v>-25</v>
      </c>
      <c r="P737" s="81">
        <v>-25</v>
      </c>
      <c r="Q737" s="81">
        <v>-25</v>
      </c>
      <c r="R737" s="81">
        <v>-25</v>
      </c>
      <c r="S737" s="81">
        <v>-25</v>
      </c>
      <c r="T737" s="81">
        <v>-25</v>
      </c>
      <c r="U737" s="81">
        <v>-25</v>
      </c>
      <c r="V737" s="81">
        <v>-25</v>
      </c>
      <c r="W737" s="81">
        <v>-25</v>
      </c>
      <c r="X737" s="81">
        <v>-25</v>
      </c>
      <c r="Y737" s="81">
        <v>-25</v>
      </c>
      <c r="Z737" s="81">
        <v>-25</v>
      </c>
      <c r="AA737" s="81">
        <v>-25</v>
      </c>
      <c r="AB737" s="81">
        <v>-25</v>
      </c>
      <c r="AC737" s="81">
        <v>-25</v>
      </c>
      <c r="AD737" s="81">
        <v>-25</v>
      </c>
      <c r="AE737" s="81">
        <v>0</v>
      </c>
      <c r="AF737" s="81">
        <v>0</v>
      </c>
    </row>
    <row r="738" spans="1:32" hidden="1" x14ac:dyDescent="0.25">
      <c r="A738" s="477">
        <v>36847.392361111109</v>
      </c>
      <c r="B738" s="456">
        <v>37146</v>
      </c>
      <c r="C738" s="456">
        <v>37073</v>
      </c>
      <c r="D738" s="456">
        <v>37164</v>
      </c>
      <c r="E738" s="81" t="s">
        <v>563</v>
      </c>
      <c r="F738" s="81">
        <v>461574</v>
      </c>
      <c r="G738" s="81">
        <v>1</v>
      </c>
      <c r="H738" s="81">
        <v>2437987</v>
      </c>
      <c r="I738" s="81">
        <v>0</v>
      </c>
      <c r="J738" s="81">
        <v>0</v>
      </c>
      <c r="K738" s="81">
        <v>0</v>
      </c>
      <c r="L738" s="81">
        <v>0</v>
      </c>
      <c r="M738" s="81">
        <v>0</v>
      </c>
      <c r="N738" s="81">
        <v>0</v>
      </c>
      <c r="O738" s="81">
        <v>-25</v>
      </c>
      <c r="P738" s="81">
        <v>-25</v>
      </c>
      <c r="Q738" s="81">
        <v>-25</v>
      </c>
      <c r="R738" s="81">
        <v>-25</v>
      </c>
      <c r="S738" s="81">
        <v>-25</v>
      </c>
      <c r="T738" s="81">
        <v>-25</v>
      </c>
      <c r="U738" s="81">
        <v>-25</v>
      </c>
      <c r="V738" s="81">
        <v>-25</v>
      </c>
      <c r="W738" s="81">
        <v>-25</v>
      </c>
      <c r="X738" s="81">
        <v>-25</v>
      </c>
      <c r="Y738" s="81">
        <v>-25</v>
      </c>
      <c r="Z738" s="81">
        <v>-25</v>
      </c>
      <c r="AA738" s="81">
        <v>-25</v>
      </c>
      <c r="AB738" s="81">
        <v>-25</v>
      </c>
      <c r="AC738" s="81">
        <v>-25</v>
      </c>
      <c r="AD738" s="81">
        <v>-25</v>
      </c>
      <c r="AE738" s="81">
        <v>0</v>
      </c>
      <c r="AF738" s="81">
        <v>0</v>
      </c>
    </row>
    <row r="739" spans="1:32" hidden="1" x14ac:dyDescent="0.25">
      <c r="A739" s="477">
        <v>37004.722222222219</v>
      </c>
      <c r="B739" s="456">
        <v>37146</v>
      </c>
      <c r="C739" s="456">
        <v>37073</v>
      </c>
      <c r="D739" s="456">
        <v>37164</v>
      </c>
      <c r="E739" s="81" t="s">
        <v>563</v>
      </c>
      <c r="F739" s="81">
        <v>582908</v>
      </c>
      <c r="G739" s="81">
        <v>1</v>
      </c>
      <c r="H739" s="81">
        <v>3094487</v>
      </c>
      <c r="I739" s="81">
        <v>0</v>
      </c>
      <c r="J739" s="81">
        <v>0</v>
      </c>
      <c r="K739" s="81">
        <v>0</v>
      </c>
      <c r="L739" s="81">
        <v>0</v>
      </c>
      <c r="M739" s="81">
        <v>0</v>
      </c>
      <c r="N739" s="81">
        <v>0</v>
      </c>
      <c r="O739" s="81">
        <v>25</v>
      </c>
      <c r="P739" s="81">
        <v>25</v>
      </c>
      <c r="Q739" s="81">
        <v>25</v>
      </c>
      <c r="R739" s="81">
        <v>25</v>
      </c>
      <c r="S739" s="81">
        <v>25</v>
      </c>
      <c r="T739" s="81">
        <v>25</v>
      </c>
      <c r="U739" s="81">
        <v>25</v>
      </c>
      <c r="V739" s="81">
        <v>25</v>
      </c>
      <c r="W739" s="81">
        <v>25</v>
      </c>
      <c r="X739" s="81">
        <v>25</v>
      </c>
      <c r="Y739" s="81">
        <v>25</v>
      </c>
      <c r="Z739" s="81">
        <v>25</v>
      </c>
      <c r="AA739" s="81">
        <v>25</v>
      </c>
      <c r="AB739" s="81">
        <v>25</v>
      </c>
      <c r="AC739" s="81">
        <v>25</v>
      </c>
      <c r="AD739" s="81">
        <v>25</v>
      </c>
      <c r="AE739" s="81">
        <v>0</v>
      </c>
      <c r="AF739" s="81">
        <v>0</v>
      </c>
    </row>
    <row r="740" spans="1:32" hidden="1" x14ac:dyDescent="0.25">
      <c r="A740" s="477">
        <v>36999.42083333333</v>
      </c>
      <c r="B740" s="456">
        <v>37146</v>
      </c>
      <c r="C740" s="456">
        <v>37073</v>
      </c>
      <c r="D740" s="456">
        <v>37164</v>
      </c>
      <c r="E740" s="81" t="s">
        <v>563</v>
      </c>
      <c r="F740" s="81">
        <v>584185</v>
      </c>
      <c r="G740" s="81">
        <v>1</v>
      </c>
      <c r="H740" s="81">
        <v>3097320</v>
      </c>
      <c r="I740" s="81">
        <v>0</v>
      </c>
      <c r="J740" s="81">
        <v>0</v>
      </c>
      <c r="K740" s="81">
        <v>0</v>
      </c>
      <c r="L740" s="81">
        <v>0</v>
      </c>
      <c r="M740" s="81">
        <v>0</v>
      </c>
      <c r="N740" s="81">
        <v>0</v>
      </c>
      <c r="O740" s="81">
        <v>-25</v>
      </c>
      <c r="P740" s="81">
        <v>-25</v>
      </c>
      <c r="Q740" s="81">
        <v>-25</v>
      </c>
      <c r="R740" s="81">
        <v>-25</v>
      </c>
      <c r="S740" s="81">
        <v>-25</v>
      </c>
      <c r="T740" s="81">
        <v>-25</v>
      </c>
      <c r="U740" s="81">
        <v>-25</v>
      </c>
      <c r="V740" s="81">
        <v>-25</v>
      </c>
      <c r="W740" s="81">
        <v>-25</v>
      </c>
      <c r="X740" s="81">
        <v>-25</v>
      </c>
      <c r="Y740" s="81">
        <v>-25</v>
      </c>
      <c r="Z740" s="81">
        <v>-25</v>
      </c>
      <c r="AA740" s="81">
        <v>-25</v>
      </c>
      <c r="AB740" s="81">
        <v>-25</v>
      </c>
      <c r="AC740" s="81">
        <v>-25</v>
      </c>
      <c r="AD740" s="81">
        <v>-25</v>
      </c>
      <c r="AE740" s="81">
        <v>0</v>
      </c>
      <c r="AF740" s="81">
        <v>0</v>
      </c>
    </row>
    <row r="741" spans="1:32" hidden="1" x14ac:dyDescent="0.25">
      <c r="A741" s="477">
        <v>37006.453472222223</v>
      </c>
      <c r="B741" s="456">
        <v>37146</v>
      </c>
      <c r="C741" s="456">
        <v>37073</v>
      </c>
      <c r="D741" s="456">
        <v>37164</v>
      </c>
      <c r="E741" s="81" t="s">
        <v>563</v>
      </c>
      <c r="F741" s="81">
        <v>590858</v>
      </c>
      <c r="G741" s="81">
        <v>1</v>
      </c>
      <c r="H741" s="81">
        <v>3116243</v>
      </c>
      <c r="I741" s="81">
        <v>0</v>
      </c>
      <c r="J741" s="81">
        <v>0</v>
      </c>
      <c r="K741" s="81">
        <v>0</v>
      </c>
      <c r="L741" s="81">
        <v>0</v>
      </c>
      <c r="M741" s="81">
        <v>0</v>
      </c>
      <c r="N741" s="81">
        <v>0</v>
      </c>
      <c r="O741" s="81">
        <v>-25</v>
      </c>
      <c r="P741" s="81">
        <v>-25</v>
      </c>
      <c r="Q741" s="81">
        <v>-25</v>
      </c>
      <c r="R741" s="81">
        <v>-25</v>
      </c>
      <c r="S741" s="81">
        <v>-25</v>
      </c>
      <c r="T741" s="81">
        <v>-25</v>
      </c>
      <c r="U741" s="81">
        <v>-25</v>
      </c>
      <c r="V741" s="81">
        <v>-25</v>
      </c>
      <c r="W741" s="81">
        <v>-25</v>
      </c>
      <c r="X741" s="81">
        <v>-25</v>
      </c>
      <c r="Y741" s="81">
        <v>-25</v>
      </c>
      <c r="Z741" s="81">
        <v>-25</v>
      </c>
      <c r="AA741" s="81">
        <v>-25</v>
      </c>
      <c r="AB741" s="81">
        <v>-25</v>
      </c>
      <c r="AC741" s="81">
        <v>-25</v>
      </c>
      <c r="AD741" s="81">
        <v>-25</v>
      </c>
      <c r="AE741" s="81">
        <v>0</v>
      </c>
      <c r="AF741" s="81">
        <v>0</v>
      </c>
    </row>
    <row r="742" spans="1:32" hidden="1" x14ac:dyDescent="0.25">
      <c r="A742" s="477">
        <v>37043.365277777775</v>
      </c>
      <c r="B742" s="456">
        <v>37146</v>
      </c>
      <c r="C742" s="456">
        <v>37135</v>
      </c>
      <c r="D742" s="456">
        <v>37164</v>
      </c>
      <c r="E742" s="81" t="s">
        <v>563</v>
      </c>
      <c r="F742" s="81">
        <v>629435</v>
      </c>
      <c r="G742" s="81">
        <v>1</v>
      </c>
      <c r="H742" s="81">
        <v>3418921</v>
      </c>
      <c r="I742" s="81">
        <v>0</v>
      </c>
      <c r="J742" s="81">
        <v>0</v>
      </c>
      <c r="K742" s="81">
        <v>0</v>
      </c>
      <c r="L742" s="81">
        <v>0</v>
      </c>
      <c r="M742" s="81">
        <v>0</v>
      </c>
      <c r="N742" s="81">
        <v>0</v>
      </c>
      <c r="O742" s="81">
        <v>-25</v>
      </c>
      <c r="P742" s="81">
        <v>-25</v>
      </c>
      <c r="Q742" s="81">
        <v>-25</v>
      </c>
      <c r="R742" s="81">
        <v>-25</v>
      </c>
      <c r="S742" s="81">
        <v>-25</v>
      </c>
      <c r="T742" s="81">
        <v>-25</v>
      </c>
      <c r="U742" s="81">
        <v>-25</v>
      </c>
      <c r="V742" s="81">
        <v>-25</v>
      </c>
      <c r="W742" s="81">
        <v>-25</v>
      </c>
      <c r="X742" s="81">
        <v>-25</v>
      </c>
      <c r="Y742" s="81">
        <v>-25</v>
      </c>
      <c r="Z742" s="81">
        <v>-25</v>
      </c>
      <c r="AA742" s="81">
        <v>-25</v>
      </c>
      <c r="AB742" s="81">
        <v>-25</v>
      </c>
      <c r="AC742" s="81">
        <v>-25</v>
      </c>
      <c r="AD742" s="81">
        <v>-25</v>
      </c>
      <c r="AE742" s="81">
        <v>0</v>
      </c>
      <c r="AF742" s="81">
        <v>0</v>
      </c>
    </row>
    <row r="743" spans="1:32" hidden="1" x14ac:dyDescent="0.25">
      <c r="A743" s="477">
        <v>37144.447916666664</v>
      </c>
      <c r="B743" s="456">
        <v>37146</v>
      </c>
      <c r="C743" s="456">
        <v>37146</v>
      </c>
      <c r="D743" s="456">
        <v>37164</v>
      </c>
      <c r="E743" s="81" t="s">
        <v>563</v>
      </c>
      <c r="F743" s="81">
        <v>769131</v>
      </c>
      <c r="G743" s="81">
        <v>1</v>
      </c>
      <c r="H743" s="81">
        <v>4137048</v>
      </c>
      <c r="I743" s="81">
        <v>0</v>
      </c>
      <c r="J743" s="81">
        <v>0</v>
      </c>
      <c r="K743" s="81">
        <v>0</v>
      </c>
      <c r="L743" s="81">
        <v>0</v>
      </c>
      <c r="M743" s="81">
        <v>0</v>
      </c>
      <c r="N743" s="81">
        <v>0</v>
      </c>
      <c r="O743" s="81">
        <v>-25</v>
      </c>
      <c r="P743" s="81">
        <v>-25</v>
      </c>
      <c r="Q743" s="81">
        <v>-25</v>
      </c>
      <c r="R743" s="81">
        <v>-25</v>
      </c>
      <c r="S743" s="81">
        <v>-25</v>
      </c>
      <c r="T743" s="81">
        <v>-25</v>
      </c>
      <c r="U743" s="81">
        <v>-25</v>
      </c>
      <c r="V743" s="81">
        <v>-25</v>
      </c>
      <c r="W743" s="81">
        <v>-25</v>
      </c>
      <c r="X743" s="81">
        <v>-25</v>
      </c>
      <c r="Y743" s="81">
        <v>-25</v>
      </c>
      <c r="Z743" s="81">
        <v>-25</v>
      </c>
      <c r="AA743" s="81">
        <v>-25</v>
      </c>
      <c r="AB743" s="81">
        <v>-25</v>
      </c>
      <c r="AC743" s="81">
        <v>-25</v>
      </c>
      <c r="AD743" s="81">
        <v>-25</v>
      </c>
      <c r="AE743" s="81">
        <v>0</v>
      </c>
      <c r="AF743" s="81">
        <v>0</v>
      </c>
    </row>
    <row r="744" spans="1:32" hidden="1" x14ac:dyDescent="0.25">
      <c r="A744" s="477">
        <v>36879.44027777778</v>
      </c>
      <c r="B744" s="456">
        <v>37146</v>
      </c>
      <c r="C744" s="456">
        <v>36983</v>
      </c>
      <c r="D744" s="456">
        <v>37191</v>
      </c>
      <c r="E744" s="81" t="s">
        <v>563</v>
      </c>
      <c r="F744" s="81">
        <v>481793</v>
      </c>
      <c r="G744" s="81">
        <v>1</v>
      </c>
      <c r="H744" s="81">
        <v>2511812</v>
      </c>
      <c r="I744" s="81">
        <v>-25</v>
      </c>
      <c r="J744" s="81">
        <v>-25</v>
      </c>
      <c r="K744" s="81">
        <v>-25</v>
      </c>
      <c r="L744" s="81">
        <v>-25</v>
      </c>
      <c r="M744" s="81">
        <v>-25</v>
      </c>
      <c r="N744" s="81">
        <v>-25</v>
      </c>
      <c r="O744" s="81">
        <v>0</v>
      </c>
      <c r="P744" s="81">
        <v>0</v>
      </c>
      <c r="Q744" s="81">
        <v>0</v>
      </c>
      <c r="R744" s="81">
        <v>0</v>
      </c>
      <c r="S744" s="81">
        <v>0</v>
      </c>
      <c r="T744" s="81">
        <v>0</v>
      </c>
      <c r="U744" s="81">
        <v>0</v>
      </c>
      <c r="V744" s="81">
        <v>0</v>
      </c>
      <c r="W744" s="81">
        <v>0</v>
      </c>
      <c r="X744" s="81">
        <v>0</v>
      </c>
      <c r="Y744" s="81">
        <v>0</v>
      </c>
      <c r="Z744" s="81">
        <v>0</v>
      </c>
      <c r="AA744" s="81">
        <v>0</v>
      </c>
      <c r="AB744" s="81">
        <v>0</v>
      </c>
      <c r="AC744" s="81">
        <v>0</v>
      </c>
      <c r="AD744" s="81">
        <v>0</v>
      </c>
      <c r="AE744" s="81">
        <v>0</v>
      </c>
      <c r="AF744" s="81">
        <v>0</v>
      </c>
    </row>
    <row r="745" spans="1:32" hidden="1" x14ac:dyDescent="0.25">
      <c r="A745" s="477">
        <v>36934.429861111108</v>
      </c>
      <c r="B745" s="456">
        <v>37146</v>
      </c>
      <c r="C745" s="456">
        <v>36983</v>
      </c>
      <c r="D745" s="456">
        <v>37191</v>
      </c>
      <c r="E745" s="81" t="s">
        <v>563</v>
      </c>
      <c r="F745" s="81">
        <v>518956</v>
      </c>
      <c r="G745" s="81">
        <v>1</v>
      </c>
      <c r="H745" s="81">
        <v>2690266</v>
      </c>
      <c r="I745" s="81">
        <v>-25</v>
      </c>
      <c r="J745" s="81">
        <v>-25</v>
      </c>
      <c r="K745" s="81">
        <v>-25</v>
      </c>
      <c r="L745" s="81">
        <v>-25</v>
      </c>
      <c r="M745" s="81">
        <v>-25</v>
      </c>
      <c r="N745" s="81">
        <v>-25</v>
      </c>
      <c r="O745" s="81">
        <v>0</v>
      </c>
      <c r="P745" s="81">
        <v>0</v>
      </c>
      <c r="Q745" s="81">
        <v>0</v>
      </c>
      <c r="R745" s="81">
        <v>0</v>
      </c>
      <c r="S745" s="81">
        <v>0</v>
      </c>
      <c r="T745" s="81">
        <v>0</v>
      </c>
      <c r="U745" s="81">
        <v>0</v>
      </c>
      <c r="V745" s="81">
        <v>0</v>
      </c>
      <c r="W745" s="81">
        <v>0</v>
      </c>
      <c r="X745" s="81">
        <v>0</v>
      </c>
      <c r="Y745" s="81">
        <v>0</v>
      </c>
      <c r="Z745" s="81">
        <v>0</v>
      </c>
      <c r="AA745" s="81">
        <v>0</v>
      </c>
      <c r="AB745" s="81">
        <v>0</v>
      </c>
      <c r="AC745" s="81">
        <v>0</v>
      </c>
      <c r="AD745" s="81">
        <v>0</v>
      </c>
      <c r="AE745" s="81">
        <v>0</v>
      </c>
      <c r="AF745" s="81">
        <v>0</v>
      </c>
    </row>
    <row r="746" spans="1:32" hidden="1" x14ac:dyDescent="0.25">
      <c r="A746" s="477">
        <v>37133.415972222225</v>
      </c>
      <c r="B746" s="456">
        <v>37146</v>
      </c>
      <c r="C746" s="456">
        <v>37135</v>
      </c>
      <c r="D746" s="456">
        <v>37164</v>
      </c>
      <c r="E746" s="81" t="s">
        <v>563</v>
      </c>
      <c r="F746" s="81">
        <v>755092</v>
      </c>
      <c r="G746" s="81">
        <v>1</v>
      </c>
      <c r="H746" s="81">
        <v>3888002</v>
      </c>
      <c r="I746" s="81">
        <v>0</v>
      </c>
      <c r="J746" s="81">
        <v>0</v>
      </c>
      <c r="K746" s="81">
        <v>0</v>
      </c>
      <c r="L746" s="81">
        <v>0</v>
      </c>
      <c r="M746" s="81">
        <v>0</v>
      </c>
      <c r="N746" s="81">
        <v>0</v>
      </c>
      <c r="O746" s="81">
        <v>-15</v>
      </c>
      <c r="P746" s="81">
        <v>-15</v>
      </c>
      <c r="Q746" s="81">
        <v>-15</v>
      </c>
      <c r="R746" s="81">
        <v>-15</v>
      </c>
      <c r="S746" s="81">
        <v>-15</v>
      </c>
      <c r="T746" s="81">
        <v>-15</v>
      </c>
      <c r="U746" s="81">
        <v>-15</v>
      </c>
      <c r="V746" s="81">
        <v>-15</v>
      </c>
      <c r="W746" s="81">
        <v>-15</v>
      </c>
      <c r="X746" s="81">
        <v>-15</v>
      </c>
      <c r="Y746" s="81">
        <v>-15</v>
      </c>
      <c r="Z746" s="81">
        <v>-15</v>
      </c>
      <c r="AA746" s="81">
        <v>-15</v>
      </c>
      <c r="AB746" s="81">
        <v>-15</v>
      </c>
      <c r="AC746" s="81">
        <v>-15</v>
      </c>
      <c r="AD746" s="81">
        <v>-15</v>
      </c>
      <c r="AE746" s="81">
        <v>0</v>
      </c>
      <c r="AF746" s="81">
        <v>0</v>
      </c>
    </row>
    <row r="747" spans="1:32" hidden="1" x14ac:dyDescent="0.25">
      <c r="A747" s="477">
        <v>37126.569444444445</v>
      </c>
      <c r="B747" s="456">
        <v>37146</v>
      </c>
      <c r="C747" s="456">
        <v>37135</v>
      </c>
      <c r="D747" s="456">
        <v>37164</v>
      </c>
      <c r="E747" s="81" t="s">
        <v>563</v>
      </c>
      <c r="F747" s="81">
        <v>746294</v>
      </c>
      <c r="G747" s="81">
        <v>1</v>
      </c>
      <c r="H747" s="81">
        <v>3855842</v>
      </c>
      <c r="I747" s="81">
        <v>0</v>
      </c>
      <c r="J747" s="81">
        <v>0</v>
      </c>
      <c r="K747" s="81">
        <v>0</v>
      </c>
      <c r="L747" s="81">
        <v>0</v>
      </c>
      <c r="M747" s="81">
        <v>0</v>
      </c>
      <c r="N747" s="81">
        <v>0</v>
      </c>
      <c r="O747" s="81">
        <v>-3</v>
      </c>
      <c r="P747" s="81">
        <v>-3</v>
      </c>
      <c r="Q747" s="81">
        <v>-3</v>
      </c>
      <c r="R747" s="81">
        <v>-3</v>
      </c>
      <c r="S747" s="81">
        <v>-3</v>
      </c>
      <c r="T747" s="81">
        <v>-3</v>
      </c>
      <c r="U747" s="81">
        <v>-3</v>
      </c>
      <c r="V747" s="81">
        <v>-3</v>
      </c>
      <c r="W747" s="81">
        <v>-3</v>
      </c>
      <c r="X747" s="81">
        <v>-3</v>
      </c>
      <c r="Y747" s="81">
        <v>-3</v>
      </c>
      <c r="Z747" s="81">
        <v>-3</v>
      </c>
      <c r="AA747" s="81">
        <v>-3</v>
      </c>
      <c r="AB747" s="81">
        <v>-3</v>
      </c>
      <c r="AC747" s="81">
        <v>-3</v>
      </c>
      <c r="AD747" s="81">
        <v>-3</v>
      </c>
      <c r="AE747" s="81">
        <v>0</v>
      </c>
      <c r="AF747" s="81">
        <v>0</v>
      </c>
    </row>
    <row r="748" spans="1:32" hidden="1" x14ac:dyDescent="0.25">
      <c r="A748" s="477">
        <v>36798.628472222219</v>
      </c>
      <c r="B748" s="456">
        <v>37146</v>
      </c>
      <c r="C748" s="456">
        <v>37073</v>
      </c>
      <c r="D748" s="456">
        <v>37164</v>
      </c>
      <c r="E748" s="81" t="s">
        <v>563</v>
      </c>
      <c r="F748" s="81">
        <v>415071</v>
      </c>
      <c r="G748" s="81">
        <v>1</v>
      </c>
      <c r="H748" s="81">
        <v>2283171</v>
      </c>
      <c r="I748" s="81">
        <v>0</v>
      </c>
      <c r="J748" s="81">
        <v>0</v>
      </c>
      <c r="K748" s="81">
        <v>0</v>
      </c>
      <c r="L748" s="81">
        <v>0</v>
      </c>
      <c r="M748" s="81">
        <v>0</v>
      </c>
      <c r="N748" s="81">
        <v>0</v>
      </c>
      <c r="O748" s="81">
        <v>25</v>
      </c>
      <c r="P748" s="81">
        <v>25</v>
      </c>
      <c r="Q748" s="81">
        <v>25</v>
      </c>
      <c r="R748" s="81">
        <v>25</v>
      </c>
      <c r="S748" s="81">
        <v>25</v>
      </c>
      <c r="T748" s="81">
        <v>25</v>
      </c>
      <c r="U748" s="81">
        <v>25</v>
      </c>
      <c r="V748" s="81">
        <v>25</v>
      </c>
      <c r="W748" s="81">
        <v>25</v>
      </c>
      <c r="X748" s="81">
        <v>25</v>
      </c>
      <c r="Y748" s="81">
        <v>25</v>
      </c>
      <c r="Z748" s="81">
        <v>25</v>
      </c>
      <c r="AA748" s="81">
        <v>25</v>
      </c>
      <c r="AB748" s="81">
        <v>25</v>
      </c>
      <c r="AC748" s="81">
        <v>25</v>
      </c>
      <c r="AD748" s="81">
        <v>25</v>
      </c>
      <c r="AE748" s="81">
        <v>0</v>
      </c>
      <c r="AF748" s="81">
        <v>0</v>
      </c>
    </row>
    <row r="749" spans="1:32" hidden="1" x14ac:dyDescent="0.25">
      <c r="A749" s="477">
        <v>36789.599305555559</v>
      </c>
      <c r="B749" s="456">
        <v>37146</v>
      </c>
      <c r="C749" s="456">
        <v>37073</v>
      </c>
      <c r="D749" s="456">
        <v>37164</v>
      </c>
      <c r="E749" s="81" t="s">
        <v>563</v>
      </c>
      <c r="F749" s="81">
        <v>416188</v>
      </c>
      <c r="G749" s="81">
        <v>1</v>
      </c>
      <c r="H749" s="81">
        <v>2286815</v>
      </c>
      <c r="I749" s="81">
        <v>0</v>
      </c>
      <c r="J749" s="81">
        <v>0</v>
      </c>
      <c r="K749" s="81">
        <v>0</v>
      </c>
      <c r="L749" s="81">
        <v>0</v>
      </c>
      <c r="M749" s="81">
        <v>0</v>
      </c>
      <c r="N749" s="81">
        <v>0</v>
      </c>
      <c r="O749" s="81">
        <v>-25</v>
      </c>
      <c r="P749" s="81">
        <v>-25</v>
      </c>
      <c r="Q749" s="81">
        <v>-25</v>
      </c>
      <c r="R749" s="81">
        <v>-25</v>
      </c>
      <c r="S749" s="81">
        <v>-25</v>
      </c>
      <c r="T749" s="81">
        <v>-25</v>
      </c>
      <c r="U749" s="81">
        <v>-25</v>
      </c>
      <c r="V749" s="81">
        <v>-25</v>
      </c>
      <c r="W749" s="81">
        <v>-25</v>
      </c>
      <c r="X749" s="81">
        <v>-25</v>
      </c>
      <c r="Y749" s="81">
        <v>-25</v>
      </c>
      <c r="Z749" s="81">
        <v>-25</v>
      </c>
      <c r="AA749" s="81">
        <v>-25</v>
      </c>
      <c r="AB749" s="81">
        <v>-25</v>
      </c>
      <c r="AC749" s="81">
        <v>-25</v>
      </c>
      <c r="AD749" s="81">
        <v>-25</v>
      </c>
      <c r="AE749" s="81">
        <v>0</v>
      </c>
      <c r="AF749" s="81">
        <v>0</v>
      </c>
    </row>
    <row r="750" spans="1:32" hidden="1" x14ac:dyDescent="0.25">
      <c r="A750" s="477">
        <v>36790.470138888886</v>
      </c>
      <c r="B750" s="456">
        <v>37146</v>
      </c>
      <c r="C750" s="456">
        <v>37073</v>
      </c>
      <c r="D750" s="456">
        <v>37164</v>
      </c>
      <c r="E750" s="81" t="s">
        <v>563</v>
      </c>
      <c r="F750" s="81">
        <v>417190</v>
      </c>
      <c r="G750" s="81">
        <v>1</v>
      </c>
      <c r="H750" s="81">
        <v>2289508</v>
      </c>
      <c r="I750" s="81">
        <v>0</v>
      </c>
      <c r="J750" s="81">
        <v>0</v>
      </c>
      <c r="K750" s="81">
        <v>0</v>
      </c>
      <c r="L750" s="81">
        <v>0</v>
      </c>
      <c r="M750" s="81">
        <v>0</v>
      </c>
      <c r="N750" s="81">
        <v>0</v>
      </c>
      <c r="O750" s="81">
        <v>-25</v>
      </c>
      <c r="P750" s="81">
        <v>-25</v>
      </c>
      <c r="Q750" s="81">
        <v>-25</v>
      </c>
      <c r="R750" s="81">
        <v>-25</v>
      </c>
      <c r="S750" s="81">
        <v>-25</v>
      </c>
      <c r="T750" s="81">
        <v>-25</v>
      </c>
      <c r="U750" s="81">
        <v>-25</v>
      </c>
      <c r="V750" s="81">
        <v>-25</v>
      </c>
      <c r="W750" s="81">
        <v>-25</v>
      </c>
      <c r="X750" s="81">
        <v>-25</v>
      </c>
      <c r="Y750" s="81">
        <v>-25</v>
      </c>
      <c r="Z750" s="81">
        <v>-25</v>
      </c>
      <c r="AA750" s="81">
        <v>-25</v>
      </c>
      <c r="AB750" s="81">
        <v>-25</v>
      </c>
      <c r="AC750" s="81">
        <v>-25</v>
      </c>
      <c r="AD750" s="81">
        <v>-25</v>
      </c>
      <c r="AE750" s="81">
        <v>0</v>
      </c>
      <c r="AF750" s="81">
        <v>0</v>
      </c>
    </row>
    <row r="751" spans="1:32" hidden="1" x14ac:dyDescent="0.25">
      <c r="A751" s="477">
        <v>36901.586805555555</v>
      </c>
      <c r="B751" s="456">
        <v>37146</v>
      </c>
      <c r="C751" s="456">
        <v>37073</v>
      </c>
      <c r="D751" s="456">
        <v>37164</v>
      </c>
      <c r="E751" s="81" t="s">
        <v>563</v>
      </c>
      <c r="F751" s="81">
        <v>340474</v>
      </c>
      <c r="G751" s="81">
        <v>1</v>
      </c>
      <c r="H751" s="81">
        <v>2011721</v>
      </c>
      <c r="I751" s="81">
        <v>0</v>
      </c>
      <c r="J751" s="81">
        <v>0</v>
      </c>
      <c r="K751" s="81">
        <v>0</v>
      </c>
      <c r="L751" s="81">
        <v>0</v>
      </c>
      <c r="M751" s="81">
        <v>0</v>
      </c>
      <c r="N751" s="81">
        <v>0</v>
      </c>
      <c r="O751" s="81">
        <v>-50</v>
      </c>
      <c r="P751" s="81">
        <v>-50</v>
      </c>
      <c r="Q751" s="81">
        <v>-50</v>
      </c>
      <c r="R751" s="81">
        <v>-50</v>
      </c>
      <c r="S751" s="81">
        <v>-50</v>
      </c>
      <c r="T751" s="81">
        <v>-50</v>
      </c>
      <c r="U751" s="81">
        <v>-50</v>
      </c>
      <c r="V751" s="81">
        <v>-50</v>
      </c>
      <c r="W751" s="81">
        <v>-50</v>
      </c>
      <c r="X751" s="81">
        <v>-50</v>
      </c>
      <c r="Y751" s="81">
        <v>-50</v>
      </c>
      <c r="Z751" s="81">
        <v>-50</v>
      </c>
      <c r="AA751" s="81">
        <v>-50</v>
      </c>
      <c r="AB751" s="81">
        <v>-50</v>
      </c>
      <c r="AC751" s="81">
        <v>-50</v>
      </c>
      <c r="AD751" s="81">
        <v>-50</v>
      </c>
      <c r="AE751" s="81">
        <v>0</v>
      </c>
      <c r="AF751" s="81">
        <v>0</v>
      </c>
    </row>
    <row r="752" spans="1:32" hidden="1" x14ac:dyDescent="0.25">
      <c r="A752" s="477">
        <v>36718.434027777781</v>
      </c>
      <c r="B752" s="456">
        <v>37146</v>
      </c>
      <c r="C752" s="456">
        <v>37073</v>
      </c>
      <c r="D752" s="456">
        <v>37164</v>
      </c>
      <c r="E752" s="81" t="s">
        <v>563</v>
      </c>
      <c r="F752" s="81">
        <v>369711</v>
      </c>
      <c r="G752" s="81">
        <v>1</v>
      </c>
      <c r="H752" s="81">
        <v>2134299</v>
      </c>
      <c r="I752" s="81">
        <v>0</v>
      </c>
      <c r="J752" s="81">
        <v>0</v>
      </c>
      <c r="K752" s="81">
        <v>0</v>
      </c>
      <c r="L752" s="81">
        <v>0</v>
      </c>
      <c r="M752" s="81">
        <v>0</v>
      </c>
      <c r="N752" s="81">
        <v>0</v>
      </c>
      <c r="O752" s="81">
        <v>25</v>
      </c>
      <c r="P752" s="81">
        <v>25</v>
      </c>
      <c r="Q752" s="81">
        <v>25</v>
      </c>
      <c r="R752" s="81">
        <v>25</v>
      </c>
      <c r="S752" s="81">
        <v>25</v>
      </c>
      <c r="T752" s="81">
        <v>25</v>
      </c>
      <c r="U752" s="81">
        <v>25</v>
      </c>
      <c r="V752" s="81">
        <v>25</v>
      </c>
      <c r="W752" s="81">
        <v>25</v>
      </c>
      <c r="X752" s="81">
        <v>25</v>
      </c>
      <c r="Y752" s="81">
        <v>25</v>
      </c>
      <c r="Z752" s="81">
        <v>25</v>
      </c>
      <c r="AA752" s="81">
        <v>25</v>
      </c>
      <c r="AB752" s="81">
        <v>25</v>
      </c>
      <c r="AC752" s="81">
        <v>25</v>
      </c>
      <c r="AD752" s="81">
        <v>25</v>
      </c>
      <c r="AE752" s="81">
        <v>0</v>
      </c>
      <c r="AF752" s="81">
        <v>0</v>
      </c>
    </row>
    <row r="753" spans="1:32" hidden="1" x14ac:dyDescent="0.25">
      <c r="A753" s="477">
        <v>36861.611111111109</v>
      </c>
      <c r="B753" s="456">
        <v>37146</v>
      </c>
      <c r="C753" s="456">
        <v>37073</v>
      </c>
      <c r="D753" s="456">
        <v>37164</v>
      </c>
      <c r="E753" s="81" t="s">
        <v>563</v>
      </c>
      <c r="F753" s="81">
        <v>469492</v>
      </c>
      <c r="G753" s="81">
        <v>1</v>
      </c>
      <c r="H753" s="81">
        <v>2463812</v>
      </c>
      <c r="I753" s="81">
        <v>0</v>
      </c>
      <c r="J753" s="81">
        <v>0</v>
      </c>
      <c r="K753" s="81">
        <v>0</v>
      </c>
      <c r="L753" s="81">
        <v>0</v>
      </c>
      <c r="M753" s="81">
        <v>0</v>
      </c>
      <c r="N753" s="81">
        <v>0</v>
      </c>
      <c r="O753" s="81">
        <v>-25</v>
      </c>
      <c r="P753" s="81">
        <v>-25</v>
      </c>
      <c r="Q753" s="81">
        <v>-25</v>
      </c>
      <c r="R753" s="81">
        <v>-25</v>
      </c>
      <c r="S753" s="81">
        <v>-25</v>
      </c>
      <c r="T753" s="81">
        <v>-25</v>
      </c>
      <c r="U753" s="81">
        <v>-25</v>
      </c>
      <c r="V753" s="81">
        <v>-25</v>
      </c>
      <c r="W753" s="81">
        <v>-25</v>
      </c>
      <c r="X753" s="81">
        <v>-25</v>
      </c>
      <c r="Y753" s="81">
        <v>-25</v>
      </c>
      <c r="Z753" s="81">
        <v>-25</v>
      </c>
      <c r="AA753" s="81">
        <v>-25</v>
      </c>
      <c r="AB753" s="81">
        <v>-25</v>
      </c>
      <c r="AC753" s="81">
        <v>-25</v>
      </c>
      <c r="AD753" s="81">
        <v>-25</v>
      </c>
      <c r="AE753" s="81">
        <v>0</v>
      </c>
      <c r="AF753" s="81">
        <v>0</v>
      </c>
    </row>
    <row r="754" spans="1:32" hidden="1" x14ac:dyDescent="0.25">
      <c r="A754" s="477">
        <v>36881.72152777778</v>
      </c>
      <c r="B754" s="456">
        <v>37146</v>
      </c>
      <c r="C754" s="456">
        <v>37073</v>
      </c>
      <c r="D754" s="456">
        <v>37164</v>
      </c>
      <c r="E754" s="81" t="s">
        <v>563</v>
      </c>
      <c r="F754" s="81">
        <v>482592</v>
      </c>
      <c r="G754" s="81">
        <v>1</v>
      </c>
      <c r="H754" s="81">
        <v>2516507</v>
      </c>
      <c r="I754" s="81">
        <v>0</v>
      </c>
      <c r="J754" s="81">
        <v>0</v>
      </c>
      <c r="K754" s="81">
        <v>0</v>
      </c>
      <c r="L754" s="81">
        <v>0</v>
      </c>
      <c r="M754" s="81">
        <v>0</v>
      </c>
      <c r="N754" s="81">
        <v>0</v>
      </c>
      <c r="O754" s="81">
        <v>25</v>
      </c>
      <c r="P754" s="81">
        <v>25</v>
      </c>
      <c r="Q754" s="81">
        <v>25</v>
      </c>
      <c r="R754" s="81">
        <v>25</v>
      </c>
      <c r="S754" s="81">
        <v>25</v>
      </c>
      <c r="T754" s="81">
        <v>25</v>
      </c>
      <c r="U754" s="81">
        <v>25</v>
      </c>
      <c r="V754" s="81">
        <v>25</v>
      </c>
      <c r="W754" s="81">
        <v>25</v>
      </c>
      <c r="X754" s="81">
        <v>25</v>
      </c>
      <c r="Y754" s="81">
        <v>25</v>
      </c>
      <c r="Z754" s="81">
        <v>25</v>
      </c>
      <c r="AA754" s="81">
        <v>25</v>
      </c>
      <c r="AB754" s="81">
        <v>25</v>
      </c>
      <c r="AC754" s="81">
        <v>25</v>
      </c>
      <c r="AD754" s="81">
        <v>25</v>
      </c>
      <c r="AE754" s="81">
        <v>0</v>
      </c>
      <c r="AF754" s="81">
        <v>0</v>
      </c>
    </row>
    <row r="755" spans="1:32" hidden="1" x14ac:dyDescent="0.25">
      <c r="A755" s="477">
        <v>36901.694444444445</v>
      </c>
      <c r="B755" s="456">
        <v>37146</v>
      </c>
      <c r="C755" s="456">
        <v>37073</v>
      </c>
      <c r="D755" s="456">
        <v>37164</v>
      </c>
      <c r="E755" s="81" t="s">
        <v>563</v>
      </c>
      <c r="F755" s="81">
        <v>489866</v>
      </c>
      <c r="G755" s="81">
        <v>1</v>
      </c>
      <c r="H755" s="81">
        <v>2548017</v>
      </c>
      <c r="I755" s="81">
        <v>0</v>
      </c>
      <c r="J755" s="81">
        <v>0</v>
      </c>
      <c r="K755" s="81">
        <v>0</v>
      </c>
      <c r="L755" s="81">
        <v>0</v>
      </c>
      <c r="M755" s="81">
        <v>0</v>
      </c>
      <c r="N755" s="81">
        <v>0</v>
      </c>
      <c r="O755" s="81">
        <v>25</v>
      </c>
      <c r="P755" s="81">
        <v>25</v>
      </c>
      <c r="Q755" s="81">
        <v>25</v>
      </c>
      <c r="R755" s="81">
        <v>25</v>
      </c>
      <c r="S755" s="81">
        <v>25</v>
      </c>
      <c r="T755" s="81">
        <v>25</v>
      </c>
      <c r="U755" s="81">
        <v>25</v>
      </c>
      <c r="V755" s="81">
        <v>25</v>
      </c>
      <c r="W755" s="81">
        <v>25</v>
      </c>
      <c r="X755" s="81">
        <v>25</v>
      </c>
      <c r="Y755" s="81">
        <v>25</v>
      </c>
      <c r="Z755" s="81">
        <v>25</v>
      </c>
      <c r="AA755" s="81">
        <v>25</v>
      </c>
      <c r="AB755" s="81">
        <v>25</v>
      </c>
      <c r="AC755" s="81">
        <v>25</v>
      </c>
      <c r="AD755" s="81">
        <v>25</v>
      </c>
      <c r="AE755" s="81">
        <v>0</v>
      </c>
      <c r="AF755" s="81">
        <v>0</v>
      </c>
    </row>
    <row r="756" spans="1:32" hidden="1" x14ac:dyDescent="0.25">
      <c r="A756" s="477">
        <v>37008.390972222223</v>
      </c>
      <c r="B756" s="456">
        <v>37146</v>
      </c>
      <c r="C756" s="456">
        <v>37073</v>
      </c>
      <c r="D756" s="456">
        <v>37164</v>
      </c>
      <c r="E756" s="81" t="s">
        <v>563</v>
      </c>
      <c r="F756" s="81">
        <v>593852</v>
      </c>
      <c r="G756" s="81">
        <v>1</v>
      </c>
      <c r="H756" s="81">
        <v>3139091</v>
      </c>
      <c r="I756" s="81">
        <v>0</v>
      </c>
      <c r="J756" s="81">
        <v>0</v>
      </c>
      <c r="K756" s="81">
        <v>0</v>
      </c>
      <c r="L756" s="81">
        <v>0</v>
      </c>
      <c r="M756" s="81">
        <v>0</v>
      </c>
      <c r="N756" s="81">
        <v>0</v>
      </c>
      <c r="O756" s="81">
        <v>-50</v>
      </c>
      <c r="P756" s="81">
        <v>-50</v>
      </c>
      <c r="Q756" s="81">
        <v>-50</v>
      </c>
      <c r="R756" s="81">
        <v>-50</v>
      </c>
      <c r="S756" s="81">
        <v>-50</v>
      </c>
      <c r="T756" s="81">
        <v>-50</v>
      </c>
      <c r="U756" s="81">
        <v>-50</v>
      </c>
      <c r="V756" s="81">
        <v>-50</v>
      </c>
      <c r="W756" s="81">
        <v>-50</v>
      </c>
      <c r="X756" s="81">
        <v>-50</v>
      </c>
      <c r="Y756" s="81">
        <v>-50</v>
      </c>
      <c r="Z756" s="81">
        <v>-50</v>
      </c>
      <c r="AA756" s="81">
        <v>-50</v>
      </c>
      <c r="AB756" s="81">
        <v>-50</v>
      </c>
      <c r="AC756" s="81">
        <v>-50</v>
      </c>
      <c r="AD756" s="81">
        <v>-50</v>
      </c>
      <c r="AE756" s="81">
        <v>0</v>
      </c>
      <c r="AF756" s="81">
        <v>0</v>
      </c>
    </row>
    <row r="757" spans="1:32" hidden="1" x14ac:dyDescent="0.25">
      <c r="A757" s="477">
        <v>37013.559027777781</v>
      </c>
      <c r="B757" s="456">
        <v>37146</v>
      </c>
      <c r="C757" s="456">
        <v>37073</v>
      </c>
      <c r="D757" s="456">
        <v>37164</v>
      </c>
      <c r="E757" s="81" t="s">
        <v>563</v>
      </c>
      <c r="F757" s="81">
        <v>598955</v>
      </c>
      <c r="G757" s="81">
        <v>1</v>
      </c>
      <c r="H757" s="81">
        <v>3238818</v>
      </c>
      <c r="I757" s="81">
        <v>0</v>
      </c>
      <c r="J757" s="81">
        <v>0</v>
      </c>
      <c r="K757" s="81">
        <v>0</v>
      </c>
      <c r="L757" s="81">
        <v>0</v>
      </c>
      <c r="M757" s="81">
        <v>0</v>
      </c>
      <c r="N757" s="81">
        <v>0</v>
      </c>
      <c r="O757" s="81">
        <v>-25</v>
      </c>
      <c r="P757" s="81">
        <v>-25</v>
      </c>
      <c r="Q757" s="81">
        <v>-25</v>
      </c>
      <c r="R757" s="81">
        <v>-25</v>
      </c>
      <c r="S757" s="81">
        <v>-25</v>
      </c>
      <c r="T757" s="81">
        <v>-25</v>
      </c>
      <c r="U757" s="81">
        <v>-25</v>
      </c>
      <c r="V757" s="81">
        <v>-25</v>
      </c>
      <c r="W757" s="81">
        <v>-25</v>
      </c>
      <c r="X757" s="81">
        <v>-25</v>
      </c>
      <c r="Y757" s="81">
        <v>-25</v>
      </c>
      <c r="Z757" s="81">
        <v>-25</v>
      </c>
      <c r="AA757" s="81">
        <v>-25</v>
      </c>
      <c r="AB757" s="81">
        <v>-25</v>
      </c>
      <c r="AC757" s="81">
        <v>-25</v>
      </c>
      <c r="AD757" s="81">
        <v>-25</v>
      </c>
      <c r="AE757" s="81">
        <v>0</v>
      </c>
      <c r="AF757" s="81">
        <v>0</v>
      </c>
    </row>
    <row r="758" spans="1:32" hidden="1" x14ac:dyDescent="0.25">
      <c r="A758" s="477">
        <v>37054.446527777778</v>
      </c>
      <c r="B758" s="456">
        <v>37146</v>
      </c>
      <c r="C758" s="456">
        <v>37135</v>
      </c>
      <c r="D758" s="456">
        <v>37164</v>
      </c>
      <c r="E758" s="81" t="s">
        <v>563</v>
      </c>
      <c r="F758" s="81">
        <v>643829</v>
      </c>
      <c r="G758" s="81">
        <v>1</v>
      </c>
      <c r="H758" s="81">
        <v>3452694</v>
      </c>
      <c r="I758" s="81">
        <v>-25</v>
      </c>
      <c r="J758" s="81">
        <v>-25</v>
      </c>
      <c r="K758" s="81">
        <v>-25</v>
      </c>
      <c r="L758" s="81">
        <v>-25</v>
      </c>
      <c r="M758" s="81">
        <v>-25</v>
      </c>
      <c r="N758" s="81">
        <v>-25</v>
      </c>
      <c r="O758" s="81">
        <v>0</v>
      </c>
      <c r="P758" s="81">
        <v>0</v>
      </c>
      <c r="Q758" s="81">
        <v>0</v>
      </c>
      <c r="R758" s="81">
        <v>0</v>
      </c>
      <c r="S758" s="81">
        <v>0</v>
      </c>
      <c r="T758" s="81">
        <v>0</v>
      </c>
      <c r="U758" s="81">
        <v>0</v>
      </c>
      <c r="V758" s="81">
        <v>0</v>
      </c>
      <c r="W758" s="81">
        <v>0</v>
      </c>
      <c r="X758" s="81">
        <v>0</v>
      </c>
      <c r="Y758" s="81">
        <v>0</v>
      </c>
      <c r="Z758" s="81">
        <v>0</v>
      </c>
      <c r="AA758" s="81">
        <v>0</v>
      </c>
      <c r="AB758" s="81">
        <v>0</v>
      </c>
      <c r="AC758" s="81">
        <v>0</v>
      </c>
      <c r="AD758" s="81">
        <v>0</v>
      </c>
      <c r="AE758" s="81">
        <v>0</v>
      </c>
      <c r="AF758" s="81">
        <v>0</v>
      </c>
    </row>
    <row r="759" spans="1:32" x14ac:dyDescent="0.25">
      <c r="A759" s="477">
        <v>37035.423611111109</v>
      </c>
      <c r="B759" s="456">
        <v>37146</v>
      </c>
      <c r="C759" s="456">
        <v>37135</v>
      </c>
      <c r="D759" s="456">
        <v>37164</v>
      </c>
      <c r="E759" s="81" t="s">
        <v>563</v>
      </c>
      <c r="F759" s="81">
        <v>621570</v>
      </c>
      <c r="G759" s="81">
        <v>1</v>
      </c>
      <c r="H759" s="81">
        <v>3385903</v>
      </c>
      <c r="I759" s="81">
        <v>0</v>
      </c>
      <c r="J759" s="81">
        <v>0</v>
      </c>
      <c r="K759" s="81">
        <v>0</v>
      </c>
      <c r="L759" s="81">
        <v>0</v>
      </c>
      <c r="M759" s="81">
        <v>0</v>
      </c>
      <c r="N759" s="81">
        <v>0</v>
      </c>
      <c r="O759" s="81">
        <v>-25</v>
      </c>
      <c r="P759" s="81">
        <v>-25</v>
      </c>
      <c r="Q759" s="81">
        <v>-25</v>
      </c>
      <c r="R759" s="81">
        <v>-25</v>
      </c>
      <c r="S759" s="81">
        <v>-25</v>
      </c>
      <c r="T759" s="81">
        <v>-25</v>
      </c>
      <c r="U759" s="81">
        <v>-25</v>
      </c>
      <c r="V759" s="81">
        <v>-25</v>
      </c>
      <c r="W759" s="81">
        <v>-25</v>
      </c>
      <c r="X759" s="81">
        <v>-25</v>
      </c>
      <c r="Y759" s="81">
        <v>-25</v>
      </c>
      <c r="Z759" s="81">
        <v>-25</v>
      </c>
      <c r="AA759" s="81">
        <v>-25</v>
      </c>
      <c r="AB759" s="81">
        <v>-25</v>
      </c>
      <c r="AC759" s="81">
        <v>-25</v>
      </c>
      <c r="AD759" s="81">
        <v>-25</v>
      </c>
      <c r="AE759" s="81">
        <v>0</v>
      </c>
      <c r="AF759" s="81">
        <v>0</v>
      </c>
    </row>
    <row r="760" spans="1:32" x14ac:dyDescent="0.25">
      <c r="A760" s="477">
        <v>37054.446527777778</v>
      </c>
      <c r="B760" s="456">
        <v>37146</v>
      </c>
      <c r="C760" s="456">
        <v>37135</v>
      </c>
      <c r="D760" s="456">
        <v>37164</v>
      </c>
      <c r="E760" s="81" t="s">
        <v>563</v>
      </c>
      <c r="F760" s="81">
        <v>643831</v>
      </c>
      <c r="G760" s="81">
        <v>1</v>
      </c>
      <c r="H760" s="81">
        <v>3452698</v>
      </c>
      <c r="I760" s="81">
        <v>0</v>
      </c>
      <c r="J760" s="81">
        <v>0</v>
      </c>
      <c r="K760" s="81">
        <v>0</v>
      </c>
      <c r="L760" s="81">
        <v>0</v>
      </c>
      <c r="M760" s="81">
        <v>0</v>
      </c>
      <c r="N760" s="81">
        <v>0</v>
      </c>
      <c r="O760" s="81">
        <v>-25</v>
      </c>
      <c r="P760" s="81">
        <v>-25</v>
      </c>
      <c r="Q760" s="81">
        <v>-25</v>
      </c>
      <c r="R760" s="81">
        <v>-25</v>
      </c>
      <c r="S760" s="81">
        <v>-25</v>
      </c>
      <c r="T760" s="81">
        <v>-25</v>
      </c>
      <c r="U760" s="81">
        <v>-25</v>
      </c>
      <c r="V760" s="81">
        <v>-25</v>
      </c>
      <c r="W760" s="81">
        <v>-25</v>
      </c>
      <c r="X760" s="81">
        <v>-25</v>
      </c>
      <c r="Y760" s="81">
        <v>-25</v>
      </c>
      <c r="Z760" s="81">
        <v>-25</v>
      </c>
      <c r="AA760" s="81">
        <v>-25</v>
      </c>
      <c r="AB760" s="81">
        <v>-25</v>
      </c>
      <c r="AC760" s="81">
        <v>-25</v>
      </c>
      <c r="AD760" s="81">
        <v>-25</v>
      </c>
      <c r="AE760" s="81">
        <v>0</v>
      </c>
      <c r="AF760" s="81">
        <v>0</v>
      </c>
    </row>
    <row r="761" spans="1:32" x14ac:dyDescent="0.25">
      <c r="A761" s="477">
        <v>37069.36041666667</v>
      </c>
      <c r="B761" s="456">
        <v>37146</v>
      </c>
      <c r="C761" s="456">
        <v>37135</v>
      </c>
      <c r="D761" s="456">
        <v>37164</v>
      </c>
      <c r="E761" s="81" t="s">
        <v>563</v>
      </c>
      <c r="F761" s="81">
        <v>665103</v>
      </c>
      <c r="G761" s="81">
        <v>1</v>
      </c>
      <c r="H761" s="81">
        <v>3518573</v>
      </c>
      <c r="I761" s="81">
        <v>0</v>
      </c>
      <c r="J761" s="81">
        <v>0</v>
      </c>
      <c r="K761" s="81">
        <v>0</v>
      </c>
      <c r="L761" s="81">
        <v>0</v>
      </c>
      <c r="M761" s="81">
        <v>0</v>
      </c>
      <c r="N761" s="81">
        <v>0</v>
      </c>
      <c r="O761" s="81">
        <v>-25</v>
      </c>
      <c r="P761" s="81">
        <v>-25</v>
      </c>
      <c r="Q761" s="81">
        <v>-25</v>
      </c>
      <c r="R761" s="81">
        <v>-25</v>
      </c>
      <c r="S761" s="81">
        <v>-25</v>
      </c>
      <c r="T761" s="81">
        <v>-25</v>
      </c>
      <c r="U761" s="81">
        <v>-25</v>
      </c>
      <c r="V761" s="81">
        <v>-25</v>
      </c>
      <c r="W761" s="81">
        <v>-25</v>
      </c>
      <c r="X761" s="81">
        <v>-25</v>
      </c>
      <c r="Y761" s="81">
        <v>-25</v>
      </c>
      <c r="Z761" s="81">
        <v>-25</v>
      </c>
      <c r="AA761" s="81">
        <v>-25</v>
      </c>
      <c r="AB761" s="81">
        <v>-25</v>
      </c>
      <c r="AC761" s="81">
        <v>-25</v>
      </c>
      <c r="AD761" s="81">
        <v>-25</v>
      </c>
      <c r="AE761" s="81">
        <v>0</v>
      </c>
      <c r="AF761" s="81">
        <v>0</v>
      </c>
    </row>
    <row r="762" spans="1:32" x14ac:dyDescent="0.25">
      <c r="A762" s="477">
        <v>37128.555555555555</v>
      </c>
      <c r="B762" s="456">
        <v>37146</v>
      </c>
      <c r="C762" s="456">
        <v>37073</v>
      </c>
      <c r="D762" s="456">
        <v>37164</v>
      </c>
      <c r="E762" s="81" t="s">
        <v>575</v>
      </c>
      <c r="F762" s="81">
        <v>412777</v>
      </c>
      <c r="G762" s="81">
        <v>1</v>
      </c>
      <c r="H762" s="81">
        <v>2275749</v>
      </c>
      <c r="I762" s="81">
        <v>0</v>
      </c>
      <c r="J762" s="81">
        <v>0</v>
      </c>
      <c r="K762" s="81">
        <v>0</v>
      </c>
      <c r="L762" s="81">
        <v>0</v>
      </c>
      <c r="M762" s="81">
        <v>0</v>
      </c>
      <c r="N762" s="81">
        <v>0</v>
      </c>
      <c r="O762" s="81">
        <v>-25</v>
      </c>
      <c r="P762" s="81">
        <v>-25</v>
      </c>
      <c r="Q762" s="81">
        <v>-25</v>
      </c>
      <c r="R762" s="81">
        <v>-25</v>
      </c>
      <c r="S762" s="81">
        <v>-25</v>
      </c>
      <c r="T762" s="81">
        <v>-25</v>
      </c>
      <c r="U762" s="81">
        <v>-25</v>
      </c>
      <c r="V762" s="81">
        <v>-25</v>
      </c>
      <c r="W762" s="81">
        <v>-25</v>
      </c>
      <c r="X762" s="81">
        <v>-25</v>
      </c>
      <c r="Y762" s="81">
        <v>-25</v>
      </c>
      <c r="Z762" s="81">
        <v>-25</v>
      </c>
      <c r="AA762" s="81">
        <v>-25</v>
      </c>
      <c r="AB762" s="81">
        <v>-25</v>
      </c>
      <c r="AC762" s="81">
        <v>-25</v>
      </c>
      <c r="AD762" s="81">
        <v>-25</v>
      </c>
      <c r="AE762" s="81">
        <v>0</v>
      </c>
      <c r="AF762" s="81">
        <v>0</v>
      </c>
    </row>
    <row r="763" spans="1:32" x14ac:dyDescent="0.25">
      <c r="A763" s="477">
        <v>37062.560416666667</v>
      </c>
      <c r="B763" s="456">
        <v>37146</v>
      </c>
      <c r="C763" s="456">
        <v>37135</v>
      </c>
      <c r="D763" s="456">
        <v>37164</v>
      </c>
      <c r="E763" s="81" t="s">
        <v>578</v>
      </c>
      <c r="F763" s="81">
        <v>654318</v>
      </c>
      <c r="G763" s="81">
        <v>1</v>
      </c>
      <c r="H763" s="81">
        <v>3479808</v>
      </c>
      <c r="I763" s="81">
        <v>0</v>
      </c>
      <c r="J763" s="81">
        <v>0</v>
      </c>
      <c r="K763" s="81">
        <v>0</v>
      </c>
      <c r="L763" s="81">
        <v>0</v>
      </c>
      <c r="M763" s="81">
        <v>0</v>
      </c>
      <c r="N763" s="81">
        <v>0</v>
      </c>
      <c r="O763" s="81">
        <v>-25</v>
      </c>
      <c r="P763" s="81">
        <v>-25</v>
      </c>
      <c r="Q763" s="81">
        <v>-25</v>
      </c>
      <c r="R763" s="81">
        <v>-25</v>
      </c>
      <c r="S763" s="81">
        <v>-25</v>
      </c>
      <c r="T763" s="81">
        <v>-25</v>
      </c>
      <c r="U763" s="81">
        <v>-25</v>
      </c>
      <c r="V763" s="81">
        <v>-25</v>
      </c>
      <c r="W763" s="81">
        <v>-25</v>
      </c>
      <c r="X763" s="81">
        <v>-25</v>
      </c>
      <c r="Y763" s="81">
        <v>-25</v>
      </c>
      <c r="Z763" s="81">
        <v>-25</v>
      </c>
      <c r="AA763" s="81">
        <v>-25</v>
      </c>
      <c r="AB763" s="81">
        <v>-25</v>
      </c>
      <c r="AC763" s="81">
        <v>-25</v>
      </c>
      <c r="AD763" s="81">
        <v>-25</v>
      </c>
      <c r="AE763" s="81">
        <v>0</v>
      </c>
      <c r="AF763" s="81">
        <v>0</v>
      </c>
    </row>
    <row r="764" spans="1:32" x14ac:dyDescent="0.25">
      <c r="A764" s="477">
        <v>37056.561111111114</v>
      </c>
      <c r="B764" s="456">
        <v>37146</v>
      </c>
      <c r="C764" s="456">
        <v>37135</v>
      </c>
      <c r="D764" s="456">
        <v>37164</v>
      </c>
      <c r="E764" s="81" t="s">
        <v>606</v>
      </c>
      <c r="F764" s="81">
        <v>648431</v>
      </c>
      <c r="G764" s="81">
        <v>1</v>
      </c>
      <c r="H764" s="81">
        <v>3465517</v>
      </c>
      <c r="I764" s="81">
        <v>0</v>
      </c>
      <c r="J764" s="81">
        <v>0</v>
      </c>
      <c r="K764" s="81">
        <v>0</v>
      </c>
      <c r="L764" s="81">
        <v>0</v>
      </c>
      <c r="M764" s="81">
        <v>0</v>
      </c>
      <c r="N764" s="81">
        <v>0</v>
      </c>
      <c r="O764" s="81">
        <v>0</v>
      </c>
      <c r="P764" s="81">
        <v>0</v>
      </c>
      <c r="Q764" s="81">
        <v>0</v>
      </c>
      <c r="R764" s="81">
        <v>0</v>
      </c>
      <c r="S764" s="81">
        <v>0</v>
      </c>
      <c r="T764" s="81">
        <v>0</v>
      </c>
      <c r="U764" s="81">
        <v>0</v>
      </c>
      <c r="V764" s="81">
        <v>0</v>
      </c>
      <c r="W764" s="81">
        <v>0</v>
      </c>
      <c r="X764" s="81">
        <v>0</v>
      </c>
      <c r="Y764" s="81">
        <v>0</v>
      </c>
      <c r="Z764" s="81">
        <v>0</v>
      </c>
      <c r="AA764" s="81">
        <v>0</v>
      </c>
      <c r="AB764" s="81">
        <v>0</v>
      </c>
      <c r="AC764" s="81">
        <v>0</v>
      </c>
      <c r="AD764" s="81">
        <v>0</v>
      </c>
      <c r="AE764" s="81">
        <v>25</v>
      </c>
      <c r="AF764" s="81">
        <v>25</v>
      </c>
    </row>
    <row r="765" spans="1:32" x14ac:dyDescent="0.25">
      <c r="A765" s="477">
        <v>37056.561111111114</v>
      </c>
      <c r="B765" s="456">
        <v>37146</v>
      </c>
      <c r="C765" s="456">
        <v>37135</v>
      </c>
      <c r="D765" s="456">
        <v>37164</v>
      </c>
      <c r="E765" s="81" t="s">
        <v>606</v>
      </c>
      <c r="F765" s="81">
        <v>648431</v>
      </c>
      <c r="G765" s="81">
        <v>1</v>
      </c>
      <c r="H765" s="81">
        <v>3465515</v>
      </c>
      <c r="I765" s="81">
        <v>25</v>
      </c>
      <c r="J765" s="81">
        <v>25</v>
      </c>
      <c r="K765" s="81">
        <v>25</v>
      </c>
      <c r="L765" s="81">
        <v>25</v>
      </c>
      <c r="M765" s="81">
        <v>25</v>
      </c>
      <c r="N765" s="81">
        <v>25</v>
      </c>
      <c r="O765" s="81">
        <v>0</v>
      </c>
      <c r="P765" s="81">
        <v>0</v>
      </c>
      <c r="Q765" s="81">
        <v>0</v>
      </c>
      <c r="R765" s="81">
        <v>0</v>
      </c>
      <c r="S765" s="81">
        <v>0</v>
      </c>
      <c r="T765" s="81">
        <v>0</v>
      </c>
      <c r="U765" s="81">
        <v>0</v>
      </c>
      <c r="V765" s="81">
        <v>0</v>
      </c>
      <c r="W765" s="81">
        <v>0</v>
      </c>
      <c r="X765" s="81">
        <v>0</v>
      </c>
      <c r="Y765" s="81">
        <v>0</v>
      </c>
      <c r="Z765" s="81">
        <v>0</v>
      </c>
      <c r="AA765" s="81">
        <v>0</v>
      </c>
      <c r="AB765" s="81">
        <v>0</v>
      </c>
      <c r="AC765" s="81">
        <v>0</v>
      </c>
      <c r="AD765" s="81">
        <v>0</v>
      </c>
      <c r="AE765" s="81">
        <v>0</v>
      </c>
      <c r="AF765" s="81">
        <v>0</v>
      </c>
    </row>
    <row r="766" spans="1:32" hidden="1" x14ac:dyDescent="0.25">
      <c r="A766" s="477">
        <v>36349.685416666667</v>
      </c>
      <c r="B766" s="456">
        <v>37146</v>
      </c>
      <c r="C766" s="456">
        <v>36983</v>
      </c>
      <c r="D766" s="456">
        <v>37191</v>
      </c>
      <c r="E766" s="81" t="s">
        <v>565</v>
      </c>
      <c r="F766" s="81">
        <v>223924</v>
      </c>
      <c r="G766" s="81">
        <v>1</v>
      </c>
      <c r="H766" s="81">
        <v>702205</v>
      </c>
      <c r="I766" s="81">
        <v>-25</v>
      </c>
      <c r="J766" s="81">
        <v>-25</v>
      </c>
      <c r="K766" s="81">
        <v>-25</v>
      </c>
      <c r="L766" s="81">
        <v>-25</v>
      </c>
      <c r="M766" s="81">
        <v>-25</v>
      </c>
      <c r="N766" s="81">
        <v>-25</v>
      </c>
      <c r="O766" s="81">
        <v>-25</v>
      </c>
      <c r="P766" s="81">
        <v>-25</v>
      </c>
      <c r="Q766" s="81">
        <v>-25</v>
      </c>
      <c r="R766" s="81">
        <v>-25</v>
      </c>
      <c r="S766" s="81">
        <v>-25</v>
      </c>
      <c r="T766" s="81">
        <v>-25</v>
      </c>
      <c r="U766" s="81">
        <v>-25</v>
      </c>
      <c r="V766" s="81">
        <v>-25</v>
      </c>
      <c r="W766" s="81">
        <v>-25</v>
      </c>
      <c r="X766" s="81">
        <v>-25</v>
      </c>
      <c r="Y766" s="81">
        <v>-25</v>
      </c>
      <c r="Z766" s="81">
        <v>-25</v>
      </c>
      <c r="AA766" s="81">
        <v>-25</v>
      </c>
      <c r="AB766" s="81">
        <v>-25</v>
      </c>
      <c r="AC766" s="81">
        <v>-25</v>
      </c>
      <c r="AD766" s="81">
        <v>-25</v>
      </c>
      <c r="AE766" s="81">
        <v>-25</v>
      </c>
      <c r="AF766" s="81">
        <v>-25</v>
      </c>
    </row>
    <row r="767" spans="1:32" hidden="1" x14ac:dyDescent="0.25">
      <c r="A767" s="477">
        <v>36928.390972222223</v>
      </c>
      <c r="B767" s="456">
        <v>37146</v>
      </c>
      <c r="C767" s="456">
        <v>36983</v>
      </c>
      <c r="D767" s="456">
        <v>37191</v>
      </c>
      <c r="E767" s="81" t="s">
        <v>565</v>
      </c>
      <c r="F767" s="81">
        <v>487056</v>
      </c>
      <c r="G767" s="81">
        <v>1</v>
      </c>
      <c r="H767" s="81">
        <v>2536697</v>
      </c>
      <c r="I767" s="81">
        <v>0</v>
      </c>
      <c r="J767" s="81">
        <v>0</v>
      </c>
      <c r="K767" s="81">
        <v>0</v>
      </c>
      <c r="L767" s="81">
        <v>0</v>
      </c>
      <c r="M767" s="81">
        <v>0</v>
      </c>
      <c r="N767" s="81">
        <v>0</v>
      </c>
      <c r="O767" s="81">
        <v>0</v>
      </c>
      <c r="P767" s="81">
        <v>0</v>
      </c>
      <c r="Q767" s="81">
        <v>0</v>
      </c>
      <c r="R767" s="81">
        <v>0</v>
      </c>
      <c r="S767" s="81">
        <v>0</v>
      </c>
      <c r="T767" s="81">
        <v>0</v>
      </c>
      <c r="U767" s="81">
        <v>0</v>
      </c>
      <c r="V767" s="81">
        <v>0</v>
      </c>
      <c r="W767" s="81">
        <v>0</v>
      </c>
      <c r="X767" s="81">
        <v>0</v>
      </c>
      <c r="Y767" s="81">
        <v>0</v>
      </c>
      <c r="Z767" s="81">
        <v>0</v>
      </c>
      <c r="AA767" s="81">
        <v>0</v>
      </c>
      <c r="AB767" s="81">
        <v>0</v>
      </c>
      <c r="AC767" s="81">
        <v>0</v>
      </c>
      <c r="AD767" s="81">
        <v>0</v>
      </c>
      <c r="AE767" s="81">
        <v>0</v>
      </c>
      <c r="AF767" s="81">
        <v>0</v>
      </c>
    </row>
    <row r="768" spans="1:32" hidden="1" x14ac:dyDescent="0.25">
      <c r="A768" s="477">
        <v>37089.352083333331</v>
      </c>
      <c r="B768" s="456">
        <v>37146</v>
      </c>
      <c r="C768" s="456">
        <v>37135</v>
      </c>
      <c r="D768" s="456">
        <v>37164</v>
      </c>
      <c r="E768" s="81" t="s">
        <v>565</v>
      </c>
      <c r="F768" s="81">
        <v>688983</v>
      </c>
      <c r="G768" s="81">
        <v>1</v>
      </c>
      <c r="H768" s="81">
        <v>3598063</v>
      </c>
      <c r="I768" s="81">
        <v>0</v>
      </c>
      <c r="J768" s="81">
        <v>0</v>
      </c>
      <c r="K768" s="81">
        <v>0</v>
      </c>
      <c r="L768" s="81">
        <v>0</v>
      </c>
      <c r="M768" s="81">
        <v>0</v>
      </c>
      <c r="N768" s="81">
        <v>0</v>
      </c>
      <c r="O768" s="81">
        <v>25</v>
      </c>
      <c r="P768" s="81">
        <v>25</v>
      </c>
      <c r="Q768" s="81">
        <v>25</v>
      </c>
      <c r="R768" s="81">
        <v>25</v>
      </c>
      <c r="S768" s="81">
        <v>25</v>
      </c>
      <c r="T768" s="81">
        <v>25</v>
      </c>
      <c r="U768" s="81">
        <v>25</v>
      </c>
      <c r="V768" s="81">
        <v>25</v>
      </c>
      <c r="W768" s="81">
        <v>25</v>
      </c>
      <c r="X768" s="81">
        <v>25</v>
      </c>
      <c r="Y768" s="81">
        <v>25</v>
      </c>
      <c r="Z768" s="81">
        <v>25</v>
      </c>
      <c r="AA768" s="81">
        <v>25</v>
      </c>
      <c r="AB768" s="81">
        <v>25</v>
      </c>
      <c r="AC768" s="81">
        <v>25</v>
      </c>
      <c r="AD768" s="81">
        <v>25</v>
      </c>
      <c r="AE768" s="81">
        <v>0</v>
      </c>
      <c r="AF768" s="81">
        <v>0</v>
      </c>
    </row>
    <row r="769" spans="1:32" hidden="1" x14ac:dyDescent="0.25">
      <c r="A769" s="477">
        <v>36928.398611111108</v>
      </c>
      <c r="B769" s="456">
        <v>37146</v>
      </c>
      <c r="C769" s="456">
        <v>36983</v>
      </c>
      <c r="D769" s="456">
        <v>37191</v>
      </c>
      <c r="E769" s="81" t="s">
        <v>565</v>
      </c>
      <c r="F769" s="81">
        <v>510567</v>
      </c>
      <c r="G769" s="81">
        <v>1</v>
      </c>
      <c r="H769" s="81">
        <v>2616577</v>
      </c>
      <c r="I769" s="81">
        <v>0</v>
      </c>
      <c r="J769" s="81">
        <v>0</v>
      </c>
      <c r="K769" s="81">
        <v>0</v>
      </c>
      <c r="L769" s="81">
        <v>0</v>
      </c>
      <c r="M769" s="81">
        <v>0</v>
      </c>
      <c r="N769" s="81">
        <v>0</v>
      </c>
      <c r="O769" s="81">
        <v>100</v>
      </c>
      <c r="P769" s="81">
        <v>100</v>
      </c>
      <c r="Q769" s="81">
        <v>100</v>
      </c>
      <c r="R769" s="81">
        <v>100</v>
      </c>
      <c r="S769" s="81">
        <v>100</v>
      </c>
      <c r="T769" s="81">
        <v>100</v>
      </c>
      <c r="U769" s="81">
        <v>100</v>
      </c>
      <c r="V769" s="81">
        <v>100</v>
      </c>
      <c r="W769" s="81">
        <v>100</v>
      </c>
      <c r="X769" s="81">
        <v>100</v>
      </c>
      <c r="Y769" s="81">
        <v>100</v>
      </c>
      <c r="Z769" s="81">
        <v>100</v>
      </c>
      <c r="AA769" s="81">
        <v>100</v>
      </c>
      <c r="AB769" s="81">
        <v>100</v>
      </c>
      <c r="AC769" s="81">
        <v>100</v>
      </c>
      <c r="AD769" s="81">
        <v>100</v>
      </c>
      <c r="AE769" s="81">
        <v>0</v>
      </c>
      <c r="AF769" s="81">
        <v>0</v>
      </c>
    </row>
    <row r="770" spans="1:32" hidden="1" x14ac:dyDescent="0.25">
      <c r="A770" s="477">
        <v>36818.440972222219</v>
      </c>
      <c r="B770" s="456">
        <v>37146</v>
      </c>
      <c r="C770" s="456">
        <v>36983</v>
      </c>
      <c r="D770" s="456">
        <v>37191</v>
      </c>
      <c r="E770" s="81" t="s">
        <v>565</v>
      </c>
      <c r="F770" s="81">
        <v>438504</v>
      </c>
      <c r="G770" s="81">
        <v>1</v>
      </c>
      <c r="H770" s="81">
        <v>2356991</v>
      </c>
      <c r="I770" s="81">
        <v>0</v>
      </c>
      <c r="J770" s="81">
        <v>0</v>
      </c>
      <c r="K770" s="81">
        <v>0</v>
      </c>
      <c r="L770" s="81">
        <v>0</v>
      </c>
      <c r="M770" s="81">
        <v>0</v>
      </c>
      <c r="N770" s="81">
        <v>0</v>
      </c>
      <c r="O770" s="81">
        <v>0</v>
      </c>
      <c r="P770" s="81">
        <v>0</v>
      </c>
      <c r="Q770" s="81">
        <v>0</v>
      </c>
      <c r="R770" s="81">
        <v>0</v>
      </c>
      <c r="S770" s="81">
        <v>0</v>
      </c>
      <c r="T770" s="81">
        <v>0</v>
      </c>
      <c r="U770" s="81">
        <v>0</v>
      </c>
      <c r="V770" s="81">
        <v>0</v>
      </c>
      <c r="W770" s="81">
        <v>0</v>
      </c>
      <c r="X770" s="81">
        <v>0</v>
      </c>
      <c r="Y770" s="81">
        <v>0</v>
      </c>
      <c r="Z770" s="81">
        <v>0</v>
      </c>
      <c r="AA770" s="81">
        <v>0</v>
      </c>
      <c r="AB770" s="81">
        <v>0</v>
      </c>
      <c r="AC770" s="81">
        <v>0</v>
      </c>
      <c r="AD770" s="81">
        <v>0</v>
      </c>
      <c r="AE770" s="81">
        <v>-50</v>
      </c>
      <c r="AF770" s="81">
        <v>-50</v>
      </c>
    </row>
    <row r="771" spans="1:32" hidden="1" x14ac:dyDescent="0.25">
      <c r="A771" s="477">
        <v>37088.595138888886</v>
      </c>
      <c r="B771" s="456">
        <v>37146</v>
      </c>
      <c r="C771" s="456">
        <v>37135</v>
      </c>
      <c r="D771" s="456">
        <v>37164</v>
      </c>
      <c r="E771" s="81" t="s">
        <v>565</v>
      </c>
      <c r="F771" s="81">
        <v>685738</v>
      </c>
      <c r="G771" s="81">
        <v>1</v>
      </c>
      <c r="H771" s="81">
        <v>3589555</v>
      </c>
      <c r="I771" s="81">
        <v>0</v>
      </c>
      <c r="J771" s="81">
        <v>0</v>
      </c>
      <c r="K771" s="81">
        <v>0</v>
      </c>
      <c r="L771" s="81">
        <v>0</v>
      </c>
      <c r="M771" s="81">
        <v>0</v>
      </c>
      <c r="N771" s="81">
        <v>0</v>
      </c>
      <c r="O771" s="81">
        <v>0</v>
      </c>
      <c r="P771" s="81">
        <v>0</v>
      </c>
      <c r="Q771" s="81">
        <v>0</v>
      </c>
      <c r="R771" s="81">
        <v>0</v>
      </c>
      <c r="S771" s="81">
        <v>0</v>
      </c>
      <c r="T771" s="81">
        <v>0</v>
      </c>
      <c r="U771" s="81">
        <v>0</v>
      </c>
      <c r="V771" s="81">
        <v>0</v>
      </c>
      <c r="W771" s="81">
        <v>0</v>
      </c>
      <c r="X771" s="81">
        <v>0</v>
      </c>
      <c r="Y771" s="81">
        <v>0</v>
      </c>
      <c r="Z771" s="81">
        <v>0</v>
      </c>
      <c r="AA771" s="81">
        <v>0</v>
      </c>
      <c r="AB771" s="81">
        <v>0</v>
      </c>
      <c r="AC771" s="81">
        <v>0</v>
      </c>
      <c r="AD771" s="81">
        <v>0</v>
      </c>
      <c r="AE771" s="81">
        <v>25</v>
      </c>
      <c r="AF771" s="81">
        <v>25</v>
      </c>
    </row>
    <row r="772" spans="1:32" hidden="1" x14ac:dyDescent="0.25">
      <c r="A772" s="477">
        <v>37111.450694444444</v>
      </c>
      <c r="B772" s="456">
        <v>37146</v>
      </c>
      <c r="C772" s="456">
        <v>37135</v>
      </c>
      <c r="D772" s="456">
        <v>37164</v>
      </c>
      <c r="E772" s="81" t="s">
        <v>565</v>
      </c>
      <c r="F772" s="81">
        <v>721948</v>
      </c>
      <c r="G772" s="81">
        <v>1</v>
      </c>
      <c r="H772" s="81">
        <v>3746326</v>
      </c>
      <c r="I772" s="81">
        <v>0</v>
      </c>
      <c r="J772" s="81">
        <v>0</v>
      </c>
      <c r="K772" s="81">
        <v>0</v>
      </c>
      <c r="L772" s="81">
        <v>0</v>
      </c>
      <c r="M772" s="81">
        <v>0</v>
      </c>
      <c r="N772" s="81">
        <v>0</v>
      </c>
      <c r="O772" s="81">
        <v>-50</v>
      </c>
      <c r="P772" s="81">
        <v>-50</v>
      </c>
      <c r="Q772" s="81">
        <v>-50</v>
      </c>
      <c r="R772" s="81">
        <v>-50</v>
      </c>
      <c r="S772" s="81">
        <v>-50</v>
      </c>
      <c r="T772" s="81">
        <v>-50</v>
      </c>
      <c r="U772" s="81">
        <v>-50</v>
      </c>
      <c r="V772" s="81">
        <v>-50</v>
      </c>
      <c r="W772" s="81">
        <v>-50</v>
      </c>
      <c r="X772" s="81">
        <v>-50</v>
      </c>
      <c r="Y772" s="81">
        <v>-50</v>
      </c>
      <c r="Z772" s="81">
        <v>-50</v>
      </c>
      <c r="AA772" s="81">
        <v>-50</v>
      </c>
      <c r="AB772" s="81">
        <v>-50</v>
      </c>
      <c r="AC772" s="81">
        <v>-50</v>
      </c>
      <c r="AD772" s="81">
        <v>-50</v>
      </c>
      <c r="AE772" s="81">
        <v>0</v>
      </c>
      <c r="AF772" s="81">
        <v>0</v>
      </c>
    </row>
    <row r="773" spans="1:32" hidden="1" x14ac:dyDescent="0.25">
      <c r="A773" s="477">
        <v>37068.40625</v>
      </c>
      <c r="B773" s="456">
        <v>37146</v>
      </c>
      <c r="C773" s="456">
        <v>37135</v>
      </c>
      <c r="D773" s="456">
        <v>37164</v>
      </c>
      <c r="E773" s="81" t="s">
        <v>565</v>
      </c>
      <c r="F773" s="81">
        <v>663552</v>
      </c>
      <c r="G773" s="81">
        <v>1</v>
      </c>
      <c r="H773" s="81">
        <v>3514608</v>
      </c>
      <c r="I773" s="81">
        <v>25</v>
      </c>
      <c r="J773" s="81">
        <v>25</v>
      </c>
      <c r="K773" s="81">
        <v>25</v>
      </c>
      <c r="L773" s="81">
        <v>25</v>
      </c>
      <c r="M773" s="81">
        <v>25</v>
      </c>
      <c r="N773" s="81">
        <v>25</v>
      </c>
      <c r="O773" s="81">
        <v>0</v>
      </c>
      <c r="P773" s="81">
        <v>0</v>
      </c>
      <c r="Q773" s="81">
        <v>0</v>
      </c>
      <c r="R773" s="81">
        <v>0</v>
      </c>
      <c r="S773" s="81">
        <v>0</v>
      </c>
      <c r="T773" s="81">
        <v>0</v>
      </c>
      <c r="U773" s="81">
        <v>0</v>
      </c>
      <c r="V773" s="81">
        <v>0</v>
      </c>
      <c r="W773" s="81">
        <v>0</v>
      </c>
      <c r="X773" s="81">
        <v>0</v>
      </c>
      <c r="Y773" s="81">
        <v>0</v>
      </c>
      <c r="Z773" s="81">
        <v>0</v>
      </c>
      <c r="AA773" s="81">
        <v>0</v>
      </c>
      <c r="AB773" s="81">
        <v>0</v>
      </c>
      <c r="AC773" s="81">
        <v>0</v>
      </c>
      <c r="AD773" s="81">
        <v>0</v>
      </c>
      <c r="AE773" s="81">
        <v>0</v>
      </c>
      <c r="AF773" s="81">
        <v>0</v>
      </c>
    </row>
    <row r="774" spans="1:32" hidden="1" x14ac:dyDescent="0.25">
      <c r="A774" s="477">
        <v>37071.393055555556</v>
      </c>
      <c r="B774" s="456">
        <v>37146</v>
      </c>
      <c r="C774" s="456">
        <v>37135</v>
      </c>
      <c r="D774" s="456">
        <v>37164</v>
      </c>
      <c r="E774" s="81" t="s">
        <v>565</v>
      </c>
      <c r="F774" s="81">
        <v>668995</v>
      </c>
      <c r="G774" s="81">
        <v>1</v>
      </c>
      <c r="H774" s="81">
        <v>3530326</v>
      </c>
      <c r="I774" s="81">
        <v>-25</v>
      </c>
      <c r="J774" s="81">
        <v>-25</v>
      </c>
      <c r="K774" s="81">
        <v>-25</v>
      </c>
      <c r="L774" s="81">
        <v>-25</v>
      </c>
      <c r="M774" s="81">
        <v>-25</v>
      </c>
      <c r="N774" s="81">
        <v>-25</v>
      </c>
      <c r="O774" s="81">
        <v>0</v>
      </c>
      <c r="P774" s="81">
        <v>0</v>
      </c>
      <c r="Q774" s="81">
        <v>0</v>
      </c>
      <c r="R774" s="81">
        <v>0</v>
      </c>
      <c r="S774" s="81">
        <v>0</v>
      </c>
      <c r="T774" s="81">
        <v>0</v>
      </c>
      <c r="U774" s="81">
        <v>0</v>
      </c>
      <c r="V774" s="81">
        <v>0</v>
      </c>
      <c r="W774" s="81">
        <v>0</v>
      </c>
      <c r="X774" s="81">
        <v>0</v>
      </c>
      <c r="Y774" s="81">
        <v>0</v>
      </c>
      <c r="Z774" s="81">
        <v>0</v>
      </c>
      <c r="AA774" s="81">
        <v>0</v>
      </c>
      <c r="AB774" s="81">
        <v>0</v>
      </c>
      <c r="AC774" s="81">
        <v>0</v>
      </c>
      <c r="AD774" s="81">
        <v>0</v>
      </c>
      <c r="AE774" s="81">
        <v>0</v>
      </c>
      <c r="AF774" s="81">
        <v>0</v>
      </c>
    </row>
    <row r="775" spans="1:32" hidden="1" x14ac:dyDescent="0.25">
      <c r="A775" s="477">
        <v>37088.595138888886</v>
      </c>
      <c r="B775" s="456">
        <v>37146</v>
      </c>
      <c r="C775" s="456">
        <v>37135</v>
      </c>
      <c r="D775" s="456">
        <v>37164</v>
      </c>
      <c r="E775" s="81" t="s">
        <v>565</v>
      </c>
      <c r="F775" s="81">
        <v>685738</v>
      </c>
      <c r="G775" s="81">
        <v>1</v>
      </c>
      <c r="H775" s="81">
        <v>3589554</v>
      </c>
      <c r="I775" s="81">
        <v>25</v>
      </c>
      <c r="J775" s="81">
        <v>25</v>
      </c>
      <c r="K775" s="81">
        <v>25</v>
      </c>
      <c r="L775" s="81">
        <v>25</v>
      </c>
      <c r="M775" s="81">
        <v>25</v>
      </c>
      <c r="N775" s="81">
        <v>25</v>
      </c>
      <c r="O775" s="81">
        <v>0</v>
      </c>
      <c r="P775" s="81">
        <v>0</v>
      </c>
      <c r="Q775" s="81">
        <v>0</v>
      </c>
      <c r="R775" s="81">
        <v>0</v>
      </c>
      <c r="S775" s="81">
        <v>0</v>
      </c>
      <c r="T775" s="81">
        <v>0</v>
      </c>
      <c r="U775" s="81">
        <v>0</v>
      </c>
      <c r="V775" s="81">
        <v>0</v>
      </c>
      <c r="W775" s="81">
        <v>0</v>
      </c>
      <c r="X775" s="81">
        <v>0</v>
      </c>
      <c r="Y775" s="81">
        <v>0</v>
      </c>
      <c r="Z775" s="81">
        <v>0</v>
      </c>
      <c r="AA775" s="81">
        <v>0</v>
      </c>
      <c r="AB775" s="81">
        <v>0</v>
      </c>
      <c r="AC775" s="81">
        <v>0</v>
      </c>
      <c r="AD775" s="81">
        <v>0</v>
      </c>
      <c r="AE775" s="81">
        <v>0</v>
      </c>
      <c r="AF775" s="81">
        <v>0</v>
      </c>
    </row>
    <row r="776" spans="1:32" hidden="1" x14ac:dyDescent="0.25">
      <c r="A776" s="477">
        <v>37095.47152777778</v>
      </c>
      <c r="B776" s="456">
        <v>37146</v>
      </c>
      <c r="C776" s="456">
        <v>37135</v>
      </c>
      <c r="D776" s="456">
        <v>37164</v>
      </c>
      <c r="E776" s="81" t="s">
        <v>565</v>
      </c>
      <c r="F776" s="81">
        <v>696050</v>
      </c>
      <c r="G776" s="81">
        <v>1</v>
      </c>
      <c r="H776" s="81">
        <v>3618722</v>
      </c>
      <c r="I776" s="81">
        <v>50</v>
      </c>
      <c r="J776" s="81">
        <v>50</v>
      </c>
      <c r="K776" s="81">
        <v>50</v>
      </c>
      <c r="L776" s="81">
        <v>50</v>
      </c>
      <c r="M776" s="81">
        <v>50</v>
      </c>
      <c r="N776" s="81">
        <v>50</v>
      </c>
      <c r="O776" s="81">
        <v>0</v>
      </c>
      <c r="P776" s="81">
        <v>0</v>
      </c>
      <c r="Q776" s="81">
        <v>0</v>
      </c>
      <c r="R776" s="81">
        <v>0</v>
      </c>
      <c r="S776" s="81">
        <v>0</v>
      </c>
      <c r="T776" s="81">
        <v>0</v>
      </c>
      <c r="U776" s="81">
        <v>0</v>
      </c>
      <c r="V776" s="81">
        <v>0</v>
      </c>
      <c r="W776" s="81">
        <v>0</v>
      </c>
      <c r="X776" s="81">
        <v>0</v>
      </c>
      <c r="Y776" s="81">
        <v>0</v>
      </c>
      <c r="Z776" s="81">
        <v>0</v>
      </c>
      <c r="AA776" s="81">
        <v>0</v>
      </c>
      <c r="AB776" s="81">
        <v>0</v>
      </c>
      <c r="AC776" s="81">
        <v>0</v>
      </c>
      <c r="AD776" s="81">
        <v>0</v>
      </c>
      <c r="AE776" s="81">
        <v>0</v>
      </c>
      <c r="AF776" s="81">
        <v>0</v>
      </c>
    </row>
    <row r="777" spans="1:32" hidden="1" x14ac:dyDescent="0.25">
      <c r="A777" s="477">
        <v>37095.501388888886</v>
      </c>
      <c r="B777" s="456">
        <v>37146</v>
      </c>
      <c r="C777" s="456">
        <v>37135</v>
      </c>
      <c r="D777" s="456">
        <v>37164</v>
      </c>
      <c r="E777" s="81" t="s">
        <v>565</v>
      </c>
      <c r="F777" s="81">
        <v>697807</v>
      </c>
      <c r="G777" s="81">
        <v>1</v>
      </c>
      <c r="H777" s="81">
        <v>3624682</v>
      </c>
      <c r="I777" s="81">
        <v>25</v>
      </c>
      <c r="J777" s="81">
        <v>25</v>
      </c>
      <c r="K777" s="81">
        <v>25</v>
      </c>
      <c r="L777" s="81">
        <v>25</v>
      </c>
      <c r="M777" s="81">
        <v>25</v>
      </c>
      <c r="N777" s="81">
        <v>25</v>
      </c>
      <c r="O777" s="81">
        <v>0</v>
      </c>
      <c r="P777" s="81">
        <v>0</v>
      </c>
      <c r="Q777" s="81">
        <v>0</v>
      </c>
      <c r="R777" s="81">
        <v>0</v>
      </c>
      <c r="S777" s="81">
        <v>0</v>
      </c>
      <c r="T777" s="81">
        <v>0</v>
      </c>
      <c r="U777" s="81">
        <v>0</v>
      </c>
      <c r="V777" s="81">
        <v>0</v>
      </c>
      <c r="W777" s="81">
        <v>0</v>
      </c>
      <c r="X777" s="81">
        <v>0</v>
      </c>
      <c r="Y777" s="81">
        <v>0</v>
      </c>
      <c r="Z777" s="81">
        <v>0</v>
      </c>
      <c r="AA777" s="81">
        <v>0</v>
      </c>
      <c r="AB777" s="81">
        <v>0</v>
      </c>
      <c r="AC777" s="81">
        <v>0</v>
      </c>
      <c r="AD777" s="81">
        <v>0</v>
      </c>
      <c r="AE777" s="81">
        <v>0</v>
      </c>
      <c r="AF777" s="81">
        <v>0</v>
      </c>
    </row>
    <row r="778" spans="1:32" hidden="1" x14ac:dyDescent="0.25">
      <c r="A778" s="477">
        <v>37131.448611111111</v>
      </c>
      <c r="B778" s="456">
        <v>37146</v>
      </c>
      <c r="C778" s="456">
        <v>37135</v>
      </c>
      <c r="D778" s="456">
        <v>37164</v>
      </c>
      <c r="E778" s="81" t="s">
        <v>565</v>
      </c>
      <c r="F778" s="81">
        <v>751858</v>
      </c>
      <c r="G778" s="81">
        <v>1</v>
      </c>
      <c r="H778" s="81">
        <v>3869477</v>
      </c>
      <c r="I778" s="81">
        <v>-25</v>
      </c>
      <c r="J778" s="81">
        <v>-25</v>
      </c>
      <c r="K778" s="81">
        <v>-25</v>
      </c>
      <c r="L778" s="81">
        <v>-25</v>
      </c>
      <c r="M778" s="81">
        <v>-25</v>
      </c>
      <c r="N778" s="81">
        <v>-25</v>
      </c>
      <c r="O778" s="81">
        <v>0</v>
      </c>
      <c r="P778" s="81">
        <v>0</v>
      </c>
      <c r="Q778" s="81">
        <v>0</v>
      </c>
      <c r="R778" s="81">
        <v>0</v>
      </c>
      <c r="S778" s="81">
        <v>0</v>
      </c>
      <c r="T778" s="81">
        <v>0</v>
      </c>
      <c r="U778" s="81">
        <v>0</v>
      </c>
      <c r="V778" s="81">
        <v>0</v>
      </c>
      <c r="W778" s="81">
        <v>0</v>
      </c>
      <c r="X778" s="81">
        <v>0</v>
      </c>
      <c r="Y778" s="81">
        <v>0</v>
      </c>
      <c r="Z778" s="81">
        <v>0</v>
      </c>
      <c r="AA778" s="81">
        <v>0</v>
      </c>
      <c r="AB778" s="81">
        <v>0</v>
      </c>
      <c r="AC778" s="81">
        <v>0</v>
      </c>
      <c r="AD778" s="81">
        <v>0</v>
      </c>
      <c r="AE778" s="81">
        <v>0</v>
      </c>
      <c r="AF778" s="81">
        <v>0</v>
      </c>
    </row>
    <row r="779" spans="1:32" hidden="1" x14ac:dyDescent="0.25">
      <c r="A779" s="477">
        <v>37102.335416666669</v>
      </c>
      <c r="B779" s="456">
        <v>37146</v>
      </c>
      <c r="C779" s="456">
        <v>37135</v>
      </c>
      <c r="D779" s="456">
        <v>37164</v>
      </c>
      <c r="E779" s="81" t="s">
        <v>565</v>
      </c>
      <c r="F779" s="81">
        <v>708478</v>
      </c>
      <c r="G779" s="81">
        <v>1</v>
      </c>
      <c r="H779" s="81">
        <v>3693662</v>
      </c>
      <c r="I779" s="81">
        <v>0</v>
      </c>
      <c r="J779" s="81">
        <v>0</v>
      </c>
      <c r="K779" s="81">
        <v>0</v>
      </c>
      <c r="L779" s="81">
        <v>0</v>
      </c>
      <c r="M779" s="81">
        <v>0</v>
      </c>
      <c r="N779" s="81">
        <v>0</v>
      </c>
      <c r="O779" s="81">
        <v>25</v>
      </c>
      <c r="P779" s="81">
        <v>25</v>
      </c>
      <c r="Q779" s="81">
        <v>25</v>
      </c>
      <c r="R779" s="81">
        <v>25</v>
      </c>
      <c r="S779" s="81">
        <v>25</v>
      </c>
      <c r="T779" s="81">
        <v>25</v>
      </c>
      <c r="U779" s="81">
        <v>25</v>
      </c>
      <c r="V779" s="81">
        <v>25</v>
      </c>
      <c r="W779" s="81">
        <v>25</v>
      </c>
      <c r="X779" s="81">
        <v>25</v>
      </c>
      <c r="Y779" s="81">
        <v>25</v>
      </c>
      <c r="Z779" s="81">
        <v>25</v>
      </c>
      <c r="AA779" s="81">
        <v>25</v>
      </c>
      <c r="AB779" s="81">
        <v>25</v>
      </c>
      <c r="AC779" s="81">
        <v>25</v>
      </c>
      <c r="AD779" s="81">
        <v>25</v>
      </c>
      <c r="AE779" s="81">
        <v>0</v>
      </c>
      <c r="AF779" s="81">
        <v>0</v>
      </c>
    </row>
    <row r="780" spans="1:32" hidden="1" x14ac:dyDescent="0.25">
      <c r="A780" s="477">
        <v>37102.35</v>
      </c>
      <c r="B780" s="456">
        <v>37146</v>
      </c>
      <c r="C780" s="456">
        <v>37135</v>
      </c>
      <c r="D780" s="456">
        <v>37164</v>
      </c>
      <c r="E780" s="81" t="s">
        <v>565</v>
      </c>
      <c r="F780" s="81">
        <v>708745</v>
      </c>
      <c r="G780" s="81">
        <v>1</v>
      </c>
      <c r="H780" s="81">
        <v>3694131</v>
      </c>
      <c r="I780" s="81">
        <v>0</v>
      </c>
      <c r="J780" s="81">
        <v>0</v>
      </c>
      <c r="K780" s="81">
        <v>0</v>
      </c>
      <c r="L780" s="81">
        <v>0</v>
      </c>
      <c r="M780" s="81">
        <v>0</v>
      </c>
      <c r="N780" s="81">
        <v>0</v>
      </c>
      <c r="O780" s="81">
        <v>25</v>
      </c>
      <c r="P780" s="81">
        <v>25</v>
      </c>
      <c r="Q780" s="81">
        <v>25</v>
      </c>
      <c r="R780" s="81">
        <v>25</v>
      </c>
      <c r="S780" s="81">
        <v>25</v>
      </c>
      <c r="T780" s="81">
        <v>25</v>
      </c>
      <c r="U780" s="81">
        <v>25</v>
      </c>
      <c r="V780" s="81">
        <v>25</v>
      </c>
      <c r="W780" s="81">
        <v>25</v>
      </c>
      <c r="X780" s="81">
        <v>25</v>
      </c>
      <c r="Y780" s="81">
        <v>25</v>
      </c>
      <c r="Z780" s="81">
        <v>25</v>
      </c>
      <c r="AA780" s="81">
        <v>25</v>
      </c>
      <c r="AB780" s="81">
        <v>25</v>
      </c>
      <c r="AC780" s="81">
        <v>25</v>
      </c>
      <c r="AD780" s="81">
        <v>25</v>
      </c>
      <c r="AE780" s="81">
        <v>0</v>
      </c>
      <c r="AF780" s="81">
        <v>0</v>
      </c>
    </row>
    <row r="781" spans="1:32" hidden="1" x14ac:dyDescent="0.25">
      <c r="A781" s="477">
        <v>37102.419444444444</v>
      </c>
      <c r="B781" s="456">
        <v>37146</v>
      </c>
      <c r="C781" s="456">
        <v>37135</v>
      </c>
      <c r="D781" s="456">
        <v>37164</v>
      </c>
      <c r="E781" s="81" t="s">
        <v>565</v>
      </c>
      <c r="F781" s="81">
        <v>709078</v>
      </c>
      <c r="G781" s="81">
        <v>1</v>
      </c>
      <c r="H781" s="81">
        <v>3697023</v>
      </c>
      <c r="I781" s="81">
        <v>0</v>
      </c>
      <c r="J781" s="81">
        <v>0</v>
      </c>
      <c r="K781" s="81">
        <v>0</v>
      </c>
      <c r="L781" s="81">
        <v>0</v>
      </c>
      <c r="M781" s="81">
        <v>0</v>
      </c>
      <c r="N781" s="81">
        <v>0</v>
      </c>
      <c r="O781" s="81">
        <v>25</v>
      </c>
      <c r="P781" s="81">
        <v>25</v>
      </c>
      <c r="Q781" s="81">
        <v>25</v>
      </c>
      <c r="R781" s="81">
        <v>25</v>
      </c>
      <c r="S781" s="81">
        <v>25</v>
      </c>
      <c r="T781" s="81">
        <v>25</v>
      </c>
      <c r="U781" s="81">
        <v>25</v>
      </c>
      <c r="V781" s="81">
        <v>25</v>
      </c>
      <c r="W781" s="81">
        <v>25</v>
      </c>
      <c r="X781" s="81">
        <v>25</v>
      </c>
      <c r="Y781" s="81">
        <v>25</v>
      </c>
      <c r="Z781" s="81">
        <v>25</v>
      </c>
      <c r="AA781" s="81">
        <v>25</v>
      </c>
      <c r="AB781" s="81">
        <v>25</v>
      </c>
      <c r="AC781" s="81">
        <v>25</v>
      </c>
      <c r="AD781" s="81">
        <v>25</v>
      </c>
      <c r="AE781" s="81">
        <v>0</v>
      </c>
      <c r="AF781" s="81">
        <v>0</v>
      </c>
    </row>
    <row r="782" spans="1:32" hidden="1" x14ac:dyDescent="0.25">
      <c r="A782" s="477">
        <v>36845.698611111111</v>
      </c>
      <c r="B782" s="456">
        <v>37146</v>
      </c>
      <c r="C782" s="456">
        <v>36983</v>
      </c>
      <c r="D782" s="456">
        <v>37191</v>
      </c>
      <c r="E782" s="81" t="s">
        <v>565</v>
      </c>
      <c r="F782" s="81">
        <v>460005</v>
      </c>
      <c r="G782" s="81">
        <v>1</v>
      </c>
      <c r="H782" s="81">
        <v>2428475</v>
      </c>
      <c r="I782" s="81">
        <v>-50</v>
      </c>
      <c r="J782" s="81">
        <v>-50</v>
      </c>
      <c r="K782" s="81">
        <v>-50</v>
      </c>
      <c r="L782" s="81">
        <v>-50</v>
      </c>
      <c r="M782" s="81">
        <v>-50</v>
      </c>
      <c r="N782" s="81">
        <v>-50</v>
      </c>
      <c r="O782" s="81">
        <v>-50</v>
      </c>
      <c r="P782" s="81">
        <v>-50</v>
      </c>
      <c r="Q782" s="81">
        <v>-50</v>
      </c>
      <c r="R782" s="81">
        <v>-50</v>
      </c>
      <c r="S782" s="81">
        <v>-50</v>
      </c>
      <c r="T782" s="81">
        <v>-50</v>
      </c>
      <c r="U782" s="81">
        <v>-50</v>
      </c>
      <c r="V782" s="81">
        <v>-50</v>
      </c>
      <c r="W782" s="81">
        <v>-50</v>
      </c>
      <c r="X782" s="81">
        <v>-50</v>
      </c>
      <c r="Y782" s="81">
        <v>-50</v>
      </c>
      <c r="Z782" s="81">
        <v>-50</v>
      </c>
      <c r="AA782" s="81">
        <v>-50</v>
      </c>
      <c r="AB782" s="81">
        <v>-50</v>
      </c>
      <c r="AC782" s="81">
        <v>-50</v>
      </c>
      <c r="AD782" s="81">
        <v>-50</v>
      </c>
      <c r="AE782" s="81">
        <v>-50</v>
      </c>
      <c r="AF782" s="81">
        <v>-50</v>
      </c>
    </row>
    <row r="783" spans="1:32" hidden="1" x14ac:dyDescent="0.25">
      <c r="A783" s="477">
        <v>36977.581250000003</v>
      </c>
      <c r="B783" s="456">
        <v>37146</v>
      </c>
      <c r="C783" s="456">
        <v>36983</v>
      </c>
      <c r="D783" s="456">
        <v>37191</v>
      </c>
      <c r="E783" s="81" t="s">
        <v>565</v>
      </c>
      <c r="F783" s="81">
        <v>487238</v>
      </c>
      <c r="G783" s="81">
        <v>1</v>
      </c>
      <c r="H783" s="81">
        <v>2538229</v>
      </c>
      <c r="I783" s="81">
        <v>25</v>
      </c>
      <c r="J783" s="81">
        <v>25</v>
      </c>
      <c r="K783" s="81">
        <v>25</v>
      </c>
      <c r="L783" s="81">
        <v>25</v>
      </c>
      <c r="M783" s="81">
        <v>25</v>
      </c>
      <c r="N783" s="81">
        <v>25</v>
      </c>
      <c r="O783" s="81">
        <v>25</v>
      </c>
      <c r="P783" s="81">
        <v>25</v>
      </c>
      <c r="Q783" s="81">
        <v>25</v>
      </c>
      <c r="R783" s="81">
        <v>25</v>
      </c>
      <c r="S783" s="81">
        <v>25</v>
      </c>
      <c r="T783" s="81">
        <v>25</v>
      </c>
      <c r="U783" s="81">
        <v>25</v>
      </c>
      <c r="V783" s="81">
        <v>25</v>
      </c>
      <c r="W783" s="81">
        <v>25</v>
      </c>
      <c r="X783" s="81">
        <v>25</v>
      </c>
      <c r="Y783" s="81">
        <v>25</v>
      </c>
      <c r="Z783" s="81">
        <v>25</v>
      </c>
      <c r="AA783" s="81">
        <v>25</v>
      </c>
      <c r="AB783" s="81">
        <v>25</v>
      </c>
      <c r="AC783" s="81">
        <v>25</v>
      </c>
      <c r="AD783" s="81">
        <v>25</v>
      </c>
      <c r="AE783" s="81">
        <v>25</v>
      </c>
      <c r="AF783" s="81">
        <v>25</v>
      </c>
    </row>
    <row r="784" spans="1:32" hidden="1" x14ac:dyDescent="0.25">
      <c r="A784" s="477">
        <v>37133.609027777777</v>
      </c>
      <c r="B784" s="456">
        <v>37146</v>
      </c>
      <c r="C784" s="456">
        <v>37135</v>
      </c>
      <c r="D784" s="456">
        <v>37164</v>
      </c>
      <c r="E784" s="81" t="s">
        <v>565</v>
      </c>
      <c r="F784" s="81">
        <v>755041</v>
      </c>
      <c r="G784" s="81">
        <v>1</v>
      </c>
      <c r="H784" s="81">
        <v>3887905</v>
      </c>
      <c r="I784" s="81">
        <v>0</v>
      </c>
      <c r="J784" s="81">
        <v>0</v>
      </c>
      <c r="K784" s="81">
        <v>0</v>
      </c>
      <c r="L784" s="81">
        <v>0</v>
      </c>
      <c r="M784" s="81">
        <v>0</v>
      </c>
      <c r="N784" s="81">
        <v>0</v>
      </c>
      <c r="O784" s="81">
        <v>0</v>
      </c>
      <c r="P784" s="81">
        <v>0</v>
      </c>
      <c r="Q784" s="81">
        <v>0</v>
      </c>
      <c r="R784" s="81">
        <v>0</v>
      </c>
      <c r="S784" s="81">
        <v>0</v>
      </c>
      <c r="T784" s="81">
        <v>0</v>
      </c>
      <c r="U784" s="81">
        <v>0</v>
      </c>
      <c r="V784" s="81">
        <v>0</v>
      </c>
      <c r="W784" s="81">
        <v>0</v>
      </c>
      <c r="X784" s="81">
        <v>0</v>
      </c>
      <c r="Y784" s="81">
        <v>0</v>
      </c>
      <c r="Z784" s="81">
        <v>0</v>
      </c>
      <c r="AA784" s="81">
        <v>0</v>
      </c>
      <c r="AB784" s="81">
        <v>0</v>
      </c>
      <c r="AC784" s="81">
        <v>0</v>
      </c>
      <c r="AD784" s="81">
        <v>0</v>
      </c>
      <c r="AE784" s="81">
        <v>-25</v>
      </c>
      <c r="AF784" s="81">
        <v>-25</v>
      </c>
    </row>
    <row r="785" spans="1:32" hidden="1" x14ac:dyDescent="0.25">
      <c r="A785" s="477">
        <v>37139.407638888886</v>
      </c>
      <c r="B785" s="456">
        <v>37146</v>
      </c>
      <c r="C785" s="456">
        <v>37140</v>
      </c>
      <c r="D785" s="456">
        <v>37164</v>
      </c>
      <c r="E785" s="81" t="s">
        <v>565</v>
      </c>
      <c r="F785" s="81">
        <v>761542</v>
      </c>
      <c r="G785" s="81">
        <v>1</v>
      </c>
      <c r="H785" s="81">
        <v>4113049</v>
      </c>
      <c r="I785" s="81">
        <v>0</v>
      </c>
      <c r="J785" s="81">
        <v>0</v>
      </c>
      <c r="K785" s="81">
        <v>0</v>
      </c>
      <c r="L785" s="81">
        <v>0</v>
      </c>
      <c r="M785" s="81">
        <v>0</v>
      </c>
      <c r="N785" s="81">
        <v>0</v>
      </c>
      <c r="O785" s="81">
        <v>-25</v>
      </c>
      <c r="P785" s="81">
        <v>-25</v>
      </c>
      <c r="Q785" s="81">
        <v>-25</v>
      </c>
      <c r="R785" s="81">
        <v>-25</v>
      </c>
      <c r="S785" s="81">
        <v>-25</v>
      </c>
      <c r="T785" s="81">
        <v>-25</v>
      </c>
      <c r="U785" s="81">
        <v>-25</v>
      </c>
      <c r="V785" s="81">
        <v>-25</v>
      </c>
      <c r="W785" s="81">
        <v>-25</v>
      </c>
      <c r="X785" s="81">
        <v>-25</v>
      </c>
      <c r="Y785" s="81">
        <v>-25</v>
      </c>
      <c r="Z785" s="81">
        <v>-25</v>
      </c>
      <c r="AA785" s="81">
        <v>-25</v>
      </c>
      <c r="AB785" s="81">
        <v>-25</v>
      </c>
      <c r="AC785" s="81">
        <v>-25</v>
      </c>
      <c r="AD785" s="81">
        <v>-25</v>
      </c>
      <c r="AE785" s="81">
        <v>0</v>
      </c>
      <c r="AF785" s="81">
        <v>0</v>
      </c>
    </row>
    <row r="786" spans="1:32" hidden="1" x14ac:dyDescent="0.25">
      <c r="A786" s="477">
        <v>37140.443749999999</v>
      </c>
      <c r="B786" s="456">
        <v>37146</v>
      </c>
      <c r="C786" s="456">
        <v>37144</v>
      </c>
      <c r="D786" s="456">
        <v>37164</v>
      </c>
      <c r="E786" s="81" t="s">
        <v>565</v>
      </c>
      <c r="F786" s="81">
        <v>764773</v>
      </c>
      <c r="G786" s="81">
        <v>1</v>
      </c>
      <c r="H786" s="81">
        <v>4125474</v>
      </c>
      <c r="I786" s="81">
        <v>0</v>
      </c>
      <c r="J786" s="81">
        <v>0</v>
      </c>
      <c r="K786" s="81">
        <v>0</v>
      </c>
      <c r="L786" s="81">
        <v>0</v>
      </c>
      <c r="M786" s="81">
        <v>0</v>
      </c>
      <c r="N786" s="81">
        <v>0</v>
      </c>
      <c r="O786" s="81">
        <v>25</v>
      </c>
      <c r="P786" s="81">
        <v>25</v>
      </c>
      <c r="Q786" s="81">
        <v>25</v>
      </c>
      <c r="R786" s="81">
        <v>25</v>
      </c>
      <c r="S786" s="81">
        <v>25</v>
      </c>
      <c r="T786" s="81">
        <v>25</v>
      </c>
      <c r="U786" s="81">
        <v>25</v>
      </c>
      <c r="V786" s="81">
        <v>25</v>
      </c>
      <c r="W786" s="81">
        <v>25</v>
      </c>
      <c r="X786" s="81">
        <v>25</v>
      </c>
      <c r="Y786" s="81">
        <v>25</v>
      </c>
      <c r="Z786" s="81">
        <v>25</v>
      </c>
      <c r="AA786" s="81">
        <v>25</v>
      </c>
      <c r="AB786" s="81">
        <v>25</v>
      </c>
      <c r="AC786" s="81">
        <v>25</v>
      </c>
      <c r="AD786" s="81">
        <v>25</v>
      </c>
      <c r="AE786" s="81">
        <v>0</v>
      </c>
      <c r="AF786" s="81">
        <v>0</v>
      </c>
    </row>
    <row r="787" spans="1:32" hidden="1" x14ac:dyDescent="0.25">
      <c r="A787" s="477">
        <v>37140.444444444445</v>
      </c>
      <c r="B787" s="456">
        <v>37146</v>
      </c>
      <c r="C787" s="456">
        <v>37144</v>
      </c>
      <c r="D787" s="456">
        <v>37164</v>
      </c>
      <c r="E787" s="81" t="s">
        <v>565</v>
      </c>
      <c r="F787" s="81">
        <v>764774</v>
      </c>
      <c r="G787" s="81">
        <v>1</v>
      </c>
      <c r="H787" s="81">
        <v>4125475</v>
      </c>
      <c r="I787" s="81">
        <v>0</v>
      </c>
      <c r="J787" s="81">
        <v>0</v>
      </c>
      <c r="K787" s="81">
        <v>0</v>
      </c>
      <c r="L787" s="81">
        <v>0</v>
      </c>
      <c r="M787" s="81">
        <v>0</v>
      </c>
      <c r="N787" s="81">
        <v>0</v>
      </c>
      <c r="O787" s="81">
        <v>25</v>
      </c>
      <c r="P787" s="81">
        <v>25</v>
      </c>
      <c r="Q787" s="81">
        <v>25</v>
      </c>
      <c r="R787" s="81">
        <v>25</v>
      </c>
      <c r="S787" s="81">
        <v>25</v>
      </c>
      <c r="T787" s="81">
        <v>25</v>
      </c>
      <c r="U787" s="81">
        <v>25</v>
      </c>
      <c r="V787" s="81">
        <v>25</v>
      </c>
      <c r="W787" s="81">
        <v>25</v>
      </c>
      <c r="X787" s="81">
        <v>25</v>
      </c>
      <c r="Y787" s="81">
        <v>25</v>
      </c>
      <c r="Z787" s="81">
        <v>25</v>
      </c>
      <c r="AA787" s="81">
        <v>25</v>
      </c>
      <c r="AB787" s="81">
        <v>25</v>
      </c>
      <c r="AC787" s="81">
        <v>25</v>
      </c>
      <c r="AD787" s="81">
        <v>25</v>
      </c>
      <c r="AE787" s="81">
        <v>0</v>
      </c>
      <c r="AF787" s="81">
        <v>0</v>
      </c>
    </row>
    <row r="788" spans="1:32" hidden="1" x14ac:dyDescent="0.25">
      <c r="A788" s="477">
        <v>36818.440972222219</v>
      </c>
      <c r="B788" s="456">
        <v>37146</v>
      </c>
      <c r="C788" s="456">
        <v>36983</v>
      </c>
      <c r="D788" s="456">
        <v>37191</v>
      </c>
      <c r="E788" s="81" t="s">
        <v>565</v>
      </c>
      <c r="F788" s="81">
        <v>438504</v>
      </c>
      <c r="G788" s="81">
        <v>1</v>
      </c>
      <c r="H788" s="81">
        <v>2356990</v>
      </c>
      <c r="I788" s="81">
        <v>-50</v>
      </c>
      <c r="J788" s="81">
        <v>-50</v>
      </c>
      <c r="K788" s="81">
        <v>-50</v>
      </c>
      <c r="L788" s="81">
        <v>-50</v>
      </c>
      <c r="M788" s="81">
        <v>-50</v>
      </c>
      <c r="N788" s="81">
        <v>-50</v>
      </c>
      <c r="O788" s="81">
        <v>0</v>
      </c>
      <c r="P788" s="81">
        <v>0</v>
      </c>
      <c r="Q788" s="81">
        <v>0</v>
      </c>
      <c r="R788" s="81">
        <v>0</v>
      </c>
      <c r="S788" s="81">
        <v>0</v>
      </c>
      <c r="T788" s="81">
        <v>0</v>
      </c>
      <c r="U788" s="81">
        <v>0</v>
      </c>
      <c r="V788" s="81">
        <v>0</v>
      </c>
      <c r="W788" s="81">
        <v>0</v>
      </c>
      <c r="X788" s="81">
        <v>0</v>
      </c>
      <c r="Y788" s="81">
        <v>0</v>
      </c>
      <c r="Z788" s="81">
        <v>0</v>
      </c>
      <c r="AA788" s="81">
        <v>0</v>
      </c>
      <c r="AB788" s="81">
        <v>0</v>
      </c>
      <c r="AC788" s="81">
        <v>0</v>
      </c>
      <c r="AD788" s="81">
        <v>0</v>
      </c>
      <c r="AE788" s="81">
        <v>0</v>
      </c>
      <c r="AF788" s="81">
        <v>0</v>
      </c>
    </row>
    <row r="789" spans="1:32" hidden="1" x14ac:dyDescent="0.25">
      <c r="A789" s="477">
        <v>36817.682638888888</v>
      </c>
      <c r="B789" s="456">
        <v>37146</v>
      </c>
      <c r="C789" s="456">
        <v>36983</v>
      </c>
      <c r="D789" s="456">
        <v>37191</v>
      </c>
      <c r="E789" s="81" t="s">
        <v>565</v>
      </c>
      <c r="F789" s="81">
        <v>438501</v>
      </c>
      <c r="G789" s="81">
        <v>1</v>
      </c>
      <c r="H789" s="81">
        <v>2356954</v>
      </c>
      <c r="I789" s="81">
        <v>0</v>
      </c>
      <c r="J789" s="81">
        <v>0</v>
      </c>
      <c r="K789" s="81">
        <v>0</v>
      </c>
      <c r="L789" s="81">
        <v>0</v>
      </c>
      <c r="M789" s="81">
        <v>0</v>
      </c>
      <c r="N789" s="81">
        <v>0</v>
      </c>
      <c r="O789" s="81">
        <v>-25</v>
      </c>
      <c r="P789" s="81">
        <v>-25</v>
      </c>
      <c r="Q789" s="81">
        <v>-25</v>
      </c>
      <c r="R789" s="81">
        <v>-25</v>
      </c>
      <c r="S789" s="81">
        <v>-25</v>
      </c>
      <c r="T789" s="81">
        <v>-25</v>
      </c>
      <c r="U789" s="81">
        <v>-25</v>
      </c>
      <c r="V789" s="81">
        <v>-25</v>
      </c>
      <c r="W789" s="81">
        <v>-25</v>
      </c>
      <c r="X789" s="81">
        <v>-25</v>
      </c>
      <c r="Y789" s="81">
        <v>-25</v>
      </c>
      <c r="Z789" s="81">
        <v>-25</v>
      </c>
      <c r="AA789" s="81">
        <v>-25</v>
      </c>
      <c r="AB789" s="81">
        <v>-25</v>
      </c>
      <c r="AC789" s="81">
        <v>-25</v>
      </c>
      <c r="AD789" s="81">
        <v>-25</v>
      </c>
      <c r="AE789" s="81">
        <v>0</v>
      </c>
      <c r="AF789" s="81">
        <v>0</v>
      </c>
    </row>
    <row r="790" spans="1:32" hidden="1" x14ac:dyDescent="0.25">
      <c r="A790" s="477">
        <v>36817.682638888888</v>
      </c>
      <c r="B790" s="456">
        <v>37146</v>
      </c>
      <c r="C790" s="456">
        <v>36983</v>
      </c>
      <c r="D790" s="456">
        <v>37191</v>
      </c>
      <c r="E790" s="81" t="s">
        <v>565</v>
      </c>
      <c r="F790" s="81">
        <v>438502</v>
      </c>
      <c r="G790" s="81">
        <v>1</v>
      </c>
      <c r="H790" s="81">
        <v>2356955</v>
      </c>
      <c r="I790" s="81">
        <v>0</v>
      </c>
      <c r="J790" s="81">
        <v>0</v>
      </c>
      <c r="K790" s="81">
        <v>0</v>
      </c>
      <c r="L790" s="81">
        <v>0</v>
      </c>
      <c r="M790" s="81">
        <v>0</v>
      </c>
      <c r="N790" s="81">
        <v>0</v>
      </c>
      <c r="O790" s="81">
        <v>-25</v>
      </c>
      <c r="P790" s="81">
        <v>-25</v>
      </c>
      <c r="Q790" s="81">
        <v>-25</v>
      </c>
      <c r="R790" s="81">
        <v>-25</v>
      </c>
      <c r="S790" s="81">
        <v>-25</v>
      </c>
      <c r="T790" s="81">
        <v>-25</v>
      </c>
      <c r="U790" s="81">
        <v>-25</v>
      </c>
      <c r="V790" s="81">
        <v>-25</v>
      </c>
      <c r="W790" s="81">
        <v>-25</v>
      </c>
      <c r="X790" s="81">
        <v>-25</v>
      </c>
      <c r="Y790" s="81">
        <v>-25</v>
      </c>
      <c r="Z790" s="81">
        <v>-25</v>
      </c>
      <c r="AA790" s="81">
        <v>-25</v>
      </c>
      <c r="AB790" s="81">
        <v>-25</v>
      </c>
      <c r="AC790" s="81">
        <v>-25</v>
      </c>
      <c r="AD790" s="81">
        <v>-25</v>
      </c>
      <c r="AE790" s="81">
        <v>0</v>
      </c>
      <c r="AF790" s="81">
        <v>0</v>
      </c>
    </row>
    <row r="791" spans="1:32" hidden="1" x14ac:dyDescent="0.25">
      <c r="A791" s="477">
        <v>36819.569444444445</v>
      </c>
      <c r="B791" s="456">
        <v>37146</v>
      </c>
      <c r="C791" s="456">
        <v>36983</v>
      </c>
      <c r="D791" s="456">
        <v>37191</v>
      </c>
      <c r="E791" s="81" t="s">
        <v>565</v>
      </c>
      <c r="F791" s="81">
        <v>440235</v>
      </c>
      <c r="G791" s="81">
        <v>1</v>
      </c>
      <c r="H791" s="81">
        <v>2362317</v>
      </c>
      <c r="I791" s="81">
        <v>0</v>
      </c>
      <c r="J791" s="81">
        <v>0</v>
      </c>
      <c r="K791" s="81">
        <v>0</v>
      </c>
      <c r="L791" s="81">
        <v>0</v>
      </c>
      <c r="M791" s="81">
        <v>0</v>
      </c>
      <c r="N791" s="81">
        <v>0</v>
      </c>
      <c r="O791" s="81">
        <v>-25</v>
      </c>
      <c r="P791" s="81">
        <v>-25</v>
      </c>
      <c r="Q791" s="81">
        <v>-25</v>
      </c>
      <c r="R791" s="81">
        <v>-25</v>
      </c>
      <c r="S791" s="81">
        <v>-25</v>
      </c>
      <c r="T791" s="81">
        <v>-25</v>
      </c>
      <c r="U791" s="81">
        <v>-25</v>
      </c>
      <c r="V791" s="81">
        <v>-25</v>
      </c>
      <c r="W791" s="81">
        <v>-25</v>
      </c>
      <c r="X791" s="81">
        <v>-25</v>
      </c>
      <c r="Y791" s="81">
        <v>-25</v>
      </c>
      <c r="Z791" s="81">
        <v>-25</v>
      </c>
      <c r="AA791" s="81">
        <v>-25</v>
      </c>
      <c r="AB791" s="81">
        <v>-25</v>
      </c>
      <c r="AC791" s="81">
        <v>-25</v>
      </c>
      <c r="AD791" s="81">
        <v>-25</v>
      </c>
      <c r="AE791" s="81">
        <v>0</v>
      </c>
      <c r="AF791" s="81">
        <v>0</v>
      </c>
    </row>
    <row r="792" spans="1:32" hidden="1" x14ac:dyDescent="0.25">
      <c r="A792" s="477">
        <v>37131.448611111111</v>
      </c>
      <c r="B792" s="456">
        <v>37146</v>
      </c>
      <c r="C792" s="456">
        <v>37135</v>
      </c>
      <c r="D792" s="456">
        <v>37164</v>
      </c>
      <c r="E792" s="81" t="s">
        <v>565</v>
      </c>
      <c r="F792" s="81">
        <v>751858</v>
      </c>
      <c r="G792" s="81">
        <v>1</v>
      </c>
      <c r="H792" s="81">
        <v>3869478</v>
      </c>
      <c r="I792" s="81">
        <v>0</v>
      </c>
      <c r="J792" s="81">
        <v>0</v>
      </c>
      <c r="K792" s="81">
        <v>0</v>
      </c>
      <c r="L792" s="81">
        <v>0</v>
      </c>
      <c r="M792" s="81">
        <v>0</v>
      </c>
      <c r="N792" s="81">
        <v>0</v>
      </c>
      <c r="O792" s="81">
        <v>0</v>
      </c>
      <c r="P792" s="81">
        <v>0</v>
      </c>
      <c r="Q792" s="81">
        <v>0</v>
      </c>
      <c r="R792" s="81">
        <v>0</v>
      </c>
      <c r="S792" s="81">
        <v>0</v>
      </c>
      <c r="T792" s="81">
        <v>0</v>
      </c>
      <c r="U792" s="81">
        <v>0</v>
      </c>
      <c r="V792" s="81">
        <v>0</v>
      </c>
      <c r="W792" s="81">
        <v>0</v>
      </c>
      <c r="X792" s="81">
        <v>0</v>
      </c>
      <c r="Y792" s="81">
        <v>0</v>
      </c>
      <c r="Z792" s="81">
        <v>0</v>
      </c>
      <c r="AA792" s="81">
        <v>0</v>
      </c>
      <c r="AB792" s="81">
        <v>0</v>
      </c>
      <c r="AC792" s="81">
        <v>0</v>
      </c>
      <c r="AD792" s="81">
        <v>0</v>
      </c>
      <c r="AE792" s="81">
        <v>-25</v>
      </c>
      <c r="AF792" s="81">
        <v>-25</v>
      </c>
    </row>
    <row r="793" spans="1:32" hidden="1" x14ac:dyDescent="0.25">
      <c r="A793" s="477">
        <v>37132.450694444444</v>
      </c>
      <c r="B793" s="456">
        <v>37146</v>
      </c>
      <c r="C793" s="456">
        <v>37135</v>
      </c>
      <c r="D793" s="456">
        <v>37164</v>
      </c>
      <c r="E793" s="81" t="s">
        <v>565</v>
      </c>
      <c r="F793" s="81">
        <v>752375</v>
      </c>
      <c r="G793" s="81">
        <v>1</v>
      </c>
      <c r="H793" s="81">
        <v>3870543</v>
      </c>
      <c r="I793" s="81">
        <v>0</v>
      </c>
      <c r="J793" s="81">
        <v>0</v>
      </c>
      <c r="K793" s="81">
        <v>0</v>
      </c>
      <c r="L793" s="81">
        <v>0</v>
      </c>
      <c r="M793" s="81">
        <v>0</v>
      </c>
      <c r="N793" s="81">
        <v>0</v>
      </c>
      <c r="O793" s="81">
        <v>25</v>
      </c>
      <c r="P793" s="81">
        <v>25</v>
      </c>
      <c r="Q793" s="81">
        <v>25</v>
      </c>
      <c r="R793" s="81">
        <v>25</v>
      </c>
      <c r="S793" s="81">
        <v>25</v>
      </c>
      <c r="T793" s="81">
        <v>25</v>
      </c>
      <c r="U793" s="81">
        <v>25</v>
      </c>
      <c r="V793" s="81">
        <v>25</v>
      </c>
      <c r="W793" s="81">
        <v>25</v>
      </c>
      <c r="X793" s="81">
        <v>25</v>
      </c>
      <c r="Y793" s="81">
        <v>25</v>
      </c>
      <c r="Z793" s="81">
        <v>25</v>
      </c>
      <c r="AA793" s="81">
        <v>25</v>
      </c>
      <c r="AB793" s="81">
        <v>25</v>
      </c>
      <c r="AC793" s="81">
        <v>25</v>
      </c>
      <c r="AD793" s="81">
        <v>25</v>
      </c>
      <c r="AE793" s="81">
        <v>0</v>
      </c>
      <c r="AF793" s="81">
        <v>0</v>
      </c>
    </row>
    <row r="794" spans="1:32" hidden="1" x14ac:dyDescent="0.25">
      <c r="A794" s="477">
        <v>37132.339583333334</v>
      </c>
      <c r="B794" s="456">
        <v>37146</v>
      </c>
      <c r="C794" s="456">
        <v>37135</v>
      </c>
      <c r="D794" s="456">
        <v>37164</v>
      </c>
      <c r="E794" s="81" t="s">
        <v>565</v>
      </c>
      <c r="F794" s="81">
        <v>753375</v>
      </c>
      <c r="G794" s="81">
        <v>1</v>
      </c>
      <c r="H794" s="81">
        <v>3883033</v>
      </c>
      <c r="I794" s="81">
        <v>0</v>
      </c>
      <c r="J794" s="81">
        <v>0</v>
      </c>
      <c r="K794" s="81">
        <v>0</v>
      </c>
      <c r="L794" s="81">
        <v>0</v>
      </c>
      <c r="M794" s="81">
        <v>0</v>
      </c>
      <c r="N794" s="81">
        <v>0</v>
      </c>
      <c r="O794" s="81">
        <v>25</v>
      </c>
      <c r="P794" s="81">
        <v>25</v>
      </c>
      <c r="Q794" s="81">
        <v>25</v>
      </c>
      <c r="R794" s="81">
        <v>25</v>
      </c>
      <c r="S794" s="81">
        <v>25</v>
      </c>
      <c r="T794" s="81">
        <v>25</v>
      </c>
      <c r="U794" s="81">
        <v>25</v>
      </c>
      <c r="V794" s="81">
        <v>25</v>
      </c>
      <c r="W794" s="81">
        <v>25</v>
      </c>
      <c r="X794" s="81">
        <v>25</v>
      </c>
      <c r="Y794" s="81">
        <v>25</v>
      </c>
      <c r="Z794" s="81">
        <v>25</v>
      </c>
      <c r="AA794" s="81">
        <v>25</v>
      </c>
      <c r="AB794" s="81">
        <v>25</v>
      </c>
      <c r="AC794" s="81">
        <v>25</v>
      </c>
      <c r="AD794" s="81">
        <v>25</v>
      </c>
      <c r="AE794" s="81">
        <v>0</v>
      </c>
      <c r="AF794" s="81">
        <v>0</v>
      </c>
    </row>
    <row r="795" spans="1:32" hidden="1" x14ac:dyDescent="0.25">
      <c r="A795" s="477">
        <v>37133.61041666667</v>
      </c>
      <c r="B795" s="456">
        <v>37146</v>
      </c>
      <c r="C795" s="456">
        <v>37135</v>
      </c>
      <c r="D795" s="456">
        <v>37164</v>
      </c>
      <c r="E795" s="81" t="s">
        <v>565</v>
      </c>
      <c r="F795" s="81">
        <v>754211</v>
      </c>
      <c r="G795" s="81">
        <v>1</v>
      </c>
      <c r="H795" s="81">
        <v>3884763</v>
      </c>
      <c r="I795" s="81">
        <v>0</v>
      </c>
      <c r="J795" s="81">
        <v>0</v>
      </c>
      <c r="K795" s="81">
        <v>0</v>
      </c>
      <c r="L795" s="81">
        <v>0</v>
      </c>
      <c r="M795" s="81">
        <v>0</v>
      </c>
      <c r="N795" s="81">
        <v>0</v>
      </c>
      <c r="O795" s="81">
        <v>-25</v>
      </c>
      <c r="P795" s="81">
        <v>-25</v>
      </c>
      <c r="Q795" s="81">
        <v>-25</v>
      </c>
      <c r="R795" s="81">
        <v>-25</v>
      </c>
      <c r="S795" s="81">
        <v>-25</v>
      </c>
      <c r="T795" s="81">
        <v>-25</v>
      </c>
      <c r="U795" s="81">
        <v>-25</v>
      </c>
      <c r="V795" s="81">
        <v>-25</v>
      </c>
      <c r="W795" s="81">
        <v>-25</v>
      </c>
      <c r="X795" s="81">
        <v>-25</v>
      </c>
      <c r="Y795" s="81">
        <v>-25</v>
      </c>
      <c r="Z795" s="81">
        <v>-25</v>
      </c>
      <c r="AA795" s="81">
        <v>-25</v>
      </c>
      <c r="AB795" s="81">
        <v>-25</v>
      </c>
      <c r="AC795" s="81">
        <v>-25</v>
      </c>
      <c r="AD795" s="81">
        <v>-25</v>
      </c>
      <c r="AE795" s="81">
        <v>0</v>
      </c>
      <c r="AF795" s="81">
        <v>0</v>
      </c>
    </row>
    <row r="796" spans="1:32" hidden="1" x14ac:dyDescent="0.25">
      <c r="A796" s="477">
        <v>37068.40625</v>
      </c>
      <c r="B796" s="456">
        <v>37146</v>
      </c>
      <c r="C796" s="456">
        <v>37135</v>
      </c>
      <c r="D796" s="456">
        <v>37164</v>
      </c>
      <c r="E796" s="81" t="s">
        <v>565</v>
      </c>
      <c r="F796" s="81">
        <v>663552</v>
      </c>
      <c r="G796" s="81">
        <v>1</v>
      </c>
      <c r="H796" s="81">
        <v>3514609</v>
      </c>
      <c r="I796" s="81">
        <v>0</v>
      </c>
      <c r="J796" s="81">
        <v>0</v>
      </c>
      <c r="K796" s="81">
        <v>0</v>
      </c>
      <c r="L796" s="81">
        <v>0</v>
      </c>
      <c r="M796" s="81">
        <v>0</v>
      </c>
      <c r="N796" s="81">
        <v>0</v>
      </c>
      <c r="O796" s="81">
        <v>0</v>
      </c>
      <c r="P796" s="81">
        <v>0</v>
      </c>
      <c r="Q796" s="81">
        <v>0</v>
      </c>
      <c r="R796" s="81">
        <v>0</v>
      </c>
      <c r="S796" s="81">
        <v>0</v>
      </c>
      <c r="T796" s="81">
        <v>0</v>
      </c>
      <c r="U796" s="81">
        <v>0</v>
      </c>
      <c r="V796" s="81">
        <v>0</v>
      </c>
      <c r="W796" s="81">
        <v>0</v>
      </c>
      <c r="X796" s="81">
        <v>0</v>
      </c>
      <c r="Y796" s="81">
        <v>0</v>
      </c>
      <c r="Z796" s="81">
        <v>0</v>
      </c>
      <c r="AA796" s="81">
        <v>0</v>
      </c>
      <c r="AB796" s="81">
        <v>0</v>
      </c>
      <c r="AC796" s="81">
        <v>0</v>
      </c>
      <c r="AD796" s="81">
        <v>0</v>
      </c>
      <c r="AE796" s="81">
        <v>25</v>
      </c>
      <c r="AF796" s="81">
        <v>25</v>
      </c>
    </row>
    <row r="797" spans="1:32" hidden="1" x14ac:dyDescent="0.25">
      <c r="A797" s="477">
        <v>37071.393055555556</v>
      </c>
      <c r="B797" s="456">
        <v>37146</v>
      </c>
      <c r="C797" s="456">
        <v>37135</v>
      </c>
      <c r="D797" s="456">
        <v>37164</v>
      </c>
      <c r="E797" s="81" t="s">
        <v>565</v>
      </c>
      <c r="F797" s="81">
        <v>668995</v>
      </c>
      <c r="G797" s="81">
        <v>1</v>
      </c>
      <c r="H797" s="81">
        <v>3530327</v>
      </c>
      <c r="I797" s="81">
        <v>0</v>
      </c>
      <c r="J797" s="81">
        <v>0</v>
      </c>
      <c r="K797" s="81">
        <v>0</v>
      </c>
      <c r="L797" s="81">
        <v>0</v>
      </c>
      <c r="M797" s="81">
        <v>0</v>
      </c>
      <c r="N797" s="81">
        <v>0</v>
      </c>
      <c r="O797" s="81">
        <v>0</v>
      </c>
      <c r="P797" s="81">
        <v>0</v>
      </c>
      <c r="Q797" s="81">
        <v>0</v>
      </c>
      <c r="R797" s="81">
        <v>0</v>
      </c>
      <c r="S797" s="81">
        <v>0</v>
      </c>
      <c r="T797" s="81">
        <v>0</v>
      </c>
      <c r="U797" s="81">
        <v>0</v>
      </c>
      <c r="V797" s="81">
        <v>0</v>
      </c>
      <c r="W797" s="81">
        <v>0</v>
      </c>
      <c r="X797" s="81">
        <v>0</v>
      </c>
      <c r="Y797" s="81">
        <v>0</v>
      </c>
      <c r="Z797" s="81">
        <v>0</v>
      </c>
      <c r="AA797" s="81">
        <v>0</v>
      </c>
      <c r="AB797" s="81">
        <v>0</v>
      </c>
      <c r="AC797" s="81">
        <v>0</v>
      </c>
      <c r="AD797" s="81">
        <v>0</v>
      </c>
      <c r="AE797" s="81">
        <v>-25</v>
      </c>
      <c r="AF797" s="81">
        <v>-25</v>
      </c>
    </row>
    <row r="798" spans="1:32" hidden="1" x14ac:dyDescent="0.25">
      <c r="A798" s="477">
        <v>37095.47152777778</v>
      </c>
      <c r="B798" s="456">
        <v>37146</v>
      </c>
      <c r="C798" s="456">
        <v>37135</v>
      </c>
      <c r="D798" s="456">
        <v>37164</v>
      </c>
      <c r="E798" s="81" t="s">
        <v>565</v>
      </c>
      <c r="F798" s="81">
        <v>696050</v>
      </c>
      <c r="G798" s="81">
        <v>1</v>
      </c>
      <c r="H798" s="81">
        <v>3618723</v>
      </c>
      <c r="I798" s="81">
        <v>0</v>
      </c>
      <c r="J798" s="81">
        <v>0</v>
      </c>
      <c r="K798" s="81">
        <v>0</v>
      </c>
      <c r="L798" s="81">
        <v>0</v>
      </c>
      <c r="M798" s="81">
        <v>0</v>
      </c>
      <c r="N798" s="81">
        <v>0</v>
      </c>
      <c r="O798" s="81">
        <v>0</v>
      </c>
      <c r="P798" s="81">
        <v>0</v>
      </c>
      <c r="Q798" s="81">
        <v>0</v>
      </c>
      <c r="R798" s="81">
        <v>0</v>
      </c>
      <c r="S798" s="81">
        <v>0</v>
      </c>
      <c r="T798" s="81">
        <v>0</v>
      </c>
      <c r="U798" s="81">
        <v>0</v>
      </c>
      <c r="V798" s="81">
        <v>0</v>
      </c>
      <c r="W798" s="81">
        <v>0</v>
      </c>
      <c r="X798" s="81">
        <v>0</v>
      </c>
      <c r="Y798" s="81">
        <v>0</v>
      </c>
      <c r="Z798" s="81">
        <v>0</v>
      </c>
      <c r="AA798" s="81">
        <v>0</v>
      </c>
      <c r="AB798" s="81">
        <v>0</v>
      </c>
      <c r="AC798" s="81">
        <v>0</v>
      </c>
      <c r="AD798" s="81">
        <v>0</v>
      </c>
      <c r="AE798" s="81">
        <v>50</v>
      </c>
      <c r="AF798" s="81">
        <v>50</v>
      </c>
    </row>
    <row r="799" spans="1:32" hidden="1" x14ac:dyDescent="0.25">
      <c r="A799" s="477">
        <v>37095.501388888886</v>
      </c>
      <c r="B799" s="456">
        <v>37146</v>
      </c>
      <c r="C799" s="456">
        <v>37135</v>
      </c>
      <c r="D799" s="456">
        <v>37164</v>
      </c>
      <c r="E799" s="81" t="s">
        <v>565</v>
      </c>
      <c r="F799" s="81">
        <v>697807</v>
      </c>
      <c r="G799" s="81">
        <v>1</v>
      </c>
      <c r="H799" s="81">
        <v>3624683</v>
      </c>
      <c r="I799" s="81">
        <v>0</v>
      </c>
      <c r="J799" s="81">
        <v>0</v>
      </c>
      <c r="K799" s="81">
        <v>0</v>
      </c>
      <c r="L799" s="81">
        <v>0</v>
      </c>
      <c r="M799" s="81">
        <v>0</v>
      </c>
      <c r="N799" s="81">
        <v>0</v>
      </c>
      <c r="O799" s="81">
        <v>0</v>
      </c>
      <c r="P799" s="81">
        <v>0</v>
      </c>
      <c r="Q799" s="81">
        <v>0</v>
      </c>
      <c r="R799" s="81">
        <v>0</v>
      </c>
      <c r="S799" s="81">
        <v>0</v>
      </c>
      <c r="T799" s="81">
        <v>0</v>
      </c>
      <c r="U799" s="81">
        <v>0</v>
      </c>
      <c r="V799" s="81">
        <v>0</v>
      </c>
      <c r="W799" s="81">
        <v>0</v>
      </c>
      <c r="X799" s="81">
        <v>0</v>
      </c>
      <c r="Y799" s="81">
        <v>0</v>
      </c>
      <c r="Z799" s="81">
        <v>0</v>
      </c>
      <c r="AA799" s="81">
        <v>0</v>
      </c>
      <c r="AB799" s="81">
        <v>0</v>
      </c>
      <c r="AC799" s="81">
        <v>0</v>
      </c>
      <c r="AD799" s="81">
        <v>0</v>
      </c>
      <c r="AE799" s="81">
        <v>25</v>
      </c>
      <c r="AF799" s="81">
        <v>25</v>
      </c>
    </row>
    <row r="800" spans="1:32" hidden="1" x14ac:dyDescent="0.25">
      <c r="A800" s="477">
        <v>37098.386805555558</v>
      </c>
      <c r="B800" s="456">
        <v>37146</v>
      </c>
      <c r="C800" s="456">
        <v>37135</v>
      </c>
      <c r="D800" s="456">
        <v>37164</v>
      </c>
      <c r="E800" s="81" t="s">
        <v>565</v>
      </c>
      <c r="F800" s="81">
        <v>704228</v>
      </c>
      <c r="G800" s="81">
        <v>1</v>
      </c>
      <c r="H800" s="81">
        <v>3640380</v>
      </c>
      <c r="I800" s="81">
        <v>0</v>
      </c>
      <c r="J800" s="81">
        <v>0</v>
      </c>
      <c r="K800" s="81">
        <v>0</v>
      </c>
      <c r="L800" s="81">
        <v>0</v>
      </c>
      <c r="M800" s="81">
        <v>0</v>
      </c>
      <c r="N800" s="81">
        <v>0</v>
      </c>
      <c r="O800" s="81">
        <v>0</v>
      </c>
      <c r="P800" s="81">
        <v>0</v>
      </c>
      <c r="Q800" s="81">
        <v>0</v>
      </c>
      <c r="R800" s="81">
        <v>0</v>
      </c>
      <c r="S800" s="81">
        <v>0</v>
      </c>
      <c r="T800" s="81">
        <v>0</v>
      </c>
      <c r="U800" s="81">
        <v>0</v>
      </c>
      <c r="V800" s="81">
        <v>0</v>
      </c>
      <c r="W800" s="81">
        <v>0</v>
      </c>
      <c r="X800" s="81">
        <v>0</v>
      </c>
      <c r="Y800" s="81">
        <v>0</v>
      </c>
      <c r="Z800" s="81">
        <v>0</v>
      </c>
      <c r="AA800" s="81">
        <v>0</v>
      </c>
      <c r="AB800" s="81">
        <v>0</v>
      </c>
      <c r="AC800" s="81">
        <v>0</v>
      </c>
      <c r="AD800" s="81">
        <v>0</v>
      </c>
      <c r="AE800" s="81">
        <v>-25</v>
      </c>
      <c r="AF800" s="81">
        <v>-25</v>
      </c>
    </row>
    <row r="801" spans="1:32" hidden="1" x14ac:dyDescent="0.25">
      <c r="A801" s="477">
        <v>37099.402083333334</v>
      </c>
      <c r="B801" s="456">
        <v>37146</v>
      </c>
      <c r="C801" s="456">
        <v>37135</v>
      </c>
      <c r="D801" s="456">
        <v>37164</v>
      </c>
      <c r="E801" s="81" t="s">
        <v>565</v>
      </c>
      <c r="F801" s="81">
        <v>705524</v>
      </c>
      <c r="G801" s="81">
        <v>1</v>
      </c>
      <c r="H801" s="81">
        <v>3646550</v>
      </c>
      <c r="I801" s="81">
        <v>0</v>
      </c>
      <c r="J801" s="81">
        <v>0</v>
      </c>
      <c r="K801" s="81">
        <v>0</v>
      </c>
      <c r="L801" s="81">
        <v>0</v>
      </c>
      <c r="M801" s="81">
        <v>0</v>
      </c>
      <c r="N801" s="81">
        <v>0</v>
      </c>
      <c r="O801" s="81">
        <v>0</v>
      </c>
      <c r="P801" s="81">
        <v>0</v>
      </c>
      <c r="Q801" s="81">
        <v>0</v>
      </c>
      <c r="R801" s="81">
        <v>0</v>
      </c>
      <c r="S801" s="81">
        <v>0</v>
      </c>
      <c r="T801" s="81">
        <v>0</v>
      </c>
      <c r="U801" s="81">
        <v>0</v>
      </c>
      <c r="V801" s="81">
        <v>0</v>
      </c>
      <c r="W801" s="81">
        <v>0</v>
      </c>
      <c r="X801" s="81">
        <v>0</v>
      </c>
      <c r="Y801" s="81">
        <v>0</v>
      </c>
      <c r="Z801" s="81">
        <v>0</v>
      </c>
      <c r="AA801" s="81">
        <v>0</v>
      </c>
      <c r="AB801" s="81">
        <v>0</v>
      </c>
      <c r="AC801" s="81">
        <v>0</v>
      </c>
      <c r="AD801" s="81">
        <v>0</v>
      </c>
      <c r="AE801" s="81">
        <v>25</v>
      </c>
      <c r="AF801" s="81">
        <v>25</v>
      </c>
    </row>
    <row r="802" spans="1:32" hidden="1" x14ac:dyDescent="0.25">
      <c r="A802" s="477">
        <v>37102.713888888888</v>
      </c>
      <c r="B802" s="456">
        <v>37146</v>
      </c>
      <c r="C802" s="456">
        <v>37135</v>
      </c>
      <c r="D802" s="456">
        <v>37164</v>
      </c>
      <c r="E802" s="81" t="s">
        <v>565</v>
      </c>
      <c r="F802" s="81">
        <v>709369</v>
      </c>
      <c r="G802" s="81">
        <v>1</v>
      </c>
      <c r="H802" s="81">
        <v>3706712</v>
      </c>
      <c r="I802" s="81">
        <v>0</v>
      </c>
      <c r="J802" s="81">
        <v>0</v>
      </c>
      <c r="K802" s="81">
        <v>0</v>
      </c>
      <c r="L802" s="81">
        <v>0</v>
      </c>
      <c r="M802" s="81">
        <v>0</v>
      </c>
      <c r="N802" s="81">
        <v>0</v>
      </c>
      <c r="O802" s="81">
        <v>0</v>
      </c>
      <c r="P802" s="81">
        <v>0</v>
      </c>
      <c r="Q802" s="81">
        <v>0</v>
      </c>
      <c r="R802" s="81">
        <v>0</v>
      </c>
      <c r="S802" s="81">
        <v>0</v>
      </c>
      <c r="T802" s="81">
        <v>0</v>
      </c>
      <c r="U802" s="81">
        <v>0</v>
      </c>
      <c r="V802" s="81">
        <v>0</v>
      </c>
      <c r="W802" s="81">
        <v>0</v>
      </c>
      <c r="X802" s="81">
        <v>0</v>
      </c>
      <c r="Y802" s="81">
        <v>0</v>
      </c>
      <c r="Z802" s="81">
        <v>0</v>
      </c>
      <c r="AA802" s="81">
        <v>0</v>
      </c>
      <c r="AB802" s="81">
        <v>0</v>
      </c>
      <c r="AC802" s="81">
        <v>0</v>
      </c>
      <c r="AD802" s="81">
        <v>0</v>
      </c>
      <c r="AE802" s="81">
        <v>-25</v>
      </c>
      <c r="AF802" s="81">
        <v>-25</v>
      </c>
    </row>
    <row r="803" spans="1:32" hidden="1" x14ac:dyDescent="0.25">
      <c r="A803" s="477">
        <v>37117.442361111112</v>
      </c>
      <c r="B803" s="456">
        <v>37146</v>
      </c>
      <c r="C803" s="456">
        <v>37135</v>
      </c>
      <c r="D803" s="456">
        <v>37164</v>
      </c>
      <c r="E803" s="81" t="s">
        <v>565</v>
      </c>
      <c r="F803" s="81">
        <v>728992</v>
      </c>
      <c r="G803" s="81">
        <v>1</v>
      </c>
      <c r="H803" s="81">
        <v>3766398</v>
      </c>
      <c r="I803" s="81">
        <v>0</v>
      </c>
      <c r="J803" s="81">
        <v>0</v>
      </c>
      <c r="K803" s="81">
        <v>0</v>
      </c>
      <c r="L803" s="81">
        <v>0</v>
      </c>
      <c r="M803" s="81">
        <v>0</v>
      </c>
      <c r="N803" s="81">
        <v>0</v>
      </c>
      <c r="O803" s="81">
        <v>-25</v>
      </c>
      <c r="P803" s="81">
        <v>-25</v>
      </c>
      <c r="Q803" s="81">
        <v>-25</v>
      </c>
      <c r="R803" s="81">
        <v>-25</v>
      </c>
      <c r="S803" s="81">
        <v>-25</v>
      </c>
      <c r="T803" s="81">
        <v>-25</v>
      </c>
      <c r="U803" s="81">
        <v>-25</v>
      </c>
      <c r="V803" s="81">
        <v>-25</v>
      </c>
      <c r="W803" s="81">
        <v>-25</v>
      </c>
      <c r="X803" s="81">
        <v>-25</v>
      </c>
      <c r="Y803" s="81">
        <v>-25</v>
      </c>
      <c r="Z803" s="81">
        <v>-25</v>
      </c>
      <c r="AA803" s="81">
        <v>-25</v>
      </c>
      <c r="AB803" s="81">
        <v>-25</v>
      </c>
      <c r="AC803" s="81">
        <v>-25</v>
      </c>
      <c r="AD803" s="81">
        <v>-25</v>
      </c>
      <c r="AE803" s="81">
        <v>0</v>
      </c>
      <c r="AF803" s="81">
        <v>0</v>
      </c>
    </row>
    <row r="804" spans="1:32" hidden="1" x14ac:dyDescent="0.25">
      <c r="A804" s="477">
        <v>37123.34097222222</v>
      </c>
      <c r="B804" s="456">
        <v>37146</v>
      </c>
      <c r="C804" s="456">
        <v>37135</v>
      </c>
      <c r="D804" s="456">
        <v>37164</v>
      </c>
      <c r="E804" s="81" t="s">
        <v>565</v>
      </c>
      <c r="F804" s="81">
        <v>739339</v>
      </c>
      <c r="G804" s="81">
        <v>1</v>
      </c>
      <c r="H804" s="81">
        <v>3836726</v>
      </c>
      <c r="I804" s="81">
        <v>0</v>
      </c>
      <c r="J804" s="81">
        <v>0</v>
      </c>
      <c r="K804" s="81">
        <v>0</v>
      </c>
      <c r="L804" s="81">
        <v>0</v>
      </c>
      <c r="M804" s="81">
        <v>0</v>
      </c>
      <c r="N804" s="81">
        <v>0</v>
      </c>
      <c r="O804" s="81">
        <v>25</v>
      </c>
      <c r="P804" s="81">
        <v>25</v>
      </c>
      <c r="Q804" s="81">
        <v>25</v>
      </c>
      <c r="R804" s="81">
        <v>25</v>
      </c>
      <c r="S804" s="81">
        <v>25</v>
      </c>
      <c r="T804" s="81">
        <v>25</v>
      </c>
      <c r="U804" s="81">
        <v>25</v>
      </c>
      <c r="V804" s="81">
        <v>25</v>
      </c>
      <c r="W804" s="81">
        <v>25</v>
      </c>
      <c r="X804" s="81">
        <v>25</v>
      </c>
      <c r="Y804" s="81">
        <v>25</v>
      </c>
      <c r="Z804" s="81">
        <v>25</v>
      </c>
      <c r="AA804" s="81">
        <v>25</v>
      </c>
      <c r="AB804" s="81">
        <v>25</v>
      </c>
      <c r="AC804" s="81">
        <v>25</v>
      </c>
      <c r="AD804" s="81">
        <v>25</v>
      </c>
      <c r="AE804" s="81">
        <v>0</v>
      </c>
      <c r="AF804" s="81">
        <v>0</v>
      </c>
    </row>
    <row r="805" spans="1:32" hidden="1" x14ac:dyDescent="0.25">
      <c r="A805" s="477">
        <v>36819.569444444445</v>
      </c>
      <c r="B805" s="456">
        <v>37146</v>
      </c>
      <c r="C805" s="456">
        <v>37073</v>
      </c>
      <c r="D805" s="456">
        <v>37164</v>
      </c>
      <c r="E805" s="81" t="s">
        <v>565</v>
      </c>
      <c r="F805" s="81">
        <v>440242</v>
      </c>
      <c r="G805" s="81">
        <v>1</v>
      </c>
      <c r="H805" s="81">
        <v>2362338</v>
      </c>
      <c r="I805" s="81">
        <v>0</v>
      </c>
      <c r="J805" s="81">
        <v>0</v>
      </c>
      <c r="K805" s="81">
        <v>0</v>
      </c>
      <c r="L805" s="81">
        <v>0</v>
      </c>
      <c r="M805" s="81">
        <v>0</v>
      </c>
      <c r="N805" s="81">
        <v>0</v>
      </c>
      <c r="O805" s="81">
        <v>-25</v>
      </c>
      <c r="P805" s="81">
        <v>-25</v>
      </c>
      <c r="Q805" s="81">
        <v>-25</v>
      </c>
      <c r="R805" s="81">
        <v>-25</v>
      </c>
      <c r="S805" s="81">
        <v>-25</v>
      </c>
      <c r="T805" s="81">
        <v>-25</v>
      </c>
      <c r="U805" s="81">
        <v>-25</v>
      </c>
      <c r="V805" s="81">
        <v>-25</v>
      </c>
      <c r="W805" s="81">
        <v>-25</v>
      </c>
      <c r="X805" s="81">
        <v>-25</v>
      </c>
      <c r="Y805" s="81">
        <v>-25</v>
      </c>
      <c r="Z805" s="81">
        <v>-25</v>
      </c>
      <c r="AA805" s="81">
        <v>-25</v>
      </c>
      <c r="AB805" s="81">
        <v>-25</v>
      </c>
      <c r="AC805" s="81">
        <v>-25</v>
      </c>
      <c r="AD805" s="81">
        <v>-25</v>
      </c>
      <c r="AE805" s="81">
        <v>0</v>
      </c>
      <c r="AF805" s="81">
        <v>0</v>
      </c>
    </row>
    <row r="806" spans="1:32" hidden="1" x14ac:dyDescent="0.25">
      <c r="A806" s="477">
        <v>37098.386805555558</v>
      </c>
      <c r="B806" s="456">
        <v>37146</v>
      </c>
      <c r="C806" s="456">
        <v>37135</v>
      </c>
      <c r="D806" s="456">
        <v>37164</v>
      </c>
      <c r="E806" s="81" t="s">
        <v>565</v>
      </c>
      <c r="F806" s="81">
        <v>704228</v>
      </c>
      <c r="G806" s="81">
        <v>1</v>
      </c>
      <c r="H806" s="81">
        <v>3640379</v>
      </c>
      <c r="I806" s="81">
        <v>-25</v>
      </c>
      <c r="J806" s="81">
        <v>-25</v>
      </c>
      <c r="K806" s="81">
        <v>-25</v>
      </c>
      <c r="L806" s="81">
        <v>-25</v>
      </c>
      <c r="M806" s="81">
        <v>-25</v>
      </c>
      <c r="N806" s="81">
        <v>-25</v>
      </c>
      <c r="O806" s="81">
        <v>0</v>
      </c>
      <c r="P806" s="81">
        <v>0</v>
      </c>
      <c r="Q806" s="81">
        <v>0</v>
      </c>
      <c r="R806" s="81">
        <v>0</v>
      </c>
      <c r="S806" s="81">
        <v>0</v>
      </c>
      <c r="T806" s="81">
        <v>0</v>
      </c>
      <c r="U806" s="81">
        <v>0</v>
      </c>
      <c r="V806" s="81">
        <v>0</v>
      </c>
      <c r="W806" s="81">
        <v>0</v>
      </c>
      <c r="X806" s="81">
        <v>0</v>
      </c>
      <c r="Y806" s="81">
        <v>0</v>
      </c>
      <c r="Z806" s="81">
        <v>0</v>
      </c>
      <c r="AA806" s="81">
        <v>0</v>
      </c>
      <c r="AB806" s="81">
        <v>0</v>
      </c>
      <c r="AC806" s="81">
        <v>0</v>
      </c>
      <c r="AD806" s="81">
        <v>0</v>
      </c>
      <c r="AE806" s="81">
        <v>0</v>
      </c>
      <c r="AF806" s="81">
        <v>0</v>
      </c>
    </row>
    <row r="807" spans="1:32" hidden="1" x14ac:dyDescent="0.25">
      <c r="A807" s="477">
        <v>37099.402083333334</v>
      </c>
      <c r="B807" s="456">
        <v>37146</v>
      </c>
      <c r="C807" s="456">
        <v>37135</v>
      </c>
      <c r="D807" s="456">
        <v>37164</v>
      </c>
      <c r="E807" s="81" t="s">
        <v>565</v>
      </c>
      <c r="F807" s="81">
        <v>705524</v>
      </c>
      <c r="G807" s="81">
        <v>1</v>
      </c>
      <c r="H807" s="81">
        <v>3646549</v>
      </c>
      <c r="I807" s="81">
        <v>25</v>
      </c>
      <c r="J807" s="81">
        <v>25</v>
      </c>
      <c r="K807" s="81">
        <v>25</v>
      </c>
      <c r="L807" s="81">
        <v>25</v>
      </c>
      <c r="M807" s="81">
        <v>25</v>
      </c>
      <c r="N807" s="81">
        <v>25</v>
      </c>
      <c r="O807" s="81">
        <v>0</v>
      </c>
      <c r="P807" s="81">
        <v>0</v>
      </c>
      <c r="Q807" s="81">
        <v>0</v>
      </c>
      <c r="R807" s="81">
        <v>0</v>
      </c>
      <c r="S807" s="81">
        <v>0</v>
      </c>
      <c r="T807" s="81">
        <v>0</v>
      </c>
      <c r="U807" s="81">
        <v>0</v>
      </c>
      <c r="V807" s="81">
        <v>0</v>
      </c>
      <c r="W807" s="81">
        <v>0</v>
      </c>
      <c r="X807" s="81">
        <v>0</v>
      </c>
      <c r="Y807" s="81">
        <v>0</v>
      </c>
      <c r="Z807" s="81">
        <v>0</v>
      </c>
      <c r="AA807" s="81">
        <v>0</v>
      </c>
      <c r="AB807" s="81">
        <v>0</v>
      </c>
      <c r="AC807" s="81">
        <v>0</v>
      </c>
      <c r="AD807" s="81">
        <v>0</v>
      </c>
      <c r="AE807" s="81">
        <v>0</v>
      </c>
      <c r="AF807" s="81">
        <v>0</v>
      </c>
    </row>
    <row r="808" spans="1:32" hidden="1" x14ac:dyDescent="0.25">
      <c r="A808" s="477">
        <v>37102.713888888888</v>
      </c>
      <c r="B808" s="456">
        <v>37146</v>
      </c>
      <c r="C808" s="456">
        <v>37135</v>
      </c>
      <c r="D808" s="456">
        <v>37164</v>
      </c>
      <c r="E808" s="81" t="s">
        <v>565</v>
      </c>
      <c r="F808" s="81">
        <v>709369</v>
      </c>
      <c r="G808" s="81">
        <v>1</v>
      </c>
      <c r="H808" s="81">
        <v>3706711</v>
      </c>
      <c r="I808" s="81">
        <v>-25</v>
      </c>
      <c r="J808" s="81">
        <v>-25</v>
      </c>
      <c r="K808" s="81">
        <v>-25</v>
      </c>
      <c r="L808" s="81">
        <v>-25</v>
      </c>
      <c r="M808" s="81">
        <v>-25</v>
      </c>
      <c r="N808" s="81">
        <v>-25</v>
      </c>
      <c r="O808" s="81">
        <v>0</v>
      </c>
      <c r="P808" s="81">
        <v>0</v>
      </c>
      <c r="Q808" s="81">
        <v>0</v>
      </c>
      <c r="R808" s="81">
        <v>0</v>
      </c>
      <c r="S808" s="81">
        <v>0</v>
      </c>
      <c r="T808" s="81">
        <v>0</v>
      </c>
      <c r="U808" s="81">
        <v>0</v>
      </c>
      <c r="V808" s="81">
        <v>0</v>
      </c>
      <c r="W808" s="81">
        <v>0</v>
      </c>
      <c r="X808" s="81">
        <v>0</v>
      </c>
      <c r="Y808" s="81">
        <v>0</v>
      </c>
      <c r="Z808" s="81">
        <v>0</v>
      </c>
      <c r="AA808" s="81">
        <v>0</v>
      </c>
      <c r="AB808" s="81">
        <v>0</v>
      </c>
      <c r="AC808" s="81">
        <v>0</v>
      </c>
      <c r="AD808" s="81">
        <v>0</v>
      </c>
      <c r="AE808" s="81">
        <v>0</v>
      </c>
      <c r="AF808" s="81">
        <v>0</v>
      </c>
    </row>
    <row r="809" spans="1:32" hidden="1" x14ac:dyDescent="0.25">
      <c r="A809" s="477">
        <v>37133.609027777777</v>
      </c>
      <c r="B809" s="456">
        <v>37146</v>
      </c>
      <c r="C809" s="456">
        <v>37135</v>
      </c>
      <c r="D809" s="456">
        <v>37164</v>
      </c>
      <c r="E809" s="81" t="s">
        <v>565</v>
      </c>
      <c r="F809" s="81">
        <v>755041</v>
      </c>
      <c r="G809" s="81">
        <v>1</v>
      </c>
      <c r="H809" s="81">
        <v>3887904</v>
      </c>
      <c r="I809" s="81">
        <v>-25</v>
      </c>
      <c r="J809" s="81">
        <v>-25</v>
      </c>
      <c r="K809" s="81">
        <v>-25</v>
      </c>
      <c r="L809" s="81">
        <v>-25</v>
      </c>
      <c r="M809" s="81">
        <v>-25</v>
      </c>
      <c r="N809" s="81">
        <v>-25</v>
      </c>
      <c r="O809" s="81">
        <v>0</v>
      </c>
      <c r="P809" s="81">
        <v>0</v>
      </c>
      <c r="Q809" s="81">
        <v>0</v>
      </c>
      <c r="R809" s="81">
        <v>0</v>
      </c>
      <c r="S809" s="81">
        <v>0</v>
      </c>
      <c r="T809" s="81">
        <v>0</v>
      </c>
      <c r="U809" s="81">
        <v>0</v>
      </c>
      <c r="V809" s="81">
        <v>0</v>
      </c>
      <c r="W809" s="81">
        <v>0</v>
      </c>
      <c r="X809" s="81">
        <v>0</v>
      </c>
      <c r="Y809" s="81">
        <v>0</v>
      </c>
      <c r="Z809" s="81">
        <v>0</v>
      </c>
      <c r="AA809" s="81">
        <v>0</v>
      </c>
      <c r="AB809" s="81">
        <v>0</v>
      </c>
      <c r="AC809" s="81">
        <v>0</v>
      </c>
      <c r="AD809" s="81">
        <v>0</v>
      </c>
      <c r="AE809" s="81">
        <v>0</v>
      </c>
      <c r="AF809" s="81">
        <v>0</v>
      </c>
    </row>
    <row r="810" spans="1:32" hidden="1" x14ac:dyDescent="0.25">
      <c r="A810" s="477">
        <v>37144.565972222219</v>
      </c>
      <c r="B810" s="456">
        <v>37146</v>
      </c>
      <c r="C810" s="456">
        <v>37145</v>
      </c>
      <c r="D810" s="456">
        <v>37164</v>
      </c>
      <c r="E810" s="81" t="s">
        <v>582</v>
      </c>
      <c r="F810" s="81">
        <v>767734</v>
      </c>
      <c r="G810" s="81">
        <v>1</v>
      </c>
      <c r="H810" s="81">
        <v>4133648</v>
      </c>
      <c r="I810" s="81">
        <v>-4</v>
      </c>
      <c r="J810" s="81">
        <v>-4</v>
      </c>
      <c r="K810" s="81">
        <v>-4</v>
      </c>
      <c r="L810" s="81">
        <v>-4</v>
      </c>
      <c r="M810" s="81">
        <v>-4</v>
      </c>
      <c r="N810" s="81">
        <v>-4</v>
      </c>
      <c r="O810" s="81">
        <v>0</v>
      </c>
      <c r="P810" s="81">
        <v>0</v>
      </c>
      <c r="Q810" s="81">
        <v>0</v>
      </c>
      <c r="R810" s="81">
        <v>0</v>
      </c>
      <c r="S810" s="81">
        <v>0</v>
      </c>
      <c r="T810" s="81">
        <v>0</v>
      </c>
      <c r="U810" s="81">
        <v>0</v>
      </c>
      <c r="V810" s="81">
        <v>0</v>
      </c>
      <c r="W810" s="81">
        <v>0</v>
      </c>
      <c r="X810" s="81">
        <v>0</v>
      </c>
      <c r="Y810" s="81">
        <v>0</v>
      </c>
      <c r="Z810" s="81">
        <v>0</v>
      </c>
      <c r="AA810" s="81">
        <v>0</v>
      </c>
      <c r="AB810" s="81">
        <v>0</v>
      </c>
      <c r="AC810" s="81">
        <v>0</v>
      </c>
      <c r="AD810" s="81">
        <v>0</v>
      </c>
      <c r="AE810" s="81">
        <v>0</v>
      </c>
      <c r="AF810" s="81">
        <v>0</v>
      </c>
    </row>
    <row r="811" spans="1:32" hidden="1" x14ac:dyDescent="0.25">
      <c r="A811" s="477">
        <v>37144.565972222219</v>
      </c>
      <c r="B811" s="456">
        <v>37146</v>
      </c>
      <c r="C811" s="456">
        <v>37145</v>
      </c>
      <c r="D811" s="456">
        <v>37164</v>
      </c>
      <c r="E811" s="81" t="s">
        <v>582</v>
      </c>
      <c r="F811" s="81">
        <v>767734</v>
      </c>
      <c r="G811" s="81">
        <v>1</v>
      </c>
      <c r="H811" s="81">
        <v>4133649</v>
      </c>
      <c r="I811" s="81">
        <v>0</v>
      </c>
      <c r="J811" s="81">
        <v>0</v>
      </c>
      <c r="K811" s="81">
        <v>0</v>
      </c>
      <c r="L811" s="81">
        <v>0</v>
      </c>
      <c r="M811" s="81">
        <v>0</v>
      </c>
      <c r="N811" s="81">
        <v>0</v>
      </c>
      <c r="O811" s="81">
        <v>-4</v>
      </c>
      <c r="P811" s="81">
        <v>-4</v>
      </c>
      <c r="Q811" s="81">
        <v>-4</v>
      </c>
      <c r="R811" s="81">
        <v>-4</v>
      </c>
      <c r="S811" s="81">
        <v>-4</v>
      </c>
      <c r="T811" s="81">
        <v>-4</v>
      </c>
      <c r="U811" s="81">
        <v>-4</v>
      </c>
      <c r="V811" s="81">
        <v>-4</v>
      </c>
      <c r="W811" s="81">
        <v>-4</v>
      </c>
      <c r="X811" s="81">
        <v>-4</v>
      </c>
      <c r="Y811" s="81">
        <v>-4</v>
      </c>
      <c r="Z811" s="81">
        <v>-4</v>
      </c>
      <c r="AA811" s="81">
        <v>-4</v>
      </c>
      <c r="AB811" s="81">
        <v>-4</v>
      </c>
      <c r="AC811" s="81">
        <v>-4</v>
      </c>
      <c r="AD811" s="81">
        <v>-4</v>
      </c>
      <c r="AE811" s="81">
        <v>0</v>
      </c>
      <c r="AF811" s="81">
        <v>0</v>
      </c>
    </row>
    <row r="812" spans="1:32" hidden="1" x14ac:dyDescent="0.25">
      <c r="A812" s="477">
        <v>37144.565972222219</v>
      </c>
      <c r="B812" s="456">
        <v>37146</v>
      </c>
      <c r="C812" s="456">
        <v>37145</v>
      </c>
      <c r="D812" s="456">
        <v>37164</v>
      </c>
      <c r="E812" s="81" t="s">
        <v>582</v>
      </c>
      <c r="F812" s="81">
        <v>767734</v>
      </c>
      <c r="G812" s="81">
        <v>1</v>
      </c>
      <c r="H812" s="81">
        <v>4133650</v>
      </c>
      <c r="I812" s="81">
        <v>0</v>
      </c>
      <c r="J812" s="81">
        <v>0</v>
      </c>
      <c r="K812" s="81">
        <v>0</v>
      </c>
      <c r="L812" s="81">
        <v>0</v>
      </c>
      <c r="M812" s="81">
        <v>0</v>
      </c>
      <c r="N812" s="81">
        <v>0</v>
      </c>
      <c r="O812" s="81">
        <v>0</v>
      </c>
      <c r="P812" s="81">
        <v>0</v>
      </c>
      <c r="Q812" s="81">
        <v>0</v>
      </c>
      <c r="R812" s="81">
        <v>0</v>
      </c>
      <c r="S812" s="81">
        <v>0</v>
      </c>
      <c r="T812" s="81">
        <v>0</v>
      </c>
      <c r="U812" s="81">
        <v>0</v>
      </c>
      <c r="V812" s="81">
        <v>0</v>
      </c>
      <c r="W812" s="81">
        <v>0</v>
      </c>
      <c r="X812" s="81">
        <v>0</v>
      </c>
      <c r="Y812" s="81">
        <v>0</v>
      </c>
      <c r="Z812" s="81">
        <v>0</v>
      </c>
      <c r="AA812" s="81">
        <v>0</v>
      </c>
      <c r="AB812" s="81">
        <v>0</v>
      </c>
      <c r="AC812" s="81">
        <v>0</v>
      </c>
      <c r="AD812" s="81">
        <v>0</v>
      </c>
      <c r="AE812" s="81">
        <v>-4</v>
      </c>
      <c r="AF812" s="81">
        <v>-4</v>
      </c>
    </row>
    <row r="813" spans="1:32" hidden="1" x14ac:dyDescent="0.25">
      <c r="A813" s="477">
        <v>37144.554166666669</v>
      </c>
      <c r="B813" s="456">
        <v>37146</v>
      </c>
      <c r="C813" s="456">
        <v>37146</v>
      </c>
      <c r="D813" s="456">
        <v>37146</v>
      </c>
      <c r="E813" s="81" t="s">
        <v>605</v>
      </c>
      <c r="F813" s="81">
        <v>769509</v>
      </c>
      <c r="G813" s="81">
        <v>1</v>
      </c>
      <c r="H813" s="81">
        <v>4137709</v>
      </c>
      <c r="I813" s="81">
        <v>-25</v>
      </c>
      <c r="J813" s="81">
        <v>-25</v>
      </c>
      <c r="K813" s="81">
        <v>-25</v>
      </c>
      <c r="L813" s="81">
        <v>-25</v>
      </c>
      <c r="M813" s="81">
        <v>-25</v>
      </c>
      <c r="N813" s="81">
        <v>-25</v>
      </c>
      <c r="O813" s="81">
        <v>0</v>
      </c>
      <c r="P813" s="81">
        <v>0</v>
      </c>
      <c r="Q813" s="81">
        <v>0</v>
      </c>
      <c r="R813" s="81">
        <v>0</v>
      </c>
      <c r="S813" s="81">
        <v>0</v>
      </c>
      <c r="T813" s="81">
        <v>0</v>
      </c>
      <c r="U813" s="81">
        <v>0</v>
      </c>
      <c r="V813" s="81">
        <v>0</v>
      </c>
      <c r="W813" s="81">
        <v>0</v>
      </c>
      <c r="X813" s="81">
        <v>0</v>
      </c>
      <c r="Y813" s="81">
        <v>0</v>
      </c>
      <c r="Z813" s="81">
        <v>0</v>
      </c>
      <c r="AA813" s="81">
        <v>0</v>
      </c>
      <c r="AB813" s="81">
        <v>0</v>
      </c>
      <c r="AC813" s="81">
        <v>0</v>
      </c>
      <c r="AD813" s="81">
        <v>0</v>
      </c>
      <c r="AE813" s="81">
        <v>0</v>
      </c>
      <c r="AF813" s="81">
        <v>0</v>
      </c>
    </row>
    <row r="814" spans="1:32" hidden="1" x14ac:dyDescent="0.25">
      <c r="A814" s="477">
        <v>37144.572916666664</v>
      </c>
      <c r="B814" s="456">
        <v>37146</v>
      </c>
      <c r="C814" s="456">
        <v>37146</v>
      </c>
      <c r="D814" s="456">
        <v>37146</v>
      </c>
      <c r="E814" s="81" t="s">
        <v>605</v>
      </c>
      <c r="F814" s="81">
        <v>769624</v>
      </c>
      <c r="G814" s="81">
        <v>1</v>
      </c>
      <c r="H814" s="81">
        <v>4137904</v>
      </c>
      <c r="I814" s="81">
        <v>-25</v>
      </c>
      <c r="J814" s="81">
        <v>-25</v>
      </c>
      <c r="K814" s="81">
        <v>-25</v>
      </c>
      <c r="L814" s="81">
        <v>-25</v>
      </c>
      <c r="M814" s="81">
        <v>-25</v>
      </c>
      <c r="N814" s="81">
        <v>-25</v>
      </c>
      <c r="O814" s="81">
        <v>0</v>
      </c>
      <c r="P814" s="81">
        <v>0</v>
      </c>
      <c r="Q814" s="81">
        <v>0</v>
      </c>
      <c r="R814" s="81">
        <v>0</v>
      </c>
      <c r="S814" s="81">
        <v>0</v>
      </c>
      <c r="T814" s="81">
        <v>0</v>
      </c>
      <c r="U814" s="81">
        <v>0</v>
      </c>
      <c r="V814" s="81">
        <v>0</v>
      </c>
      <c r="W814" s="81">
        <v>0</v>
      </c>
      <c r="X814" s="81">
        <v>0</v>
      </c>
      <c r="Y814" s="81">
        <v>0</v>
      </c>
      <c r="Z814" s="81">
        <v>0</v>
      </c>
      <c r="AA814" s="81">
        <v>0</v>
      </c>
      <c r="AB814" s="81">
        <v>0</v>
      </c>
      <c r="AC814" s="81">
        <v>0</v>
      </c>
      <c r="AD814" s="81">
        <v>0</v>
      </c>
      <c r="AE814" s="81">
        <v>0</v>
      </c>
      <c r="AF814" s="81">
        <v>0</v>
      </c>
    </row>
    <row r="815" spans="1:32" hidden="1" x14ac:dyDescent="0.25">
      <c r="A815" s="477">
        <v>37144.462500000001</v>
      </c>
      <c r="B815" s="456">
        <v>37146</v>
      </c>
      <c r="C815" s="456">
        <v>37146</v>
      </c>
      <c r="D815" s="456">
        <v>37146</v>
      </c>
      <c r="E815" s="81" t="s">
        <v>605</v>
      </c>
      <c r="F815" s="81">
        <v>769174</v>
      </c>
      <c r="G815" s="81">
        <v>1</v>
      </c>
      <c r="H815" s="81">
        <v>4137141</v>
      </c>
      <c r="I815" s="81">
        <v>0</v>
      </c>
      <c r="J815" s="81">
        <v>0</v>
      </c>
      <c r="K815" s="81">
        <v>0</v>
      </c>
      <c r="L815" s="81">
        <v>0</v>
      </c>
      <c r="M815" s="81">
        <v>0</v>
      </c>
      <c r="N815" s="81">
        <v>0</v>
      </c>
      <c r="O815" s="81">
        <v>25</v>
      </c>
      <c r="P815" s="81">
        <v>25</v>
      </c>
      <c r="Q815" s="81">
        <v>25</v>
      </c>
      <c r="R815" s="81">
        <v>25</v>
      </c>
      <c r="S815" s="81">
        <v>25</v>
      </c>
      <c r="T815" s="81">
        <v>25</v>
      </c>
      <c r="U815" s="81">
        <v>25</v>
      </c>
      <c r="V815" s="81">
        <v>25</v>
      </c>
      <c r="W815" s="81">
        <v>25</v>
      </c>
      <c r="X815" s="81">
        <v>25</v>
      </c>
      <c r="Y815" s="81">
        <v>25</v>
      </c>
      <c r="Z815" s="81">
        <v>25</v>
      </c>
      <c r="AA815" s="81">
        <v>25</v>
      </c>
      <c r="AB815" s="81">
        <v>25</v>
      </c>
      <c r="AC815" s="81">
        <v>25</v>
      </c>
      <c r="AD815" s="81">
        <v>25</v>
      </c>
      <c r="AE815" s="81">
        <v>0</v>
      </c>
      <c r="AF815" s="81">
        <v>0</v>
      </c>
    </row>
    <row r="816" spans="1:32" hidden="1" x14ac:dyDescent="0.25">
      <c r="A816" s="477">
        <v>37144.541666666664</v>
      </c>
      <c r="B816" s="456">
        <v>37146</v>
      </c>
      <c r="C816" s="456">
        <v>37146</v>
      </c>
      <c r="D816" s="456">
        <v>37146</v>
      </c>
      <c r="E816" s="81" t="s">
        <v>605</v>
      </c>
      <c r="F816" s="81">
        <v>769464</v>
      </c>
      <c r="G816" s="81">
        <v>1</v>
      </c>
      <c r="H816" s="81">
        <v>4137642</v>
      </c>
      <c r="I816" s="81">
        <v>0</v>
      </c>
      <c r="J816" s="81">
        <v>0</v>
      </c>
      <c r="K816" s="81">
        <v>0</v>
      </c>
      <c r="L816" s="81">
        <v>0</v>
      </c>
      <c r="M816" s="81">
        <v>0</v>
      </c>
      <c r="N816" s="81">
        <v>0</v>
      </c>
      <c r="O816" s="81">
        <v>25</v>
      </c>
      <c r="P816" s="81">
        <v>25</v>
      </c>
      <c r="Q816" s="81">
        <v>25</v>
      </c>
      <c r="R816" s="81">
        <v>25</v>
      </c>
      <c r="S816" s="81">
        <v>25</v>
      </c>
      <c r="T816" s="81">
        <v>25</v>
      </c>
      <c r="U816" s="81">
        <v>25</v>
      </c>
      <c r="V816" s="81">
        <v>25</v>
      </c>
      <c r="W816" s="81">
        <v>25</v>
      </c>
      <c r="X816" s="81">
        <v>25</v>
      </c>
      <c r="Y816" s="81">
        <v>25</v>
      </c>
      <c r="Z816" s="81">
        <v>25</v>
      </c>
      <c r="AA816" s="81">
        <v>25</v>
      </c>
      <c r="AB816" s="81">
        <v>25</v>
      </c>
      <c r="AC816" s="81">
        <v>25</v>
      </c>
      <c r="AD816" s="81">
        <v>25</v>
      </c>
      <c r="AE816" s="81">
        <v>0</v>
      </c>
      <c r="AF816" s="81">
        <v>0</v>
      </c>
    </row>
    <row r="817" spans="1:32" hidden="1" x14ac:dyDescent="0.25">
      <c r="A817" s="477">
        <v>37144.554166666669</v>
      </c>
      <c r="B817" s="456">
        <v>37146</v>
      </c>
      <c r="C817" s="456">
        <v>37146</v>
      </c>
      <c r="D817" s="456">
        <v>37146</v>
      </c>
      <c r="E817" s="81" t="s">
        <v>605</v>
      </c>
      <c r="F817" s="81">
        <v>769509</v>
      </c>
      <c r="G817" s="81">
        <v>1</v>
      </c>
      <c r="H817" s="81">
        <v>4137710</v>
      </c>
      <c r="I817" s="81">
        <v>0</v>
      </c>
      <c r="J817" s="81">
        <v>0</v>
      </c>
      <c r="K817" s="81">
        <v>0</v>
      </c>
      <c r="L817" s="81">
        <v>0</v>
      </c>
      <c r="M817" s="81">
        <v>0</v>
      </c>
      <c r="N817" s="81">
        <v>0</v>
      </c>
      <c r="O817" s="81">
        <v>0</v>
      </c>
      <c r="P817" s="81">
        <v>0</v>
      </c>
      <c r="Q817" s="81">
        <v>0</v>
      </c>
      <c r="R817" s="81">
        <v>0</v>
      </c>
      <c r="S817" s="81">
        <v>0</v>
      </c>
      <c r="T817" s="81">
        <v>0</v>
      </c>
      <c r="U817" s="81">
        <v>0</v>
      </c>
      <c r="V817" s="81">
        <v>0</v>
      </c>
      <c r="W817" s="81">
        <v>0</v>
      </c>
      <c r="X817" s="81">
        <v>0</v>
      </c>
      <c r="Y817" s="81">
        <v>0</v>
      </c>
      <c r="Z817" s="81">
        <v>0</v>
      </c>
      <c r="AA817" s="81">
        <v>0</v>
      </c>
      <c r="AB817" s="81">
        <v>0</v>
      </c>
      <c r="AC817" s="81">
        <v>0</v>
      </c>
      <c r="AD817" s="81">
        <v>0</v>
      </c>
      <c r="AE817" s="81">
        <v>-25</v>
      </c>
      <c r="AF817" s="81">
        <v>-25</v>
      </c>
    </row>
    <row r="818" spans="1:32" hidden="1" x14ac:dyDescent="0.25">
      <c r="A818" s="477">
        <v>37144.572916666664</v>
      </c>
      <c r="B818" s="456">
        <v>37146</v>
      </c>
      <c r="C818" s="456">
        <v>37146</v>
      </c>
      <c r="D818" s="456">
        <v>37146</v>
      </c>
      <c r="E818" s="81" t="s">
        <v>605</v>
      </c>
      <c r="F818" s="81">
        <v>769624</v>
      </c>
      <c r="G818" s="81">
        <v>1</v>
      </c>
      <c r="H818" s="81">
        <v>4137905</v>
      </c>
      <c r="I818" s="81">
        <v>0</v>
      </c>
      <c r="J818" s="81">
        <v>0</v>
      </c>
      <c r="K818" s="81">
        <v>0</v>
      </c>
      <c r="L818" s="81">
        <v>0</v>
      </c>
      <c r="M818" s="81">
        <v>0</v>
      </c>
      <c r="N818" s="81">
        <v>0</v>
      </c>
      <c r="O818" s="81">
        <v>0</v>
      </c>
      <c r="P818" s="81">
        <v>0</v>
      </c>
      <c r="Q818" s="81">
        <v>0</v>
      </c>
      <c r="R818" s="81">
        <v>0</v>
      </c>
      <c r="S818" s="81">
        <v>0</v>
      </c>
      <c r="T818" s="81">
        <v>0</v>
      </c>
      <c r="U818" s="81">
        <v>0</v>
      </c>
      <c r="V818" s="81">
        <v>0</v>
      </c>
      <c r="W818" s="81">
        <v>0</v>
      </c>
      <c r="X818" s="81">
        <v>0</v>
      </c>
      <c r="Y818" s="81">
        <v>0</v>
      </c>
      <c r="Z818" s="81">
        <v>0</v>
      </c>
      <c r="AA818" s="81">
        <v>0</v>
      </c>
      <c r="AB818" s="81">
        <v>0</v>
      </c>
      <c r="AC818" s="81">
        <v>0</v>
      </c>
      <c r="AD818" s="81">
        <v>0</v>
      </c>
      <c r="AE818" s="81">
        <v>-25</v>
      </c>
      <c r="AF818" s="81">
        <v>-25</v>
      </c>
    </row>
    <row r="819" spans="1:32" hidden="1" x14ac:dyDescent="0.25">
      <c r="A819" s="477">
        <v>37144.693055555559</v>
      </c>
      <c r="B819" s="456">
        <v>37146</v>
      </c>
      <c r="C819" s="456">
        <v>37135</v>
      </c>
      <c r="D819" s="456">
        <v>37164</v>
      </c>
      <c r="E819" s="81" t="s">
        <v>605</v>
      </c>
      <c r="F819" s="81">
        <v>755173</v>
      </c>
      <c r="G819" s="81">
        <v>1</v>
      </c>
      <c r="H819" s="81">
        <v>3888178</v>
      </c>
      <c r="I819" s="81">
        <v>0</v>
      </c>
      <c r="J819" s="81">
        <v>0</v>
      </c>
      <c r="K819" s="81">
        <v>0</v>
      </c>
      <c r="L819" s="81">
        <v>0</v>
      </c>
      <c r="M819" s="81">
        <v>0</v>
      </c>
      <c r="N819" s="81">
        <v>0</v>
      </c>
      <c r="O819" s="81">
        <v>0</v>
      </c>
      <c r="P819" s="81">
        <v>0</v>
      </c>
      <c r="Q819" s="81">
        <v>0</v>
      </c>
      <c r="R819" s="81">
        <v>0</v>
      </c>
      <c r="S819" s="81">
        <v>0</v>
      </c>
      <c r="T819" s="81">
        <v>0</v>
      </c>
      <c r="U819" s="81">
        <v>0</v>
      </c>
      <c r="V819" s="81">
        <v>0</v>
      </c>
      <c r="W819" s="81">
        <v>0</v>
      </c>
      <c r="X819" s="81">
        <v>0</v>
      </c>
      <c r="Y819" s="81">
        <v>0</v>
      </c>
      <c r="Z819" s="81">
        <v>0</v>
      </c>
      <c r="AA819" s="81">
        <v>0</v>
      </c>
      <c r="AB819" s="81">
        <v>0</v>
      </c>
      <c r="AC819" s="81">
        <v>0</v>
      </c>
      <c r="AD819" s="81">
        <v>0</v>
      </c>
      <c r="AE819" s="81">
        <v>50</v>
      </c>
      <c r="AF819" s="81">
        <v>50</v>
      </c>
    </row>
    <row r="820" spans="1:32" hidden="1" x14ac:dyDescent="0.25">
      <c r="A820" s="477">
        <v>37144.450694444444</v>
      </c>
      <c r="B820" s="456">
        <v>37146</v>
      </c>
      <c r="C820" s="456">
        <v>37135</v>
      </c>
      <c r="D820" s="456">
        <v>37164</v>
      </c>
      <c r="E820" s="81" t="s">
        <v>605</v>
      </c>
      <c r="F820" s="81">
        <v>755192</v>
      </c>
      <c r="G820" s="81">
        <v>1</v>
      </c>
      <c r="H820" s="81">
        <v>3888223</v>
      </c>
      <c r="I820" s="81">
        <v>0</v>
      </c>
      <c r="J820" s="81">
        <v>0</v>
      </c>
      <c r="K820" s="81">
        <v>0</v>
      </c>
      <c r="L820" s="81">
        <v>0</v>
      </c>
      <c r="M820" s="81">
        <v>0</v>
      </c>
      <c r="N820" s="81">
        <v>0</v>
      </c>
      <c r="O820" s="81">
        <v>0</v>
      </c>
      <c r="P820" s="81">
        <v>0</v>
      </c>
      <c r="Q820" s="81">
        <v>0</v>
      </c>
      <c r="R820" s="81">
        <v>0</v>
      </c>
      <c r="S820" s="81">
        <v>0</v>
      </c>
      <c r="T820" s="81">
        <v>0</v>
      </c>
      <c r="U820" s="81">
        <v>0</v>
      </c>
      <c r="V820" s="81">
        <v>0</v>
      </c>
      <c r="W820" s="81">
        <v>0</v>
      </c>
      <c r="X820" s="81">
        <v>0</v>
      </c>
      <c r="Y820" s="81">
        <v>0</v>
      </c>
      <c r="Z820" s="81">
        <v>0</v>
      </c>
      <c r="AA820" s="81">
        <v>0</v>
      </c>
      <c r="AB820" s="81">
        <v>0</v>
      </c>
      <c r="AC820" s="81">
        <v>0</v>
      </c>
      <c r="AD820" s="81">
        <v>0</v>
      </c>
      <c r="AE820" s="81">
        <v>50</v>
      </c>
      <c r="AF820" s="81">
        <v>50</v>
      </c>
    </row>
    <row r="821" spans="1:32" hidden="1" x14ac:dyDescent="0.25">
      <c r="A821" s="477">
        <v>37140.450694444444</v>
      </c>
      <c r="B821" s="456">
        <v>37146</v>
      </c>
      <c r="C821" s="456">
        <v>37141</v>
      </c>
      <c r="D821" s="456">
        <v>37164</v>
      </c>
      <c r="E821" s="81" t="s">
        <v>605</v>
      </c>
      <c r="F821" s="81">
        <v>762622</v>
      </c>
      <c r="G821" s="81">
        <v>1</v>
      </c>
      <c r="H821" s="81">
        <v>4115764</v>
      </c>
      <c r="I821" s="81">
        <v>0</v>
      </c>
      <c r="J821" s="81">
        <v>0</v>
      </c>
      <c r="K821" s="81">
        <v>0</v>
      </c>
      <c r="L821" s="81">
        <v>0</v>
      </c>
      <c r="M821" s="81">
        <v>0</v>
      </c>
      <c r="N821" s="81">
        <v>0</v>
      </c>
      <c r="O821" s="81">
        <v>25</v>
      </c>
      <c r="P821" s="81">
        <v>25</v>
      </c>
      <c r="Q821" s="81">
        <v>25</v>
      </c>
      <c r="R821" s="81">
        <v>25</v>
      </c>
      <c r="S821" s="81">
        <v>25</v>
      </c>
      <c r="T821" s="81">
        <v>25</v>
      </c>
      <c r="U821" s="81">
        <v>25</v>
      </c>
      <c r="V821" s="81">
        <v>25</v>
      </c>
      <c r="W821" s="81">
        <v>25</v>
      </c>
      <c r="X821" s="81">
        <v>25</v>
      </c>
      <c r="Y821" s="81">
        <v>25</v>
      </c>
      <c r="Z821" s="81">
        <v>25</v>
      </c>
      <c r="AA821" s="81">
        <v>25</v>
      </c>
      <c r="AB821" s="81">
        <v>25</v>
      </c>
      <c r="AC821" s="81">
        <v>25</v>
      </c>
      <c r="AD821" s="81">
        <v>25</v>
      </c>
      <c r="AE821" s="81">
        <v>0</v>
      </c>
      <c r="AF821" s="81">
        <v>0</v>
      </c>
    </row>
    <row r="822" spans="1:32" hidden="1" x14ac:dyDescent="0.25">
      <c r="A822" s="477">
        <v>37144.693749999999</v>
      </c>
      <c r="B822" s="456">
        <v>37146</v>
      </c>
      <c r="C822" s="456">
        <v>37135</v>
      </c>
      <c r="D822" s="456">
        <v>37164</v>
      </c>
      <c r="E822" s="81" t="s">
        <v>605</v>
      </c>
      <c r="F822" s="81">
        <v>751962</v>
      </c>
      <c r="G822" s="81">
        <v>1</v>
      </c>
      <c r="H822" s="81">
        <v>3869748</v>
      </c>
      <c r="I822" s="81">
        <v>0</v>
      </c>
      <c r="J822" s="81">
        <v>0</v>
      </c>
      <c r="K822" s="81">
        <v>0</v>
      </c>
      <c r="L822" s="81">
        <v>0</v>
      </c>
      <c r="M822" s="81">
        <v>0</v>
      </c>
      <c r="N822" s="81">
        <v>0</v>
      </c>
      <c r="O822" s="81">
        <v>25</v>
      </c>
      <c r="P822" s="81">
        <v>25</v>
      </c>
      <c r="Q822" s="81">
        <v>25</v>
      </c>
      <c r="R822" s="81">
        <v>25</v>
      </c>
      <c r="S822" s="81">
        <v>25</v>
      </c>
      <c r="T822" s="81">
        <v>25</v>
      </c>
      <c r="U822" s="81">
        <v>25</v>
      </c>
      <c r="V822" s="81">
        <v>25</v>
      </c>
      <c r="W822" s="81">
        <v>25</v>
      </c>
      <c r="X822" s="81">
        <v>25</v>
      </c>
      <c r="Y822" s="81">
        <v>25</v>
      </c>
      <c r="Z822" s="81">
        <v>25</v>
      </c>
      <c r="AA822" s="81">
        <v>25</v>
      </c>
      <c r="AB822" s="81">
        <v>25</v>
      </c>
      <c r="AC822" s="81">
        <v>25</v>
      </c>
      <c r="AD822" s="81">
        <v>25</v>
      </c>
      <c r="AE822" s="81">
        <v>0</v>
      </c>
      <c r="AF822" s="81">
        <v>0</v>
      </c>
    </row>
    <row r="823" spans="1:32" hidden="1" x14ac:dyDescent="0.25">
      <c r="A823" s="477">
        <v>37144.425000000003</v>
      </c>
      <c r="B823" s="456">
        <v>37146</v>
      </c>
      <c r="C823" s="456">
        <v>37135</v>
      </c>
      <c r="D823" s="456">
        <v>37164</v>
      </c>
      <c r="E823" s="81" t="s">
        <v>605</v>
      </c>
      <c r="F823" s="81">
        <v>752082</v>
      </c>
      <c r="G823" s="81">
        <v>1</v>
      </c>
      <c r="H823" s="81">
        <v>3869961</v>
      </c>
      <c r="I823" s="81">
        <v>0</v>
      </c>
      <c r="J823" s="81">
        <v>0</v>
      </c>
      <c r="K823" s="81">
        <v>0</v>
      </c>
      <c r="L823" s="81">
        <v>0</v>
      </c>
      <c r="M823" s="81">
        <v>0</v>
      </c>
      <c r="N823" s="81">
        <v>0</v>
      </c>
      <c r="O823" s="81">
        <v>25</v>
      </c>
      <c r="P823" s="81">
        <v>25</v>
      </c>
      <c r="Q823" s="81">
        <v>25</v>
      </c>
      <c r="R823" s="81">
        <v>25</v>
      </c>
      <c r="S823" s="81">
        <v>25</v>
      </c>
      <c r="T823" s="81">
        <v>25</v>
      </c>
      <c r="U823" s="81">
        <v>25</v>
      </c>
      <c r="V823" s="81">
        <v>25</v>
      </c>
      <c r="W823" s="81">
        <v>25</v>
      </c>
      <c r="X823" s="81">
        <v>25</v>
      </c>
      <c r="Y823" s="81">
        <v>25</v>
      </c>
      <c r="Z823" s="81">
        <v>25</v>
      </c>
      <c r="AA823" s="81">
        <v>25</v>
      </c>
      <c r="AB823" s="81">
        <v>25</v>
      </c>
      <c r="AC823" s="81">
        <v>25</v>
      </c>
      <c r="AD823" s="81">
        <v>25</v>
      </c>
      <c r="AE823" s="81">
        <v>0</v>
      </c>
      <c r="AF823" s="81">
        <v>0</v>
      </c>
    </row>
    <row r="824" spans="1:32" hidden="1" x14ac:dyDescent="0.25">
      <c r="A824" s="477">
        <v>37144.693055555559</v>
      </c>
      <c r="B824" s="456">
        <v>37146</v>
      </c>
      <c r="C824" s="456">
        <v>37135</v>
      </c>
      <c r="D824" s="456">
        <v>37164</v>
      </c>
      <c r="E824" s="81" t="s">
        <v>605</v>
      </c>
      <c r="F824" s="81">
        <v>755173</v>
      </c>
      <c r="G824" s="81">
        <v>1</v>
      </c>
      <c r="H824" s="81">
        <v>3888177</v>
      </c>
      <c r="I824" s="81">
        <v>50</v>
      </c>
      <c r="J824" s="81">
        <v>50</v>
      </c>
      <c r="K824" s="81">
        <v>50</v>
      </c>
      <c r="L824" s="81">
        <v>50</v>
      </c>
      <c r="M824" s="81">
        <v>50</v>
      </c>
      <c r="N824" s="81">
        <v>50</v>
      </c>
      <c r="O824" s="81">
        <v>0</v>
      </c>
      <c r="P824" s="81">
        <v>0</v>
      </c>
      <c r="Q824" s="81">
        <v>0</v>
      </c>
      <c r="R824" s="81">
        <v>0</v>
      </c>
      <c r="S824" s="81">
        <v>0</v>
      </c>
      <c r="T824" s="81">
        <v>0</v>
      </c>
      <c r="U824" s="81">
        <v>0</v>
      </c>
      <c r="V824" s="81">
        <v>0</v>
      </c>
      <c r="W824" s="81">
        <v>0</v>
      </c>
      <c r="X824" s="81">
        <v>0</v>
      </c>
      <c r="Y824" s="81">
        <v>0</v>
      </c>
      <c r="Z824" s="81">
        <v>0</v>
      </c>
      <c r="AA824" s="81">
        <v>0</v>
      </c>
      <c r="AB824" s="81">
        <v>0</v>
      </c>
      <c r="AC824" s="81">
        <v>0</v>
      </c>
      <c r="AD824" s="81">
        <v>0</v>
      </c>
      <c r="AE824" s="81">
        <v>0</v>
      </c>
      <c r="AF824" s="81">
        <v>0</v>
      </c>
    </row>
    <row r="825" spans="1:32" hidden="1" x14ac:dyDescent="0.25">
      <c r="A825" s="477">
        <v>37144.450694444444</v>
      </c>
      <c r="B825" s="456">
        <v>37146</v>
      </c>
      <c r="C825" s="456">
        <v>37135</v>
      </c>
      <c r="D825" s="456">
        <v>37164</v>
      </c>
      <c r="E825" s="81" t="s">
        <v>605</v>
      </c>
      <c r="F825" s="81">
        <v>755192</v>
      </c>
      <c r="G825" s="81">
        <v>1</v>
      </c>
      <c r="H825" s="81">
        <v>3888222</v>
      </c>
      <c r="I825" s="81">
        <v>50</v>
      </c>
      <c r="J825" s="81">
        <v>50</v>
      </c>
      <c r="K825" s="81">
        <v>50</v>
      </c>
      <c r="L825" s="81">
        <v>50</v>
      </c>
      <c r="M825" s="81">
        <v>50</v>
      </c>
      <c r="N825" s="81">
        <v>50</v>
      </c>
      <c r="O825" s="81">
        <v>0</v>
      </c>
      <c r="P825" s="81">
        <v>0</v>
      </c>
      <c r="Q825" s="81">
        <v>0</v>
      </c>
      <c r="R825" s="81">
        <v>0</v>
      </c>
      <c r="S825" s="81">
        <v>0</v>
      </c>
      <c r="T825" s="81">
        <v>0</v>
      </c>
      <c r="U825" s="81">
        <v>0</v>
      </c>
      <c r="V825" s="81">
        <v>0</v>
      </c>
      <c r="W825" s="81">
        <v>0</v>
      </c>
      <c r="X825" s="81">
        <v>0</v>
      </c>
      <c r="Y825" s="81">
        <v>0</v>
      </c>
      <c r="Z825" s="81">
        <v>0</v>
      </c>
      <c r="AA825" s="81">
        <v>0</v>
      </c>
      <c r="AB825" s="81">
        <v>0</v>
      </c>
      <c r="AC825" s="81">
        <v>0</v>
      </c>
      <c r="AD825" s="81">
        <v>0</v>
      </c>
      <c r="AE825" s="81">
        <v>0</v>
      </c>
      <c r="AF825" s="81">
        <v>0</v>
      </c>
    </row>
    <row r="826" spans="1:32" hidden="1" x14ac:dyDescent="0.25">
      <c r="A826" s="477">
        <v>37064.761111111111</v>
      </c>
      <c r="B826" s="456">
        <v>37146</v>
      </c>
      <c r="C826" s="456">
        <v>37135</v>
      </c>
      <c r="D826" s="456">
        <v>37164</v>
      </c>
      <c r="E826" s="81" t="s">
        <v>605</v>
      </c>
      <c r="F826" s="81">
        <v>653269</v>
      </c>
      <c r="G826" s="81">
        <v>1</v>
      </c>
      <c r="H826" s="81">
        <v>3477750</v>
      </c>
      <c r="I826" s="81">
        <v>0</v>
      </c>
      <c r="J826" s="81">
        <v>0</v>
      </c>
      <c r="K826" s="81">
        <v>0</v>
      </c>
      <c r="L826" s="81">
        <v>0</v>
      </c>
      <c r="M826" s="81">
        <v>0</v>
      </c>
      <c r="N826" s="81">
        <v>0</v>
      </c>
      <c r="O826" s="81">
        <v>25</v>
      </c>
      <c r="P826" s="81">
        <v>25</v>
      </c>
      <c r="Q826" s="81">
        <v>25</v>
      </c>
      <c r="R826" s="81">
        <v>25</v>
      </c>
      <c r="S826" s="81">
        <v>25</v>
      </c>
      <c r="T826" s="81">
        <v>25</v>
      </c>
      <c r="U826" s="81">
        <v>25</v>
      </c>
      <c r="V826" s="81">
        <v>25</v>
      </c>
      <c r="W826" s="81">
        <v>25</v>
      </c>
      <c r="X826" s="81">
        <v>25</v>
      </c>
      <c r="Y826" s="81">
        <v>25</v>
      </c>
      <c r="Z826" s="81">
        <v>25</v>
      </c>
      <c r="AA826" s="81">
        <v>25</v>
      </c>
      <c r="AB826" s="81">
        <v>25</v>
      </c>
      <c r="AC826" s="81">
        <v>25</v>
      </c>
      <c r="AD826" s="81">
        <v>25</v>
      </c>
      <c r="AE826" s="81">
        <v>0</v>
      </c>
      <c r="AF826" s="81">
        <v>0</v>
      </c>
    </row>
    <row r="827" spans="1:32" hidden="1" x14ac:dyDescent="0.25">
      <c r="A827" s="477">
        <v>37128.554861111108</v>
      </c>
      <c r="B827" s="456">
        <v>37146</v>
      </c>
      <c r="C827" s="456">
        <v>37073</v>
      </c>
      <c r="D827" s="456">
        <v>37164</v>
      </c>
      <c r="E827" s="81" t="s">
        <v>566</v>
      </c>
      <c r="F827" s="81">
        <v>500439</v>
      </c>
      <c r="G827" s="81">
        <v>1</v>
      </c>
      <c r="H827" s="81">
        <v>2579408</v>
      </c>
      <c r="I827" s="81">
        <v>-25</v>
      </c>
      <c r="J827" s="81">
        <v>-25</v>
      </c>
      <c r="K827" s="81">
        <v>-25</v>
      </c>
      <c r="L827" s="81">
        <v>-25</v>
      </c>
      <c r="M827" s="81">
        <v>-25</v>
      </c>
      <c r="N827" s="81">
        <v>-25</v>
      </c>
      <c r="O827" s="81">
        <v>0</v>
      </c>
      <c r="P827" s="81">
        <v>0</v>
      </c>
      <c r="Q827" s="81">
        <v>0</v>
      </c>
      <c r="R827" s="81">
        <v>0</v>
      </c>
      <c r="S827" s="81">
        <v>0</v>
      </c>
      <c r="T827" s="81">
        <v>0</v>
      </c>
      <c r="U827" s="81">
        <v>0</v>
      </c>
      <c r="V827" s="81">
        <v>0</v>
      </c>
      <c r="W827" s="81">
        <v>0</v>
      </c>
      <c r="X827" s="81">
        <v>0</v>
      </c>
      <c r="Y827" s="81">
        <v>0</v>
      </c>
      <c r="Z827" s="81">
        <v>0</v>
      </c>
      <c r="AA827" s="81">
        <v>0</v>
      </c>
      <c r="AB827" s="81">
        <v>0</v>
      </c>
      <c r="AC827" s="81">
        <v>0</v>
      </c>
      <c r="AD827" s="81">
        <v>0</v>
      </c>
      <c r="AE827" s="81">
        <v>0</v>
      </c>
      <c r="AF827" s="81">
        <v>0</v>
      </c>
    </row>
    <row r="828" spans="1:32" hidden="1" x14ac:dyDescent="0.25">
      <c r="A828" s="477">
        <v>37128.554861111108</v>
      </c>
      <c r="B828" s="456">
        <v>37146</v>
      </c>
      <c r="C828" s="456">
        <v>36983</v>
      </c>
      <c r="D828" s="456">
        <v>37191</v>
      </c>
      <c r="E828" s="81" t="s">
        <v>566</v>
      </c>
      <c r="F828" s="81">
        <v>387926</v>
      </c>
      <c r="G828" s="81">
        <v>1</v>
      </c>
      <c r="H828" s="81">
        <v>2191206</v>
      </c>
      <c r="I828" s="81">
        <v>0</v>
      </c>
      <c r="J828" s="81">
        <v>0</v>
      </c>
      <c r="K828" s="81">
        <v>0</v>
      </c>
      <c r="L828" s="81">
        <v>0</v>
      </c>
      <c r="M828" s="81">
        <v>0</v>
      </c>
      <c r="N828" s="81">
        <v>0</v>
      </c>
      <c r="O828" s="81">
        <v>0</v>
      </c>
      <c r="P828" s="81">
        <v>0</v>
      </c>
      <c r="Q828" s="81">
        <v>0</v>
      </c>
      <c r="R828" s="81">
        <v>0</v>
      </c>
      <c r="S828" s="81">
        <v>0</v>
      </c>
      <c r="T828" s="81">
        <v>0</v>
      </c>
      <c r="U828" s="81">
        <v>0</v>
      </c>
      <c r="V828" s="81">
        <v>0</v>
      </c>
      <c r="W828" s="81">
        <v>0</v>
      </c>
      <c r="X828" s="81">
        <v>0</v>
      </c>
      <c r="Y828" s="81">
        <v>0</v>
      </c>
      <c r="Z828" s="81">
        <v>0</v>
      </c>
      <c r="AA828" s="81">
        <v>0</v>
      </c>
      <c r="AB828" s="81">
        <v>0</v>
      </c>
      <c r="AC828" s="81">
        <v>0</v>
      </c>
      <c r="AD828" s="81">
        <v>0</v>
      </c>
      <c r="AE828" s="81">
        <v>-25</v>
      </c>
      <c r="AF828" s="81">
        <v>-25</v>
      </c>
    </row>
    <row r="829" spans="1:32" hidden="1" x14ac:dyDescent="0.25">
      <c r="A829" s="477">
        <v>37128.554861111108</v>
      </c>
      <c r="B829" s="456">
        <v>37146</v>
      </c>
      <c r="C829" s="456">
        <v>37073</v>
      </c>
      <c r="D829" s="456">
        <v>37164</v>
      </c>
      <c r="E829" s="81" t="s">
        <v>566</v>
      </c>
      <c r="F829" s="81">
        <v>500439</v>
      </c>
      <c r="G829" s="81">
        <v>1</v>
      </c>
      <c r="H829" s="81">
        <v>2579409</v>
      </c>
      <c r="I829" s="81">
        <v>0</v>
      </c>
      <c r="J829" s="81">
        <v>0</v>
      </c>
      <c r="K829" s="81">
        <v>0</v>
      </c>
      <c r="L829" s="81">
        <v>0</v>
      </c>
      <c r="M829" s="81">
        <v>0</v>
      </c>
      <c r="N829" s="81">
        <v>0</v>
      </c>
      <c r="O829" s="81">
        <v>0</v>
      </c>
      <c r="P829" s="81">
        <v>0</v>
      </c>
      <c r="Q829" s="81">
        <v>0</v>
      </c>
      <c r="R829" s="81">
        <v>0</v>
      </c>
      <c r="S829" s="81">
        <v>0</v>
      </c>
      <c r="T829" s="81">
        <v>0</v>
      </c>
      <c r="U829" s="81">
        <v>0</v>
      </c>
      <c r="V829" s="81">
        <v>0</v>
      </c>
      <c r="W829" s="81">
        <v>0</v>
      </c>
      <c r="X829" s="81">
        <v>0</v>
      </c>
      <c r="Y829" s="81">
        <v>0</v>
      </c>
      <c r="Z829" s="81">
        <v>0</v>
      </c>
      <c r="AA829" s="81">
        <v>0</v>
      </c>
      <c r="AB829" s="81">
        <v>0</v>
      </c>
      <c r="AC829" s="81">
        <v>0</v>
      </c>
      <c r="AD829" s="81">
        <v>0</v>
      </c>
      <c r="AE829" s="81">
        <v>-25</v>
      </c>
      <c r="AF829" s="81">
        <v>-25</v>
      </c>
    </row>
    <row r="830" spans="1:32" hidden="1" x14ac:dyDescent="0.25">
      <c r="A830" s="477">
        <v>37128.554861111108</v>
      </c>
      <c r="B830" s="456">
        <v>37146</v>
      </c>
      <c r="C830" s="456">
        <v>36983</v>
      </c>
      <c r="D830" s="456">
        <v>37191</v>
      </c>
      <c r="E830" s="81" t="s">
        <v>566</v>
      </c>
      <c r="F830" s="81">
        <v>387926</v>
      </c>
      <c r="G830" s="81">
        <v>1</v>
      </c>
      <c r="H830" s="81">
        <v>2191205</v>
      </c>
      <c r="I830" s="81">
        <v>-25</v>
      </c>
      <c r="J830" s="81">
        <v>-25</v>
      </c>
      <c r="K830" s="81">
        <v>-25</v>
      </c>
      <c r="L830" s="81">
        <v>-25</v>
      </c>
      <c r="M830" s="81">
        <v>-25</v>
      </c>
      <c r="N830" s="81">
        <v>-25</v>
      </c>
      <c r="O830" s="81">
        <v>0</v>
      </c>
      <c r="P830" s="81">
        <v>0</v>
      </c>
      <c r="Q830" s="81">
        <v>0</v>
      </c>
      <c r="R830" s="81">
        <v>0</v>
      </c>
      <c r="S830" s="81">
        <v>0</v>
      </c>
      <c r="T830" s="81">
        <v>0</v>
      </c>
      <c r="U830" s="81">
        <v>0</v>
      </c>
      <c r="V830" s="81">
        <v>0</v>
      </c>
      <c r="W830" s="81">
        <v>0</v>
      </c>
      <c r="X830" s="81">
        <v>0</v>
      </c>
      <c r="Y830" s="81">
        <v>0</v>
      </c>
      <c r="Z830" s="81">
        <v>0</v>
      </c>
      <c r="AA830" s="81">
        <v>0</v>
      </c>
      <c r="AB830" s="81">
        <v>0</v>
      </c>
      <c r="AC830" s="81">
        <v>0</v>
      </c>
      <c r="AD830" s="81">
        <v>0</v>
      </c>
      <c r="AE830" s="81">
        <v>0</v>
      </c>
      <c r="AF830" s="81">
        <v>0</v>
      </c>
    </row>
    <row r="831" spans="1:32" hidden="1" x14ac:dyDescent="0.25">
      <c r="A831" s="477">
        <v>37128.554861111108</v>
      </c>
      <c r="B831" s="456">
        <v>37146</v>
      </c>
      <c r="C831" s="456">
        <v>37073</v>
      </c>
      <c r="D831" s="456">
        <v>37164</v>
      </c>
      <c r="E831" s="81" t="s">
        <v>566</v>
      </c>
      <c r="F831" s="81">
        <v>414027</v>
      </c>
      <c r="G831" s="81">
        <v>1</v>
      </c>
      <c r="H831" s="81">
        <v>2279023</v>
      </c>
      <c r="I831" s="81">
        <v>0</v>
      </c>
      <c r="J831" s="81">
        <v>0</v>
      </c>
      <c r="K831" s="81">
        <v>0</v>
      </c>
      <c r="L831" s="81">
        <v>0</v>
      </c>
      <c r="M831" s="81">
        <v>0</v>
      </c>
      <c r="N831" s="81">
        <v>0</v>
      </c>
      <c r="O831" s="81">
        <v>-50</v>
      </c>
      <c r="P831" s="81">
        <v>-50</v>
      </c>
      <c r="Q831" s="81">
        <v>-50</v>
      </c>
      <c r="R831" s="81">
        <v>-50</v>
      </c>
      <c r="S831" s="81">
        <v>-50</v>
      </c>
      <c r="T831" s="81">
        <v>-50</v>
      </c>
      <c r="U831" s="81">
        <v>-50</v>
      </c>
      <c r="V831" s="81">
        <v>-50</v>
      </c>
      <c r="W831" s="81">
        <v>-50</v>
      </c>
      <c r="X831" s="81">
        <v>-50</v>
      </c>
      <c r="Y831" s="81">
        <v>-50</v>
      </c>
      <c r="Z831" s="81">
        <v>-50</v>
      </c>
      <c r="AA831" s="81">
        <v>-50</v>
      </c>
      <c r="AB831" s="81">
        <v>-50</v>
      </c>
      <c r="AC831" s="81">
        <v>-50</v>
      </c>
      <c r="AD831" s="81">
        <v>-50</v>
      </c>
      <c r="AE831" s="81">
        <v>0</v>
      </c>
      <c r="AF831" s="81">
        <v>0</v>
      </c>
    </row>
    <row r="832" spans="1:32" hidden="1" x14ac:dyDescent="0.25">
      <c r="A832" s="477">
        <v>37128.554861111108</v>
      </c>
      <c r="B832" s="456">
        <v>37146</v>
      </c>
      <c r="C832" s="456">
        <v>37073</v>
      </c>
      <c r="D832" s="456">
        <v>37164</v>
      </c>
      <c r="E832" s="81" t="s">
        <v>566</v>
      </c>
      <c r="F832" s="81">
        <v>415094</v>
      </c>
      <c r="G832" s="81">
        <v>1</v>
      </c>
      <c r="H832" s="81">
        <v>2283480</v>
      </c>
      <c r="I832" s="81">
        <v>0</v>
      </c>
      <c r="J832" s="81">
        <v>0</v>
      </c>
      <c r="K832" s="81">
        <v>0</v>
      </c>
      <c r="L832" s="81">
        <v>0</v>
      </c>
      <c r="M832" s="81">
        <v>0</v>
      </c>
      <c r="N832" s="81">
        <v>0</v>
      </c>
      <c r="O832" s="81">
        <v>-50</v>
      </c>
      <c r="P832" s="81">
        <v>-50</v>
      </c>
      <c r="Q832" s="81">
        <v>-50</v>
      </c>
      <c r="R832" s="81">
        <v>-50</v>
      </c>
      <c r="S832" s="81">
        <v>-50</v>
      </c>
      <c r="T832" s="81">
        <v>-50</v>
      </c>
      <c r="U832" s="81">
        <v>-50</v>
      </c>
      <c r="V832" s="81">
        <v>-50</v>
      </c>
      <c r="W832" s="81">
        <v>-50</v>
      </c>
      <c r="X832" s="81">
        <v>-50</v>
      </c>
      <c r="Y832" s="81">
        <v>-50</v>
      </c>
      <c r="Z832" s="81">
        <v>-50</v>
      </c>
      <c r="AA832" s="81">
        <v>-50</v>
      </c>
      <c r="AB832" s="81">
        <v>-50</v>
      </c>
      <c r="AC832" s="81">
        <v>-50</v>
      </c>
      <c r="AD832" s="81">
        <v>-50</v>
      </c>
      <c r="AE832" s="81">
        <v>0</v>
      </c>
      <c r="AF832" s="81">
        <v>0</v>
      </c>
    </row>
    <row r="833" spans="1:32" hidden="1" x14ac:dyDescent="0.25">
      <c r="A833" s="477">
        <v>36861.60833333333</v>
      </c>
      <c r="B833" s="456">
        <v>37146</v>
      </c>
      <c r="C833" s="456">
        <v>36983</v>
      </c>
      <c r="D833" s="456">
        <v>37191</v>
      </c>
      <c r="E833" s="81" t="s">
        <v>567</v>
      </c>
      <c r="F833" s="81">
        <v>290079</v>
      </c>
      <c r="G833" s="81">
        <v>1</v>
      </c>
      <c r="H833" s="81">
        <v>1889239</v>
      </c>
      <c r="I833" s="81">
        <v>0</v>
      </c>
      <c r="J833" s="81">
        <v>0</v>
      </c>
      <c r="K833" s="81">
        <v>0</v>
      </c>
      <c r="L833" s="81">
        <v>0</v>
      </c>
      <c r="M833" s="81">
        <v>0</v>
      </c>
      <c r="N833" s="81">
        <v>0</v>
      </c>
      <c r="O833" s="81">
        <v>25</v>
      </c>
      <c r="P833" s="81">
        <v>25</v>
      </c>
      <c r="Q833" s="81">
        <v>25</v>
      </c>
      <c r="R833" s="81">
        <v>25</v>
      </c>
      <c r="S833" s="81">
        <v>25</v>
      </c>
      <c r="T833" s="81">
        <v>25</v>
      </c>
      <c r="U833" s="81">
        <v>25</v>
      </c>
      <c r="V833" s="81">
        <v>25</v>
      </c>
      <c r="W833" s="81">
        <v>25</v>
      </c>
      <c r="X833" s="81">
        <v>25</v>
      </c>
      <c r="Y833" s="81">
        <v>25</v>
      </c>
      <c r="Z833" s="81">
        <v>25</v>
      </c>
      <c r="AA833" s="81">
        <v>25</v>
      </c>
      <c r="AB833" s="81">
        <v>25</v>
      </c>
      <c r="AC833" s="81">
        <v>25</v>
      </c>
      <c r="AD833" s="81">
        <v>25</v>
      </c>
      <c r="AE833" s="81">
        <v>0</v>
      </c>
      <c r="AF833" s="81">
        <v>0</v>
      </c>
    </row>
    <row r="834" spans="1:32" hidden="1" x14ac:dyDescent="0.25">
      <c r="A834" s="477">
        <v>36861.60833333333</v>
      </c>
      <c r="B834" s="456">
        <v>37146</v>
      </c>
      <c r="C834" s="456">
        <v>36983</v>
      </c>
      <c r="D834" s="456">
        <v>37191</v>
      </c>
      <c r="E834" s="81" t="s">
        <v>567</v>
      </c>
      <c r="F834" s="81">
        <v>290245</v>
      </c>
      <c r="G834" s="81">
        <v>1</v>
      </c>
      <c r="H834" s="81">
        <v>1889764</v>
      </c>
      <c r="I834" s="81">
        <v>0</v>
      </c>
      <c r="J834" s="81">
        <v>0</v>
      </c>
      <c r="K834" s="81">
        <v>0</v>
      </c>
      <c r="L834" s="81">
        <v>0</v>
      </c>
      <c r="M834" s="81">
        <v>0</v>
      </c>
      <c r="N834" s="81">
        <v>0</v>
      </c>
      <c r="O834" s="81">
        <v>25</v>
      </c>
      <c r="P834" s="81">
        <v>25</v>
      </c>
      <c r="Q834" s="81">
        <v>25</v>
      </c>
      <c r="R834" s="81">
        <v>25</v>
      </c>
      <c r="S834" s="81">
        <v>25</v>
      </c>
      <c r="T834" s="81">
        <v>25</v>
      </c>
      <c r="U834" s="81">
        <v>25</v>
      </c>
      <c r="V834" s="81">
        <v>25</v>
      </c>
      <c r="W834" s="81">
        <v>25</v>
      </c>
      <c r="X834" s="81">
        <v>25</v>
      </c>
      <c r="Y834" s="81">
        <v>25</v>
      </c>
      <c r="Z834" s="81">
        <v>25</v>
      </c>
      <c r="AA834" s="81">
        <v>25</v>
      </c>
      <c r="AB834" s="81">
        <v>25</v>
      </c>
      <c r="AC834" s="81">
        <v>25</v>
      </c>
      <c r="AD834" s="81">
        <v>25</v>
      </c>
      <c r="AE834" s="81">
        <v>0</v>
      </c>
      <c r="AF834" s="81">
        <v>0</v>
      </c>
    </row>
    <row r="835" spans="1:32" hidden="1" x14ac:dyDescent="0.25">
      <c r="A835" s="477">
        <v>36861.60833333333</v>
      </c>
      <c r="B835" s="456">
        <v>37146</v>
      </c>
      <c r="C835" s="456">
        <v>36983</v>
      </c>
      <c r="D835" s="456">
        <v>37191</v>
      </c>
      <c r="E835" s="81" t="s">
        <v>567</v>
      </c>
      <c r="F835" s="81">
        <v>315556</v>
      </c>
      <c r="G835" s="81">
        <v>1</v>
      </c>
      <c r="H835" s="81">
        <v>1956141</v>
      </c>
      <c r="I835" s="81">
        <v>0</v>
      </c>
      <c r="J835" s="81">
        <v>0</v>
      </c>
      <c r="K835" s="81">
        <v>0</v>
      </c>
      <c r="L835" s="81">
        <v>0</v>
      </c>
      <c r="M835" s="81">
        <v>0</v>
      </c>
      <c r="N835" s="81">
        <v>0</v>
      </c>
      <c r="O835" s="81">
        <v>25</v>
      </c>
      <c r="P835" s="81">
        <v>25</v>
      </c>
      <c r="Q835" s="81">
        <v>25</v>
      </c>
      <c r="R835" s="81">
        <v>25</v>
      </c>
      <c r="S835" s="81">
        <v>25</v>
      </c>
      <c r="T835" s="81">
        <v>25</v>
      </c>
      <c r="U835" s="81">
        <v>25</v>
      </c>
      <c r="V835" s="81">
        <v>25</v>
      </c>
      <c r="W835" s="81">
        <v>25</v>
      </c>
      <c r="X835" s="81">
        <v>25</v>
      </c>
      <c r="Y835" s="81">
        <v>25</v>
      </c>
      <c r="Z835" s="81">
        <v>25</v>
      </c>
      <c r="AA835" s="81">
        <v>25</v>
      </c>
      <c r="AB835" s="81">
        <v>25</v>
      </c>
      <c r="AC835" s="81">
        <v>25</v>
      </c>
      <c r="AD835" s="81">
        <v>25</v>
      </c>
      <c r="AE835" s="81">
        <v>0</v>
      </c>
      <c r="AF835" s="81">
        <v>0</v>
      </c>
    </row>
    <row r="836" spans="1:32" hidden="1" x14ac:dyDescent="0.25">
      <c r="A836" s="477">
        <v>36861.60833333333</v>
      </c>
      <c r="B836" s="456">
        <v>37146</v>
      </c>
      <c r="C836" s="456">
        <v>36983</v>
      </c>
      <c r="D836" s="456">
        <v>37191</v>
      </c>
      <c r="E836" s="81" t="s">
        <v>567</v>
      </c>
      <c r="F836" s="81">
        <v>346549</v>
      </c>
      <c r="G836" s="81">
        <v>1</v>
      </c>
      <c r="H836" s="81">
        <v>2066149</v>
      </c>
      <c r="I836" s="81">
        <v>0</v>
      </c>
      <c r="J836" s="81">
        <v>0</v>
      </c>
      <c r="K836" s="81">
        <v>0</v>
      </c>
      <c r="L836" s="81">
        <v>0</v>
      </c>
      <c r="M836" s="81">
        <v>0</v>
      </c>
      <c r="N836" s="81">
        <v>0</v>
      </c>
      <c r="O836" s="81">
        <v>50</v>
      </c>
      <c r="P836" s="81">
        <v>50</v>
      </c>
      <c r="Q836" s="81">
        <v>50</v>
      </c>
      <c r="R836" s="81">
        <v>50</v>
      </c>
      <c r="S836" s="81">
        <v>50</v>
      </c>
      <c r="T836" s="81">
        <v>50</v>
      </c>
      <c r="U836" s="81">
        <v>50</v>
      </c>
      <c r="V836" s="81">
        <v>50</v>
      </c>
      <c r="W836" s="81">
        <v>50</v>
      </c>
      <c r="X836" s="81">
        <v>50</v>
      </c>
      <c r="Y836" s="81">
        <v>50</v>
      </c>
      <c r="Z836" s="81">
        <v>50</v>
      </c>
      <c r="AA836" s="81">
        <v>50</v>
      </c>
      <c r="AB836" s="81">
        <v>50</v>
      </c>
      <c r="AC836" s="81">
        <v>50</v>
      </c>
      <c r="AD836" s="81">
        <v>50</v>
      </c>
      <c r="AE836" s="81">
        <v>0</v>
      </c>
      <c r="AF836" s="81">
        <v>0</v>
      </c>
    </row>
    <row r="837" spans="1:32" hidden="1" x14ac:dyDescent="0.25">
      <c r="A837" s="477">
        <v>37139.677777777775</v>
      </c>
      <c r="B837" s="456">
        <v>37146</v>
      </c>
      <c r="C837" s="456">
        <v>37141</v>
      </c>
      <c r="D837" s="456">
        <v>37164</v>
      </c>
      <c r="E837" s="81" t="s">
        <v>567</v>
      </c>
      <c r="F837" s="81">
        <v>763000</v>
      </c>
      <c r="G837" s="81">
        <v>1</v>
      </c>
      <c r="H837" s="81">
        <v>4116806</v>
      </c>
      <c r="I837" s="81">
        <v>0</v>
      </c>
      <c r="J837" s="81">
        <v>0</v>
      </c>
      <c r="K837" s="81">
        <v>0</v>
      </c>
      <c r="L837" s="81">
        <v>0</v>
      </c>
      <c r="M837" s="81">
        <v>0</v>
      </c>
      <c r="N837" s="81">
        <v>0</v>
      </c>
      <c r="O837" s="81">
        <v>25</v>
      </c>
      <c r="P837" s="81">
        <v>25</v>
      </c>
      <c r="Q837" s="81">
        <v>25</v>
      </c>
      <c r="R837" s="81">
        <v>25</v>
      </c>
      <c r="S837" s="81">
        <v>25</v>
      </c>
      <c r="T837" s="81">
        <v>25</v>
      </c>
      <c r="U837" s="81">
        <v>25</v>
      </c>
      <c r="V837" s="81">
        <v>25</v>
      </c>
      <c r="W837" s="81">
        <v>25</v>
      </c>
      <c r="X837" s="81">
        <v>25</v>
      </c>
      <c r="Y837" s="81">
        <v>25</v>
      </c>
      <c r="Z837" s="81">
        <v>25</v>
      </c>
      <c r="AA837" s="81">
        <v>25</v>
      </c>
      <c r="AB837" s="81">
        <v>25</v>
      </c>
      <c r="AC837" s="81">
        <v>25</v>
      </c>
      <c r="AD837" s="81">
        <v>25</v>
      </c>
      <c r="AE837" s="81">
        <v>0</v>
      </c>
      <c r="AF837" s="81">
        <v>0</v>
      </c>
    </row>
    <row r="838" spans="1:32" hidden="1" x14ac:dyDescent="0.25">
      <c r="A838" s="477">
        <v>37139.678472222222</v>
      </c>
      <c r="B838" s="456">
        <v>37146</v>
      </c>
      <c r="C838" s="456">
        <v>37141</v>
      </c>
      <c r="D838" s="456">
        <v>37164</v>
      </c>
      <c r="E838" s="81" t="s">
        <v>567</v>
      </c>
      <c r="F838" s="81">
        <v>763004</v>
      </c>
      <c r="G838" s="81">
        <v>1</v>
      </c>
      <c r="H838" s="81">
        <v>4116810</v>
      </c>
      <c r="I838" s="81">
        <v>0</v>
      </c>
      <c r="J838" s="81">
        <v>0</v>
      </c>
      <c r="K838" s="81">
        <v>0</v>
      </c>
      <c r="L838" s="81">
        <v>0</v>
      </c>
      <c r="M838" s="81">
        <v>0</v>
      </c>
      <c r="N838" s="81">
        <v>0</v>
      </c>
      <c r="O838" s="81">
        <v>-25</v>
      </c>
      <c r="P838" s="81">
        <v>-25</v>
      </c>
      <c r="Q838" s="81">
        <v>-25</v>
      </c>
      <c r="R838" s="81">
        <v>-25</v>
      </c>
      <c r="S838" s="81">
        <v>-25</v>
      </c>
      <c r="T838" s="81">
        <v>-25</v>
      </c>
      <c r="U838" s="81">
        <v>-25</v>
      </c>
      <c r="V838" s="81">
        <v>-25</v>
      </c>
      <c r="W838" s="81">
        <v>-25</v>
      </c>
      <c r="X838" s="81">
        <v>-25</v>
      </c>
      <c r="Y838" s="81">
        <v>-25</v>
      </c>
      <c r="Z838" s="81">
        <v>-25</v>
      </c>
      <c r="AA838" s="81">
        <v>-25</v>
      </c>
      <c r="AB838" s="81">
        <v>-25</v>
      </c>
      <c r="AC838" s="81">
        <v>-25</v>
      </c>
      <c r="AD838" s="81">
        <v>-25</v>
      </c>
      <c r="AE838" s="81">
        <v>0</v>
      </c>
      <c r="AF838" s="81">
        <v>0</v>
      </c>
    </row>
    <row r="839" spans="1:32" hidden="1" x14ac:dyDescent="0.25">
      <c r="A839" s="477">
        <v>37140.425000000003</v>
      </c>
      <c r="B839" s="456">
        <v>37146</v>
      </c>
      <c r="C839" s="456">
        <v>37143</v>
      </c>
      <c r="D839" s="456">
        <v>37164</v>
      </c>
      <c r="E839" s="81" t="s">
        <v>567</v>
      </c>
      <c r="F839" s="81">
        <v>764675</v>
      </c>
      <c r="G839" s="81">
        <v>1</v>
      </c>
      <c r="H839" s="81">
        <v>4124100</v>
      </c>
      <c r="I839" s="81">
        <v>25</v>
      </c>
      <c r="J839" s="81">
        <v>25</v>
      </c>
      <c r="K839" s="81">
        <v>25</v>
      </c>
      <c r="L839" s="81">
        <v>25</v>
      </c>
      <c r="M839" s="81">
        <v>25</v>
      </c>
      <c r="N839" s="81">
        <v>25</v>
      </c>
      <c r="O839" s="81">
        <v>0</v>
      </c>
      <c r="P839" s="81">
        <v>0</v>
      </c>
      <c r="Q839" s="81">
        <v>0</v>
      </c>
      <c r="R839" s="81">
        <v>0</v>
      </c>
      <c r="S839" s="81">
        <v>0</v>
      </c>
      <c r="T839" s="81">
        <v>0</v>
      </c>
      <c r="U839" s="81">
        <v>0</v>
      </c>
      <c r="V839" s="81">
        <v>0</v>
      </c>
      <c r="W839" s="81">
        <v>0</v>
      </c>
      <c r="X839" s="81">
        <v>0</v>
      </c>
      <c r="Y839" s="81">
        <v>0</v>
      </c>
      <c r="Z839" s="81">
        <v>0</v>
      </c>
      <c r="AA839" s="81">
        <v>0</v>
      </c>
      <c r="AB839" s="81">
        <v>0</v>
      </c>
      <c r="AC839" s="81">
        <v>0</v>
      </c>
      <c r="AD839" s="81">
        <v>0</v>
      </c>
      <c r="AE839" s="81">
        <v>0</v>
      </c>
      <c r="AF839" s="81">
        <v>0</v>
      </c>
    </row>
    <row r="840" spans="1:32" hidden="1" x14ac:dyDescent="0.25">
      <c r="A840" s="477">
        <v>37140.431250000001</v>
      </c>
      <c r="B840" s="456">
        <v>37146</v>
      </c>
      <c r="C840" s="456">
        <v>37143</v>
      </c>
      <c r="D840" s="456">
        <v>37164</v>
      </c>
      <c r="E840" s="81" t="s">
        <v>567</v>
      </c>
      <c r="F840" s="81">
        <v>764709</v>
      </c>
      <c r="G840" s="81">
        <v>1</v>
      </c>
      <c r="H840" s="81">
        <v>4124155</v>
      </c>
      <c r="I840" s="81">
        <v>25</v>
      </c>
      <c r="J840" s="81">
        <v>25</v>
      </c>
      <c r="K840" s="81">
        <v>25</v>
      </c>
      <c r="L840" s="81">
        <v>25</v>
      </c>
      <c r="M840" s="81">
        <v>25</v>
      </c>
      <c r="N840" s="81">
        <v>25</v>
      </c>
      <c r="O840" s="81">
        <v>0</v>
      </c>
      <c r="P840" s="81">
        <v>0</v>
      </c>
      <c r="Q840" s="81">
        <v>0</v>
      </c>
      <c r="R840" s="81">
        <v>0</v>
      </c>
      <c r="S840" s="81">
        <v>0</v>
      </c>
      <c r="T840" s="81">
        <v>0</v>
      </c>
      <c r="U840" s="81">
        <v>0</v>
      </c>
      <c r="V840" s="81">
        <v>0</v>
      </c>
      <c r="W840" s="81">
        <v>0</v>
      </c>
      <c r="X840" s="81">
        <v>0</v>
      </c>
      <c r="Y840" s="81">
        <v>0</v>
      </c>
      <c r="Z840" s="81">
        <v>0</v>
      </c>
      <c r="AA840" s="81">
        <v>0</v>
      </c>
      <c r="AB840" s="81">
        <v>0</v>
      </c>
      <c r="AC840" s="81">
        <v>0</v>
      </c>
      <c r="AD840" s="81">
        <v>0</v>
      </c>
      <c r="AE840" s="81">
        <v>0</v>
      </c>
      <c r="AF840" s="81">
        <v>0</v>
      </c>
    </row>
    <row r="841" spans="1:32" hidden="1" x14ac:dyDescent="0.25">
      <c r="A841" s="477">
        <v>37140.425000000003</v>
      </c>
      <c r="B841" s="456">
        <v>37146</v>
      </c>
      <c r="C841" s="456">
        <v>37143</v>
      </c>
      <c r="D841" s="456">
        <v>37164</v>
      </c>
      <c r="E841" s="81" t="s">
        <v>567</v>
      </c>
      <c r="F841" s="81">
        <v>764675</v>
      </c>
      <c r="G841" s="81">
        <v>1</v>
      </c>
      <c r="H841" s="81">
        <v>4124101</v>
      </c>
      <c r="I841" s="81">
        <v>0</v>
      </c>
      <c r="J841" s="81">
        <v>0</v>
      </c>
      <c r="K841" s="81">
        <v>0</v>
      </c>
      <c r="L841" s="81">
        <v>0</v>
      </c>
      <c r="M841" s="81">
        <v>0</v>
      </c>
      <c r="N841" s="81">
        <v>0</v>
      </c>
      <c r="O841" s="81">
        <v>0</v>
      </c>
      <c r="P841" s="81">
        <v>0</v>
      </c>
      <c r="Q841" s="81">
        <v>0</v>
      </c>
      <c r="R841" s="81">
        <v>0</v>
      </c>
      <c r="S841" s="81">
        <v>0</v>
      </c>
      <c r="T841" s="81">
        <v>0</v>
      </c>
      <c r="U841" s="81">
        <v>0</v>
      </c>
      <c r="V841" s="81">
        <v>0</v>
      </c>
      <c r="W841" s="81">
        <v>0</v>
      </c>
      <c r="X841" s="81">
        <v>0</v>
      </c>
      <c r="Y841" s="81">
        <v>0</v>
      </c>
      <c r="Z841" s="81">
        <v>0</v>
      </c>
      <c r="AA841" s="81">
        <v>0</v>
      </c>
      <c r="AB841" s="81">
        <v>0</v>
      </c>
      <c r="AC841" s="81">
        <v>0</v>
      </c>
      <c r="AD841" s="81">
        <v>0</v>
      </c>
      <c r="AE841" s="81">
        <v>25</v>
      </c>
      <c r="AF841" s="81">
        <v>25</v>
      </c>
    </row>
    <row r="842" spans="1:32" hidden="1" x14ac:dyDescent="0.25">
      <c r="A842" s="477">
        <v>37140.431250000001</v>
      </c>
      <c r="B842" s="456">
        <v>37146</v>
      </c>
      <c r="C842" s="456">
        <v>37143</v>
      </c>
      <c r="D842" s="456">
        <v>37164</v>
      </c>
      <c r="E842" s="81" t="s">
        <v>567</v>
      </c>
      <c r="F842" s="81">
        <v>764709</v>
      </c>
      <c r="G842" s="81">
        <v>1</v>
      </c>
      <c r="H842" s="81">
        <v>4124156</v>
      </c>
      <c r="I842" s="81">
        <v>0</v>
      </c>
      <c r="J842" s="81">
        <v>0</v>
      </c>
      <c r="K842" s="81">
        <v>0</v>
      </c>
      <c r="L842" s="81">
        <v>0</v>
      </c>
      <c r="M842" s="81">
        <v>0</v>
      </c>
      <c r="N842" s="81">
        <v>0</v>
      </c>
      <c r="O842" s="81">
        <v>0</v>
      </c>
      <c r="P842" s="81">
        <v>0</v>
      </c>
      <c r="Q842" s="81">
        <v>0</v>
      </c>
      <c r="R842" s="81">
        <v>0</v>
      </c>
      <c r="S842" s="81">
        <v>0</v>
      </c>
      <c r="T842" s="81">
        <v>0</v>
      </c>
      <c r="U842" s="81">
        <v>0</v>
      </c>
      <c r="V842" s="81">
        <v>0</v>
      </c>
      <c r="W842" s="81">
        <v>0</v>
      </c>
      <c r="X842" s="81">
        <v>0</v>
      </c>
      <c r="Y842" s="81">
        <v>0</v>
      </c>
      <c r="Z842" s="81">
        <v>0</v>
      </c>
      <c r="AA842" s="81">
        <v>0</v>
      </c>
      <c r="AB842" s="81">
        <v>0</v>
      </c>
      <c r="AC842" s="81">
        <v>0</v>
      </c>
      <c r="AD842" s="81">
        <v>0</v>
      </c>
      <c r="AE842" s="81">
        <v>25</v>
      </c>
      <c r="AF842" s="81">
        <v>25</v>
      </c>
    </row>
    <row r="843" spans="1:32" hidden="1" x14ac:dyDescent="0.25">
      <c r="A843" s="477">
        <v>37144.409722222219</v>
      </c>
      <c r="B843" s="456">
        <v>37146</v>
      </c>
      <c r="C843" s="456">
        <v>37146</v>
      </c>
      <c r="D843" s="456">
        <v>37164</v>
      </c>
      <c r="E843" s="81" t="s">
        <v>567</v>
      </c>
      <c r="F843" s="81">
        <v>768980</v>
      </c>
      <c r="G843" s="81">
        <v>1</v>
      </c>
      <c r="H843" s="81">
        <v>4136805</v>
      </c>
      <c r="I843" s="81">
        <v>0</v>
      </c>
      <c r="J843" s="81">
        <v>0</v>
      </c>
      <c r="K843" s="81">
        <v>0</v>
      </c>
      <c r="L843" s="81">
        <v>0</v>
      </c>
      <c r="M843" s="81">
        <v>0</v>
      </c>
      <c r="N843" s="81">
        <v>0</v>
      </c>
      <c r="O843" s="81">
        <v>-25</v>
      </c>
      <c r="P843" s="81">
        <v>-25</v>
      </c>
      <c r="Q843" s="81">
        <v>-25</v>
      </c>
      <c r="R843" s="81">
        <v>-25</v>
      </c>
      <c r="S843" s="81">
        <v>-25</v>
      </c>
      <c r="T843" s="81">
        <v>-25</v>
      </c>
      <c r="U843" s="81">
        <v>-25</v>
      </c>
      <c r="V843" s="81">
        <v>-25</v>
      </c>
      <c r="W843" s="81">
        <v>-25</v>
      </c>
      <c r="X843" s="81">
        <v>-25</v>
      </c>
      <c r="Y843" s="81">
        <v>-25</v>
      </c>
      <c r="Z843" s="81">
        <v>-25</v>
      </c>
      <c r="AA843" s="81">
        <v>-25</v>
      </c>
      <c r="AB843" s="81">
        <v>-25</v>
      </c>
      <c r="AC843" s="81">
        <v>-25</v>
      </c>
      <c r="AD843" s="81">
        <v>-25</v>
      </c>
      <c r="AE843" s="81">
        <v>0</v>
      </c>
      <c r="AF843" s="81">
        <v>0</v>
      </c>
    </row>
    <row r="844" spans="1:32" hidden="1" x14ac:dyDescent="0.25">
      <c r="A844" s="477">
        <v>37144.686111111114</v>
      </c>
      <c r="B844" s="456">
        <v>37146</v>
      </c>
      <c r="C844" s="456">
        <v>37146</v>
      </c>
      <c r="D844" s="456">
        <v>37164</v>
      </c>
      <c r="E844" s="81" t="s">
        <v>567</v>
      </c>
      <c r="F844" s="81">
        <v>770153</v>
      </c>
      <c r="G844" s="81">
        <v>1</v>
      </c>
      <c r="H844" s="81">
        <v>4138948</v>
      </c>
      <c r="I844" s="81">
        <v>0</v>
      </c>
      <c r="J844" s="81">
        <v>0</v>
      </c>
      <c r="K844" s="81">
        <v>0</v>
      </c>
      <c r="L844" s="81">
        <v>0</v>
      </c>
      <c r="M844" s="81">
        <v>0</v>
      </c>
      <c r="N844" s="81">
        <v>0</v>
      </c>
      <c r="O844" s="81">
        <v>-25</v>
      </c>
      <c r="P844" s="81">
        <v>-25</v>
      </c>
      <c r="Q844" s="81">
        <v>-25</v>
      </c>
      <c r="R844" s="81">
        <v>-25</v>
      </c>
      <c r="S844" s="81">
        <v>-25</v>
      </c>
      <c r="T844" s="81">
        <v>-25</v>
      </c>
      <c r="U844" s="81">
        <v>-25</v>
      </c>
      <c r="V844" s="81">
        <v>-25</v>
      </c>
      <c r="W844" s="81">
        <v>-25</v>
      </c>
      <c r="X844" s="81">
        <v>-25</v>
      </c>
      <c r="Y844" s="81">
        <v>-25</v>
      </c>
      <c r="Z844" s="81">
        <v>-25</v>
      </c>
      <c r="AA844" s="81">
        <v>-25</v>
      </c>
      <c r="AB844" s="81">
        <v>-25</v>
      </c>
      <c r="AC844" s="81">
        <v>-25</v>
      </c>
      <c r="AD844" s="81">
        <v>-25</v>
      </c>
      <c r="AE844" s="81">
        <v>0</v>
      </c>
      <c r="AF844" s="81">
        <v>0</v>
      </c>
    </row>
    <row r="845" spans="1:32" hidden="1" x14ac:dyDescent="0.25">
      <c r="A845" s="477">
        <v>37144.691666666666</v>
      </c>
      <c r="B845" s="456">
        <v>37146</v>
      </c>
      <c r="C845" s="456">
        <v>37146</v>
      </c>
      <c r="D845" s="456">
        <v>37164</v>
      </c>
      <c r="E845" s="81" t="s">
        <v>567</v>
      </c>
      <c r="F845" s="81">
        <v>770161</v>
      </c>
      <c r="G845" s="81">
        <v>1</v>
      </c>
      <c r="H845" s="81">
        <v>4139303</v>
      </c>
      <c r="I845" s="81">
        <v>0</v>
      </c>
      <c r="J845" s="81">
        <v>0</v>
      </c>
      <c r="K845" s="81">
        <v>0</v>
      </c>
      <c r="L845" s="81">
        <v>0</v>
      </c>
      <c r="M845" s="81">
        <v>0</v>
      </c>
      <c r="N845" s="81">
        <v>0</v>
      </c>
      <c r="O845" s="81">
        <v>-25</v>
      </c>
      <c r="P845" s="81">
        <v>-25</v>
      </c>
      <c r="Q845" s="81">
        <v>-25</v>
      </c>
      <c r="R845" s="81">
        <v>-25</v>
      </c>
      <c r="S845" s="81">
        <v>-25</v>
      </c>
      <c r="T845" s="81">
        <v>-25</v>
      </c>
      <c r="U845" s="81">
        <v>-25</v>
      </c>
      <c r="V845" s="81">
        <v>-25</v>
      </c>
      <c r="W845" s="81">
        <v>-25</v>
      </c>
      <c r="X845" s="81">
        <v>-25</v>
      </c>
      <c r="Y845" s="81">
        <v>-25</v>
      </c>
      <c r="Z845" s="81">
        <v>-25</v>
      </c>
      <c r="AA845" s="81">
        <v>-25</v>
      </c>
      <c r="AB845" s="81">
        <v>-25</v>
      </c>
      <c r="AC845" s="81">
        <v>-25</v>
      </c>
      <c r="AD845" s="81">
        <v>-25</v>
      </c>
      <c r="AE845" s="81">
        <v>0</v>
      </c>
      <c r="AF845" s="81">
        <v>0</v>
      </c>
    </row>
    <row r="846" spans="1:32" hidden="1" x14ac:dyDescent="0.25">
      <c r="A846" s="477">
        <v>36861.60833333333</v>
      </c>
      <c r="B846" s="456">
        <v>37146</v>
      </c>
      <c r="C846" s="456">
        <v>36983</v>
      </c>
      <c r="D846" s="456">
        <v>37191</v>
      </c>
      <c r="E846" s="81" t="s">
        <v>567</v>
      </c>
      <c r="F846" s="81">
        <v>226991</v>
      </c>
      <c r="G846" s="81">
        <v>1</v>
      </c>
      <c r="H846" s="81">
        <v>713331</v>
      </c>
      <c r="I846" s="81">
        <v>25</v>
      </c>
      <c r="J846" s="81">
        <v>25</v>
      </c>
      <c r="K846" s="81">
        <v>25</v>
      </c>
      <c r="L846" s="81">
        <v>25</v>
      </c>
      <c r="M846" s="81">
        <v>25</v>
      </c>
      <c r="N846" s="81">
        <v>25</v>
      </c>
      <c r="O846" s="81">
        <v>0</v>
      </c>
      <c r="P846" s="81">
        <v>0</v>
      </c>
      <c r="Q846" s="81">
        <v>0</v>
      </c>
      <c r="R846" s="81">
        <v>0</v>
      </c>
      <c r="S846" s="81">
        <v>0</v>
      </c>
      <c r="T846" s="81">
        <v>0</v>
      </c>
      <c r="U846" s="81">
        <v>0</v>
      </c>
      <c r="V846" s="81">
        <v>0</v>
      </c>
      <c r="W846" s="81">
        <v>0</v>
      </c>
      <c r="X846" s="81">
        <v>0</v>
      </c>
      <c r="Y846" s="81">
        <v>0</v>
      </c>
      <c r="Z846" s="81">
        <v>0</v>
      </c>
      <c r="AA846" s="81">
        <v>0</v>
      </c>
      <c r="AB846" s="81">
        <v>0</v>
      </c>
      <c r="AC846" s="81">
        <v>0</v>
      </c>
      <c r="AD846" s="81">
        <v>0</v>
      </c>
      <c r="AE846" s="81">
        <v>0</v>
      </c>
      <c r="AF846" s="81">
        <v>0</v>
      </c>
    </row>
    <row r="847" spans="1:32" hidden="1" x14ac:dyDescent="0.25">
      <c r="A847" s="477">
        <v>36861.60833333333</v>
      </c>
      <c r="B847" s="456">
        <v>37146</v>
      </c>
      <c r="C847" s="456">
        <v>36983</v>
      </c>
      <c r="D847" s="456">
        <v>37191</v>
      </c>
      <c r="E847" s="81" t="s">
        <v>567</v>
      </c>
      <c r="F847" s="81">
        <v>375033</v>
      </c>
      <c r="G847" s="81">
        <v>1</v>
      </c>
      <c r="H847" s="81">
        <v>2151928</v>
      </c>
      <c r="I847" s="81">
        <v>-25</v>
      </c>
      <c r="J847" s="81">
        <v>-25</v>
      </c>
      <c r="K847" s="81">
        <v>-25</v>
      </c>
      <c r="L847" s="81">
        <v>-25</v>
      </c>
      <c r="M847" s="81">
        <v>-25</v>
      </c>
      <c r="N847" s="81">
        <v>-25</v>
      </c>
      <c r="O847" s="81">
        <v>0</v>
      </c>
      <c r="P847" s="81">
        <v>0</v>
      </c>
      <c r="Q847" s="81">
        <v>0</v>
      </c>
      <c r="R847" s="81">
        <v>0</v>
      </c>
      <c r="S847" s="81">
        <v>0</v>
      </c>
      <c r="T847" s="81">
        <v>0</v>
      </c>
      <c r="U847" s="81">
        <v>0</v>
      </c>
      <c r="V847" s="81">
        <v>0</v>
      </c>
      <c r="W847" s="81">
        <v>0</v>
      </c>
      <c r="X847" s="81">
        <v>0</v>
      </c>
      <c r="Y847" s="81">
        <v>0</v>
      </c>
      <c r="Z847" s="81">
        <v>0</v>
      </c>
      <c r="AA847" s="81">
        <v>0</v>
      </c>
      <c r="AB847" s="81">
        <v>0</v>
      </c>
      <c r="AC847" s="81">
        <v>0</v>
      </c>
      <c r="AD847" s="81">
        <v>0</v>
      </c>
      <c r="AE847" s="81">
        <v>0</v>
      </c>
      <c r="AF847" s="81">
        <v>0</v>
      </c>
    </row>
    <row r="848" spans="1:32" hidden="1" x14ac:dyDescent="0.25">
      <c r="A848" s="477">
        <v>36861.60833333333</v>
      </c>
      <c r="B848" s="456">
        <v>37146</v>
      </c>
      <c r="C848" s="456">
        <v>36983</v>
      </c>
      <c r="D848" s="456">
        <v>37191</v>
      </c>
      <c r="E848" s="81" t="s">
        <v>567</v>
      </c>
      <c r="F848" s="81">
        <v>375038</v>
      </c>
      <c r="G848" s="81">
        <v>1</v>
      </c>
      <c r="H848" s="81">
        <v>2151957</v>
      </c>
      <c r="I848" s="81">
        <v>25</v>
      </c>
      <c r="J848" s="81">
        <v>25</v>
      </c>
      <c r="K848" s="81">
        <v>25</v>
      </c>
      <c r="L848" s="81">
        <v>25</v>
      </c>
      <c r="M848" s="81">
        <v>25</v>
      </c>
      <c r="N848" s="81">
        <v>25</v>
      </c>
      <c r="O848" s="81">
        <v>0</v>
      </c>
      <c r="P848" s="81">
        <v>0</v>
      </c>
      <c r="Q848" s="81">
        <v>0</v>
      </c>
      <c r="R848" s="81">
        <v>0</v>
      </c>
      <c r="S848" s="81">
        <v>0</v>
      </c>
      <c r="T848" s="81">
        <v>0</v>
      </c>
      <c r="U848" s="81">
        <v>0</v>
      </c>
      <c r="V848" s="81">
        <v>0</v>
      </c>
      <c r="W848" s="81">
        <v>0</v>
      </c>
      <c r="X848" s="81">
        <v>0</v>
      </c>
      <c r="Y848" s="81">
        <v>0</v>
      </c>
      <c r="Z848" s="81">
        <v>0</v>
      </c>
      <c r="AA848" s="81">
        <v>0</v>
      </c>
      <c r="AB848" s="81">
        <v>0</v>
      </c>
      <c r="AC848" s="81">
        <v>0</v>
      </c>
      <c r="AD848" s="81">
        <v>0</v>
      </c>
      <c r="AE848" s="81">
        <v>0</v>
      </c>
      <c r="AF848" s="81">
        <v>0</v>
      </c>
    </row>
    <row r="849" spans="1:32" hidden="1" x14ac:dyDescent="0.25">
      <c r="A849" s="477">
        <v>37083.341666666667</v>
      </c>
      <c r="B849" s="456">
        <v>37146</v>
      </c>
      <c r="C849" s="456">
        <v>37135</v>
      </c>
      <c r="D849" s="456">
        <v>37164</v>
      </c>
      <c r="E849" s="81" t="s">
        <v>567</v>
      </c>
      <c r="F849" s="81">
        <v>680965</v>
      </c>
      <c r="G849" s="81">
        <v>1</v>
      </c>
      <c r="H849" s="81">
        <v>3575523</v>
      </c>
      <c r="I849" s="81">
        <v>0</v>
      </c>
      <c r="J849" s="81">
        <v>0</v>
      </c>
      <c r="K849" s="81">
        <v>0</v>
      </c>
      <c r="L849" s="81">
        <v>0</v>
      </c>
      <c r="M849" s="81">
        <v>0</v>
      </c>
      <c r="N849" s="81">
        <v>0</v>
      </c>
      <c r="O849" s="81">
        <v>25</v>
      </c>
      <c r="P849" s="81">
        <v>25</v>
      </c>
      <c r="Q849" s="81">
        <v>25</v>
      </c>
      <c r="R849" s="81">
        <v>25</v>
      </c>
      <c r="S849" s="81">
        <v>25</v>
      </c>
      <c r="T849" s="81">
        <v>25</v>
      </c>
      <c r="U849" s="81">
        <v>25</v>
      </c>
      <c r="V849" s="81">
        <v>25</v>
      </c>
      <c r="W849" s="81">
        <v>25</v>
      </c>
      <c r="X849" s="81">
        <v>25</v>
      </c>
      <c r="Y849" s="81">
        <v>25</v>
      </c>
      <c r="Z849" s="81">
        <v>25</v>
      </c>
      <c r="AA849" s="81">
        <v>25</v>
      </c>
      <c r="AB849" s="81">
        <v>25</v>
      </c>
      <c r="AC849" s="81">
        <v>25</v>
      </c>
      <c r="AD849" s="81">
        <v>25</v>
      </c>
      <c r="AE849" s="81">
        <v>0</v>
      </c>
      <c r="AF849" s="81">
        <v>0</v>
      </c>
    </row>
    <row r="850" spans="1:32" hidden="1" x14ac:dyDescent="0.25">
      <c r="A850" s="477">
        <v>37085.442361111112</v>
      </c>
      <c r="B850" s="456">
        <v>37146</v>
      </c>
      <c r="C850" s="456">
        <v>37135</v>
      </c>
      <c r="D850" s="456">
        <v>37164</v>
      </c>
      <c r="E850" s="81" t="s">
        <v>567</v>
      </c>
      <c r="F850" s="81">
        <v>685140</v>
      </c>
      <c r="G850" s="81">
        <v>1</v>
      </c>
      <c r="H850" s="81">
        <v>3588402</v>
      </c>
      <c r="I850" s="81">
        <v>0</v>
      </c>
      <c r="J850" s="81">
        <v>0</v>
      </c>
      <c r="K850" s="81">
        <v>0</v>
      </c>
      <c r="L850" s="81">
        <v>0</v>
      </c>
      <c r="M850" s="81">
        <v>0</v>
      </c>
      <c r="N850" s="81">
        <v>0</v>
      </c>
      <c r="O850" s="81">
        <v>-25</v>
      </c>
      <c r="P850" s="81">
        <v>-25</v>
      </c>
      <c r="Q850" s="81">
        <v>-25</v>
      </c>
      <c r="R850" s="81">
        <v>-25</v>
      </c>
      <c r="S850" s="81">
        <v>-25</v>
      </c>
      <c r="T850" s="81">
        <v>-25</v>
      </c>
      <c r="U850" s="81">
        <v>-25</v>
      </c>
      <c r="V850" s="81">
        <v>-25</v>
      </c>
      <c r="W850" s="81">
        <v>-25</v>
      </c>
      <c r="X850" s="81">
        <v>-25</v>
      </c>
      <c r="Y850" s="81">
        <v>-25</v>
      </c>
      <c r="Z850" s="81">
        <v>-25</v>
      </c>
      <c r="AA850" s="81">
        <v>-25</v>
      </c>
      <c r="AB850" s="81">
        <v>-25</v>
      </c>
      <c r="AC850" s="81">
        <v>-25</v>
      </c>
      <c r="AD850" s="81">
        <v>-25</v>
      </c>
      <c r="AE850" s="81">
        <v>0</v>
      </c>
      <c r="AF850" s="81">
        <v>0</v>
      </c>
    </row>
    <row r="851" spans="1:32" hidden="1" x14ac:dyDescent="0.25">
      <c r="A851" s="477">
        <v>37088.425694444442</v>
      </c>
      <c r="B851" s="456">
        <v>37146</v>
      </c>
      <c r="C851" s="456">
        <v>37135</v>
      </c>
      <c r="D851" s="456">
        <v>37164</v>
      </c>
      <c r="E851" s="81" t="s">
        <v>567</v>
      </c>
      <c r="F851" s="81">
        <v>687260</v>
      </c>
      <c r="G851" s="81">
        <v>1</v>
      </c>
      <c r="H851" s="81">
        <v>3593039</v>
      </c>
      <c r="I851" s="81">
        <v>0</v>
      </c>
      <c r="J851" s="81">
        <v>0</v>
      </c>
      <c r="K851" s="81">
        <v>0</v>
      </c>
      <c r="L851" s="81">
        <v>0</v>
      </c>
      <c r="M851" s="81">
        <v>0</v>
      </c>
      <c r="N851" s="81">
        <v>0</v>
      </c>
      <c r="O851" s="81">
        <v>25</v>
      </c>
      <c r="P851" s="81">
        <v>25</v>
      </c>
      <c r="Q851" s="81">
        <v>25</v>
      </c>
      <c r="R851" s="81">
        <v>25</v>
      </c>
      <c r="S851" s="81">
        <v>25</v>
      </c>
      <c r="T851" s="81">
        <v>25</v>
      </c>
      <c r="U851" s="81">
        <v>25</v>
      </c>
      <c r="V851" s="81">
        <v>25</v>
      </c>
      <c r="W851" s="81">
        <v>25</v>
      </c>
      <c r="X851" s="81">
        <v>25</v>
      </c>
      <c r="Y851" s="81">
        <v>25</v>
      </c>
      <c r="Z851" s="81">
        <v>25</v>
      </c>
      <c r="AA851" s="81">
        <v>25</v>
      </c>
      <c r="AB851" s="81">
        <v>25</v>
      </c>
      <c r="AC851" s="81">
        <v>25</v>
      </c>
      <c r="AD851" s="81">
        <v>25</v>
      </c>
      <c r="AE851" s="81">
        <v>0</v>
      </c>
      <c r="AF851" s="81">
        <v>0</v>
      </c>
    </row>
    <row r="852" spans="1:32" hidden="1" x14ac:dyDescent="0.25">
      <c r="A852" s="477">
        <v>36915.44027777778</v>
      </c>
      <c r="B852" s="456">
        <v>37146</v>
      </c>
      <c r="C852" s="456">
        <v>37073</v>
      </c>
      <c r="D852" s="456">
        <v>37164</v>
      </c>
      <c r="E852" s="81" t="s">
        <v>567</v>
      </c>
      <c r="F852" s="81">
        <v>503218</v>
      </c>
      <c r="G852" s="81">
        <v>1</v>
      </c>
      <c r="H852" s="81">
        <v>2592601</v>
      </c>
      <c r="I852" s="81">
        <v>100</v>
      </c>
      <c r="J852" s="81">
        <v>100</v>
      </c>
      <c r="K852" s="81">
        <v>100</v>
      </c>
      <c r="L852" s="81">
        <v>100</v>
      </c>
      <c r="M852" s="81">
        <v>100</v>
      </c>
      <c r="N852" s="81">
        <v>100</v>
      </c>
      <c r="O852" s="81">
        <v>0</v>
      </c>
      <c r="P852" s="81">
        <v>0</v>
      </c>
      <c r="Q852" s="81">
        <v>0</v>
      </c>
      <c r="R852" s="81">
        <v>0</v>
      </c>
      <c r="S852" s="81">
        <v>0</v>
      </c>
      <c r="T852" s="81">
        <v>0</v>
      </c>
      <c r="U852" s="81">
        <v>0</v>
      </c>
      <c r="V852" s="81">
        <v>0</v>
      </c>
      <c r="W852" s="81">
        <v>0</v>
      </c>
      <c r="X852" s="81">
        <v>0</v>
      </c>
      <c r="Y852" s="81">
        <v>0</v>
      </c>
      <c r="Z852" s="81">
        <v>0</v>
      </c>
      <c r="AA852" s="81">
        <v>0</v>
      </c>
      <c r="AB852" s="81">
        <v>0</v>
      </c>
      <c r="AC852" s="81">
        <v>0</v>
      </c>
      <c r="AD852" s="81">
        <v>0</v>
      </c>
      <c r="AE852" s="81">
        <v>0</v>
      </c>
      <c r="AF852" s="81">
        <v>0</v>
      </c>
    </row>
    <row r="853" spans="1:32" hidden="1" x14ac:dyDescent="0.25">
      <c r="A853" s="477">
        <v>36922.427083333336</v>
      </c>
      <c r="B853" s="456">
        <v>37146</v>
      </c>
      <c r="C853" s="456">
        <v>37073</v>
      </c>
      <c r="D853" s="456">
        <v>37164</v>
      </c>
      <c r="E853" s="81" t="s">
        <v>567</v>
      </c>
      <c r="F853" s="81">
        <v>508769</v>
      </c>
      <c r="G853" s="81">
        <v>1</v>
      </c>
      <c r="H853" s="81">
        <v>2609152</v>
      </c>
      <c r="I853" s="81">
        <v>50</v>
      </c>
      <c r="J853" s="81">
        <v>50</v>
      </c>
      <c r="K853" s="81">
        <v>50</v>
      </c>
      <c r="L853" s="81">
        <v>50</v>
      </c>
      <c r="M853" s="81">
        <v>50</v>
      </c>
      <c r="N853" s="81">
        <v>50</v>
      </c>
      <c r="O853" s="81">
        <v>0</v>
      </c>
      <c r="P853" s="81">
        <v>0</v>
      </c>
      <c r="Q853" s="81">
        <v>0</v>
      </c>
      <c r="R853" s="81">
        <v>0</v>
      </c>
      <c r="S853" s="81">
        <v>0</v>
      </c>
      <c r="T853" s="81">
        <v>0</v>
      </c>
      <c r="U853" s="81">
        <v>0</v>
      </c>
      <c r="V853" s="81">
        <v>0</v>
      </c>
      <c r="W853" s="81">
        <v>0</v>
      </c>
      <c r="X853" s="81">
        <v>0</v>
      </c>
      <c r="Y853" s="81">
        <v>0</v>
      </c>
      <c r="Z853" s="81">
        <v>0</v>
      </c>
      <c r="AA853" s="81">
        <v>0</v>
      </c>
      <c r="AB853" s="81">
        <v>0</v>
      </c>
      <c r="AC853" s="81">
        <v>0</v>
      </c>
      <c r="AD853" s="81">
        <v>0</v>
      </c>
      <c r="AE853" s="81">
        <v>0</v>
      </c>
      <c r="AF853" s="81">
        <v>0</v>
      </c>
    </row>
    <row r="854" spans="1:32" hidden="1" x14ac:dyDescent="0.25">
      <c r="A854" s="477">
        <v>36861.60833333333</v>
      </c>
      <c r="B854" s="456">
        <v>37146</v>
      </c>
      <c r="C854" s="456">
        <v>36983</v>
      </c>
      <c r="D854" s="456">
        <v>37191</v>
      </c>
      <c r="E854" s="81" t="s">
        <v>567</v>
      </c>
      <c r="F854" s="81">
        <v>226991</v>
      </c>
      <c r="G854" s="81">
        <v>1</v>
      </c>
      <c r="H854" s="81">
        <v>713338</v>
      </c>
      <c r="I854" s="81">
        <v>0</v>
      </c>
      <c r="J854" s="81">
        <v>0</v>
      </c>
      <c r="K854" s="81">
        <v>0</v>
      </c>
      <c r="L854" s="81">
        <v>0</v>
      </c>
      <c r="M854" s="81">
        <v>0</v>
      </c>
      <c r="N854" s="81">
        <v>0</v>
      </c>
      <c r="O854" s="81">
        <v>0</v>
      </c>
      <c r="P854" s="81">
        <v>0</v>
      </c>
      <c r="Q854" s="81">
        <v>0</v>
      </c>
      <c r="R854" s="81">
        <v>0</v>
      </c>
      <c r="S854" s="81">
        <v>0</v>
      </c>
      <c r="T854" s="81">
        <v>0</v>
      </c>
      <c r="U854" s="81">
        <v>0</v>
      </c>
      <c r="V854" s="81">
        <v>0</v>
      </c>
      <c r="W854" s="81">
        <v>0</v>
      </c>
      <c r="X854" s="81">
        <v>0</v>
      </c>
      <c r="Y854" s="81">
        <v>0</v>
      </c>
      <c r="Z854" s="81">
        <v>0</v>
      </c>
      <c r="AA854" s="81">
        <v>0</v>
      </c>
      <c r="AB854" s="81">
        <v>0</v>
      </c>
      <c r="AC854" s="81">
        <v>0</v>
      </c>
      <c r="AD854" s="81">
        <v>0</v>
      </c>
      <c r="AE854" s="81">
        <v>25</v>
      </c>
      <c r="AF854" s="81">
        <v>25</v>
      </c>
    </row>
    <row r="855" spans="1:32" hidden="1" x14ac:dyDescent="0.25">
      <c r="A855" s="477">
        <v>37133.6875</v>
      </c>
      <c r="B855" s="456">
        <v>37146</v>
      </c>
      <c r="C855" s="456">
        <v>37135</v>
      </c>
      <c r="D855" s="456">
        <v>37164</v>
      </c>
      <c r="E855" s="81" t="s">
        <v>567</v>
      </c>
      <c r="F855" s="81">
        <v>754955</v>
      </c>
      <c r="G855" s="81">
        <v>1</v>
      </c>
      <c r="H855" s="81">
        <v>3887746</v>
      </c>
      <c r="I855" s="81">
        <v>0</v>
      </c>
      <c r="J855" s="81">
        <v>0</v>
      </c>
      <c r="K855" s="81">
        <v>0</v>
      </c>
      <c r="L855" s="81">
        <v>0</v>
      </c>
      <c r="M855" s="81">
        <v>0</v>
      </c>
      <c r="N855" s="81">
        <v>0</v>
      </c>
      <c r="O855" s="81">
        <v>-25</v>
      </c>
      <c r="P855" s="81">
        <v>-25</v>
      </c>
      <c r="Q855" s="81">
        <v>-25</v>
      </c>
      <c r="R855" s="81">
        <v>-25</v>
      </c>
      <c r="S855" s="81">
        <v>-25</v>
      </c>
      <c r="T855" s="81">
        <v>-25</v>
      </c>
      <c r="U855" s="81">
        <v>-25</v>
      </c>
      <c r="V855" s="81">
        <v>-25</v>
      </c>
      <c r="W855" s="81">
        <v>-25</v>
      </c>
      <c r="X855" s="81">
        <v>-25</v>
      </c>
      <c r="Y855" s="81">
        <v>-25</v>
      </c>
      <c r="Z855" s="81">
        <v>-25</v>
      </c>
      <c r="AA855" s="81">
        <v>-25</v>
      </c>
      <c r="AB855" s="81">
        <v>-25</v>
      </c>
      <c r="AC855" s="81">
        <v>-25</v>
      </c>
      <c r="AD855" s="81">
        <v>-25</v>
      </c>
      <c r="AE855" s="81">
        <v>0</v>
      </c>
      <c r="AF855" s="81">
        <v>0</v>
      </c>
    </row>
    <row r="856" spans="1:32" hidden="1" x14ac:dyDescent="0.25">
      <c r="A856" s="477">
        <v>37132.696527777778</v>
      </c>
      <c r="B856" s="456">
        <v>37146</v>
      </c>
      <c r="C856" s="456">
        <v>37135</v>
      </c>
      <c r="D856" s="456">
        <v>37164</v>
      </c>
      <c r="E856" s="81" t="s">
        <v>567</v>
      </c>
      <c r="F856" s="81">
        <v>755077</v>
      </c>
      <c r="G856" s="81">
        <v>1</v>
      </c>
      <c r="H856" s="81">
        <v>3887961</v>
      </c>
      <c r="I856" s="81">
        <v>0</v>
      </c>
      <c r="J856" s="81">
        <v>0</v>
      </c>
      <c r="K856" s="81">
        <v>0</v>
      </c>
      <c r="L856" s="81">
        <v>0</v>
      </c>
      <c r="M856" s="81">
        <v>0</v>
      </c>
      <c r="N856" s="81">
        <v>0</v>
      </c>
      <c r="O856" s="81">
        <v>-25</v>
      </c>
      <c r="P856" s="81">
        <v>-25</v>
      </c>
      <c r="Q856" s="81">
        <v>-25</v>
      </c>
      <c r="R856" s="81">
        <v>-25</v>
      </c>
      <c r="S856" s="81">
        <v>-25</v>
      </c>
      <c r="T856" s="81">
        <v>-25</v>
      </c>
      <c r="U856" s="81">
        <v>-25</v>
      </c>
      <c r="V856" s="81">
        <v>-25</v>
      </c>
      <c r="W856" s="81">
        <v>-25</v>
      </c>
      <c r="X856" s="81">
        <v>-25</v>
      </c>
      <c r="Y856" s="81">
        <v>-25</v>
      </c>
      <c r="Z856" s="81">
        <v>-25</v>
      </c>
      <c r="AA856" s="81">
        <v>-25</v>
      </c>
      <c r="AB856" s="81">
        <v>-25</v>
      </c>
      <c r="AC856" s="81">
        <v>-25</v>
      </c>
      <c r="AD856" s="81">
        <v>-25</v>
      </c>
      <c r="AE856" s="81">
        <v>0</v>
      </c>
      <c r="AF856" s="81">
        <v>0</v>
      </c>
    </row>
    <row r="857" spans="1:32" hidden="1" x14ac:dyDescent="0.25">
      <c r="A857" s="477">
        <v>37112.34097222222</v>
      </c>
      <c r="B857" s="456">
        <v>37146</v>
      </c>
      <c r="C857" s="456">
        <v>37135</v>
      </c>
      <c r="D857" s="456">
        <v>37164</v>
      </c>
      <c r="E857" s="81" t="s">
        <v>567</v>
      </c>
      <c r="F857" s="81">
        <v>724826</v>
      </c>
      <c r="G857" s="81">
        <v>1</v>
      </c>
      <c r="H857" s="81">
        <v>3756226</v>
      </c>
      <c r="I857" s="81">
        <v>0</v>
      </c>
      <c r="J857" s="81">
        <v>0</v>
      </c>
      <c r="K857" s="81">
        <v>0</v>
      </c>
      <c r="L857" s="81">
        <v>0</v>
      </c>
      <c r="M857" s="81">
        <v>0</v>
      </c>
      <c r="N857" s="81">
        <v>0</v>
      </c>
      <c r="O857" s="81">
        <v>0</v>
      </c>
      <c r="P857" s="81">
        <v>0</v>
      </c>
      <c r="Q857" s="81">
        <v>0</v>
      </c>
      <c r="R857" s="81">
        <v>0</v>
      </c>
      <c r="S857" s="81">
        <v>0</v>
      </c>
      <c r="T857" s="81">
        <v>0</v>
      </c>
      <c r="U857" s="81">
        <v>0</v>
      </c>
      <c r="V857" s="81">
        <v>0</v>
      </c>
      <c r="W857" s="81">
        <v>0</v>
      </c>
      <c r="X857" s="81">
        <v>0</v>
      </c>
      <c r="Y857" s="81">
        <v>0</v>
      </c>
      <c r="Z857" s="81">
        <v>0</v>
      </c>
      <c r="AA857" s="81">
        <v>0</v>
      </c>
      <c r="AB857" s="81">
        <v>0</v>
      </c>
      <c r="AC857" s="81">
        <v>0</v>
      </c>
      <c r="AD857" s="81">
        <v>0</v>
      </c>
      <c r="AE857" s="81">
        <v>25</v>
      </c>
      <c r="AF857" s="81">
        <v>25</v>
      </c>
    </row>
    <row r="858" spans="1:32" hidden="1" x14ac:dyDescent="0.25">
      <c r="A858" s="477">
        <v>37112.34097222222</v>
      </c>
      <c r="B858" s="456">
        <v>37146</v>
      </c>
      <c r="C858" s="456">
        <v>37135</v>
      </c>
      <c r="D858" s="456">
        <v>37164</v>
      </c>
      <c r="E858" s="81" t="s">
        <v>567</v>
      </c>
      <c r="F858" s="81">
        <v>724831</v>
      </c>
      <c r="G858" s="81">
        <v>1</v>
      </c>
      <c r="H858" s="81">
        <v>3756234</v>
      </c>
      <c r="I858" s="81">
        <v>0</v>
      </c>
      <c r="J858" s="81">
        <v>0</v>
      </c>
      <c r="K858" s="81">
        <v>0</v>
      </c>
      <c r="L858" s="81">
        <v>0</v>
      </c>
      <c r="M858" s="81">
        <v>0</v>
      </c>
      <c r="N858" s="81">
        <v>0</v>
      </c>
      <c r="O858" s="81">
        <v>0</v>
      </c>
      <c r="P858" s="81">
        <v>0</v>
      </c>
      <c r="Q858" s="81">
        <v>0</v>
      </c>
      <c r="R858" s="81">
        <v>0</v>
      </c>
      <c r="S858" s="81">
        <v>0</v>
      </c>
      <c r="T858" s="81">
        <v>0</v>
      </c>
      <c r="U858" s="81">
        <v>0</v>
      </c>
      <c r="V858" s="81">
        <v>0</v>
      </c>
      <c r="W858" s="81">
        <v>0</v>
      </c>
      <c r="X858" s="81">
        <v>0</v>
      </c>
      <c r="Y858" s="81">
        <v>0</v>
      </c>
      <c r="Z858" s="81">
        <v>0</v>
      </c>
      <c r="AA858" s="81">
        <v>0</v>
      </c>
      <c r="AB858" s="81">
        <v>0</v>
      </c>
      <c r="AC858" s="81">
        <v>0</v>
      </c>
      <c r="AD858" s="81">
        <v>0</v>
      </c>
      <c r="AE858" s="81">
        <v>25</v>
      </c>
      <c r="AF858" s="81">
        <v>25</v>
      </c>
    </row>
    <row r="859" spans="1:32" hidden="1" x14ac:dyDescent="0.25">
      <c r="A859" s="477">
        <v>37116.35833333333</v>
      </c>
      <c r="B859" s="456">
        <v>37146</v>
      </c>
      <c r="C859" s="456">
        <v>37135</v>
      </c>
      <c r="D859" s="456">
        <v>37164</v>
      </c>
      <c r="E859" s="81" t="s">
        <v>567</v>
      </c>
      <c r="F859" s="81">
        <v>728326</v>
      </c>
      <c r="G859" s="81">
        <v>1</v>
      </c>
      <c r="H859" s="81">
        <v>3764855</v>
      </c>
      <c r="I859" s="81">
        <v>0</v>
      </c>
      <c r="J859" s="81">
        <v>0</v>
      </c>
      <c r="K859" s="81">
        <v>0</v>
      </c>
      <c r="L859" s="81">
        <v>0</v>
      </c>
      <c r="M859" s="81">
        <v>0</v>
      </c>
      <c r="N859" s="81">
        <v>0</v>
      </c>
      <c r="O859" s="81">
        <v>0</v>
      </c>
      <c r="P859" s="81">
        <v>0</v>
      </c>
      <c r="Q859" s="81">
        <v>0</v>
      </c>
      <c r="R859" s="81">
        <v>0</v>
      </c>
      <c r="S859" s="81">
        <v>0</v>
      </c>
      <c r="T859" s="81">
        <v>0</v>
      </c>
      <c r="U859" s="81">
        <v>0</v>
      </c>
      <c r="V859" s="81">
        <v>0</v>
      </c>
      <c r="W859" s="81">
        <v>0</v>
      </c>
      <c r="X859" s="81">
        <v>0</v>
      </c>
      <c r="Y859" s="81">
        <v>0</v>
      </c>
      <c r="Z859" s="81">
        <v>0</v>
      </c>
      <c r="AA859" s="81">
        <v>0</v>
      </c>
      <c r="AB859" s="81">
        <v>0</v>
      </c>
      <c r="AC859" s="81">
        <v>0</v>
      </c>
      <c r="AD859" s="81">
        <v>0</v>
      </c>
      <c r="AE859" s="81">
        <v>25</v>
      </c>
      <c r="AF859" s="81">
        <v>25</v>
      </c>
    </row>
    <row r="860" spans="1:32" hidden="1" x14ac:dyDescent="0.25">
      <c r="A860" s="477">
        <v>37117.451388888891</v>
      </c>
      <c r="B860" s="456">
        <v>37146</v>
      </c>
      <c r="C860" s="456">
        <v>37135</v>
      </c>
      <c r="D860" s="456">
        <v>37164</v>
      </c>
      <c r="E860" s="81" t="s">
        <v>567</v>
      </c>
      <c r="F860" s="81">
        <v>729012</v>
      </c>
      <c r="G860" s="81">
        <v>1</v>
      </c>
      <c r="H860" s="81">
        <v>3766451</v>
      </c>
      <c r="I860" s="81">
        <v>0</v>
      </c>
      <c r="J860" s="81">
        <v>0</v>
      </c>
      <c r="K860" s="81">
        <v>0</v>
      </c>
      <c r="L860" s="81">
        <v>0</v>
      </c>
      <c r="M860" s="81">
        <v>0</v>
      </c>
      <c r="N860" s="81">
        <v>0</v>
      </c>
      <c r="O860" s="81">
        <v>0</v>
      </c>
      <c r="P860" s="81">
        <v>0</v>
      </c>
      <c r="Q860" s="81">
        <v>0</v>
      </c>
      <c r="R860" s="81">
        <v>0</v>
      </c>
      <c r="S860" s="81">
        <v>0</v>
      </c>
      <c r="T860" s="81">
        <v>0</v>
      </c>
      <c r="U860" s="81">
        <v>0</v>
      </c>
      <c r="V860" s="81">
        <v>0</v>
      </c>
      <c r="W860" s="81">
        <v>0</v>
      </c>
      <c r="X860" s="81">
        <v>0</v>
      </c>
      <c r="Y860" s="81">
        <v>0</v>
      </c>
      <c r="Z860" s="81">
        <v>0</v>
      </c>
      <c r="AA860" s="81">
        <v>0</v>
      </c>
      <c r="AB860" s="81">
        <v>0</v>
      </c>
      <c r="AC860" s="81">
        <v>0</v>
      </c>
      <c r="AD860" s="81">
        <v>0</v>
      </c>
      <c r="AE860" s="81">
        <v>25</v>
      </c>
      <c r="AF860" s="81">
        <v>25</v>
      </c>
    </row>
    <row r="861" spans="1:32" x14ac:dyDescent="0.25">
      <c r="A861" s="477">
        <v>37110.365972222222</v>
      </c>
      <c r="B861" s="456">
        <v>37146</v>
      </c>
      <c r="C861" s="456">
        <v>37135</v>
      </c>
      <c r="D861" s="456">
        <v>37164</v>
      </c>
      <c r="E861" s="81" t="s">
        <v>567</v>
      </c>
      <c r="F861" s="81">
        <v>721065</v>
      </c>
      <c r="G861" s="81">
        <v>1</v>
      </c>
      <c r="H861" s="81">
        <v>3744389</v>
      </c>
      <c r="I861" s="81">
        <v>0</v>
      </c>
      <c r="J861" s="81">
        <v>0</v>
      </c>
      <c r="K861" s="81">
        <v>0</v>
      </c>
      <c r="L861" s="81">
        <v>0</v>
      </c>
      <c r="M861" s="81">
        <v>0</v>
      </c>
      <c r="N861" s="81">
        <v>0</v>
      </c>
      <c r="O861" s="81">
        <v>25</v>
      </c>
      <c r="P861" s="81">
        <v>25</v>
      </c>
      <c r="Q861" s="81">
        <v>25</v>
      </c>
      <c r="R861" s="81">
        <v>25</v>
      </c>
      <c r="S861" s="81">
        <v>25</v>
      </c>
      <c r="T861" s="81">
        <v>25</v>
      </c>
      <c r="U861" s="81">
        <v>25</v>
      </c>
      <c r="V861" s="81">
        <v>25</v>
      </c>
      <c r="W861" s="81">
        <v>25</v>
      </c>
      <c r="X861" s="81">
        <v>25</v>
      </c>
      <c r="Y861" s="81">
        <v>25</v>
      </c>
      <c r="Z861" s="81">
        <v>25</v>
      </c>
      <c r="AA861" s="81">
        <v>25</v>
      </c>
      <c r="AB861" s="81">
        <v>25</v>
      </c>
      <c r="AC861" s="81">
        <v>25</v>
      </c>
      <c r="AD861" s="81">
        <v>25</v>
      </c>
      <c r="AE861" s="81">
        <v>0</v>
      </c>
      <c r="AF861" s="81">
        <v>0</v>
      </c>
    </row>
    <row r="862" spans="1:32" hidden="1" x14ac:dyDescent="0.25">
      <c r="A862" s="477">
        <v>37118.34652777778</v>
      </c>
      <c r="B862" s="456">
        <v>37146</v>
      </c>
      <c r="C862" s="456">
        <v>37135</v>
      </c>
      <c r="D862" s="456">
        <v>37164</v>
      </c>
      <c r="E862" s="81" t="s">
        <v>567</v>
      </c>
      <c r="F862" s="81">
        <v>732038</v>
      </c>
      <c r="G862" s="81">
        <v>1</v>
      </c>
      <c r="H862" s="81">
        <v>3797004</v>
      </c>
      <c r="I862" s="81">
        <v>0</v>
      </c>
      <c r="J862" s="81">
        <v>0</v>
      </c>
      <c r="K862" s="81">
        <v>0</v>
      </c>
      <c r="L862" s="81">
        <v>0</v>
      </c>
      <c r="M862" s="81">
        <v>0</v>
      </c>
      <c r="N862" s="81">
        <v>0</v>
      </c>
      <c r="O862" s="81">
        <v>-25</v>
      </c>
      <c r="P862" s="81">
        <v>-25</v>
      </c>
      <c r="Q862" s="81">
        <v>-25</v>
      </c>
      <c r="R862" s="81">
        <v>-25</v>
      </c>
      <c r="S862" s="81">
        <v>-25</v>
      </c>
      <c r="T862" s="81">
        <v>-25</v>
      </c>
      <c r="U862" s="81">
        <v>-25</v>
      </c>
      <c r="V862" s="81">
        <v>-25</v>
      </c>
      <c r="W862" s="81">
        <v>-25</v>
      </c>
      <c r="X862" s="81">
        <v>-25</v>
      </c>
      <c r="Y862" s="81">
        <v>-25</v>
      </c>
      <c r="Z862" s="81">
        <v>-25</v>
      </c>
      <c r="AA862" s="81">
        <v>-25</v>
      </c>
      <c r="AB862" s="81">
        <v>-25</v>
      </c>
      <c r="AC862" s="81">
        <v>-25</v>
      </c>
      <c r="AD862" s="81">
        <v>-25</v>
      </c>
      <c r="AE862" s="81">
        <v>0</v>
      </c>
      <c r="AF862" s="81">
        <v>0</v>
      </c>
    </row>
    <row r="863" spans="1:32" hidden="1" x14ac:dyDescent="0.25">
      <c r="A863" s="477">
        <v>37126.557638888888</v>
      </c>
      <c r="B863" s="456">
        <v>37146</v>
      </c>
      <c r="C863" s="456">
        <v>37135</v>
      </c>
      <c r="D863" s="456">
        <v>37164</v>
      </c>
      <c r="E863" s="81" t="s">
        <v>567</v>
      </c>
      <c r="F863" s="81">
        <v>746250</v>
      </c>
      <c r="G863" s="81">
        <v>1</v>
      </c>
      <c r="H863" s="81">
        <v>3855768</v>
      </c>
      <c r="I863" s="81">
        <v>0</v>
      </c>
      <c r="J863" s="81">
        <v>0</v>
      </c>
      <c r="K863" s="81">
        <v>0</v>
      </c>
      <c r="L863" s="81">
        <v>0</v>
      </c>
      <c r="M863" s="81">
        <v>0</v>
      </c>
      <c r="N863" s="81">
        <v>0</v>
      </c>
      <c r="O863" s="81">
        <v>25</v>
      </c>
      <c r="P863" s="81">
        <v>25</v>
      </c>
      <c r="Q863" s="81">
        <v>25</v>
      </c>
      <c r="R863" s="81">
        <v>25</v>
      </c>
      <c r="S863" s="81">
        <v>25</v>
      </c>
      <c r="T863" s="81">
        <v>25</v>
      </c>
      <c r="U863" s="81">
        <v>25</v>
      </c>
      <c r="V863" s="81">
        <v>25</v>
      </c>
      <c r="W863" s="81">
        <v>25</v>
      </c>
      <c r="X863" s="81">
        <v>25</v>
      </c>
      <c r="Y863" s="81">
        <v>25</v>
      </c>
      <c r="Z863" s="81">
        <v>25</v>
      </c>
      <c r="AA863" s="81">
        <v>25</v>
      </c>
      <c r="AB863" s="81">
        <v>25</v>
      </c>
      <c r="AC863" s="81">
        <v>25</v>
      </c>
      <c r="AD863" s="81">
        <v>25</v>
      </c>
      <c r="AE863" s="81">
        <v>0</v>
      </c>
      <c r="AF863" s="81">
        <v>0</v>
      </c>
    </row>
    <row r="864" spans="1:32" hidden="1" x14ac:dyDescent="0.25">
      <c r="A864" s="477">
        <v>37127.397916666669</v>
      </c>
      <c r="B864" s="456">
        <v>37146</v>
      </c>
      <c r="C864" s="456">
        <v>37135</v>
      </c>
      <c r="D864" s="456">
        <v>37164</v>
      </c>
      <c r="E864" s="81" t="s">
        <v>567</v>
      </c>
      <c r="F864" s="81">
        <v>746580</v>
      </c>
      <c r="G864" s="81">
        <v>1</v>
      </c>
      <c r="H864" s="81">
        <v>3856494</v>
      </c>
      <c r="I864" s="81">
        <v>0</v>
      </c>
      <c r="J864" s="81">
        <v>0</v>
      </c>
      <c r="K864" s="81">
        <v>0</v>
      </c>
      <c r="L864" s="81">
        <v>0</v>
      </c>
      <c r="M864" s="81">
        <v>0</v>
      </c>
      <c r="N864" s="81">
        <v>0</v>
      </c>
      <c r="O864" s="81">
        <v>25</v>
      </c>
      <c r="P864" s="81">
        <v>25</v>
      </c>
      <c r="Q864" s="81">
        <v>25</v>
      </c>
      <c r="R864" s="81">
        <v>25</v>
      </c>
      <c r="S864" s="81">
        <v>25</v>
      </c>
      <c r="T864" s="81">
        <v>25</v>
      </c>
      <c r="U864" s="81">
        <v>25</v>
      </c>
      <c r="V864" s="81">
        <v>25</v>
      </c>
      <c r="W864" s="81">
        <v>25</v>
      </c>
      <c r="X864" s="81">
        <v>25</v>
      </c>
      <c r="Y864" s="81">
        <v>25</v>
      </c>
      <c r="Z864" s="81">
        <v>25</v>
      </c>
      <c r="AA864" s="81">
        <v>25</v>
      </c>
      <c r="AB864" s="81">
        <v>25</v>
      </c>
      <c r="AC864" s="81">
        <v>25</v>
      </c>
      <c r="AD864" s="81">
        <v>25</v>
      </c>
      <c r="AE864" s="81">
        <v>0</v>
      </c>
      <c r="AF864" s="81">
        <v>0</v>
      </c>
    </row>
    <row r="865" spans="1:32" hidden="1" x14ac:dyDescent="0.25">
      <c r="A865" s="477">
        <v>36861.60833333333</v>
      </c>
      <c r="B865" s="456">
        <v>37146</v>
      </c>
      <c r="C865" s="456">
        <v>37073</v>
      </c>
      <c r="D865" s="456">
        <v>37164</v>
      </c>
      <c r="E865" s="81" t="s">
        <v>567</v>
      </c>
      <c r="F865" s="81">
        <v>377485</v>
      </c>
      <c r="G865" s="81">
        <v>1</v>
      </c>
      <c r="H865" s="81">
        <v>2159460</v>
      </c>
      <c r="I865" s="81">
        <v>0</v>
      </c>
      <c r="J865" s="81">
        <v>0</v>
      </c>
      <c r="K865" s="81">
        <v>0</v>
      </c>
      <c r="L865" s="81">
        <v>0</v>
      </c>
      <c r="M865" s="81">
        <v>0</v>
      </c>
      <c r="N865" s="81">
        <v>0</v>
      </c>
      <c r="O865" s="81">
        <v>25</v>
      </c>
      <c r="P865" s="81">
        <v>25</v>
      </c>
      <c r="Q865" s="81">
        <v>25</v>
      </c>
      <c r="R865" s="81">
        <v>25</v>
      </c>
      <c r="S865" s="81">
        <v>25</v>
      </c>
      <c r="T865" s="81">
        <v>25</v>
      </c>
      <c r="U865" s="81">
        <v>25</v>
      </c>
      <c r="V865" s="81">
        <v>25</v>
      </c>
      <c r="W865" s="81">
        <v>25</v>
      </c>
      <c r="X865" s="81">
        <v>25</v>
      </c>
      <c r="Y865" s="81">
        <v>25</v>
      </c>
      <c r="Z865" s="81">
        <v>25</v>
      </c>
      <c r="AA865" s="81">
        <v>25</v>
      </c>
      <c r="AB865" s="81">
        <v>25</v>
      </c>
      <c r="AC865" s="81">
        <v>25</v>
      </c>
      <c r="AD865" s="81">
        <v>25</v>
      </c>
      <c r="AE865" s="81">
        <v>0</v>
      </c>
      <c r="AF865" s="81">
        <v>0</v>
      </c>
    </row>
    <row r="866" spans="1:32" hidden="1" x14ac:dyDescent="0.25">
      <c r="A866" s="477">
        <v>36861.60833333333</v>
      </c>
      <c r="B866" s="456">
        <v>37146</v>
      </c>
      <c r="C866" s="456">
        <v>37073</v>
      </c>
      <c r="D866" s="456">
        <v>37164</v>
      </c>
      <c r="E866" s="81" t="s">
        <v>567</v>
      </c>
      <c r="F866" s="81">
        <v>377506</v>
      </c>
      <c r="G866" s="81">
        <v>1</v>
      </c>
      <c r="H866" s="81">
        <v>2159496</v>
      </c>
      <c r="I866" s="81">
        <v>0</v>
      </c>
      <c r="J866" s="81">
        <v>0</v>
      </c>
      <c r="K866" s="81">
        <v>0</v>
      </c>
      <c r="L866" s="81">
        <v>0</v>
      </c>
      <c r="M866" s="81">
        <v>0</v>
      </c>
      <c r="N866" s="81">
        <v>0</v>
      </c>
      <c r="O866" s="81">
        <v>50</v>
      </c>
      <c r="P866" s="81">
        <v>50</v>
      </c>
      <c r="Q866" s="81">
        <v>50</v>
      </c>
      <c r="R866" s="81">
        <v>50</v>
      </c>
      <c r="S866" s="81">
        <v>50</v>
      </c>
      <c r="T866" s="81">
        <v>50</v>
      </c>
      <c r="U866" s="81">
        <v>50</v>
      </c>
      <c r="V866" s="81">
        <v>50</v>
      </c>
      <c r="W866" s="81">
        <v>50</v>
      </c>
      <c r="X866" s="81">
        <v>50</v>
      </c>
      <c r="Y866" s="81">
        <v>50</v>
      </c>
      <c r="Z866" s="81">
        <v>50</v>
      </c>
      <c r="AA866" s="81">
        <v>50</v>
      </c>
      <c r="AB866" s="81">
        <v>50</v>
      </c>
      <c r="AC866" s="81">
        <v>50</v>
      </c>
      <c r="AD866" s="81">
        <v>50</v>
      </c>
      <c r="AE866" s="81">
        <v>0</v>
      </c>
      <c r="AF866" s="81">
        <v>0</v>
      </c>
    </row>
    <row r="867" spans="1:32" hidden="1" x14ac:dyDescent="0.25">
      <c r="A867" s="477">
        <v>36861.60833333333</v>
      </c>
      <c r="B867" s="456">
        <v>37146</v>
      </c>
      <c r="C867" s="456">
        <v>37073</v>
      </c>
      <c r="D867" s="456">
        <v>37164</v>
      </c>
      <c r="E867" s="81" t="s">
        <v>567</v>
      </c>
      <c r="F867" s="81">
        <v>448751</v>
      </c>
      <c r="G867" s="81">
        <v>1</v>
      </c>
      <c r="H867" s="81">
        <v>2394160</v>
      </c>
      <c r="I867" s="81">
        <v>0</v>
      </c>
      <c r="J867" s="81">
        <v>0</v>
      </c>
      <c r="K867" s="81">
        <v>0</v>
      </c>
      <c r="L867" s="81">
        <v>0</v>
      </c>
      <c r="M867" s="81">
        <v>0</v>
      </c>
      <c r="N867" s="81">
        <v>0</v>
      </c>
      <c r="O867" s="81">
        <v>25</v>
      </c>
      <c r="P867" s="81">
        <v>25</v>
      </c>
      <c r="Q867" s="81">
        <v>25</v>
      </c>
      <c r="R867" s="81">
        <v>25</v>
      </c>
      <c r="S867" s="81">
        <v>25</v>
      </c>
      <c r="T867" s="81">
        <v>25</v>
      </c>
      <c r="U867" s="81">
        <v>25</v>
      </c>
      <c r="V867" s="81">
        <v>25</v>
      </c>
      <c r="W867" s="81">
        <v>25</v>
      </c>
      <c r="X867" s="81">
        <v>25</v>
      </c>
      <c r="Y867" s="81">
        <v>25</v>
      </c>
      <c r="Z867" s="81">
        <v>25</v>
      </c>
      <c r="AA867" s="81">
        <v>25</v>
      </c>
      <c r="AB867" s="81">
        <v>25</v>
      </c>
      <c r="AC867" s="81">
        <v>25</v>
      </c>
      <c r="AD867" s="81">
        <v>25</v>
      </c>
      <c r="AE867" s="81">
        <v>0</v>
      </c>
      <c r="AF867" s="81">
        <v>0</v>
      </c>
    </row>
    <row r="868" spans="1:32" hidden="1" x14ac:dyDescent="0.25">
      <c r="A868" s="477">
        <v>36861.60833333333</v>
      </c>
      <c r="B868" s="456">
        <v>37146</v>
      </c>
      <c r="C868" s="456">
        <v>37073</v>
      </c>
      <c r="D868" s="456">
        <v>37164</v>
      </c>
      <c r="E868" s="81" t="s">
        <v>567</v>
      </c>
      <c r="F868" s="81">
        <v>468392</v>
      </c>
      <c r="G868" s="81">
        <v>1</v>
      </c>
      <c r="H868" s="81">
        <v>2461285</v>
      </c>
      <c r="I868" s="81">
        <v>0</v>
      </c>
      <c r="J868" s="81">
        <v>0</v>
      </c>
      <c r="K868" s="81">
        <v>0</v>
      </c>
      <c r="L868" s="81">
        <v>0</v>
      </c>
      <c r="M868" s="81">
        <v>0</v>
      </c>
      <c r="N868" s="81">
        <v>0</v>
      </c>
      <c r="O868" s="81">
        <v>25</v>
      </c>
      <c r="P868" s="81">
        <v>25</v>
      </c>
      <c r="Q868" s="81">
        <v>25</v>
      </c>
      <c r="R868" s="81">
        <v>25</v>
      </c>
      <c r="S868" s="81">
        <v>25</v>
      </c>
      <c r="T868" s="81">
        <v>25</v>
      </c>
      <c r="U868" s="81">
        <v>25</v>
      </c>
      <c r="V868" s="81">
        <v>25</v>
      </c>
      <c r="W868" s="81">
        <v>25</v>
      </c>
      <c r="X868" s="81">
        <v>25</v>
      </c>
      <c r="Y868" s="81">
        <v>25</v>
      </c>
      <c r="Z868" s="81">
        <v>25</v>
      </c>
      <c r="AA868" s="81">
        <v>25</v>
      </c>
      <c r="AB868" s="81">
        <v>25</v>
      </c>
      <c r="AC868" s="81">
        <v>25</v>
      </c>
      <c r="AD868" s="81">
        <v>25</v>
      </c>
      <c r="AE868" s="81">
        <v>0</v>
      </c>
      <c r="AF868" s="81">
        <v>0</v>
      </c>
    </row>
    <row r="869" spans="1:32" x14ac:dyDescent="0.25">
      <c r="A869" s="477">
        <v>36861.60833333333</v>
      </c>
      <c r="B869" s="456">
        <v>37146</v>
      </c>
      <c r="C869" s="456">
        <v>37073</v>
      </c>
      <c r="D869" s="456">
        <v>37164</v>
      </c>
      <c r="E869" s="81" t="s">
        <v>567</v>
      </c>
      <c r="F869" s="81">
        <v>468416</v>
      </c>
      <c r="G869" s="81">
        <v>1</v>
      </c>
      <c r="H869" s="81">
        <v>2461335</v>
      </c>
      <c r="I869" s="81">
        <v>0</v>
      </c>
      <c r="J869" s="81">
        <v>0</v>
      </c>
      <c r="K869" s="81">
        <v>0</v>
      </c>
      <c r="L869" s="81">
        <v>0</v>
      </c>
      <c r="M869" s="81">
        <v>0</v>
      </c>
      <c r="N869" s="81">
        <v>0</v>
      </c>
      <c r="O869" s="81">
        <v>-25</v>
      </c>
      <c r="P869" s="81">
        <v>-25</v>
      </c>
      <c r="Q869" s="81">
        <v>-25</v>
      </c>
      <c r="R869" s="81">
        <v>-25</v>
      </c>
      <c r="S869" s="81">
        <v>-25</v>
      </c>
      <c r="T869" s="81">
        <v>-25</v>
      </c>
      <c r="U869" s="81">
        <v>-25</v>
      </c>
      <c r="V869" s="81">
        <v>-25</v>
      </c>
      <c r="W869" s="81">
        <v>-25</v>
      </c>
      <c r="X869" s="81">
        <v>-25</v>
      </c>
      <c r="Y869" s="81">
        <v>-25</v>
      </c>
      <c r="Z869" s="81">
        <v>-25</v>
      </c>
      <c r="AA869" s="81">
        <v>-25</v>
      </c>
      <c r="AB869" s="81">
        <v>-25</v>
      </c>
      <c r="AC869" s="81">
        <v>-25</v>
      </c>
      <c r="AD869" s="81">
        <v>-25</v>
      </c>
      <c r="AE869" s="81">
        <v>0</v>
      </c>
      <c r="AF869" s="81">
        <v>0</v>
      </c>
    </row>
    <row r="870" spans="1:32" x14ac:dyDescent="0.25">
      <c r="A870" s="477">
        <v>36872.419444444444</v>
      </c>
      <c r="B870" s="456">
        <v>37146</v>
      </c>
      <c r="C870" s="456">
        <v>37073</v>
      </c>
      <c r="D870" s="456">
        <v>37164</v>
      </c>
      <c r="E870" s="81" t="s">
        <v>567</v>
      </c>
      <c r="F870" s="81">
        <v>478069</v>
      </c>
      <c r="G870" s="81">
        <v>1</v>
      </c>
      <c r="H870" s="81">
        <v>2492510</v>
      </c>
      <c r="I870" s="81">
        <v>0</v>
      </c>
      <c r="J870" s="81">
        <v>0</v>
      </c>
      <c r="K870" s="81">
        <v>0</v>
      </c>
      <c r="L870" s="81">
        <v>0</v>
      </c>
      <c r="M870" s="81">
        <v>0</v>
      </c>
      <c r="N870" s="81">
        <v>0</v>
      </c>
      <c r="O870" s="81">
        <v>-50</v>
      </c>
      <c r="P870" s="81">
        <v>-50</v>
      </c>
      <c r="Q870" s="81">
        <v>-50</v>
      </c>
      <c r="R870" s="81">
        <v>-50</v>
      </c>
      <c r="S870" s="81">
        <v>-50</v>
      </c>
      <c r="T870" s="81">
        <v>-50</v>
      </c>
      <c r="U870" s="81">
        <v>-50</v>
      </c>
      <c r="V870" s="81">
        <v>-50</v>
      </c>
      <c r="W870" s="81">
        <v>-50</v>
      </c>
      <c r="X870" s="81">
        <v>-50</v>
      </c>
      <c r="Y870" s="81">
        <v>-50</v>
      </c>
      <c r="Z870" s="81">
        <v>-50</v>
      </c>
      <c r="AA870" s="81">
        <v>-50</v>
      </c>
      <c r="AB870" s="81">
        <v>-50</v>
      </c>
      <c r="AC870" s="81">
        <v>-50</v>
      </c>
      <c r="AD870" s="81">
        <v>-50</v>
      </c>
      <c r="AE870" s="81">
        <v>0</v>
      </c>
      <c r="AF870" s="81">
        <v>0</v>
      </c>
    </row>
    <row r="871" spans="1:32" x14ac:dyDescent="0.25">
      <c r="A871" s="477">
        <v>36879.440972222219</v>
      </c>
      <c r="B871" s="456">
        <v>37146</v>
      </c>
      <c r="C871" s="456">
        <v>37073</v>
      </c>
      <c r="D871" s="456">
        <v>37164</v>
      </c>
      <c r="E871" s="81" t="s">
        <v>567</v>
      </c>
      <c r="F871" s="81">
        <v>481797</v>
      </c>
      <c r="G871" s="81">
        <v>1</v>
      </c>
      <c r="H871" s="81">
        <v>2511825</v>
      </c>
      <c r="I871" s="81">
        <v>0</v>
      </c>
      <c r="J871" s="81">
        <v>0</v>
      </c>
      <c r="K871" s="81">
        <v>0</v>
      </c>
      <c r="L871" s="81">
        <v>0</v>
      </c>
      <c r="M871" s="81">
        <v>0</v>
      </c>
      <c r="N871" s="81">
        <v>0</v>
      </c>
      <c r="O871" s="81">
        <v>-25</v>
      </c>
      <c r="P871" s="81">
        <v>-25</v>
      </c>
      <c r="Q871" s="81">
        <v>-25</v>
      </c>
      <c r="R871" s="81">
        <v>-25</v>
      </c>
      <c r="S871" s="81">
        <v>-25</v>
      </c>
      <c r="T871" s="81">
        <v>-25</v>
      </c>
      <c r="U871" s="81">
        <v>-25</v>
      </c>
      <c r="V871" s="81">
        <v>-25</v>
      </c>
      <c r="W871" s="81">
        <v>-25</v>
      </c>
      <c r="X871" s="81">
        <v>-25</v>
      </c>
      <c r="Y871" s="81">
        <v>-25</v>
      </c>
      <c r="Z871" s="81">
        <v>-25</v>
      </c>
      <c r="AA871" s="81">
        <v>-25</v>
      </c>
      <c r="AB871" s="81">
        <v>-25</v>
      </c>
      <c r="AC871" s="81">
        <v>-25</v>
      </c>
      <c r="AD871" s="81">
        <v>-25</v>
      </c>
      <c r="AE871" s="81">
        <v>0</v>
      </c>
      <c r="AF871" s="81">
        <v>0</v>
      </c>
    </row>
    <row r="872" spans="1:32" x14ac:dyDescent="0.25">
      <c r="A872" s="477">
        <v>36879.576388888891</v>
      </c>
      <c r="B872" s="456">
        <v>37146</v>
      </c>
      <c r="C872" s="456">
        <v>37073</v>
      </c>
      <c r="D872" s="456">
        <v>37164</v>
      </c>
      <c r="E872" s="81" t="s">
        <v>567</v>
      </c>
      <c r="F872" s="81">
        <v>481812</v>
      </c>
      <c r="G872" s="81">
        <v>1</v>
      </c>
      <c r="H872" s="81">
        <v>2511840</v>
      </c>
      <c r="I872" s="81">
        <v>0</v>
      </c>
      <c r="J872" s="81">
        <v>0</v>
      </c>
      <c r="K872" s="81">
        <v>0</v>
      </c>
      <c r="L872" s="81">
        <v>0</v>
      </c>
      <c r="M872" s="81">
        <v>0</v>
      </c>
      <c r="N872" s="81">
        <v>0</v>
      </c>
      <c r="O872" s="81">
        <v>-25</v>
      </c>
      <c r="P872" s="81">
        <v>-25</v>
      </c>
      <c r="Q872" s="81">
        <v>-25</v>
      </c>
      <c r="R872" s="81">
        <v>-25</v>
      </c>
      <c r="S872" s="81">
        <v>-25</v>
      </c>
      <c r="T872" s="81">
        <v>-25</v>
      </c>
      <c r="U872" s="81">
        <v>-25</v>
      </c>
      <c r="V872" s="81">
        <v>-25</v>
      </c>
      <c r="W872" s="81">
        <v>-25</v>
      </c>
      <c r="X872" s="81">
        <v>-25</v>
      </c>
      <c r="Y872" s="81">
        <v>-25</v>
      </c>
      <c r="Z872" s="81">
        <v>-25</v>
      </c>
      <c r="AA872" s="81">
        <v>-25</v>
      </c>
      <c r="AB872" s="81">
        <v>-25</v>
      </c>
      <c r="AC872" s="81">
        <v>-25</v>
      </c>
      <c r="AD872" s="81">
        <v>-25</v>
      </c>
      <c r="AE872" s="81">
        <v>0</v>
      </c>
      <c r="AF872" s="81">
        <v>0</v>
      </c>
    </row>
    <row r="873" spans="1:32" x14ac:dyDescent="0.25">
      <c r="A873" s="477">
        <v>36895.685416666667</v>
      </c>
      <c r="B873" s="456">
        <v>37146</v>
      </c>
      <c r="C873" s="456">
        <v>37073</v>
      </c>
      <c r="D873" s="456">
        <v>37164</v>
      </c>
      <c r="E873" s="81" t="s">
        <v>567</v>
      </c>
      <c r="F873" s="81">
        <v>488955</v>
      </c>
      <c r="G873" s="81">
        <v>1</v>
      </c>
      <c r="H873" s="81">
        <v>2545887</v>
      </c>
      <c r="I873" s="81">
        <v>0</v>
      </c>
      <c r="J873" s="81">
        <v>0</v>
      </c>
      <c r="K873" s="81">
        <v>0</v>
      </c>
      <c r="L873" s="81">
        <v>0</v>
      </c>
      <c r="M873" s="81">
        <v>0</v>
      </c>
      <c r="N873" s="81">
        <v>0</v>
      </c>
      <c r="O873" s="81">
        <v>25</v>
      </c>
      <c r="P873" s="81">
        <v>25</v>
      </c>
      <c r="Q873" s="81">
        <v>25</v>
      </c>
      <c r="R873" s="81">
        <v>25</v>
      </c>
      <c r="S873" s="81">
        <v>25</v>
      </c>
      <c r="T873" s="81">
        <v>25</v>
      </c>
      <c r="U873" s="81">
        <v>25</v>
      </c>
      <c r="V873" s="81">
        <v>25</v>
      </c>
      <c r="W873" s="81">
        <v>25</v>
      </c>
      <c r="X873" s="81">
        <v>25</v>
      </c>
      <c r="Y873" s="81">
        <v>25</v>
      </c>
      <c r="Z873" s="81">
        <v>25</v>
      </c>
      <c r="AA873" s="81">
        <v>25</v>
      </c>
      <c r="AB873" s="81">
        <v>25</v>
      </c>
      <c r="AC873" s="81">
        <v>25</v>
      </c>
      <c r="AD873" s="81">
        <v>25</v>
      </c>
      <c r="AE873" s="81">
        <v>0</v>
      </c>
      <c r="AF873" s="81">
        <v>0</v>
      </c>
    </row>
    <row r="874" spans="1:32" x14ac:dyDescent="0.25">
      <c r="A874" s="477">
        <v>36936.606944444444</v>
      </c>
      <c r="B874" s="456">
        <v>37146</v>
      </c>
      <c r="C874" s="456">
        <v>37073</v>
      </c>
      <c r="D874" s="456">
        <v>37164</v>
      </c>
      <c r="E874" s="81" t="s">
        <v>567</v>
      </c>
      <c r="F874" s="81">
        <v>521999</v>
      </c>
      <c r="G874" s="81">
        <v>1</v>
      </c>
      <c r="H874" s="81">
        <v>2698932</v>
      </c>
      <c r="I874" s="81">
        <v>0</v>
      </c>
      <c r="J874" s="81">
        <v>0</v>
      </c>
      <c r="K874" s="81">
        <v>0</v>
      </c>
      <c r="L874" s="81">
        <v>0</v>
      </c>
      <c r="M874" s="81">
        <v>0</v>
      </c>
      <c r="N874" s="81">
        <v>0</v>
      </c>
      <c r="O874" s="81">
        <v>25</v>
      </c>
      <c r="P874" s="81">
        <v>25</v>
      </c>
      <c r="Q874" s="81">
        <v>25</v>
      </c>
      <c r="R874" s="81">
        <v>25</v>
      </c>
      <c r="S874" s="81">
        <v>25</v>
      </c>
      <c r="T874" s="81">
        <v>25</v>
      </c>
      <c r="U874" s="81">
        <v>25</v>
      </c>
      <c r="V874" s="81">
        <v>25</v>
      </c>
      <c r="W874" s="81">
        <v>25</v>
      </c>
      <c r="X874" s="81">
        <v>25</v>
      </c>
      <c r="Y874" s="81">
        <v>25</v>
      </c>
      <c r="Z874" s="81">
        <v>25</v>
      </c>
      <c r="AA874" s="81">
        <v>25</v>
      </c>
      <c r="AB874" s="81">
        <v>25</v>
      </c>
      <c r="AC874" s="81">
        <v>25</v>
      </c>
      <c r="AD874" s="81">
        <v>25</v>
      </c>
      <c r="AE874" s="81">
        <v>0</v>
      </c>
      <c r="AF874" s="81">
        <v>0</v>
      </c>
    </row>
    <row r="875" spans="1:32" hidden="1" x14ac:dyDescent="0.25">
      <c r="A875" s="477">
        <v>36950.44027777778</v>
      </c>
      <c r="B875" s="456">
        <v>37146</v>
      </c>
      <c r="C875" s="456">
        <v>37073</v>
      </c>
      <c r="D875" s="456">
        <v>37164</v>
      </c>
      <c r="E875" s="81" t="s">
        <v>567</v>
      </c>
      <c r="F875" s="81">
        <v>533173</v>
      </c>
      <c r="G875" s="81">
        <v>1</v>
      </c>
      <c r="H875" s="81">
        <v>2732104</v>
      </c>
      <c r="I875" s="81">
        <v>0</v>
      </c>
      <c r="J875" s="81">
        <v>0</v>
      </c>
      <c r="K875" s="81">
        <v>0</v>
      </c>
      <c r="L875" s="81">
        <v>0</v>
      </c>
      <c r="M875" s="81">
        <v>0</v>
      </c>
      <c r="N875" s="81">
        <v>0</v>
      </c>
      <c r="O875" s="81">
        <v>25</v>
      </c>
      <c r="P875" s="81">
        <v>25</v>
      </c>
      <c r="Q875" s="81">
        <v>25</v>
      </c>
      <c r="R875" s="81">
        <v>25</v>
      </c>
      <c r="S875" s="81">
        <v>25</v>
      </c>
      <c r="T875" s="81">
        <v>25</v>
      </c>
      <c r="U875" s="81">
        <v>25</v>
      </c>
      <c r="V875" s="81">
        <v>25</v>
      </c>
      <c r="W875" s="81">
        <v>25</v>
      </c>
      <c r="X875" s="81">
        <v>25</v>
      </c>
      <c r="Y875" s="81">
        <v>25</v>
      </c>
      <c r="Z875" s="81">
        <v>25</v>
      </c>
      <c r="AA875" s="81">
        <v>25</v>
      </c>
      <c r="AB875" s="81">
        <v>25</v>
      </c>
      <c r="AC875" s="81">
        <v>25</v>
      </c>
      <c r="AD875" s="81">
        <v>25</v>
      </c>
      <c r="AE875" s="81">
        <v>0</v>
      </c>
      <c r="AF875" s="81">
        <v>0</v>
      </c>
    </row>
    <row r="876" spans="1:32" hidden="1" x14ac:dyDescent="0.25">
      <c r="A876" s="477">
        <v>36958.536805555559</v>
      </c>
      <c r="B876" s="456">
        <v>37146</v>
      </c>
      <c r="C876" s="456">
        <v>37073</v>
      </c>
      <c r="D876" s="456">
        <v>37164</v>
      </c>
      <c r="E876" s="81" t="s">
        <v>567</v>
      </c>
      <c r="F876" s="81">
        <v>540218</v>
      </c>
      <c r="G876" s="81">
        <v>1</v>
      </c>
      <c r="H876" s="81">
        <v>2753978</v>
      </c>
      <c r="I876" s="81">
        <v>0</v>
      </c>
      <c r="J876" s="81">
        <v>0</v>
      </c>
      <c r="K876" s="81">
        <v>0</v>
      </c>
      <c r="L876" s="81">
        <v>0</v>
      </c>
      <c r="M876" s="81">
        <v>0</v>
      </c>
      <c r="N876" s="81">
        <v>0</v>
      </c>
      <c r="O876" s="81">
        <v>25</v>
      </c>
      <c r="P876" s="81">
        <v>25</v>
      </c>
      <c r="Q876" s="81">
        <v>25</v>
      </c>
      <c r="R876" s="81">
        <v>25</v>
      </c>
      <c r="S876" s="81">
        <v>25</v>
      </c>
      <c r="T876" s="81">
        <v>25</v>
      </c>
      <c r="U876" s="81">
        <v>25</v>
      </c>
      <c r="V876" s="81">
        <v>25</v>
      </c>
      <c r="W876" s="81">
        <v>25</v>
      </c>
      <c r="X876" s="81">
        <v>25</v>
      </c>
      <c r="Y876" s="81">
        <v>25</v>
      </c>
      <c r="Z876" s="81">
        <v>25</v>
      </c>
      <c r="AA876" s="81">
        <v>25</v>
      </c>
      <c r="AB876" s="81">
        <v>25</v>
      </c>
      <c r="AC876" s="81">
        <v>25</v>
      </c>
      <c r="AD876" s="81">
        <v>25</v>
      </c>
      <c r="AE876" s="81">
        <v>0</v>
      </c>
      <c r="AF876" s="81">
        <v>0</v>
      </c>
    </row>
    <row r="877" spans="1:32" hidden="1" x14ac:dyDescent="0.25">
      <c r="A877" s="477">
        <v>36959.479166666664</v>
      </c>
      <c r="B877" s="456">
        <v>37146</v>
      </c>
      <c r="C877" s="456">
        <v>37073</v>
      </c>
      <c r="D877" s="456">
        <v>37164</v>
      </c>
      <c r="E877" s="81" t="s">
        <v>567</v>
      </c>
      <c r="F877" s="81">
        <v>541201</v>
      </c>
      <c r="G877" s="81">
        <v>1</v>
      </c>
      <c r="H877" s="81">
        <v>2756077</v>
      </c>
      <c r="I877" s="81">
        <v>0</v>
      </c>
      <c r="J877" s="81">
        <v>0</v>
      </c>
      <c r="K877" s="81">
        <v>0</v>
      </c>
      <c r="L877" s="81">
        <v>0</v>
      </c>
      <c r="M877" s="81">
        <v>0</v>
      </c>
      <c r="N877" s="81">
        <v>0</v>
      </c>
      <c r="O877" s="81">
        <v>25</v>
      </c>
      <c r="P877" s="81">
        <v>25</v>
      </c>
      <c r="Q877" s="81">
        <v>25</v>
      </c>
      <c r="R877" s="81">
        <v>25</v>
      </c>
      <c r="S877" s="81">
        <v>25</v>
      </c>
      <c r="T877" s="81">
        <v>25</v>
      </c>
      <c r="U877" s="81">
        <v>25</v>
      </c>
      <c r="V877" s="81">
        <v>25</v>
      </c>
      <c r="W877" s="81">
        <v>25</v>
      </c>
      <c r="X877" s="81">
        <v>25</v>
      </c>
      <c r="Y877" s="81">
        <v>25</v>
      </c>
      <c r="Z877" s="81">
        <v>25</v>
      </c>
      <c r="AA877" s="81">
        <v>25</v>
      </c>
      <c r="AB877" s="81">
        <v>25</v>
      </c>
      <c r="AC877" s="81">
        <v>25</v>
      </c>
      <c r="AD877" s="81">
        <v>25</v>
      </c>
      <c r="AE877" s="81">
        <v>0</v>
      </c>
      <c r="AF877" s="81">
        <v>0</v>
      </c>
    </row>
    <row r="878" spans="1:32" hidden="1" x14ac:dyDescent="0.25">
      <c r="A878" s="477">
        <v>36959.42083333333</v>
      </c>
      <c r="B878" s="456">
        <v>37146</v>
      </c>
      <c r="C878" s="456">
        <v>37073</v>
      </c>
      <c r="D878" s="456">
        <v>37164</v>
      </c>
      <c r="E878" s="81" t="s">
        <v>567</v>
      </c>
      <c r="F878" s="81">
        <v>541538</v>
      </c>
      <c r="G878" s="81">
        <v>1</v>
      </c>
      <c r="H878" s="81">
        <v>2758113</v>
      </c>
      <c r="I878" s="81">
        <v>0</v>
      </c>
      <c r="J878" s="81">
        <v>0</v>
      </c>
      <c r="K878" s="81">
        <v>0</v>
      </c>
      <c r="L878" s="81">
        <v>0</v>
      </c>
      <c r="M878" s="81">
        <v>0</v>
      </c>
      <c r="N878" s="81">
        <v>0</v>
      </c>
      <c r="O878" s="81">
        <v>25</v>
      </c>
      <c r="P878" s="81">
        <v>25</v>
      </c>
      <c r="Q878" s="81">
        <v>25</v>
      </c>
      <c r="R878" s="81">
        <v>25</v>
      </c>
      <c r="S878" s="81">
        <v>25</v>
      </c>
      <c r="T878" s="81">
        <v>25</v>
      </c>
      <c r="U878" s="81">
        <v>25</v>
      </c>
      <c r="V878" s="81">
        <v>25</v>
      </c>
      <c r="W878" s="81">
        <v>25</v>
      </c>
      <c r="X878" s="81">
        <v>25</v>
      </c>
      <c r="Y878" s="81">
        <v>25</v>
      </c>
      <c r="Z878" s="81">
        <v>25</v>
      </c>
      <c r="AA878" s="81">
        <v>25</v>
      </c>
      <c r="AB878" s="81">
        <v>25</v>
      </c>
      <c r="AC878" s="81">
        <v>25</v>
      </c>
      <c r="AD878" s="81">
        <v>25</v>
      </c>
      <c r="AE878" s="81">
        <v>0</v>
      </c>
      <c r="AF878" s="81">
        <v>0</v>
      </c>
    </row>
    <row r="879" spans="1:32" hidden="1" x14ac:dyDescent="0.25">
      <c r="A879" s="477">
        <v>36959.460416666669</v>
      </c>
      <c r="B879" s="456">
        <v>37146</v>
      </c>
      <c r="C879" s="456">
        <v>37073</v>
      </c>
      <c r="D879" s="456">
        <v>37164</v>
      </c>
      <c r="E879" s="81" t="s">
        <v>567</v>
      </c>
      <c r="F879" s="81">
        <v>541582</v>
      </c>
      <c r="G879" s="81">
        <v>1</v>
      </c>
      <c r="H879" s="81">
        <v>2758321</v>
      </c>
      <c r="I879" s="81">
        <v>0</v>
      </c>
      <c r="J879" s="81">
        <v>0</v>
      </c>
      <c r="K879" s="81">
        <v>0</v>
      </c>
      <c r="L879" s="81">
        <v>0</v>
      </c>
      <c r="M879" s="81">
        <v>0</v>
      </c>
      <c r="N879" s="81">
        <v>0</v>
      </c>
      <c r="O879" s="81">
        <v>25</v>
      </c>
      <c r="P879" s="81">
        <v>25</v>
      </c>
      <c r="Q879" s="81">
        <v>25</v>
      </c>
      <c r="R879" s="81">
        <v>25</v>
      </c>
      <c r="S879" s="81">
        <v>25</v>
      </c>
      <c r="T879" s="81">
        <v>25</v>
      </c>
      <c r="U879" s="81">
        <v>25</v>
      </c>
      <c r="V879" s="81">
        <v>25</v>
      </c>
      <c r="W879" s="81">
        <v>25</v>
      </c>
      <c r="X879" s="81">
        <v>25</v>
      </c>
      <c r="Y879" s="81">
        <v>25</v>
      </c>
      <c r="Z879" s="81">
        <v>25</v>
      </c>
      <c r="AA879" s="81">
        <v>25</v>
      </c>
      <c r="AB879" s="81">
        <v>25</v>
      </c>
      <c r="AC879" s="81">
        <v>25</v>
      </c>
      <c r="AD879" s="81">
        <v>25</v>
      </c>
      <c r="AE879" s="81">
        <v>0</v>
      </c>
      <c r="AF879" s="81">
        <v>0</v>
      </c>
    </row>
    <row r="880" spans="1:32" hidden="1" x14ac:dyDescent="0.25">
      <c r="A880" s="477">
        <v>36965.73541666667</v>
      </c>
      <c r="B880" s="456">
        <v>37146</v>
      </c>
      <c r="C880" s="456">
        <v>37073</v>
      </c>
      <c r="D880" s="456">
        <v>37164</v>
      </c>
      <c r="E880" s="81" t="s">
        <v>567</v>
      </c>
      <c r="F880" s="81">
        <v>550387</v>
      </c>
      <c r="G880" s="81">
        <v>1</v>
      </c>
      <c r="H880" s="81">
        <v>2889033</v>
      </c>
      <c r="I880" s="81">
        <v>0</v>
      </c>
      <c r="J880" s="81">
        <v>0</v>
      </c>
      <c r="K880" s="81">
        <v>0</v>
      </c>
      <c r="L880" s="81">
        <v>0</v>
      </c>
      <c r="M880" s="81">
        <v>0</v>
      </c>
      <c r="N880" s="81">
        <v>0</v>
      </c>
      <c r="O880" s="81">
        <v>50</v>
      </c>
      <c r="P880" s="81">
        <v>50</v>
      </c>
      <c r="Q880" s="81">
        <v>50</v>
      </c>
      <c r="R880" s="81">
        <v>50</v>
      </c>
      <c r="S880" s="81">
        <v>50</v>
      </c>
      <c r="T880" s="81">
        <v>50</v>
      </c>
      <c r="U880" s="81">
        <v>50</v>
      </c>
      <c r="V880" s="81">
        <v>50</v>
      </c>
      <c r="W880" s="81">
        <v>50</v>
      </c>
      <c r="X880" s="81">
        <v>50</v>
      </c>
      <c r="Y880" s="81">
        <v>50</v>
      </c>
      <c r="Z880" s="81">
        <v>50</v>
      </c>
      <c r="AA880" s="81">
        <v>50</v>
      </c>
      <c r="AB880" s="81">
        <v>50</v>
      </c>
      <c r="AC880" s="81">
        <v>50</v>
      </c>
      <c r="AD880" s="81">
        <v>50</v>
      </c>
      <c r="AE880" s="81">
        <v>0</v>
      </c>
      <c r="AF880" s="81">
        <v>0</v>
      </c>
    </row>
    <row r="881" spans="1:32" x14ac:dyDescent="0.25">
      <c r="A881" s="477">
        <v>36966.463194444441</v>
      </c>
      <c r="B881" s="456">
        <v>37146</v>
      </c>
      <c r="C881" s="456">
        <v>37073</v>
      </c>
      <c r="D881" s="456">
        <v>37164</v>
      </c>
      <c r="E881" s="81" t="s">
        <v>567</v>
      </c>
      <c r="F881" s="81">
        <v>551175</v>
      </c>
      <c r="G881" s="81">
        <v>1</v>
      </c>
      <c r="H881" s="81">
        <v>2890767</v>
      </c>
      <c r="I881" s="81">
        <v>0</v>
      </c>
      <c r="J881" s="81">
        <v>0</v>
      </c>
      <c r="K881" s="81">
        <v>0</v>
      </c>
      <c r="L881" s="81">
        <v>0</v>
      </c>
      <c r="M881" s="81">
        <v>0</v>
      </c>
      <c r="N881" s="81">
        <v>0</v>
      </c>
      <c r="O881" s="81">
        <v>25</v>
      </c>
      <c r="P881" s="81">
        <v>25</v>
      </c>
      <c r="Q881" s="81">
        <v>25</v>
      </c>
      <c r="R881" s="81">
        <v>25</v>
      </c>
      <c r="S881" s="81">
        <v>25</v>
      </c>
      <c r="T881" s="81">
        <v>25</v>
      </c>
      <c r="U881" s="81">
        <v>25</v>
      </c>
      <c r="V881" s="81">
        <v>25</v>
      </c>
      <c r="W881" s="81">
        <v>25</v>
      </c>
      <c r="X881" s="81">
        <v>25</v>
      </c>
      <c r="Y881" s="81">
        <v>25</v>
      </c>
      <c r="Z881" s="81">
        <v>25</v>
      </c>
      <c r="AA881" s="81">
        <v>25</v>
      </c>
      <c r="AB881" s="81">
        <v>25</v>
      </c>
      <c r="AC881" s="81">
        <v>25</v>
      </c>
      <c r="AD881" s="81">
        <v>25</v>
      </c>
      <c r="AE881" s="81">
        <v>0</v>
      </c>
      <c r="AF881" s="81">
        <v>0</v>
      </c>
    </row>
    <row r="882" spans="1:32" x14ac:dyDescent="0.25">
      <c r="A882" s="477">
        <v>36966.408333333333</v>
      </c>
      <c r="B882" s="456">
        <v>37146</v>
      </c>
      <c r="C882" s="456">
        <v>37073</v>
      </c>
      <c r="D882" s="456">
        <v>37164</v>
      </c>
      <c r="E882" s="81" t="s">
        <v>567</v>
      </c>
      <c r="F882" s="81">
        <v>551719</v>
      </c>
      <c r="G882" s="81">
        <v>1</v>
      </c>
      <c r="H882" s="81">
        <v>2891994</v>
      </c>
      <c r="I882" s="81">
        <v>0</v>
      </c>
      <c r="J882" s="81">
        <v>0</v>
      </c>
      <c r="K882" s="81">
        <v>0</v>
      </c>
      <c r="L882" s="81">
        <v>0</v>
      </c>
      <c r="M882" s="81">
        <v>0</v>
      </c>
      <c r="N882" s="81">
        <v>0</v>
      </c>
      <c r="O882" s="81">
        <v>25</v>
      </c>
      <c r="P882" s="81">
        <v>25</v>
      </c>
      <c r="Q882" s="81">
        <v>25</v>
      </c>
      <c r="R882" s="81">
        <v>25</v>
      </c>
      <c r="S882" s="81">
        <v>25</v>
      </c>
      <c r="T882" s="81">
        <v>25</v>
      </c>
      <c r="U882" s="81">
        <v>25</v>
      </c>
      <c r="V882" s="81">
        <v>25</v>
      </c>
      <c r="W882" s="81">
        <v>25</v>
      </c>
      <c r="X882" s="81">
        <v>25</v>
      </c>
      <c r="Y882" s="81">
        <v>25</v>
      </c>
      <c r="Z882" s="81">
        <v>25</v>
      </c>
      <c r="AA882" s="81">
        <v>25</v>
      </c>
      <c r="AB882" s="81">
        <v>25</v>
      </c>
      <c r="AC882" s="81">
        <v>25</v>
      </c>
      <c r="AD882" s="81">
        <v>25</v>
      </c>
      <c r="AE882" s="81">
        <v>0</v>
      </c>
      <c r="AF882" s="81">
        <v>0</v>
      </c>
    </row>
    <row r="883" spans="1:32" x14ac:dyDescent="0.25">
      <c r="A883" s="477">
        <v>36966.370833333334</v>
      </c>
      <c r="B883" s="456">
        <v>37146</v>
      </c>
      <c r="C883" s="456">
        <v>37073</v>
      </c>
      <c r="D883" s="456">
        <v>37164</v>
      </c>
      <c r="E883" s="81" t="s">
        <v>567</v>
      </c>
      <c r="F883" s="81">
        <v>552388</v>
      </c>
      <c r="G883" s="81">
        <v>1</v>
      </c>
      <c r="H883" s="81">
        <v>2893722</v>
      </c>
      <c r="I883" s="81">
        <v>0</v>
      </c>
      <c r="J883" s="81">
        <v>0</v>
      </c>
      <c r="K883" s="81">
        <v>0</v>
      </c>
      <c r="L883" s="81">
        <v>0</v>
      </c>
      <c r="M883" s="81">
        <v>0</v>
      </c>
      <c r="N883" s="81">
        <v>0</v>
      </c>
      <c r="O883" s="81">
        <v>25</v>
      </c>
      <c r="P883" s="81">
        <v>25</v>
      </c>
      <c r="Q883" s="81">
        <v>25</v>
      </c>
      <c r="R883" s="81">
        <v>25</v>
      </c>
      <c r="S883" s="81">
        <v>25</v>
      </c>
      <c r="T883" s="81">
        <v>25</v>
      </c>
      <c r="U883" s="81">
        <v>25</v>
      </c>
      <c r="V883" s="81">
        <v>25</v>
      </c>
      <c r="W883" s="81">
        <v>25</v>
      </c>
      <c r="X883" s="81">
        <v>25</v>
      </c>
      <c r="Y883" s="81">
        <v>25</v>
      </c>
      <c r="Z883" s="81">
        <v>25</v>
      </c>
      <c r="AA883" s="81">
        <v>25</v>
      </c>
      <c r="AB883" s="81">
        <v>25</v>
      </c>
      <c r="AC883" s="81">
        <v>25</v>
      </c>
      <c r="AD883" s="81">
        <v>25</v>
      </c>
      <c r="AE883" s="81">
        <v>0</v>
      </c>
      <c r="AF883" s="81">
        <v>0</v>
      </c>
    </row>
    <row r="884" spans="1:32" x14ac:dyDescent="0.25">
      <c r="A884" s="477">
        <v>36969.362500000003</v>
      </c>
      <c r="B884" s="456">
        <v>37146</v>
      </c>
      <c r="C884" s="456">
        <v>37073</v>
      </c>
      <c r="D884" s="456">
        <v>37164</v>
      </c>
      <c r="E884" s="81" t="s">
        <v>567</v>
      </c>
      <c r="F884" s="81">
        <v>553563</v>
      </c>
      <c r="G884" s="81">
        <v>1</v>
      </c>
      <c r="H884" s="81">
        <v>2897553</v>
      </c>
      <c r="I884" s="81">
        <v>0</v>
      </c>
      <c r="J884" s="81">
        <v>0</v>
      </c>
      <c r="K884" s="81">
        <v>0</v>
      </c>
      <c r="L884" s="81">
        <v>0</v>
      </c>
      <c r="M884" s="81">
        <v>0</v>
      </c>
      <c r="N884" s="81">
        <v>0</v>
      </c>
      <c r="O884" s="81">
        <v>25</v>
      </c>
      <c r="P884" s="81">
        <v>25</v>
      </c>
      <c r="Q884" s="81">
        <v>25</v>
      </c>
      <c r="R884" s="81">
        <v>25</v>
      </c>
      <c r="S884" s="81">
        <v>25</v>
      </c>
      <c r="T884" s="81">
        <v>25</v>
      </c>
      <c r="U884" s="81">
        <v>25</v>
      </c>
      <c r="V884" s="81">
        <v>25</v>
      </c>
      <c r="W884" s="81">
        <v>25</v>
      </c>
      <c r="X884" s="81">
        <v>25</v>
      </c>
      <c r="Y884" s="81">
        <v>25</v>
      </c>
      <c r="Z884" s="81">
        <v>25</v>
      </c>
      <c r="AA884" s="81">
        <v>25</v>
      </c>
      <c r="AB884" s="81">
        <v>25</v>
      </c>
      <c r="AC884" s="81">
        <v>25</v>
      </c>
      <c r="AD884" s="81">
        <v>25</v>
      </c>
      <c r="AE884" s="81">
        <v>0</v>
      </c>
      <c r="AF884" s="81">
        <v>0</v>
      </c>
    </row>
    <row r="885" spans="1:32" x14ac:dyDescent="0.25">
      <c r="A885" s="477">
        <v>36970.362500000003</v>
      </c>
      <c r="B885" s="456">
        <v>37146</v>
      </c>
      <c r="C885" s="456">
        <v>37073</v>
      </c>
      <c r="D885" s="456">
        <v>37164</v>
      </c>
      <c r="E885" s="81" t="s">
        <v>567</v>
      </c>
      <c r="F885" s="81">
        <v>554804</v>
      </c>
      <c r="G885" s="81">
        <v>1</v>
      </c>
      <c r="H885" s="81">
        <v>2902380</v>
      </c>
      <c r="I885" s="81">
        <v>0</v>
      </c>
      <c r="J885" s="81">
        <v>0</v>
      </c>
      <c r="K885" s="81">
        <v>0</v>
      </c>
      <c r="L885" s="81">
        <v>0</v>
      </c>
      <c r="M885" s="81">
        <v>0</v>
      </c>
      <c r="N885" s="81">
        <v>0</v>
      </c>
      <c r="O885" s="81">
        <v>25</v>
      </c>
      <c r="P885" s="81">
        <v>25</v>
      </c>
      <c r="Q885" s="81">
        <v>25</v>
      </c>
      <c r="R885" s="81">
        <v>25</v>
      </c>
      <c r="S885" s="81">
        <v>25</v>
      </c>
      <c r="T885" s="81">
        <v>25</v>
      </c>
      <c r="U885" s="81">
        <v>25</v>
      </c>
      <c r="V885" s="81">
        <v>25</v>
      </c>
      <c r="W885" s="81">
        <v>25</v>
      </c>
      <c r="X885" s="81">
        <v>25</v>
      </c>
      <c r="Y885" s="81">
        <v>25</v>
      </c>
      <c r="Z885" s="81">
        <v>25</v>
      </c>
      <c r="AA885" s="81">
        <v>25</v>
      </c>
      <c r="AB885" s="81">
        <v>25</v>
      </c>
      <c r="AC885" s="81">
        <v>25</v>
      </c>
      <c r="AD885" s="81">
        <v>25</v>
      </c>
      <c r="AE885" s="81">
        <v>0</v>
      </c>
      <c r="AF885" s="81">
        <v>0</v>
      </c>
    </row>
    <row r="886" spans="1:32" x14ac:dyDescent="0.25">
      <c r="A886" s="477">
        <v>36971.345833333333</v>
      </c>
      <c r="B886" s="456">
        <v>37146</v>
      </c>
      <c r="C886" s="456">
        <v>37073</v>
      </c>
      <c r="D886" s="456">
        <v>37164</v>
      </c>
      <c r="E886" s="81" t="s">
        <v>567</v>
      </c>
      <c r="F886" s="81">
        <v>556042</v>
      </c>
      <c r="G886" s="81">
        <v>1</v>
      </c>
      <c r="H886" s="81">
        <v>2906107</v>
      </c>
      <c r="I886" s="81">
        <v>0</v>
      </c>
      <c r="J886" s="81">
        <v>0</v>
      </c>
      <c r="K886" s="81">
        <v>0</v>
      </c>
      <c r="L886" s="81">
        <v>0</v>
      </c>
      <c r="M886" s="81">
        <v>0</v>
      </c>
      <c r="N886" s="81">
        <v>0</v>
      </c>
      <c r="O886" s="81">
        <v>25</v>
      </c>
      <c r="P886" s="81">
        <v>25</v>
      </c>
      <c r="Q886" s="81">
        <v>25</v>
      </c>
      <c r="R886" s="81">
        <v>25</v>
      </c>
      <c r="S886" s="81">
        <v>25</v>
      </c>
      <c r="T886" s="81">
        <v>25</v>
      </c>
      <c r="U886" s="81">
        <v>25</v>
      </c>
      <c r="V886" s="81">
        <v>25</v>
      </c>
      <c r="W886" s="81">
        <v>25</v>
      </c>
      <c r="X886" s="81">
        <v>25</v>
      </c>
      <c r="Y886" s="81">
        <v>25</v>
      </c>
      <c r="Z886" s="81">
        <v>25</v>
      </c>
      <c r="AA886" s="81">
        <v>25</v>
      </c>
      <c r="AB886" s="81">
        <v>25</v>
      </c>
      <c r="AC886" s="81">
        <v>25</v>
      </c>
      <c r="AD886" s="81">
        <v>25</v>
      </c>
      <c r="AE886" s="81">
        <v>0</v>
      </c>
      <c r="AF886" s="81">
        <v>0</v>
      </c>
    </row>
    <row r="887" spans="1:32" x14ac:dyDescent="0.25">
      <c r="A887" s="477">
        <v>36986.599305555559</v>
      </c>
      <c r="B887" s="456">
        <v>37146</v>
      </c>
      <c r="C887" s="456">
        <v>37073</v>
      </c>
      <c r="D887" s="456">
        <v>37164</v>
      </c>
      <c r="E887" s="81" t="s">
        <v>567</v>
      </c>
      <c r="F887" s="81">
        <v>570191</v>
      </c>
      <c r="G887" s="81">
        <v>1</v>
      </c>
      <c r="H887" s="81">
        <v>3056524</v>
      </c>
      <c r="I887" s="81">
        <v>0</v>
      </c>
      <c r="J887" s="81">
        <v>0</v>
      </c>
      <c r="K887" s="81">
        <v>0</v>
      </c>
      <c r="L887" s="81">
        <v>0</v>
      </c>
      <c r="M887" s="81">
        <v>0</v>
      </c>
      <c r="N887" s="81">
        <v>0</v>
      </c>
      <c r="O887" s="81">
        <v>25</v>
      </c>
      <c r="P887" s="81">
        <v>25</v>
      </c>
      <c r="Q887" s="81">
        <v>25</v>
      </c>
      <c r="R887" s="81">
        <v>25</v>
      </c>
      <c r="S887" s="81">
        <v>25</v>
      </c>
      <c r="T887" s="81">
        <v>25</v>
      </c>
      <c r="U887" s="81">
        <v>25</v>
      </c>
      <c r="V887" s="81">
        <v>25</v>
      </c>
      <c r="W887" s="81">
        <v>25</v>
      </c>
      <c r="X887" s="81">
        <v>25</v>
      </c>
      <c r="Y887" s="81">
        <v>25</v>
      </c>
      <c r="Z887" s="81">
        <v>25</v>
      </c>
      <c r="AA887" s="81">
        <v>25</v>
      </c>
      <c r="AB887" s="81">
        <v>25</v>
      </c>
      <c r="AC887" s="81">
        <v>25</v>
      </c>
      <c r="AD887" s="81">
        <v>25</v>
      </c>
      <c r="AE887" s="81">
        <v>0</v>
      </c>
      <c r="AF887" s="81">
        <v>0</v>
      </c>
    </row>
    <row r="888" spans="1:32" x14ac:dyDescent="0.25">
      <c r="A888" s="477">
        <v>36991.394444444442</v>
      </c>
      <c r="B888" s="456">
        <v>37146</v>
      </c>
      <c r="C888" s="456">
        <v>37073</v>
      </c>
      <c r="D888" s="456">
        <v>37164</v>
      </c>
      <c r="E888" s="81" t="s">
        <v>567</v>
      </c>
      <c r="F888" s="81">
        <v>574816</v>
      </c>
      <c r="G888" s="81">
        <v>1</v>
      </c>
      <c r="H888" s="81">
        <v>3071051</v>
      </c>
      <c r="I888" s="81">
        <v>0</v>
      </c>
      <c r="J888" s="81">
        <v>0</v>
      </c>
      <c r="K888" s="81">
        <v>0</v>
      </c>
      <c r="L888" s="81">
        <v>0</v>
      </c>
      <c r="M888" s="81">
        <v>0</v>
      </c>
      <c r="N888" s="81">
        <v>0</v>
      </c>
      <c r="O888" s="81">
        <v>25</v>
      </c>
      <c r="P888" s="81">
        <v>25</v>
      </c>
      <c r="Q888" s="81">
        <v>25</v>
      </c>
      <c r="R888" s="81">
        <v>25</v>
      </c>
      <c r="S888" s="81">
        <v>25</v>
      </c>
      <c r="T888" s="81">
        <v>25</v>
      </c>
      <c r="U888" s="81">
        <v>25</v>
      </c>
      <c r="V888" s="81">
        <v>25</v>
      </c>
      <c r="W888" s="81">
        <v>25</v>
      </c>
      <c r="X888" s="81">
        <v>25</v>
      </c>
      <c r="Y888" s="81">
        <v>25</v>
      </c>
      <c r="Z888" s="81">
        <v>25</v>
      </c>
      <c r="AA888" s="81">
        <v>25</v>
      </c>
      <c r="AB888" s="81">
        <v>25</v>
      </c>
      <c r="AC888" s="81">
        <v>25</v>
      </c>
      <c r="AD888" s="81">
        <v>25</v>
      </c>
      <c r="AE888" s="81">
        <v>0</v>
      </c>
      <c r="AF888" s="81">
        <v>0</v>
      </c>
    </row>
    <row r="889" spans="1:32" hidden="1" x14ac:dyDescent="0.25">
      <c r="A889" s="477">
        <v>37033.538194444445</v>
      </c>
      <c r="B889" s="456">
        <v>37146</v>
      </c>
      <c r="C889" s="456">
        <v>37073</v>
      </c>
      <c r="D889" s="456">
        <v>37164</v>
      </c>
      <c r="E889" s="81" t="s">
        <v>567</v>
      </c>
      <c r="F889" s="81">
        <v>617018</v>
      </c>
      <c r="G889" s="81">
        <v>1</v>
      </c>
      <c r="H889" s="81">
        <v>3374513</v>
      </c>
      <c r="I889" s="81">
        <v>0</v>
      </c>
      <c r="J889" s="81">
        <v>0</v>
      </c>
      <c r="K889" s="81">
        <v>0</v>
      </c>
      <c r="L889" s="81">
        <v>0</v>
      </c>
      <c r="M889" s="81">
        <v>0</v>
      </c>
      <c r="N889" s="81">
        <v>0</v>
      </c>
      <c r="O889" s="81">
        <v>25</v>
      </c>
      <c r="P889" s="81">
        <v>25</v>
      </c>
      <c r="Q889" s="81">
        <v>25</v>
      </c>
      <c r="R889" s="81">
        <v>25</v>
      </c>
      <c r="S889" s="81">
        <v>25</v>
      </c>
      <c r="T889" s="81">
        <v>25</v>
      </c>
      <c r="U889" s="81">
        <v>25</v>
      </c>
      <c r="V889" s="81">
        <v>25</v>
      </c>
      <c r="W889" s="81">
        <v>25</v>
      </c>
      <c r="X889" s="81">
        <v>25</v>
      </c>
      <c r="Y889" s="81">
        <v>25</v>
      </c>
      <c r="Z889" s="81">
        <v>25</v>
      </c>
      <c r="AA889" s="81">
        <v>25</v>
      </c>
      <c r="AB889" s="81">
        <v>25</v>
      </c>
      <c r="AC889" s="81">
        <v>25</v>
      </c>
      <c r="AD889" s="81">
        <v>25</v>
      </c>
      <c r="AE889" s="81">
        <v>0</v>
      </c>
      <c r="AF889" s="81">
        <v>0</v>
      </c>
    </row>
    <row r="890" spans="1:32" hidden="1" x14ac:dyDescent="0.25">
      <c r="A890" s="477">
        <v>36915.44027777778</v>
      </c>
      <c r="B890" s="456">
        <v>37146</v>
      </c>
      <c r="C890" s="456">
        <v>37073</v>
      </c>
      <c r="D890" s="456">
        <v>37164</v>
      </c>
      <c r="E890" s="81" t="s">
        <v>567</v>
      </c>
      <c r="F890" s="81">
        <v>503218</v>
      </c>
      <c r="G890" s="81">
        <v>1</v>
      </c>
      <c r="H890" s="81">
        <v>2592602</v>
      </c>
      <c r="I890" s="81">
        <v>0</v>
      </c>
      <c r="J890" s="81">
        <v>0</v>
      </c>
      <c r="K890" s="81">
        <v>0</v>
      </c>
      <c r="L890" s="81">
        <v>0</v>
      </c>
      <c r="M890" s="81">
        <v>0</v>
      </c>
      <c r="N890" s="81">
        <v>0</v>
      </c>
      <c r="O890" s="81">
        <v>0</v>
      </c>
      <c r="P890" s="81">
        <v>0</v>
      </c>
      <c r="Q890" s="81">
        <v>0</v>
      </c>
      <c r="R890" s="81">
        <v>0</v>
      </c>
      <c r="S890" s="81">
        <v>0</v>
      </c>
      <c r="T890" s="81">
        <v>0</v>
      </c>
      <c r="U890" s="81">
        <v>0</v>
      </c>
      <c r="V890" s="81">
        <v>0</v>
      </c>
      <c r="W890" s="81">
        <v>0</v>
      </c>
      <c r="X890" s="81">
        <v>0</v>
      </c>
      <c r="Y890" s="81">
        <v>0</v>
      </c>
      <c r="Z890" s="81">
        <v>0</v>
      </c>
      <c r="AA890" s="81">
        <v>0</v>
      </c>
      <c r="AB890" s="81">
        <v>0</v>
      </c>
      <c r="AC890" s="81">
        <v>0</v>
      </c>
      <c r="AD890" s="81">
        <v>0</v>
      </c>
      <c r="AE890" s="81">
        <v>100</v>
      </c>
      <c r="AF890" s="81">
        <v>100</v>
      </c>
    </row>
    <row r="891" spans="1:32" hidden="1" x14ac:dyDescent="0.25">
      <c r="A891" s="477">
        <v>36922.427083333336</v>
      </c>
      <c r="B891" s="456">
        <v>37146</v>
      </c>
      <c r="C891" s="456">
        <v>37073</v>
      </c>
      <c r="D891" s="456">
        <v>37164</v>
      </c>
      <c r="E891" s="81" t="s">
        <v>567</v>
      </c>
      <c r="F891" s="81">
        <v>508769</v>
      </c>
      <c r="G891" s="81">
        <v>1</v>
      </c>
      <c r="H891" s="81">
        <v>2609153</v>
      </c>
      <c r="I891" s="81">
        <v>0</v>
      </c>
      <c r="J891" s="81">
        <v>0</v>
      </c>
      <c r="K891" s="81">
        <v>0</v>
      </c>
      <c r="L891" s="81">
        <v>0</v>
      </c>
      <c r="M891" s="81">
        <v>0</v>
      </c>
      <c r="N891" s="81">
        <v>0</v>
      </c>
      <c r="O891" s="81">
        <v>0</v>
      </c>
      <c r="P891" s="81">
        <v>0</v>
      </c>
      <c r="Q891" s="81">
        <v>0</v>
      </c>
      <c r="R891" s="81">
        <v>0</v>
      </c>
      <c r="S891" s="81">
        <v>0</v>
      </c>
      <c r="T891" s="81">
        <v>0</v>
      </c>
      <c r="U891" s="81">
        <v>0</v>
      </c>
      <c r="V891" s="81">
        <v>0</v>
      </c>
      <c r="W891" s="81">
        <v>0</v>
      </c>
      <c r="X891" s="81">
        <v>0</v>
      </c>
      <c r="Y891" s="81">
        <v>0</v>
      </c>
      <c r="Z891" s="81">
        <v>0</v>
      </c>
      <c r="AA891" s="81">
        <v>0</v>
      </c>
      <c r="AB891" s="81">
        <v>0</v>
      </c>
      <c r="AC891" s="81">
        <v>0</v>
      </c>
      <c r="AD891" s="81">
        <v>0</v>
      </c>
      <c r="AE891" s="81">
        <v>50</v>
      </c>
      <c r="AF891" s="81">
        <v>50</v>
      </c>
    </row>
    <row r="892" spans="1:32" hidden="1" x14ac:dyDescent="0.25">
      <c r="A892" s="477">
        <v>36963.71597222222</v>
      </c>
      <c r="B892" s="456">
        <v>37146</v>
      </c>
      <c r="C892" s="456">
        <v>37073</v>
      </c>
      <c r="D892" s="456">
        <v>37164</v>
      </c>
      <c r="E892" s="81" t="s">
        <v>567</v>
      </c>
      <c r="F892" s="81">
        <v>548926</v>
      </c>
      <c r="G892" s="81">
        <v>1</v>
      </c>
      <c r="H892" s="81">
        <v>2884956</v>
      </c>
      <c r="I892" s="81">
        <v>0</v>
      </c>
      <c r="J892" s="81">
        <v>0</v>
      </c>
      <c r="K892" s="81">
        <v>0</v>
      </c>
      <c r="L892" s="81">
        <v>0</v>
      </c>
      <c r="M892" s="81">
        <v>0</v>
      </c>
      <c r="N892" s="81">
        <v>0</v>
      </c>
      <c r="O892" s="81">
        <v>0</v>
      </c>
      <c r="P892" s="81">
        <v>0</v>
      </c>
      <c r="Q892" s="81">
        <v>0</v>
      </c>
      <c r="R892" s="81">
        <v>0</v>
      </c>
      <c r="S892" s="81">
        <v>0</v>
      </c>
      <c r="T892" s="81">
        <v>0</v>
      </c>
      <c r="U892" s="81">
        <v>0</v>
      </c>
      <c r="V892" s="81">
        <v>0</v>
      </c>
      <c r="W892" s="81">
        <v>0</v>
      </c>
      <c r="X892" s="81">
        <v>0</v>
      </c>
      <c r="Y892" s="81">
        <v>0</v>
      </c>
      <c r="Z892" s="81">
        <v>0</v>
      </c>
      <c r="AA892" s="81">
        <v>0</v>
      </c>
      <c r="AB892" s="81">
        <v>0</v>
      </c>
      <c r="AC892" s="81">
        <v>0</v>
      </c>
      <c r="AD892" s="81">
        <v>0</v>
      </c>
      <c r="AE892" s="81">
        <v>25</v>
      </c>
      <c r="AF892" s="81">
        <v>25</v>
      </c>
    </row>
    <row r="893" spans="1:32" hidden="1" x14ac:dyDescent="0.25">
      <c r="A893" s="477">
        <v>37063.496527777781</v>
      </c>
      <c r="B893" s="456">
        <v>37146</v>
      </c>
      <c r="C893" s="456">
        <v>37135</v>
      </c>
      <c r="D893" s="456">
        <v>37164</v>
      </c>
      <c r="E893" s="81" t="s">
        <v>567</v>
      </c>
      <c r="F893" s="81">
        <v>658009</v>
      </c>
      <c r="G893" s="81">
        <v>1</v>
      </c>
      <c r="H893" s="81">
        <v>3492466</v>
      </c>
      <c r="I893" s="81">
        <v>25</v>
      </c>
      <c r="J893" s="81">
        <v>25</v>
      </c>
      <c r="K893" s="81">
        <v>25</v>
      </c>
      <c r="L893" s="81">
        <v>25</v>
      </c>
      <c r="M893" s="81">
        <v>25</v>
      </c>
      <c r="N893" s="81">
        <v>25</v>
      </c>
      <c r="O893" s="81">
        <v>0</v>
      </c>
      <c r="P893" s="81">
        <v>0</v>
      </c>
      <c r="Q893" s="81">
        <v>0</v>
      </c>
      <c r="R893" s="81">
        <v>0</v>
      </c>
      <c r="S893" s="81">
        <v>0</v>
      </c>
      <c r="T893" s="81">
        <v>0</v>
      </c>
      <c r="U893" s="81">
        <v>0</v>
      </c>
      <c r="V893" s="81">
        <v>0</v>
      </c>
      <c r="W893" s="81">
        <v>0</v>
      </c>
      <c r="X893" s="81">
        <v>0</v>
      </c>
      <c r="Y893" s="81">
        <v>0</v>
      </c>
      <c r="Z893" s="81">
        <v>0</v>
      </c>
      <c r="AA893" s="81">
        <v>0</v>
      </c>
      <c r="AB893" s="81">
        <v>0</v>
      </c>
      <c r="AC893" s="81">
        <v>0</v>
      </c>
      <c r="AD893" s="81">
        <v>0</v>
      </c>
      <c r="AE893" s="81">
        <v>0</v>
      </c>
      <c r="AF893" s="81">
        <v>0</v>
      </c>
    </row>
    <row r="894" spans="1:32" hidden="1" x14ac:dyDescent="0.25">
      <c r="A894" s="477">
        <v>37116.35833333333</v>
      </c>
      <c r="B894" s="456">
        <v>37146</v>
      </c>
      <c r="C894" s="456">
        <v>37135</v>
      </c>
      <c r="D894" s="456">
        <v>37164</v>
      </c>
      <c r="E894" s="81" t="s">
        <v>567</v>
      </c>
      <c r="F894" s="81">
        <v>728326</v>
      </c>
      <c r="G894" s="81">
        <v>1</v>
      </c>
      <c r="H894" s="81">
        <v>3764854</v>
      </c>
      <c r="I894" s="81">
        <v>25</v>
      </c>
      <c r="J894" s="81">
        <v>25</v>
      </c>
      <c r="K894" s="81">
        <v>25</v>
      </c>
      <c r="L894" s="81">
        <v>25</v>
      </c>
      <c r="M894" s="81">
        <v>25</v>
      </c>
      <c r="N894" s="81">
        <v>25</v>
      </c>
      <c r="O894" s="81">
        <v>0</v>
      </c>
      <c r="P894" s="81">
        <v>0</v>
      </c>
      <c r="Q894" s="81">
        <v>0</v>
      </c>
      <c r="R894" s="81">
        <v>0</v>
      </c>
      <c r="S894" s="81">
        <v>0</v>
      </c>
      <c r="T894" s="81">
        <v>0</v>
      </c>
      <c r="U894" s="81">
        <v>0</v>
      </c>
      <c r="V894" s="81">
        <v>0</v>
      </c>
      <c r="W894" s="81">
        <v>0</v>
      </c>
      <c r="X894" s="81">
        <v>0</v>
      </c>
      <c r="Y894" s="81">
        <v>0</v>
      </c>
      <c r="Z894" s="81">
        <v>0</v>
      </c>
      <c r="AA894" s="81">
        <v>0</v>
      </c>
      <c r="AB894" s="81">
        <v>0</v>
      </c>
      <c r="AC894" s="81">
        <v>0</v>
      </c>
      <c r="AD894" s="81">
        <v>0</v>
      </c>
      <c r="AE894" s="81">
        <v>0</v>
      </c>
      <c r="AF894" s="81">
        <v>0</v>
      </c>
    </row>
    <row r="895" spans="1:32" hidden="1" x14ac:dyDescent="0.25">
      <c r="A895" s="477">
        <v>37117.451388888891</v>
      </c>
      <c r="B895" s="456">
        <v>37146</v>
      </c>
      <c r="C895" s="456">
        <v>37135</v>
      </c>
      <c r="D895" s="456">
        <v>37164</v>
      </c>
      <c r="E895" s="81" t="s">
        <v>567</v>
      </c>
      <c r="F895" s="81">
        <v>729012</v>
      </c>
      <c r="G895" s="81">
        <v>1</v>
      </c>
      <c r="H895" s="81">
        <v>3766450</v>
      </c>
      <c r="I895" s="81">
        <v>25</v>
      </c>
      <c r="J895" s="81">
        <v>25</v>
      </c>
      <c r="K895" s="81">
        <v>25</v>
      </c>
      <c r="L895" s="81">
        <v>25</v>
      </c>
      <c r="M895" s="81">
        <v>25</v>
      </c>
      <c r="N895" s="81">
        <v>25</v>
      </c>
      <c r="O895" s="81">
        <v>0</v>
      </c>
      <c r="P895" s="81">
        <v>0</v>
      </c>
      <c r="Q895" s="81">
        <v>0</v>
      </c>
      <c r="R895" s="81">
        <v>0</v>
      </c>
      <c r="S895" s="81">
        <v>0</v>
      </c>
      <c r="T895" s="81">
        <v>0</v>
      </c>
      <c r="U895" s="81">
        <v>0</v>
      </c>
      <c r="V895" s="81">
        <v>0</v>
      </c>
      <c r="W895" s="81">
        <v>0</v>
      </c>
      <c r="X895" s="81">
        <v>0</v>
      </c>
      <c r="Y895" s="81">
        <v>0</v>
      </c>
      <c r="Z895" s="81">
        <v>0</v>
      </c>
      <c r="AA895" s="81">
        <v>0</v>
      </c>
      <c r="AB895" s="81">
        <v>0</v>
      </c>
      <c r="AC895" s="81">
        <v>0</v>
      </c>
      <c r="AD895" s="81">
        <v>0</v>
      </c>
      <c r="AE895" s="81">
        <v>0</v>
      </c>
      <c r="AF895" s="81">
        <v>0</v>
      </c>
    </row>
    <row r="896" spans="1:32" hidden="1" x14ac:dyDescent="0.25">
      <c r="A896" s="477">
        <v>36861.60833333333</v>
      </c>
      <c r="B896" s="456">
        <v>37146</v>
      </c>
      <c r="C896" s="456">
        <v>36983</v>
      </c>
      <c r="D896" s="456">
        <v>37191</v>
      </c>
      <c r="E896" s="81" t="s">
        <v>567</v>
      </c>
      <c r="F896" s="81">
        <v>209283</v>
      </c>
      <c r="G896" s="81">
        <v>1</v>
      </c>
      <c r="H896" s="81">
        <v>659515</v>
      </c>
      <c r="I896" s="81">
        <v>0</v>
      </c>
      <c r="J896" s="81">
        <v>0</v>
      </c>
      <c r="K896" s="81">
        <v>0</v>
      </c>
      <c r="L896" s="81">
        <v>0</v>
      </c>
      <c r="M896" s="81">
        <v>0</v>
      </c>
      <c r="N896" s="81">
        <v>0</v>
      </c>
      <c r="O896" s="81">
        <v>25</v>
      </c>
      <c r="P896" s="81">
        <v>25</v>
      </c>
      <c r="Q896" s="81">
        <v>25</v>
      </c>
      <c r="R896" s="81">
        <v>25</v>
      </c>
      <c r="S896" s="81">
        <v>25</v>
      </c>
      <c r="T896" s="81">
        <v>25</v>
      </c>
      <c r="U896" s="81">
        <v>25</v>
      </c>
      <c r="V896" s="81">
        <v>25</v>
      </c>
      <c r="W896" s="81">
        <v>25</v>
      </c>
      <c r="X896" s="81">
        <v>25</v>
      </c>
      <c r="Y896" s="81">
        <v>25</v>
      </c>
      <c r="Z896" s="81">
        <v>25</v>
      </c>
      <c r="AA896" s="81">
        <v>25</v>
      </c>
      <c r="AB896" s="81">
        <v>25</v>
      </c>
      <c r="AC896" s="81">
        <v>25</v>
      </c>
      <c r="AD896" s="81">
        <v>25</v>
      </c>
      <c r="AE896" s="81">
        <v>0</v>
      </c>
      <c r="AF896" s="81">
        <v>0</v>
      </c>
    </row>
    <row r="897" spans="1:32" hidden="1" x14ac:dyDescent="0.25">
      <c r="A897" s="477">
        <v>37133.622916666667</v>
      </c>
      <c r="B897" s="456">
        <v>37146</v>
      </c>
      <c r="C897" s="456">
        <v>37135</v>
      </c>
      <c r="D897" s="456">
        <v>37164</v>
      </c>
      <c r="E897" s="81" t="s">
        <v>567</v>
      </c>
      <c r="F897" s="81">
        <v>754855</v>
      </c>
      <c r="G897" s="81">
        <v>1</v>
      </c>
      <c r="H897" s="81">
        <v>3887547</v>
      </c>
      <c r="I897" s="81">
        <v>0</v>
      </c>
      <c r="J897" s="81">
        <v>0</v>
      </c>
      <c r="K897" s="81">
        <v>0</v>
      </c>
      <c r="L897" s="81">
        <v>0</v>
      </c>
      <c r="M897" s="81">
        <v>0</v>
      </c>
      <c r="N897" s="81">
        <v>0</v>
      </c>
      <c r="O897" s="81">
        <v>0</v>
      </c>
      <c r="P897" s="81">
        <v>0</v>
      </c>
      <c r="Q897" s="81">
        <v>0</v>
      </c>
      <c r="R897" s="81">
        <v>0</v>
      </c>
      <c r="S897" s="81">
        <v>0</v>
      </c>
      <c r="T897" s="81">
        <v>0</v>
      </c>
      <c r="U897" s="81">
        <v>0</v>
      </c>
      <c r="V897" s="81">
        <v>0</v>
      </c>
      <c r="W897" s="81">
        <v>0</v>
      </c>
      <c r="X897" s="81">
        <v>0</v>
      </c>
      <c r="Y897" s="81">
        <v>0</v>
      </c>
      <c r="Z897" s="81">
        <v>0</v>
      </c>
      <c r="AA897" s="81">
        <v>0</v>
      </c>
      <c r="AB897" s="81">
        <v>0</v>
      </c>
      <c r="AC897" s="81">
        <v>0</v>
      </c>
      <c r="AD897" s="81">
        <v>0</v>
      </c>
      <c r="AE897" s="81">
        <v>-25</v>
      </c>
      <c r="AF897" s="81">
        <v>-25</v>
      </c>
    </row>
    <row r="898" spans="1:32" hidden="1" x14ac:dyDescent="0.25">
      <c r="A898" s="477">
        <v>37144.692361111112</v>
      </c>
      <c r="B898" s="456">
        <v>37146</v>
      </c>
      <c r="C898" s="456">
        <v>37146</v>
      </c>
      <c r="D898" s="456">
        <v>37164</v>
      </c>
      <c r="E898" s="81" t="s">
        <v>567</v>
      </c>
      <c r="F898" s="81">
        <v>770181</v>
      </c>
      <c r="G898" s="81">
        <v>1</v>
      </c>
      <c r="H898" s="81">
        <v>4140097</v>
      </c>
      <c r="I898" s="81">
        <v>0</v>
      </c>
      <c r="J898" s="81">
        <v>0</v>
      </c>
      <c r="K898" s="81">
        <v>0</v>
      </c>
      <c r="L898" s="81">
        <v>0</v>
      </c>
      <c r="M898" s="81">
        <v>0</v>
      </c>
      <c r="N898" s="81">
        <v>0</v>
      </c>
      <c r="O898" s="81">
        <v>-25</v>
      </c>
      <c r="P898" s="81">
        <v>-25</v>
      </c>
      <c r="Q898" s="81">
        <v>-25</v>
      </c>
      <c r="R898" s="81">
        <v>-25</v>
      </c>
      <c r="S898" s="81">
        <v>-25</v>
      </c>
      <c r="T898" s="81">
        <v>-25</v>
      </c>
      <c r="U898" s="81">
        <v>-25</v>
      </c>
      <c r="V898" s="81">
        <v>-25</v>
      </c>
      <c r="W898" s="81">
        <v>-25</v>
      </c>
      <c r="X898" s="81">
        <v>-25</v>
      </c>
      <c r="Y898" s="81">
        <v>-25</v>
      </c>
      <c r="Z898" s="81">
        <v>-25</v>
      </c>
      <c r="AA898" s="81">
        <v>-25</v>
      </c>
      <c r="AB898" s="81">
        <v>-25</v>
      </c>
      <c r="AC898" s="81">
        <v>-25</v>
      </c>
      <c r="AD898" s="81">
        <v>-25</v>
      </c>
      <c r="AE898" s="81">
        <v>0</v>
      </c>
      <c r="AF898" s="81">
        <v>0</v>
      </c>
    </row>
    <row r="899" spans="1:32" hidden="1" x14ac:dyDescent="0.25">
      <c r="A899" s="477">
        <v>36861.60833333333</v>
      </c>
      <c r="B899" s="456">
        <v>37146</v>
      </c>
      <c r="C899" s="456">
        <v>36983</v>
      </c>
      <c r="D899" s="456">
        <v>37191</v>
      </c>
      <c r="E899" s="81" t="s">
        <v>567</v>
      </c>
      <c r="F899" s="81">
        <v>469386</v>
      </c>
      <c r="G899" s="81">
        <v>1</v>
      </c>
      <c r="H899" s="81">
        <v>2463625</v>
      </c>
      <c r="I899" s="81">
        <v>0</v>
      </c>
      <c r="J899" s="81">
        <v>0</v>
      </c>
      <c r="K899" s="81">
        <v>0</v>
      </c>
      <c r="L899" s="81">
        <v>0</v>
      </c>
      <c r="M899" s="81">
        <v>0</v>
      </c>
      <c r="N899" s="81">
        <v>0</v>
      </c>
      <c r="O899" s="81">
        <v>25</v>
      </c>
      <c r="P899" s="81">
        <v>25</v>
      </c>
      <c r="Q899" s="81">
        <v>25</v>
      </c>
      <c r="R899" s="81">
        <v>25</v>
      </c>
      <c r="S899" s="81">
        <v>25</v>
      </c>
      <c r="T899" s="81">
        <v>25</v>
      </c>
      <c r="U899" s="81">
        <v>25</v>
      </c>
      <c r="V899" s="81">
        <v>25</v>
      </c>
      <c r="W899" s="81">
        <v>25</v>
      </c>
      <c r="X899" s="81">
        <v>25</v>
      </c>
      <c r="Y899" s="81">
        <v>25</v>
      </c>
      <c r="Z899" s="81">
        <v>25</v>
      </c>
      <c r="AA899" s="81">
        <v>25</v>
      </c>
      <c r="AB899" s="81">
        <v>25</v>
      </c>
      <c r="AC899" s="81">
        <v>25</v>
      </c>
      <c r="AD899" s="81">
        <v>25</v>
      </c>
      <c r="AE899" s="81">
        <v>0</v>
      </c>
      <c r="AF899" s="81">
        <v>0</v>
      </c>
    </row>
    <row r="900" spans="1:32" hidden="1" x14ac:dyDescent="0.25">
      <c r="A900" s="477">
        <v>36861.60833333333</v>
      </c>
      <c r="B900" s="456">
        <v>37146</v>
      </c>
      <c r="C900" s="456">
        <v>36983</v>
      </c>
      <c r="D900" s="456">
        <v>37191</v>
      </c>
      <c r="E900" s="81" t="s">
        <v>567</v>
      </c>
      <c r="F900" s="81">
        <v>375033</v>
      </c>
      <c r="G900" s="81">
        <v>1</v>
      </c>
      <c r="H900" s="81">
        <v>2151929</v>
      </c>
      <c r="I900" s="81">
        <v>0</v>
      </c>
      <c r="J900" s="81">
        <v>0</v>
      </c>
      <c r="K900" s="81">
        <v>0</v>
      </c>
      <c r="L900" s="81">
        <v>0</v>
      </c>
      <c r="M900" s="81">
        <v>0</v>
      </c>
      <c r="N900" s="81">
        <v>0</v>
      </c>
      <c r="O900" s="81">
        <v>0</v>
      </c>
      <c r="P900" s="81">
        <v>0</v>
      </c>
      <c r="Q900" s="81">
        <v>0</v>
      </c>
      <c r="R900" s="81">
        <v>0</v>
      </c>
      <c r="S900" s="81">
        <v>0</v>
      </c>
      <c r="T900" s="81">
        <v>0</v>
      </c>
      <c r="U900" s="81">
        <v>0</v>
      </c>
      <c r="V900" s="81">
        <v>0</v>
      </c>
      <c r="W900" s="81">
        <v>0</v>
      </c>
      <c r="X900" s="81">
        <v>0</v>
      </c>
      <c r="Y900" s="81">
        <v>0</v>
      </c>
      <c r="Z900" s="81">
        <v>0</v>
      </c>
      <c r="AA900" s="81">
        <v>0</v>
      </c>
      <c r="AB900" s="81">
        <v>0</v>
      </c>
      <c r="AC900" s="81">
        <v>0</v>
      </c>
      <c r="AD900" s="81">
        <v>0</v>
      </c>
      <c r="AE900" s="81">
        <v>-25</v>
      </c>
      <c r="AF900" s="81">
        <v>-25</v>
      </c>
    </row>
    <row r="901" spans="1:32" hidden="1" x14ac:dyDescent="0.25">
      <c r="A901" s="477">
        <v>36861.60833333333</v>
      </c>
      <c r="B901" s="456">
        <v>37146</v>
      </c>
      <c r="C901" s="456">
        <v>36983</v>
      </c>
      <c r="D901" s="456">
        <v>37191</v>
      </c>
      <c r="E901" s="81" t="s">
        <v>567</v>
      </c>
      <c r="F901" s="81">
        <v>375038</v>
      </c>
      <c r="G901" s="81">
        <v>1</v>
      </c>
      <c r="H901" s="81">
        <v>2151958</v>
      </c>
      <c r="I901" s="81">
        <v>0</v>
      </c>
      <c r="J901" s="81">
        <v>0</v>
      </c>
      <c r="K901" s="81">
        <v>0</v>
      </c>
      <c r="L901" s="81">
        <v>0</v>
      </c>
      <c r="M901" s="81">
        <v>0</v>
      </c>
      <c r="N901" s="81">
        <v>0</v>
      </c>
      <c r="O901" s="81">
        <v>0</v>
      </c>
      <c r="P901" s="81">
        <v>0</v>
      </c>
      <c r="Q901" s="81">
        <v>0</v>
      </c>
      <c r="R901" s="81">
        <v>0</v>
      </c>
      <c r="S901" s="81">
        <v>0</v>
      </c>
      <c r="T901" s="81">
        <v>0</v>
      </c>
      <c r="U901" s="81">
        <v>0</v>
      </c>
      <c r="V901" s="81">
        <v>0</v>
      </c>
      <c r="W901" s="81">
        <v>0</v>
      </c>
      <c r="X901" s="81">
        <v>0</v>
      </c>
      <c r="Y901" s="81">
        <v>0</v>
      </c>
      <c r="Z901" s="81">
        <v>0</v>
      </c>
      <c r="AA901" s="81">
        <v>0</v>
      </c>
      <c r="AB901" s="81">
        <v>0</v>
      </c>
      <c r="AC901" s="81">
        <v>0</v>
      </c>
      <c r="AD901" s="81">
        <v>0</v>
      </c>
      <c r="AE901" s="81">
        <v>25</v>
      </c>
      <c r="AF901" s="81">
        <v>25</v>
      </c>
    </row>
    <row r="902" spans="1:32" hidden="1" x14ac:dyDescent="0.25">
      <c r="A902" s="477">
        <v>37131.453472222223</v>
      </c>
      <c r="B902" s="456">
        <v>37146</v>
      </c>
      <c r="C902" s="456">
        <v>37135</v>
      </c>
      <c r="D902" s="456">
        <v>37164</v>
      </c>
      <c r="E902" s="81" t="s">
        <v>567</v>
      </c>
      <c r="F902" s="81">
        <v>751869</v>
      </c>
      <c r="G902" s="81">
        <v>1</v>
      </c>
      <c r="H902" s="81">
        <v>3869511</v>
      </c>
      <c r="I902" s="81">
        <v>0</v>
      </c>
      <c r="J902" s="81">
        <v>0</v>
      </c>
      <c r="K902" s="81">
        <v>0</v>
      </c>
      <c r="L902" s="81">
        <v>0</v>
      </c>
      <c r="M902" s="81">
        <v>0</v>
      </c>
      <c r="N902" s="81">
        <v>0</v>
      </c>
      <c r="O902" s="81">
        <v>0</v>
      </c>
      <c r="P902" s="81">
        <v>0</v>
      </c>
      <c r="Q902" s="81">
        <v>0</v>
      </c>
      <c r="R902" s="81">
        <v>0</v>
      </c>
      <c r="S902" s="81">
        <v>0</v>
      </c>
      <c r="T902" s="81">
        <v>0</v>
      </c>
      <c r="U902" s="81">
        <v>0</v>
      </c>
      <c r="V902" s="81">
        <v>0</v>
      </c>
      <c r="W902" s="81">
        <v>0</v>
      </c>
      <c r="X902" s="81">
        <v>0</v>
      </c>
      <c r="Y902" s="81">
        <v>0</v>
      </c>
      <c r="Z902" s="81">
        <v>0</v>
      </c>
      <c r="AA902" s="81">
        <v>0</v>
      </c>
      <c r="AB902" s="81">
        <v>0</v>
      </c>
      <c r="AC902" s="81">
        <v>0</v>
      </c>
      <c r="AD902" s="81">
        <v>0</v>
      </c>
      <c r="AE902" s="81">
        <v>25</v>
      </c>
      <c r="AF902" s="81">
        <v>25</v>
      </c>
    </row>
    <row r="903" spans="1:32" hidden="1" x14ac:dyDescent="0.25">
      <c r="A903" s="477">
        <v>37063.496527777781</v>
      </c>
      <c r="B903" s="456">
        <v>37146</v>
      </c>
      <c r="C903" s="456">
        <v>37135</v>
      </c>
      <c r="D903" s="456">
        <v>37164</v>
      </c>
      <c r="E903" s="81" t="s">
        <v>567</v>
      </c>
      <c r="F903" s="81">
        <v>658009</v>
      </c>
      <c r="G903" s="81">
        <v>1</v>
      </c>
      <c r="H903" s="81">
        <v>3492467</v>
      </c>
      <c r="I903" s="81">
        <v>0</v>
      </c>
      <c r="J903" s="81">
        <v>0</v>
      </c>
      <c r="K903" s="81">
        <v>0</v>
      </c>
      <c r="L903" s="81">
        <v>0</v>
      </c>
      <c r="M903" s="81">
        <v>0</v>
      </c>
      <c r="N903" s="81">
        <v>0</v>
      </c>
      <c r="O903" s="81">
        <v>0</v>
      </c>
      <c r="P903" s="81">
        <v>0</v>
      </c>
      <c r="Q903" s="81">
        <v>0</v>
      </c>
      <c r="R903" s="81">
        <v>0</v>
      </c>
      <c r="S903" s="81">
        <v>0</v>
      </c>
      <c r="T903" s="81">
        <v>0</v>
      </c>
      <c r="U903" s="81">
        <v>0</v>
      </c>
      <c r="V903" s="81">
        <v>0</v>
      </c>
      <c r="W903" s="81">
        <v>0</v>
      </c>
      <c r="X903" s="81">
        <v>0</v>
      </c>
      <c r="Y903" s="81">
        <v>0</v>
      </c>
      <c r="Z903" s="81">
        <v>0</v>
      </c>
      <c r="AA903" s="81">
        <v>0</v>
      </c>
      <c r="AB903" s="81">
        <v>0</v>
      </c>
      <c r="AC903" s="81">
        <v>0</v>
      </c>
      <c r="AD903" s="81">
        <v>0</v>
      </c>
      <c r="AE903" s="81">
        <v>25</v>
      </c>
      <c r="AF903" s="81">
        <v>25</v>
      </c>
    </row>
    <row r="904" spans="1:32" hidden="1" x14ac:dyDescent="0.25">
      <c r="A904" s="477">
        <v>36963.71597222222</v>
      </c>
      <c r="B904" s="456">
        <v>37146</v>
      </c>
      <c r="C904" s="456">
        <v>37073</v>
      </c>
      <c r="D904" s="456">
        <v>37164</v>
      </c>
      <c r="E904" s="81" t="s">
        <v>567</v>
      </c>
      <c r="F904" s="81">
        <v>548926</v>
      </c>
      <c r="G904" s="81">
        <v>1</v>
      </c>
      <c r="H904" s="81">
        <v>2884955</v>
      </c>
      <c r="I904" s="81">
        <v>25</v>
      </c>
      <c r="J904" s="81">
        <v>25</v>
      </c>
      <c r="K904" s="81">
        <v>25</v>
      </c>
      <c r="L904" s="81">
        <v>25</v>
      </c>
      <c r="M904" s="81">
        <v>25</v>
      </c>
      <c r="N904" s="81">
        <v>25</v>
      </c>
      <c r="O904" s="81">
        <v>0</v>
      </c>
      <c r="P904" s="81">
        <v>0</v>
      </c>
      <c r="Q904" s="81">
        <v>0</v>
      </c>
      <c r="R904" s="81">
        <v>0</v>
      </c>
      <c r="S904" s="81">
        <v>0</v>
      </c>
      <c r="T904" s="81">
        <v>0</v>
      </c>
      <c r="U904" s="81">
        <v>0</v>
      </c>
      <c r="V904" s="81">
        <v>0</v>
      </c>
      <c r="W904" s="81">
        <v>0</v>
      </c>
      <c r="X904" s="81">
        <v>0</v>
      </c>
      <c r="Y904" s="81">
        <v>0</v>
      </c>
      <c r="Z904" s="81">
        <v>0</v>
      </c>
      <c r="AA904" s="81">
        <v>0</v>
      </c>
      <c r="AB904" s="81">
        <v>0</v>
      </c>
      <c r="AC904" s="81">
        <v>0</v>
      </c>
      <c r="AD904" s="81">
        <v>0</v>
      </c>
      <c r="AE904" s="81">
        <v>0</v>
      </c>
      <c r="AF904" s="81">
        <v>0</v>
      </c>
    </row>
    <row r="905" spans="1:32" hidden="1" x14ac:dyDescent="0.25">
      <c r="A905" s="477">
        <v>37105.413194444445</v>
      </c>
      <c r="B905" s="456">
        <v>37146</v>
      </c>
      <c r="C905" s="456">
        <v>37135</v>
      </c>
      <c r="D905" s="456">
        <v>37164</v>
      </c>
      <c r="E905" s="81" t="s">
        <v>567</v>
      </c>
      <c r="F905" s="81">
        <v>715151</v>
      </c>
      <c r="G905" s="81">
        <v>1</v>
      </c>
      <c r="H905" s="81">
        <v>3725889</v>
      </c>
      <c r="I905" s="81">
        <v>0</v>
      </c>
      <c r="J905" s="81">
        <v>0</v>
      </c>
      <c r="K905" s="81">
        <v>0</v>
      </c>
      <c r="L905" s="81">
        <v>0</v>
      </c>
      <c r="M905" s="81">
        <v>0</v>
      </c>
      <c r="N905" s="81">
        <v>0</v>
      </c>
      <c r="O905" s="81">
        <v>0</v>
      </c>
      <c r="P905" s="81">
        <v>0</v>
      </c>
      <c r="Q905" s="81">
        <v>0</v>
      </c>
      <c r="R905" s="81">
        <v>0</v>
      </c>
      <c r="S905" s="81">
        <v>0</v>
      </c>
      <c r="T905" s="81">
        <v>0</v>
      </c>
      <c r="U905" s="81">
        <v>0</v>
      </c>
      <c r="V905" s="81">
        <v>0</v>
      </c>
      <c r="W905" s="81">
        <v>0</v>
      </c>
      <c r="X905" s="81">
        <v>0</v>
      </c>
      <c r="Y905" s="81">
        <v>0</v>
      </c>
      <c r="Z905" s="81">
        <v>0</v>
      </c>
      <c r="AA905" s="81">
        <v>0</v>
      </c>
      <c r="AB905" s="81">
        <v>0</v>
      </c>
      <c r="AC905" s="81">
        <v>0</v>
      </c>
      <c r="AD905" s="81">
        <v>0</v>
      </c>
      <c r="AE905" s="81">
        <v>25</v>
      </c>
      <c r="AF905" s="81">
        <v>25</v>
      </c>
    </row>
    <row r="906" spans="1:32" hidden="1" x14ac:dyDescent="0.25">
      <c r="A906" s="477">
        <v>37109.342361111114</v>
      </c>
      <c r="B906" s="456">
        <v>37146</v>
      </c>
      <c r="C906" s="456">
        <v>37135</v>
      </c>
      <c r="D906" s="456">
        <v>37164</v>
      </c>
      <c r="E906" s="81" t="s">
        <v>567</v>
      </c>
      <c r="F906" s="81">
        <v>718880</v>
      </c>
      <c r="G906" s="81">
        <v>1</v>
      </c>
      <c r="H906" s="81">
        <v>3737722</v>
      </c>
      <c r="I906" s="81">
        <v>0</v>
      </c>
      <c r="J906" s="81">
        <v>0</v>
      </c>
      <c r="K906" s="81">
        <v>0</v>
      </c>
      <c r="L906" s="81">
        <v>0</v>
      </c>
      <c r="M906" s="81">
        <v>0</v>
      </c>
      <c r="N906" s="81">
        <v>0</v>
      </c>
      <c r="O906" s="81">
        <v>0</v>
      </c>
      <c r="P906" s="81">
        <v>0</v>
      </c>
      <c r="Q906" s="81">
        <v>0</v>
      </c>
      <c r="R906" s="81">
        <v>0</v>
      </c>
      <c r="S906" s="81">
        <v>0</v>
      </c>
      <c r="T906" s="81">
        <v>0</v>
      </c>
      <c r="U906" s="81">
        <v>0</v>
      </c>
      <c r="V906" s="81">
        <v>0</v>
      </c>
      <c r="W906" s="81">
        <v>0</v>
      </c>
      <c r="X906" s="81">
        <v>0</v>
      </c>
      <c r="Y906" s="81">
        <v>0</v>
      </c>
      <c r="Z906" s="81">
        <v>0</v>
      </c>
      <c r="AA906" s="81">
        <v>0</v>
      </c>
      <c r="AB906" s="81">
        <v>0</v>
      </c>
      <c r="AC906" s="81">
        <v>0</v>
      </c>
      <c r="AD906" s="81">
        <v>0</v>
      </c>
      <c r="AE906" s="81">
        <v>25</v>
      </c>
      <c r="AF906" s="81">
        <v>25</v>
      </c>
    </row>
    <row r="907" spans="1:32" hidden="1" x14ac:dyDescent="0.25">
      <c r="A907" s="477">
        <v>37106.35</v>
      </c>
      <c r="B907" s="456">
        <v>37146</v>
      </c>
      <c r="C907" s="456">
        <v>37135</v>
      </c>
      <c r="D907" s="456">
        <v>37164</v>
      </c>
      <c r="E907" s="81" t="s">
        <v>567</v>
      </c>
      <c r="F907" s="81">
        <v>717001</v>
      </c>
      <c r="G907" s="81">
        <v>1</v>
      </c>
      <c r="H907" s="81">
        <v>3732505</v>
      </c>
      <c r="I907" s="81">
        <v>0</v>
      </c>
      <c r="J907" s="81">
        <v>0</v>
      </c>
      <c r="K907" s="81">
        <v>0</v>
      </c>
      <c r="L907" s="81">
        <v>0</v>
      </c>
      <c r="M907" s="81">
        <v>0</v>
      </c>
      <c r="N907" s="81">
        <v>0</v>
      </c>
      <c r="O907" s="81">
        <v>25</v>
      </c>
      <c r="P907" s="81">
        <v>25</v>
      </c>
      <c r="Q907" s="81">
        <v>25</v>
      </c>
      <c r="R907" s="81">
        <v>25</v>
      </c>
      <c r="S907" s="81">
        <v>25</v>
      </c>
      <c r="T907" s="81">
        <v>25</v>
      </c>
      <c r="U907" s="81">
        <v>25</v>
      </c>
      <c r="V907" s="81">
        <v>25</v>
      </c>
      <c r="W907" s="81">
        <v>25</v>
      </c>
      <c r="X907" s="81">
        <v>25</v>
      </c>
      <c r="Y907" s="81">
        <v>25</v>
      </c>
      <c r="Z907" s="81">
        <v>25</v>
      </c>
      <c r="AA907" s="81">
        <v>25</v>
      </c>
      <c r="AB907" s="81">
        <v>25</v>
      </c>
      <c r="AC907" s="81">
        <v>25</v>
      </c>
      <c r="AD907" s="81">
        <v>25</v>
      </c>
      <c r="AE907" s="81">
        <v>0</v>
      </c>
      <c r="AF907" s="81">
        <v>0</v>
      </c>
    </row>
    <row r="908" spans="1:32" hidden="1" x14ac:dyDescent="0.25">
      <c r="A908" s="477">
        <v>37109.341666666667</v>
      </c>
      <c r="B908" s="456">
        <v>37146</v>
      </c>
      <c r="C908" s="456">
        <v>37135</v>
      </c>
      <c r="D908" s="456">
        <v>37164</v>
      </c>
      <c r="E908" s="81" t="s">
        <v>567</v>
      </c>
      <c r="F908" s="81">
        <v>718869</v>
      </c>
      <c r="G908" s="81">
        <v>1</v>
      </c>
      <c r="H908" s="81">
        <v>3737706</v>
      </c>
      <c r="I908" s="81">
        <v>0</v>
      </c>
      <c r="J908" s="81">
        <v>0</v>
      </c>
      <c r="K908" s="81">
        <v>0</v>
      </c>
      <c r="L908" s="81">
        <v>0</v>
      </c>
      <c r="M908" s="81">
        <v>0</v>
      </c>
      <c r="N908" s="81">
        <v>0</v>
      </c>
      <c r="O908" s="81">
        <v>25</v>
      </c>
      <c r="P908" s="81">
        <v>25</v>
      </c>
      <c r="Q908" s="81">
        <v>25</v>
      </c>
      <c r="R908" s="81">
        <v>25</v>
      </c>
      <c r="S908" s="81">
        <v>25</v>
      </c>
      <c r="T908" s="81">
        <v>25</v>
      </c>
      <c r="U908" s="81">
        <v>25</v>
      </c>
      <c r="V908" s="81">
        <v>25</v>
      </c>
      <c r="W908" s="81">
        <v>25</v>
      </c>
      <c r="X908" s="81">
        <v>25</v>
      </c>
      <c r="Y908" s="81">
        <v>25</v>
      </c>
      <c r="Z908" s="81">
        <v>25</v>
      </c>
      <c r="AA908" s="81">
        <v>25</v>
      </c>
      <c r="AB908" s="81">
        <v>25</v>
      </c>
      <c r="AC908" s="81">
        <v>25</v>
      </c>
      <c r="AD908" s="81">
        <v>25</v>
      </c>
      <c r="AE908" s="81">
        <v>0</v>
      </c>
      <c r="AF908" s="81">
        <v>0</v>
      </c>
    </row>
    <row r="909" spans="1:32" hidden="1" x14ac:dyDescent="0.25">
      <c r="A909" s="477">
        <v>37109.378472222219</v>
      </c>
      <c r="B909" s="456">
        <v>37146</v>
      </c>
      <c r="C909" s="456">
        <v>37135</v>
      </c>
      <c r="D909" s="456">
        <v>37164</v>
      </c>
      <c r="E909" s="81" t="s">
        <v>567</v>
      </c>
      <c r="F909" s="81">
        <v>719208</v>
      </c>
      <c r="G909" s="81">
        <v>1</v>
      </c>
      <c r="H909" s="81">
        <v>3738216</v>
      </c>
      <c r="I909" s="81">
        <v>0</v>
      </c>
      <c r="J909" s="81">
        <v>0</v>
      </c>
      <c r="K909" s="81">
        <v>0</v>
      </c>
      <c r="L909" s="81">
        <v>0</v>
      </c>
      <c r="M909" s="81">
        <v>0</v>
      </c>
      <c r="N909" s="81">
        <v>0</v>
      </c>
      <c r="O909" s="81">
        <v>25</v>
      </c>
      <c r="P909" s="81">
        <v>25</v>
      </c>
      <c r="Q909" s="81">
        <v>25</v>
      </c>
      <c r="R909" s="81">
        <v>25</v>
      </c>
      <c r="S909" s="81">
        <v>25</v>
      </c>
      <c r="T909" s="81">
        <v>25</v>
      </c>
      <c r="U909" s="81">
        <v>25</v>
      </c>
      <c r="V909" s="81">
        <v>25</v>
      </c>
      <c r="W909" s="81">
        <v>25</v>
      </c>
      <c r="X909" s="81">
        <v>25</v>
      </c>
      <c r="Y909" s="81">
        <v>25</v>
      </c>
      <c r="Z909" s="81">
        <v>25</v>
      </c>
      <c r="AA909" s="81">
        <v>25</v>
      </c>
      <c r="AB909" s="81">
        <v>25</v>
      </c>
      <c r="AC909" s="81">
        <v>25</v>
      </c>
      <c r="AD909" s="81">
        <v>25</v>
      </c>
      <c r="AE909" s="81">
        <v>0</v>
      </c>
      <c r="AF909" s="81">
        <v>0</v>
      </c>
    </row>
    <row r="910" spans="1:32" hidden="1" x14ac:dyDescent="0.25">
      <c r="A910" s="477">
        <v>37116.381944444445</v>
      </c>
      <c r="B910" s="456">
        <v>37146</v>
      </c>
      <c r="C910" s="456">
        <v>37135</v>
      </c>
      <c r="D910" s="456">
        <v>37164</v>
      </c>
      <c r="E910" s="81" t="s">
        <v>567</v>
      </c>
      <c r="F910" s="81">
        <v>728444</v>
      </c>
      <c r="G910" s="81">
        <v>1</v>
      </c>
      <c r="H910" s="81">
        <v>3765086</v>
      </c>
      <c r="I910" s="81">
        <v>0</v>
      </c>
      <c r="J910" s="81">
        <v>0</v>
      </c>
      <c r="K910" s="81">
        <v>0</v>
      </c>
      <c r="L910" s="81">
        <v>0</v>
      </c>
      <c r="M910" s="81">
        <v>0</v>
      </c>
      <c r="N910" s="81">
        <v>0</v>
      </c>
      <c r="O910" s="81">
        <v>25</v>
      </c>
      <c r="P910" s="81">
        <v>25</v>
      </c>
      <c r="Q910" s="81">
        <v>25</v>
      </c>
      <c r="R910" s="81">
        <v>25</v>
      </c>
      <c r="S910" s="81">
        <v>25</v>
      </c>
      <c r="T910" s="81">
        <v>25</v>
      </c>
      <c r="U910" s="81">
        <v>25</v>
      </c>
      <c r="V910" s="81">
        <v>25</v>
      </c>
      <c r="W910" s="81">
        <v>25</v>
      </c>
      <c r="X910" s="81">
        <v>25</v>
      </c>
      <c r="Y910" s="81">
        <v>25</v>
      </c>
      <c r="Z910" s="81">
        <v>25</v>
      </c>
      <c r="AA910" s="81">
        <v>25</v>
      </c>
      <c r="AB910" s="81">
        <v>25</v>
      </c>
      <c r="AC910" s="81">
        <v>25</v>
      </c>
      <c r="AD910" s="81">
        <v>25</v>
      </c>
      <c r="AE910" s="81">
        <v>0</v>
      </c>
      <c r="AF910" s="81">
        <v>0</v>
      </c>
    </row>
    <row r="911" spans="1:32" hidden="1" x14ac:dyDescent="0.25">
      <c r="A911" s="477">
        <v>36861.60833333333</v>
      </c>
      <c r="B911" s="456">
        <v>37146</v>
      </c>
      <c r="C911" s="456">
        <v>37073</v>
      </c>
      <c r="D911" s="456">
        <v>37164</v>
      </c>
      <c r="E911" s="81" t="s">
        <v>567</v>
      </c>
      <c r="F911" s="81">
        <v>387857</v>
      </c>
      <c r="G911" s="81">
        <v>1</v>
      </c>
      <c r="H911" s="81">
        <v>2191097</v>
      </c>
      <c r="I911" s="81">
        <v>0</v>
      </c>
      <c r="J911" s="81">
        <v>0</v>
      </c>
      <c r="K911" s="81">
        <v>0</v>
      </c>
      <c r="L911" s="81">
        <v>0</v>
      </c>
      <c r="M911" s="81">
        <v>0</v>
      </c>
      <c r="N911" s="81">
        <v>0</v>
      </c>
      <c r="O911" s="81">
        <v>25</v>
      </c>
      <c r="P911" s="81">
        <v>25</v>
      </c>
      <c r="Q911" s="81">
        <v>25</v>
      </c>
      <c r="R911" s="81">
        <v>25</v>
      </c>
      <c r="S911" s="81">
        <v>25</v>
      </c>
      <c r="T911" s="81">
        <v>25</v>
      </c>
      <c r="U911" s="81">
        <v>25</v>
      </c>
      <c r="V911" s="81">
        <v>25</v>
      </c>
      <c r="W911" s="81">
        <v>25</v>
      </c>
      <c r="X911" s="81">
        <v>25</v>
      </c>
      <c r="Y911" s="81">
        <v>25</v>
      </c>
      <c r="Z911" s="81">
        <v>25</v>
      </c>
      <c r="AA911" s="81">
        <v>25</v>
      </c>
      <c r="AB911" s="81">
        <v>25</v>
      </c>
      <c r="AC911" s="81">
        <v>25</v>
      </c>
      <c r="AD911" s="81">
        <v>25</v>
      </c>
      <c r="AE911" s="81">
        <v>0</v>
      </c>
      <c r="AF911" s="81">
        <v>0</v>
      </c>
    </row>
    <row r="912" spans="1:32" hidden="1" x14ac:dyDescent="0.25">
      <c r="A912" s="477">
        <v>36861.60833333333</v>
      </c>
      <c r="B912" s="456">
        <v>37146</v>
      </c>
      <c r="C912" s="456">
        <v>37073</v>
      </c>
      <c r="D912" s="456">
        <v>37164</v>
      </c>
      <c r="E912" s="81" t="s">
        <v>567</v>
      </c>
      <c r="F912" s="81">
        <v>389915</v>
      </c>
      <c r="G912" s="81">
        <v>1</v>
      </c>
      <c r="H912" s="81">
        <v>2196979</v>
      </c>
      <c r="I912" s="81">
        <v>0</v>
      </c>
      <c r="J912" s="81">
        <v>0</v>
      </c>
      <c r="K912" s="81">
        <v>0</v>
      </c>
      <c r="L912" s="81">
        <v>0</v>
      </c>
      <c r="M912" s="81">
        <v>0</v>
      </c>
      <c r="N912" s="81">
        <v>0</v>
      </c>
      <c r="O912" s="81">
        <v>50</v>
      </c>
      <c r="P912" s="81">
        <v>50</v>
      </c>
      <c r="Q912" s="81">
        <v>50</v>
      </c>
      <c r="R912" s="81">
        <v>50</v>
      </c>
      <c r="S912" s="81">
        <v>50</v>
      </c>
      <c r="T912" s="81">
        <v>50</v>
      </c>
      <c r="U912" s="81">
        <v>50</v>
      </c>
      <c r="V912" s="81">
        <v>50</v>
      </c>
      <c r="W912" s="81">
        <v>50</v>
      </c>
      <c r="X912" s="81">
        <v>50</v>
      </c>
      <c r="Y912" s="81">
        <v>50</v>
      </c>
      <c r="Z912" s="81">
        <v>50</v>
      </c>
      <c r="AA912" s="81">
        <v>50</v>
      </c>
      <c r="AB912" s="81">
        <v>50</v>
      </c>
      <c r="AC912" s="81">
        <v>50</v>
      </c>
      <c r="AD912" s="81">
        <v>50</v>
      </c>
      <c r="AE912" s="81">
        <v>0</v>
      </c>
      <c r="AF912" s="81">
        <v>0</v>
      </c>
    </row>
    <row r="913" spans="1:32" hidden="1" x14ac:dyDescent="0.25">
      <c r="A913" s="477">
        <v>36861.60833333333</v>
      </c>
      <c r="B913" s="456">
        <v>37146</v>
      </c>
      <c r="C913" s="456">
        <v>37073</v>
      </c>
      <c r="D913" s="456">
        <v>37164</v>
      </c>
      <c r="E913" s="81" t="s">
        <v>567</v>
      </c>
      <c r="F913" s="81">
        <v>391624</v>
      </c>
      <c r="G913" s="81">
        <v>1</v>
      </c>
      <c r="H913" s="81">
        <v>2202497</v>
      </c>
      <c r="I913" s="81">
        <v>0</v>
      </c>
      <c r="J913" s="81">
        <v>0</v>
      </c>
      <c r="K913" s="81">
        <v>0</v>
      </c>
      <c r="L913" s="81">
        <v>0</v>
      </c>
      <c r="M913" s="81">
        <v>0</v>
      </c>
      <c r="N913" s="81">
        <v>0</v>
      </c>
      <c r="O913" s="81">
        <v>-25</v>
      </c>
      <c r="P913" s="81">
        <v>-25</v>
      </c>
      <c r="Q913" s="81">
        <v>-25</v>
      </c>
      <c r="R913" s="81">
        <v>-25</v>
      </c>
      <c r="S913" s="81">
        <v>-25</v>
      </c>
      <c r="T913" s="81">
        <v>-25</v>
      </c>
      <c r="U913" s="81">
        <v>-25</v>
      </c>
      <c r="V913" s="81">
        <v>-25</v>
      </c>
      <c r="W913" s="81">
        <v>-25</v>
      </c>
      <c r="X913" s="81">
        <v>-25</v>
      </c>
      <c r="Y913" s="81">
        <v>-25</v>
      </c>
      <c r="Z913" s="81">
        <v>-25</v>
      </c>
      <c r="AA913" s="81">
        <v>-25</v>
      </c>
      <c r="AB913" s="81">
        <v>-25</v>
      </c>
      <c r="AC913" s="81">
        <v>-25</v>
      </c>
      <c r="AD913" s="81">
        <v>-25</v>
      </c>
      <c r="AE913" s="81">
        <v>0</v>
      </c>
      <c r="AF913" s="81">
        <v>0</v>
      </c>
    </row>
    <row r="914" spans="1:32" hidden="1" x14ac:dyDescent="0.25">
      <c r="A914" s="477">
        <v>36861.60833333333</v>
      </c>
      <c r="B914" s="456">
        <v>37146</v>
      </c>
      <c r="C914" s="456">
        <v>37073</v>
      </c>
      <c r="D914" s="456">
        <v>37164</v>
      </c>
      <c r="E914" s="81" t="s">
        <v>567</v>
      </c>
      <c r="F914" s="81">
        <v>440436</v>
      </c>
      <c r="G914" s="81">
        <v>1</v>
      </c>
      <c r="H914" s="81">
        <v>2363001</v>
      </c>
      <c r="I914" s="81">
        <v>0</v>
      </c>
      <c r="J914" s="81">
        <v>0</v>
      </c>
      <c r="K914" s="81">
        <v>0</v>
      </c>
      <c r="L914" s="81">
        <v>0</v>
      </c>
      <c r="M914" s="81">
        <v>0</v>
      </c>
      <c r="N914" s="81">
        <v>0</v>
      </c>
      <c r="O914" s="81">
        <v>50</v>
      </c>
      <c r="P914" s="81">
        <v>50</v>
      </c>
      <c r="Q914" s="81">
        <v>50</v>
      </c>
      <c r="R914" s="81">
        <v>50</v>
      </c>
      <c r="S914" s="81">
        <v>50</v>
      </c>
      <c r="T914" s="81">
        <v>50</v>
      </c>
      <c r="U914" s="81">
        <v>50</v>
      </c>
      <c r="V914" s="81">
        <v>50</v>
      </c>
      <c r="W914" s="81">
        <v>50</v>
      </c>
      <c r="X914" s="81">
        <v>50</v>
      </c>
      <c r="Y914" s="81">
        <v>50</v>
      </c>
      <c r="Z914" s="81">
        <v>50</v>
      </c>
      <c r="AA914" s="81">
        <v>50</v>
      </c>
      <c r="AB914" s="81">
        <v>50</v>
      </c>
      <c r="AC914" s="81">
        <v>50</v>
      </c>
      <c r="AD914" s="81">
        <v>50</v>
      </c>
      <c r="AE914" s="81">
        <v>0</v>
      </c>
      <c r="AF914" s="81">
        <v>0</v>
      </c>
    </row>
    <row r="915" spans="1:32" hidden="1" x14ac:dyDescent="0.25">
      <c r="A915" s="477">
        <v>36861.60833333333</v>
      </c>
      <c r="B915" s="456">
        <v>37146</v>
      </c>
      <c r="C915" s="456">
        <v>37073</v>
      </c>
      <c r="D915" s="456">
        <v>37164</v>
      </c>
      <c r="E915" s="81" t="s">
        <v>567</v>
      </c>
      <c r="F915" s="81">
        <v>440473</v>
      </c>
      <c r="G915" s="81">
        <v>1</v>
      </c>
      <c r="H915" s="81">
        <v>2363097</v>
      </c>
      <c r="I915" s="81">
        <v>0</v>
      </c>
      <c r="J915" s="81">
        <v>0</v>
      </c>
      <c r="K915" s="81">
        <v>0</v>
      </c>
      <c r="L915" s="81">
        <v>0</v>
      </c>
      <c r="M915" s="81">
        <v>0</v>
      </c>
      <c r="N915" s="81">
        <v>0</v>
      </c>
      <c r="O915" s="81">
        <v>25</v>
      </c>
      <c r="P915" s="81">
        <v>25</v>
      </c>
      <c r="Q915" s="81">
        <v>25</v>
      </c>
      <c r="R915" s="81">
        <v>25</v>
      </c>
      <c r="S915" s="81">
        <v>25</v>
      </c>
      <c r="T915" s="81">
        <v>25</v>
      </c>
      <c r="U915" s="81">
        <v>25</v>
      </c>
      <c r="V915" s="81">
        <v>25</v>
      </c>
      <c r="W915" s="81">
        <v>25</v>
      </c>
      <c r="X915" s="81">
        <v>25</v>
      </c>
      <c r="Y915" s="81">
        <v>25</v>
      </c>
      <c r="Z915" s="81">
        <v>25</v>
      </c>
      <c r="AA915" s="81">
        <v>25</v>
      </c>
      <c r="AB915" s="81">
        <v>25</v>
      </c>
      <c r="AC915" s="81">
        <v>25</v>
      </c>
      <c r="AD915" s="81">
        <v>25</v>
      </c>
      <c r="AE915" s="81">
        <v>0</v>
      </c>
      <c r="AF915" s="81">
        <v>0</v>
      </c>
    </row>
    <row r="916" spans="1:32" hidden="1" x14ac:dyDescent="0.25">
      <c r="A916" s="477">
        <v>36866.430555555555</v>
      </c>
      <c r="B916" s="456">
        <v>37146</v>
      </c>
      <c r="C916" s="456">
        <v>37073</v>
      </c>
      <c r="D916" s="456">
        <v>37164</v>
      </c>
      <c r="E916" s="81" t="s">
        <v>567</v>
      </c>
      <c r="F916" s="81">
        <v>474424</v>
      </c>
      <c r="G916" s="81">
        <v>1</v>
      </c>
      <c r="H916" s="81">
        <v>2479910</v>
      </c>
      <c r="I916" s="81">
        <v>0</v>
      </c>
      <c r="J916" s="81">
        <v>0</v>
      </c>
      <c r="K916" s="81">
        <v>0</v>
      </c>
      <c r="L916" s="81">
        <v>0</v>
      </c>
      <c r="M916" s="81">
        <v>0</v>
      </c>
      <c r="N916" s="81">
        <v>0</v>
      </c>
      <c r="O916" s="81">
        <v>-50</v>
      </c>
      <c r="P916" s="81">
        <v>-50</v>
      </c>
      <c r="Q916" s="81">
        <v>-50</v>
      </c>
      <c r="R916" s="81">
        <v>-50</v>
      </c>
      <c r="S916" s="81">
        <v>-50</v>
      </c>
      <c r="T916" s="81">
        <v>-50</v>
      </c>
      <c r="U916" s="81">
        <v>-50</v>
      </c>
      <c r="V916" s="81">
        <v>-50</v>
      </c>
      <c r="W916" s="81">
        <v>-50</v>
      </c>
      <c r="X916" s="81">
        <v>-50</v>
      </c>
      <c r="Y916" s="81">
        <v>-50</v>
      </c>
      <c r="Z916" s="81">
        <v>-50</v>
      </c>
      <c r="AA916" s="81">
        <v>-50</v>
      </c>
      <c r="AB916" s="81">
        <v>-50</v>
      </c>
      <c r="AC916" s="81">
        <v>-50</v>
      </c>
      <c r="AD916" s="81">
        <v>-50</v>
      </c>
      <c r="AE916" s="81">
        <v>0</v>
      </c>
      <c r="AF916" s="81">
        <v>0</v>
      </c>
    </row>
    <row r="917" spans="1:32" hidden="1" x14ac:dyDescent="0.25">
      <c r="A917" s="477">
        <v>36866.430555555555</v>
      </c>
      <c r="B917" s="456">
        <v>37146</v>
      </c>
      <c r="C917" s="456">
        <v>37073</v>
      </c>
      <c r="D917" s="456">
        <v>37164</v>
      </c>
      <c r="E917" s="81" t="s">
        <v>567</v>
      </c>
      <c r="F917" s="81">
        <v>474428</v>
      </c>
      <c r="G917" s="81">
        <v>1</v>
      </c>
      <c r="H917" s="81">
        <v>2479914</v>
      </c>
      <c r="I917" s="81">
        <v>0</v>
      </c>
      <c r="J917" s="81">
        <v>0</v>
      </c>
      <c r="K917" s="81">
        <v>0</v>
      </c>
      <c r="L917" s="81">
        <v>0</v>
      </c>
      <c r="M917" s="81">
        <v>0</v>
      </c>
      <c r="N917" s="81">
        <v>0</v>
      </c>
      <c r="O917" s="81">
        <v>-50</v>
      </c>
      <c r="P917" s="81">
        <v>-50</v>
      </c>
      <c r="Q917" s="81">
        <v>-50</v>
      </c>
      <c r="R917" s="81">
        <v>-50</v>
      </c>
      <c r="S917" s="81">
        <v>-50</v>
      </c>
      <c r="T917" s="81">
        <v>-50</v>
      </c>
      <c r="U917" s="81">
        <v>-50</v>
      </c>
      <c r="V917" s="81">
        <v>-50</v>
      </c>
      <c r="W917" s="81">
        <v>-50</v>
      </c>
      <c r="X917" s="81">
        <v>-50</v>
      </c>
      <c r="Y917" s="81">
        <v>-50</v>
      </c>
      <c r="Z917" s="81">
        <v>-50</v>
      </c>
      <c r="AA917" s="81">
        <v>-50</v>
      </c>
      <c r="AB917" s="81">
        <v>-50</v>
      </c>
      <c r="AC917" s="81">
        <v>-50</v>
      </c>
      <c r="AD917" s="81">
        <v>-50</v>
      </c>
      <c r="AE917" s="81">
        <v>0</v>
      </c>
      <c r="AF917" s="81">
        <v>0</v>
      </c>
    </row>
    <row r="918" spans="1:32" hidden="1" x14ac:dyDescent="0.25">
      <c r="A918" s="477">
        <v>36909.457638888889</v>
      </c>
      <c r="B918" s="456">
        <v>37146</v>
      </c>
      <c r="C918" s="456">
        <v>37073</v>
      </c>
      <c r="D918" s="456">
        <v>37164</v>
      </c>
      <c r="E918" s="81" t="s">
        <v>567</v>
      </c>
      <c r="F918" s="81">
        <v>499334</v>
      </c>
      <c r="G918" s="81">
        <v>1</v>
      </c>
      <c r="H918" s="81">
        <v>2576331</v>
      </c>
      <c r="I918" s="81">
        <v>0</v>
      </c>
      <c r="J918" s="81">
        <v>0</v>
      </c>
      <c r="K918" s="81">
        <v>0</v>
      </c>
      <c r="L918" s="81">
        <v>0</v>
      </c>
      <c r="M918" s="81">
        <v>0</v>
      </c>
      <c r="N918" s="81">
        <v>0</v>
      </c>
      <c r="O918" s="81">
        <v>-50</v>
      </c>
      <c r="P918" s="81">
        <v>-50</v>
      </c>
      <c r="Q918" s="81">
        <v>-50</v>
      </c>
      <c r="R918" s="81">
        <v>-50</v>
      </c>
      <c r="S918" s="81">
        <v>-50</v>
      </c>
      <c r="T918" s="81">
        <v>-50</v>
      </c>
      <c r="U918" s="81">
        <v>-50</v>
      </c>
      <c r="V918" s="81">
        <v>-50</v>
      </c>
      <c r="W918" s="81">
        <v>-50</v>
      </c>
      <c r="X918" s="81">
        <v>-50</v>
      </c>
      <c r="Y918" s="81">
        <v>-50</v>
      </c>
      <c r="Z918" s="81">
        <v>-50</v>
      </c>
      <c r="AA918" s="81">
        <v>-50</v>
      </c>
      <c r="AB918" s="81">
        <v>-50</v>
      </c>
      <c r="AC918" s="81">
        <v>-50</v>
      </c>
      <c r="AD918" s="81">
        <v>-50</v>
      </c>
      <c r="AE918" s="81">
        <v>0</v>
      </c>
      <c r="AF918" s="81">
        <v>0</v>
      </c>
    </row>
    <row r="919" spans="1:32" hidden="1" x14ac:dyDescent="0.25">
      <c r="A919" s="477">
        <v>36948.54791666667</v>
      </c>
      <c r="B919" s="456">
        <v>37146</v>
      </c>
      <c r="C919" s="456">
        <v>37073</v>
      </c>
      <c r="D919" s="456">
        <v>37164</v>
      </c>
      <c r="E919" s="81" t="s">
        <v>567</v>
      </c>
      <c r="F919" s="81">
        <v>530544</v>
      </c>
      <c r="G919" s="81">
        <v>1</v>
      </c>
      <c r="H919" s="81">
        <v>2722259</v>
      </c>
      <c r="I919" s="81">
        <v>0</v>
      </c>
      <c r="J919" s="81">
        <v>0</v>
      </c>
      <c r="K919" s="81">
        <v>0</v>
      </c>
      <c r="L919" s="81">
        <v>0</v>
      </c>
      <c r="M919" s="81">
        <v>0</v>
      </c>
      <c r="N919" s="81">
        <v>0</v>
      </c>
      <c r="O919" s="81">
        <v>25</v>
      </c>
      <c r="P919" s="81">
        <v>25</v>
      </c>
      <c r="Q919" s="81">
        <v>25</v>
      </c>
      <c r="R919" s="81">
        <v>25</v>
      </c>
      <c r="S919" s="81">
        <v>25</v>
      </c>
      <c r="T919" s="81">
        <v>25</v>
      </c>
      <c r="U919" s="81">
        <v>25</v>
      </c>
      <c r="V919" s="81">
        <v>25</v>
      </c>
      <c r="W919" s="81">
        <v>25</v>
      </c>
      <c r="X919" s="81">
        <v>25</v>
      </c>
      <c r="Y919" s="81">
        <v>25</v>
      </c>
      <c r="Z919" s="81">
        <v>25</v>
      </c>
      <c r="AA919" s="81">
        <v>25</v>
      </c>
      <c r="AB919" s="81">
        <v>25</v>
      </c>
      <c r="AC919" s="81">
        <v>25</v>
      </c>
      <c r="AD919" s="81">
        <v>25</v>
      </c>
      <c r="AE919" s="81">
        <v>0</v>
      </c>
      <c r="AF919" s="81">
        <v>0</v>
      </c>
    </row>
    <row r="920" spans="1:32" hidden="1" x14ac:dyDescent="0.25">
      <c r="A920" s="477">
        <v>36948.540277777778</v>
      </c>
      <c r="B920" s="456">
        <v>37146</v>
      </c>
      <c r="C920" s="456">
        <v>37073</v>
      </c>
      <c r="D920" s="456">
        <v>37164</v>
      </c>
      <c r="E920" s="81" t="s">
        <v>567</v>
      </c>
      <c r="F920" s="81">
        <v>530556</v>
      </c>
      <c r="G920" s="81">
        <v>1</v>
      </c>
      <c r="H920" s="81">
        <v>2722320</v>
      </c>
      <c r="I920" s="81">
        <v>0</v>
      </c>
      <c r="J920" s="81">
        <v>0</v>
      </c>
      <c r="K920" s="81">
        <v>0</v>
      </c>
      <c r="L920" s="81">
        <v>0</v>
      </c>
      <c r="M920" s="81">
        <v>0</v>
      </c>
      <c r="N920" s="81">
        <v>0</v>
      </c>
      <c r="O920" s="81">
        <v>50</v>
      </c>
      <c r="P920" s="81">
        <v>50</v>
      </c>
      <c r="Q920" s="81">
        <v>50</v>
      </c>
      <c r="R920" s="81">
        <v>50</v>
      </c>
      <c r="S920" s="81">
        <v>50</v>
      </c>
      <c r="T920" s="81">
        <v>50</v>
      </c>
      <c r="U920" s="81">
        <v>50</v>
      </c>
      <c r="V920" s="81">
        <v>50</v>
      </c>
      <c r="W920" s="81">
        <v>50</v>
      </c>
      <c r="X920" s="81">
        <v>50</v>
      </c>
      <c r="Y920" s="81">
        <v>50</v>
      </c>
      <c r="Z920" s="81">
        <v>50</v>
      </c>
      <c r="AA920" s="81">
        <v>50</v>
      </c>
      <c r="AB920" s="81">
        <v>50</v>
      </c>
      <c r="AC920" s="81">
        <v>50</v>
      </c>
      <c r="AD920" s="81">
        <v>50</v>
      </c>
      <c r="AE920" s="81">
        <v>0</v>
      </c>
      <c r="AF920" s="81">
        <v>0</v>
      </c>
    </row>
    <row r="921" spans="1:32" hidden="1" x14ac:dyDescent="0.25">
      <c r="A921" s="477">
        <v>36950.427777777775</v>
      </c>
      <c r="B921" s="456">
        <v>37146</v>
      </c>
      <c r="C921" s="456">
        <v>37073</v>
      </c>
      <c r="D921" s="456">
        <v>37164</v>
      </c>
      <c r="E921" s="81" t="s">
        <v>567</v>
      </c>
      <c r="F921" s="81">
        <v>532753</v>
      </c>
      <c r="G921" s="81">
        <v>1</v>
      </c>
      <c r="H921" s="81">
        <v>2730717</v>
      </c>
      <c r="I921" s="81">
        <v>0</v>
      </c>
      <c r="J921" s="81">
        <v>0</v>
      </c>
      <c r="K921" s="81">
        <v>0</v>
      </c>
      <c r="L921" s="81">
        <v>0</v>
      </c>
      <c r="M921" s="81">
        <v>0</v>
      </c>
      <c r="N921" s="81">
        <v>0</v>
      </c>
      <c r="O921" s="81">
        <v>25</v>
      </c>
      <c r="P921" s="81">
        <v>25</v>
      </c>
      <c r="Q921" s="81">
        <v>25</v>
      </c>
      <c r="R921" s="81">
        <v>25</v>
      </c>
      <c r="S921" s="81">
        <v>25</v>
      </c>
      <c r="T921" s="81">
        <v>25</v>
      </c>
      <c r="U921" s="81">
        <v>25</v>
      </c>
      <c r="V921" s="81">
        <v>25</v>
      </c>
      <c r="W921" s="81">
        <v>25</v>
      </c>
      <c r="X921" s="81">
        <v>25</v>
      </c>
      <c r="Y921" s="81">
        <v>25</v>
      </c>
      <c r="Z921" s="81">
        <v>25</v>
      </c>
      <c r="AA921" s="81">
        <v>25</v>
      </c>
      <c r="AB921" s="81">
        <v>25</v>
      </c>
      <c r="AC921" s="81">
        <v>25</v>
      </c>
      <c r="AD921" s="81">
        <v>25</v>
      </c>
      <c r="AE921" s="81">
        <v>0</v>
      </c>
      <c r="AF921" s="81">
        <v>0</v>
      </c>
    </row>
    <row r="922" spans="1:32" hidden="1" x14ac:dyDescent="0.25">
      <c r="A922" s="477">
        <v>36976.45416666667</v>
      </c>
      <c r="B922" s="456">
        <v>37146</v>
      </c>
      <c r="C922" s="456">
        <v>37073</v>
      </c>
      <c r="D922" s="456">
        <v>37164</v>
      </c>
      <c r="E922" s="81" t="s">
        <v>567</v>
      </c>
      <c r="F922" s="81">
        <v>560659</v>
      </c>
      <c r="G922" s="81">
        <v>1</v>
      </c>
      <c r="H922" s="81">
        <v>2959065</v>
      </c>
      <c r="I922" s="81">
        <v>0</v>
      </c>
      <c r="J922" s="81">
        <v>0</v>
      </c>
      <c r="K922" s="81">
        <v>0</v>
      </c>
      <c r="L922" s="81">
        <v>0</v>
      </c>
      <c r="M922" s="81">
        <v>0</v>
      </c>
      <c r="N922" s="81">
        <v>0</v>
      </c>
      <c r="O922" s="81">
        <v>25</v>
      </c>
      <c r="P922" s="81">
        <v>25</v>
      </c>
      <c r="Q922" s="81">
        <v>25</v>
      </c>
      <c r="R922" s="81">
        <v>25</v>
      </c>
      <c r="S922" s="81">
        <v>25</v>
      </c>
      <c r="T922" s="81">
        <v>25</v>
      </c>
      <c r="U922" s="81">
        <v>25</v>
      </c>
      <c r="V922" s="81">
        <v>25</v>
      </c>
      <c r="W922" s="81">
        <v>25</v>
      </c>
      <c r="X922" s="81">
        <v>25</v>
      </c>
      <c r="Y922" s="81">
        <v>25</v>
      </c>
      <c r="Z922" s="81">
        <v>25</v>
      </c>
      <c r="AA922" s="81">
        <v>25</v>
      </c>
      <c r="AB922" s="81">
        <v>25</v>
      </c>
      <c r="AC922" s="81">
        <v>25</v>
      </c>
      <c r="AD922" s="81">
        <v>25</v>
      </c>
      <c r="AE922" s="81">
        <v>0</v>
      </c>
      <c r="AF922" s="81">
        <v>0</v>
      </c>
    </row>
    <row r="923" spans="1:32" hidden="1" x14ac:dyDescent="0.25">
      <c r="A923" s="477">
        <v>37092.38958333333</v>
      </c>
      <c r="B923" s="456">
        <v>37146</v>
      </c>
      <c r="C923" s="456">
        <v>37073</v>
      </c>
      <c r="D923" s="456">
        <v>37164</v>
      </c>
      <c r="E923" s="81" t="s">
        <v>567</v>
      </c>
      <c r="F923" s="81">
        <v>562658</v>
      </c>
      <c r="G923" s="81">
        <v>1</v>
      </c>
      <c r="H923" s="81">
        <v>2966238</v>
      </c>
      <c r="I923" s="81">
        <v>0</v>
      </c>
      <c r="J923" s="81">
        <v>0</v>
      </c>
      <c r="K923" s="81">
        <v>0</v>
      </c>
      <c r="L923" s="81">
        <v>0</v>
      </c>
      <c r="M923" s="81">
        <v>0</v>
      </c>
      <c r="N923" s="81">
        <v>0</v>
      </c>
      <c r="O923" s="81">
        <v>25</v>
      </c>
      <c r="P923" s="81">
        <v>25</v>
      </c>
      <c r="Q923" s="81">
        <v>25</v>
      </c>
      <c r="R923" s="81">
        <v>25</v>
      </c>
      <c r="S923" s="81">
        <v>25</v>
      </c>
      <c r="T923" s="81">
        <v>25</v>
      </c>
      <c r="U923" s="81">
        <v>25</v>
      </c>
      <c r="V923" s="81">
        <v>25</v>
      </c>
      <c r="W923" s="81">
        <v>25</v>
      </c>
      <c r="X923" s="81">
        <v>25</v>
      </c>
      <c r="Y923" s="81">
        <v>25</v>
      </c>
      <c r="Z923" s="81">
        <v>25</v>
      </c>
      <c r="AA923" s="81">
        <v>25</v>
      </c>
      <c r="AB923" s="81">
        <v>25</v>
      </c>
      <c r="AC923" s="81">
        <v>25</v>
      </c>
      <c r="AD923" s="81">
        <v>25</v>
      </c>
      <c r="AE923" s="81">
        <v>0</v>
      </c>
      <c r="AF923" s="81">
        <v>0</v>
      </c>
    </row>
    <row r="924" spans="1:32" hidden="1" x14ac:dyDescent="0.25">
      <c r="A924" s="477">
        <v>36978.425694444442</v>
      </c>
      <c r="B924" s="456">
        <v>37146</v>
      </c>
      <c r="C924" s="456">
        <v>37073</v>
      </c>
      <c r="D924" s="456">
        <v>37164</v>
      </c>
      <c r="E924" s="81" t="s">
        <v>567</v>
      </c>
      <c r="F924" s="81">
        <v>563305</v>
      </c>
      <c r="G924" s="81">
        <v>1</v>
      </c>
      <c r="H924" s="81">
        <v>2983121</v>
      </c>
      <c r="I924" s="81">
        <v>0</v>
      </c>
      <c r="J924" s="81">
        <v>0</v>
      </c>
      <c r="K924" s="81">
        <v>0</v>
      </c>
      <c r="L924" s="81">
        <v>0</v>
      </c>
      <c r="M924" s="81">
        <v>0</v>
      </c>
      <c r="N924" s="81">
        <v>0</v>
      </c>
      <c r="O924" s="81">
        <v>25</v>
      </c>
      <c r="P924" s="81">
        <v>25</v>
      </c>
      <c r="Q924" s="81">
        <v>25</v>
      </c>
      <c r="R924" s="81">
        <v>25</v>
      </c>
      <c r="S924" s="81">
        <v>25</v>
      </c>
      <c r="T924" s="81">
        <v>25</v>
      </c>
      <c r="U924" s="81">
        <v>25</v>
      </c>
      <c r="V924" s="81">
        <v>25</v>
      </c>
      <c r="W924" s="81">
        <v>25</v>
      </c>
      <c r="X924" s="81">
        <v>25</v>
      </c>
      <c r="Y924" s="81">
        <v>25</v>
      </c>
      <c r="Z924" s="81">
        <v>25</v>
      </c>
      <c r="AA924" s="81">
        <v>25</v>
      </c>
      <c r="AB924" s="81">
        <v>25</v>
      </c>
      <c r="AC924" s="81">
        <v>25</v>
      </c>
      <c r="AD924" s="81">
        <v>25</v>
      </c>
      <c r="AE924" s="81">
        <v>0</v>
      </c>
      <c r="AF924" s="81">
        <v>0</v>
      </c>
    </row>
    <row r="925" spans="1:32" hidden="1" x14ac:dyDescent="0.25">
      <c r="A925" s="477">
        <v>36998.421527777777</v>
      </c>
      <c r="B925" s="456">
        <v>37146</v>
      </c>
      <c r="C925" s="456">
        <v>37073</v>
      </c>
      <c r="D925" s="456">
        <v>37164</v>
      </c>
      <c r="E925" s="81" t="s">
        <v>567</v>
      </c>
      <c r="F925" s="81">
        <v>582900</v>
      </c>
      <c r="G925" s="81">
        <v>1</v>
      </c>
      <c r="H925" s="81">
        <v>3094415</v>
      </c>
      <c r="I925" s="81">
        <v>0</v>
      </c>
      <c r="J925" s="81">
        <v>0</v>
      </c>
      <c r="K925" s="81">
        <v>0</v>
      </c>
      <c r="L925" s="81">
        <v>0</v>
      </c>
      <c r="M925" s="81">
        <v>0</v>
      </c>
      <c r="N925" s="81">
        <v>0</v>
      </c>
      <c r="O925" s="81">
        <v>25</v>
      </c>
      <c r="P925" s="81">
        <v>25</v>
      </c>
      <c r="Q925" s="81">
        <v>25</v>
      </c>
      <c r="R925" s="81">
        <v>25</v>
      </c>
      <c r="S925" s="81">
        <v>25</v>
      </c>
      <c r="T925" s="81">
        <v>25</v>
      </c>
      <c r="U925" s="81">
        <v>25</v>
      </c>
      <c r="V925" s="81">
        <v>25</v>
      </c>
      <c r="W925" s="81">
        <v>25</v>
      </c>
      <c r="X925" s="81">
        <v>25</v>
      </c>
      <c r="Y925" s="81">
        <v>25</v>
      </c>
      <c r="Z925" s="81">
        <v>25</v>
      </c>
      <c r="AA925" s="81">
        <v>25</v>
      </c>
      <c r="AB925" s="81">
        <v>25</v>
      </c>
      <c r="AC925" s="81">
        <v>25</v>
      </c>
      <c r="AD925" s="81">
        <v>25</v>
      </c>
      <c r="AE925" s="81">
        <v>0</v>
      </c>
      <c r="AF925" s="81">
        <v>0</v>
      </c>
    </row>
    <row r="926" spans="1:32" hidden="1" x14ac:dyDescent="0.25">
      <c r="A926" s="477">
        <v>36998.406944444447</v>
      </c>
      <c r="B926" s="456">
        <v>37146</v>
      </c>
      <c r="C926" s="456">
        <v>37073</v>
      </c>
      <c r="D926" s="456">
        <v>37164</v>
      </c>
      <c r="E926" s="81" t="s">
        <v>567</v>
      </c>
      <c r="F926" s="81">
        <v>583589</v>
      </c>
      <c r="G926" s="81">
        <v>1</v>
      </c>
      <c r="H926" s="81">
        <v>3095920</v>
      </c>
      <c r="I926" s="81">
        <v>0</v>
      </c>
      <c r="J926" s="81">
        <v>0</v>
      </c>
      <c r="K926" s="81">
        <v>0</v>
      </c>
      <c r="L926" s="81">
        <v>0</v>
      </c>
      <c r="M926" s="81">
        <v>0</v>
      </c>
      <c r="N926" s="81">
        <v>0</v>
      </c>
      <c r="O926" s="81">
        <v>25</v>
      </c>
      <c r="P926" s="81">
        <v>25</v>
      </c>
      <c r="Q926" s="81">
        <v>25</v>
      </c>
      <c r="R926" s="81">
        <v>25</v>
      </c>
      <c r="S926" s="81">
        <v>25</v>
      </c>
      <c r="T926" s="81">
        <v>25</v>
      </c>
      <c r="U926" s="81">
        <v>25</v>
      </c>
      <c r="V926" s="81">
        <v>25</v>
      </c>
      <c r="W926" s="81">
        <v>25</v>
      </c>
      <c r="X926" s="81">
        <v>25</v>
      </c>
      <c r="Y926" s="81">
        <v>25</v>
      </c>
      <c r="Z926" s="81">
        <v>25</v>
      </c>
      <c r="AA926" s="81">
        <v>25</v>
      </c>
      <c r="AB926" s="81">
        <v>25</v>
      </c>
      <c r="AC926" s="81">
        <v>25</v>
      </c>
      <c r="AD926" s="81">
        <v>25</v>
      </c>
      <c r="AE926" s="81">
        <v>0</v>
      </c>
      <c r="AF926" s="81">
        <v>0</v>
      </c>
    </row>
    <row r="927" spans="1:32" hidden="1" x14ac:dyDescent="0.25">
      <c r="A927" s="477">
        <v>37020.500694444447</v>
      </c>
      <c r="B927" s="456">
        <v>37146</v>
      </c>
      <c r="C927" s="456">
        <v>37073</v>
      </c>
      <c r="D927" s="456">
        <v>37164</v>
      </c>
      <c r="E927" s="81" t="s">
        <v>567</v>
      </c>
      <c r="F927" s="81">
        <v>584346</v>
      </c>
      <c r="G927" s="81">
        <v>1</v>
      </c>
      <c r="H927" s="81">
        <v>3097864</v>
      </c>
      <c r="I927" s="81">
        <v>0</v>
      </c>
      <c r="J927" s="81">
        <v>0</v>
      </c>
      <c r="K927" s="81">
        <v>0</v>
      </c>
      <c r="L927" s="81">
        <v>0</v>
      </c>
      <c r="M927" s="81">
        <v>0</v>
      </c>
      <c r="N927" s="81">
        <v>0</v>
      </c>
      <c r="O927" s="81">
        <v>25</v>
      </c>
      <c r="P927" s="81">
        <v>25</v>
      </c>
      <c r="Q927" s="81">
        <v>25</v>
      </c>
      <c r="R927" s="81">
        <v>25</v>
      </c>
      <c r="S927" s="81">
        <v>25</v>
      </c>
      <c r="T927" s="81">
        <v>25</v>
      </c>
      <c r="U927" s="81">
        <v>25</v>
      </c>
      <c r="V927" s="81">
        <v>25</v>
      </c>
      <c r="W927" s="81">
        <v>25</v>
      </c>
      <c r="X927" s="81">
        <v>25</v>
      </c>
      <c r="Y927" s="81">
        <v>25</v>
      </c>
      <c r="Z927" s="81">
        <v>25</v>
      </c>
      <c r="AA927" s="81">
        <v>25</v>
      </c>
      <c r="AB927" s="81">
        <v>25</v>
      </c>
      <c r="AC927" s="81">
        <v>25</v>
      </c>
      <c r="AD927" s="81">
        <v>25</v>
      </c>
      <c r="AE927" s="81">
        <v>0</v>
      </c>
      <c r="AF927" s="81">
        <v>0</v>
      </c>
    </row>
    <row r="928" spans="1:32" hidden="1" x14ac:dyDescent="0.25">
      <c r="A928" s="477">
        <v>37105.413194444445</v>
      </c>
      <c r="B928" s="456">
        <v>37146</v>
      </c>
      <c r="C928" s="456">
        <v>37135</v>
      </c>
      <c r="D928" s="456">
        <v>37164</v>
      </c>
      <c r="E928" s="81" t="s">
        <v>567</v>
      </c>
      <c r="F928" s="81">
        <v>715151</v>
      </c>
      <c r="G928" s="81">
        <v>1</v>
      </c>
      <c r="H928" s="81">
        <v>3725888</v>
      </c>
      <c r="I928" s="81">
        <v>25</v>
      </c>
      <c r="J928" s="81">
        <v>25</v>
      </c>
      <c r="K928" s="81">
        <v>25</v>
      </c>
      <c r="L928" s="81">
        <v>25</v>
      </c>
      <c r="M928" s="81">
        <v>25</v>
      </c>
      <c r="N928" s="81">
        <v>25</v>
      </c>
      <c r="O928" s="81">
        <v>0</v>
      </c>
      <c r="P928" s="81">
        <v>0</v>
      </c>
      <c r="Q928" s="81">
        <v>0</v>
      </c>
      <c r="R928" s="81">
        <v>0</v>
      </c>
      <c r="S928" s="81">
        <v>0</v>
      </c>
      <c r="T928" s="81">
        <v>0</v>
      </c>
      <c r="U928" s="81">
        <v>0</v>
      </c>
      <c r="V928" s="81">
        <v>0</v>
      </c>
      <c r="W928" s="81">
        <v>0</v>
      </c>
      <c r="X928" s="81">
        <v>0</v>
      </c>
      <c r="Y928" s="81">
        <v>0</v>
      </c>
      <c r="Z928" s="81">
        <v>0</v>
      </c>
      <c r="AA928" s="81">
        <v>0</v>
      </c>
      <c r="AB928" s="81">
        <v>0</v>
      </c>
      <c r="AC928" s="81">
        <v>0</v>
      </c>
      <c r="AD928" s="81">
        <v>0</v>
      </c>
      <c r="AE928" s="81">
        <v>0</v>
      </c>
      <c r="AF928" s="81">
        <v>0</v>
      </c>
    </row>
    <row r="929" spans="1:32" hidden="1" x14ac:dyDescent="0.25">
      <c r="A929" s="477">
        <v>37109.342361111114</v>
      </c>
      <c r="B929" s="456">
        <v>37146</v>
      </c>
      <c r="C929" s="456">
        <v>37135</v>
      </c>
      <c r="D929" s="456">
        <v>37164</v>
      </c>
      <c r="E929" s="81" t="s">
        <v>567</v>
      </c>
      <c r="F929" s="81">
        <v>718880</v>
      </c>
      <c r="G929" s="81">
        <v>1</v>
      </c>
      <c r="H929" s="81">
        <v>3737721</v>
      </c>
      <c r="I929" s="81">
        <v>25</v>
      </c>
      <c r="J929" s="81">
        <v>25</v>
      </c>
      <c r="K929" s="81">
        <v>25</v>
      </c>
      <c r="L929" s="81">
        <v>25</v>
      </c>
      <c r="M929" s="81">
        <v>25</v>
      </c>
      <c r="N929" s="81">
        <v>25</v>
      </c>
      <c r="O929" s="81">
        <v>0</v>
      </c>
      <c r="P929" s="81">
        <v>0</v>
      </c>
      <c r="Q929" s="81">
        <v>0</v>
      </c>
      <c r="R929" s="81">
        <v>0</v>
      </c>
      <c r="S929" s="81">
        <v>0</v>
      </c>
      <c r="T929" s="81">
        <v>0</v>
      </c>
      <c r="U929" s="81">
        <v>0</v>
      </c>
      <c r="V929" s="81">
        <v>0</v>
      </c>
      <c r="W929" s="81">
        <v>0</v>
      </c>
      <c r="X929" s="81">
        <v>0</v>
      </c>
      <c r="Y929" s="81">
        <v>0</v>
      </c>
      <c r="Z929" s="81">
        <v>0</v>
      </c>
      <c r="AA929" s="81">
        <v>0</v>
      </c>
      <c r="AB929" s="81">
        <v>0</v>
      </c>
      <c r="AC929" s="81">
        <v>0</v>
      </c>
      <c r="AD929" s="81">
        <v>0</v>
      </c>
      <c r="AE929" s="81">
        <v>0</v>
      </c>
      <c r="AF929" s="81">
        <v>0</v>
      </c>
    </row>
    <row r="930" spans="1:32" hidden="1" x14ac:dyDescent="0.25">
      <c r="A930" s="477">
        <v>37112.34097222222</v>
      </c>
      <c r="B930" s="456">
        <v>37146</v>
      </c>
      <c r="C930" s="456">
        <v>37135</v>
      </c>
      <c r="D930" s="456">
        <v>37164</v>
      </c>
      <c r="E930" s="81" t="s">
        <v>567</v>
      </c>
      <c r="F930" s="81">
        <v>724826</v>
      </c>
      <c r="G930" s="81">
        <v>1</v>
      </c>
      <c r="H930" s="81">
        <v>3756225</v>
      </c>
      <c r="I930" s="81">
        <v>25</v>
      </c>
      <c r="J930" s="81">
        <v>25</v>
      </c>
      <c r="K930" s="81">
        <v>25</v>
      </c>
      <c r="L930" s="81">
        <v>25</v>
      </c>
      <c r="M930" s="81">
        <v>25</v>
      </c>
      <c r="N930" s="81">
        <v>25</v>
      </c>
      <c r="O930" s="81">
        <v>0</v>
      </c>
      <c r="P930" s="81">
        <v>0</v>
      </c>
      <c r="Q930" s="81">
        <v>0</v>
      </c>
      <c r="R930" s="81">
        <v>0</v>
      </c>
      <c r="S930" s="81">
        <v>0</v>
      </c>
      <c r="T930" s="81">
        <v>0</v>
      </c>
      <c r="U930" s="81">
        <v>0</v>
      </c>
      <c r="V930" s="81">
        <v>0</v>
      </c>
      <c r="W930" s="81">
        <v>0</v>
      </c>
      <c r="X930" s="81">
        <v>0</v>
      </c>
      <c r="Y930" s="81">
        <v>0</v>
      </c>
      <c r="Z930" s="81">
        <v>0</v>
      </c>
      <c r="AA930" s="81">
        <v>0</v>
      </c>
      <c r="AB930" s="81">
        <v>0</v>
      </c>
      <c r="AC930" s="81">
        <v>0</v>
      </c>
      <c r="AD930" s="81">
        <v>0</v>
      </c>
      <c r="AE930" s="81">
        <v>0</v>
      </c>
      <c r="AF930" s="81">
        <v>0</v>
      </c>
    </row>
    <row r="931" spans="1:32" hidden="1" x14ac:dyDescent="0.25">
      <c r="A931" s="477">
        <v>37112.34097222222</v>
      </c>
      <c r="B931" s="456">
        <v>37146</v>
      </c>
      <c r="C931" s="456">
        <v>37135</v>
      </c>
      <c r="D931" s="456">
        <v>37164</v>
      </c>
      <c r="E931" s="81" t="s">
        <v>567</v>
      </c>
      <c r="F931" s="81">
        <v>724831</v>
      </c>
      <c r="G931" s="81">
        <v>1</v>
      </c>
      <c r="H931" s="81">
        <v>3756232</v>
      </c>
      <c r="I931" s="81">
        <v>25</v>
      </c>
      <c r="J931" s="81">
        <v>25</v>
      </c>
      <c r="K931" s="81">
        <v>25</v>
      </c>
      <c r="L931" s="81">
        <v>25</v>
      </c>
      <c r="M931" s="81">
        <v>25</v>
      </c>
      <c r="N931" s="81">
        <v>25</v>
      </c>
      <c r="O931" s="81">
        <v>0</v>
      </c>
      <c r="P931" s="81">
        <v>0</v>
      </c>
      <c r="Q931" s="81">
        <v>0</v>
      </c>
      <c r="R931" s="81">
        <v>0</v>
      </c>
      <c r="S931" s="81">
        <v>0</v>
      </c>
      <c r="T931" s="81">
        <v>0</v>
      </c>
      <c r="U931" s="81">
        <v>0</v>
      </c>
      <c r="V931" s="81">
        <v>0</v>
      </c>
      <c r="W931" s="81">
        <v>0</v>
      </c>
      <c r="X931" s="81">
        <v>0</v>
      </c>
      <c r="Y931" s="81">
        <v>0</v>
      </c>
      <c r="Z931" s="81">
        <v>0</v>
      </c>
      <c r="AA931" s="81">
        <v>0</v>
      </c>
      <c r="AB931" s="81">
        <v>0</v>
      </c>
      <c r="AC931" s="81">
        <v>0</v>
      </c>
      <c r="AD931" s="81">
        <v>0</v>
      </c>
      <c r="AE931" s="81">
        <v>0</v>
      </c>
      <c r="AF931" s="81">
        <v>0</v>
      </c>
    </row>
    <row r="932" spans="1:32" hidden="1" x14ac:dyDescent="0.25">
      <c r="A932" s="477">
        <v>37131.453472222223</v>
      </c>
      <c r="B932" s="456">
        <v>37146</v>
      </c>
      <c r="C932" s="456">
        <v>37135</v>
      </c>
      <c r="D932" s="456">
        <v>37164</v>
      </c>
      <c r="E932" s="81" t="s">
        <v>567</v>
      </c>
      <c r="F932" s="81">
        <v>751869</v>
      </c>
      <c r="G932" s="81">
        <v>1</v>
      </c>
      <c r="H932" s="81">
        <v>3869510</v>
      </c>
      <c r="I932" s="81">
        <v>25</v>
      </c>
      <c r="J932" s="81">
        <v>25</v>
      </c>
      <c r="K932" s="81">
        <v>25</v>
      </c>
      <c r="L932" s="81">
        <v>25</v>
      </c>
      <c r="M932" s="81">
        <v>25</v>
      </c>
      <c r="N932" s="81">
        <v>25</v>
      </c>
      <c r="O932" s="81">
        <v>0</v>
      </c>
      <c r="P932" s="81">
        <v>0</v>
      </c>
      <c r="Q932" s="81">
        <v>0</v>
      </c>
      <c r="R932" s="81">
        <v>0</v>
      </c>
      <c r="S932" s="81">
        <v>0</v>
      </c>
      <c r="T932" s="81">
        <v>0</v>
      </c>
      <c r="U932" s="81">
        <v>0</v>
      </c>
      <c r="V932" s="81">
        <v>0</v>
      </c>
      <c r="W932" s="81">
        <v>0</v>
      </c>
      <c r="X932" s="81">
        <v>0</v>
      </c>
      <c r="Y932" s="81">
        <v>0</v>
      </c>
      <c r="Z932" s="81">
        <v>0</v>
      </c>
      <c r="AA932" s="81">
        <v>0</v>
      </c>
      <c r="AB932" s="81">
        <v>0</v>
      </c>
      <c r="AC932" s="81">
        <v>0</v>
      </c>
      <c r="AD932" s="81">
        <v>0</v>
      </c>
      <c r="AE932" s="81">
        <v>0</v>
      </c>
      <c r="AF932" s="81">
        <v>0</v>
      </c>
    </row>
    <row r="933" spans="1:32" hidden="1" x14ac:dyDescent="0.25">
      <c r="A933" s="477">
        <v>37133.622916666667</v>
      </c>
      <c r="B933" s="456">
        <v>37146</v>
      </c>
      <c r="C933" s="456">
        <v>37135</v>
      </c>
      <c r="D933" s="456">
        <v>37164</v>
      </c>
      <c r="E933" s="81" t="s">
        <v>567</v>
      </c>
      <c r="F933" s="81">
        <v>754855</v>
      </c>
      <c r="G933" s="81">
        <v>1</v>
      </c>
      <c r="H933" s="81">
        <v>3887546</v>
      </c>
      <c r="I933" s="81">
        <v>-25</v>
      </c>
      <c r="J933" s="81">
        <v>-25</v>
      </c>
      <c r="K933" s="81">
        <v>-25</v>
      </c>
      <c r="L933" s="81">
        <v>-25</v>
      </c>
      <c r="M933" s="81">
        <v>-25</v>
      </c>
      <c r="N933" s="81">
        <v>-25</v>
      </c>
      <c r="O933" s="81">
        <v>0</v>
      </c>
      <c r="P933" s="81">
        <v>0</v>
      </c>
      <c r="Q933" s="81">
        <v>0</v>
      </c>
      <c r="R933" s="81">
        <v>0</v>
      </c>
      <c r="S933" s="81">
        <v>0</v>
      </c>
      <c r="T933" s="81">
        <v>0</v>
      </c>
      <c r="U933" s="81">
        <v>0</v>
      </c>
      <c r="V933" s="81">
        <v>0</v>
      </c>
      <c r="W933" s="81">
        <v>0</v>
      </c>
      <c r="X933" s="81">
        <v>0</v>
      </c>
      <c r="Y933" s="81">
        <v>0</v>
      </c>
      <c r="Z933" s="81">
        <v>0</v>
      </c>
      <c r="AA933" s="81">
        <v>0</v>
      </c>
      <c r="AB933" s="81">
        <v>0</v>
      </c>
      <c r="AC933" s="81">
        <v>0</v>
      </c>
      <c r="AD933" s="81">
        <v>0</v>
      </c>
      <c r="AE933" s="81">
        <v>0</v>
      </c>
      <c r="AF933" s="81">
        <v>0</v>
      </c>
    </row>
    <row r="934" spans="1:32" hidden="1" x14ac:dyDescent="0.25">
      <c r="A934" s="477">
        <v>37056.338194444441</v>
      </c>
      <c r="B934" s="456">
        <v>37146</v>
      </c>
      <c r="C934" s="456">
        <v>37135</v>
      </c>
      <c r="D934" s="456">
        <v>37164</v>
      </c>
      <c r="E934" s="81" t="s">
        <v>567</v>
      </c>
      <c r="F934" s="81">
        <v>647389</v>
      </c>
      <c r="G934" s="81">
        <v>1</v>
      </c>
      <c r="H934" s="81">
        <v>3463143</v>
      </c>
      <c r="I934" s="81">
        <v>0</v>
      </c>
      <c r="J934" s="81">
        <v>0</v>
      </c>
      <c r="K934" s="81">
        <v>0</v>
      </c>
      <c r="L934" s="81">
        <v>0</v>
      </c>
      <c r="M934" s="81">
        <v>0</v>
      </c>
      <c r="N934" s="81">
        <v>0</v>
      </c>
      <c r="O934" s="81">
        <v>25</v>
      </c>
      <c r="P934" s="81">
        <v>25</v>
      </c>
      <c r="Q934" s="81">
        <v>25</v>
      </c>
      <c r="R934" s="81">
        <v>25</v>
      </c>
      <c r="S934" s="81">
        <v>25</v>
      </c>
      <c r="T934" s="81">
        <v>25</v>
      </c>
      <c r="U934" s="81">
        <v>25</v>
      </c>
      <c r="V934" s="81">
        <v>25</v>
      </c>
      <c r="W934" s="81">
        <v>25</v>
      </c>
      <c r="X934" s="81">
        <v>25</v>
      </c>
      <c r="Y934" s="81">
        <v>25</v>
      </c>
      <c r="Z934" s="81">
        <v>25</v>
      </c>
      <c r="AA934" s="81">
        <v>25</v>
      </c>
      <c r="AB934" s="81">
        <v>25</v>
      </c>
      <c r="AC934" s="81">
        <v>25</v>
      </c>
      <c r="AD934" s="81">
        <v>25</v>
      </c>
      <c r="AE934" s="81">
        <v>0</v>
      </c>
      <c r="AF934" s="81">
        <v>0</v>
      </c>
    </row>
    <row r="935" spans="1:32" hidden="1" x14ac:dyDescent="0.25">
      <c r="A935" s="477">
        <v>37060.37777777778</v>
      </c>
      <c r="B935" s="456">
        <v>37146</v>
      </c>
      <c r="C935" s="456">
        <v>37135</v>
      </c>
      <c r="D935" s="456">
        <v>37164</v>
      </c>
      <c r="E935" s="81" t="s">
        <v>567</v>
      </c>
      <c r="F935" s="81">
        <v>651500</v>
      </c>
      <c r="G935" s="81">
        <v>1</v>
      </c>
      <c r="H935" s="81">
        <v>3472312</v>
      </c>
      <c r="I935" s="81">
        <v>0</v>
      </c>
      <c r="J935" s="81">
        <v>0</v>
      </c>
      <c r="K935" s="81">
        <v>0</v>
      </c>
      <c r="L935" s="81">
        <v>0</v>
      </c>
      <c r="M935" s="81">
        <v>0</v>
      </c>
      <c r="N935" s="81">
        <v>0</v>
      </c>
      <c r="O935" s="81">
        <v>25</v>
      </c>
      <c r="P935" s="81">
        <v>25</v>
      </c>
      <c r="Q935" s="81">
        <v>25</v>
      </c>
      <c r="R935" s="81">
        <v>25</v>
      </c>
      <c r="S935" s="81">
        <v>25</v>
      </c>
      <c r="T935" s="81">
        <v>25</v>
      </c>
      <c r="U935" s="81">
        <v>25</v>
      </c>
      <c r="V935" s="81">
        <v>25</v>
      </c>
      <c r="W935" s="81">
        <v>25</v>
      </c>
      <c r="X935" s="81">
        <v>25</v>
      </c>
      <c r="Y935" s="81">
        <v>25</v>
      </c>
      <c r="Z935" s="81">
        <v>25</v>
      </c>
      <c r="AA935" s="81">
        <v>25</v>
      </c>
      <c r="AB935" s="81">
        <v>25</v>
      </c>
      <c r="AC935" s="81">
        <v>25</v>
      </c>
      <c r="AD935" s="81">
        <v>25</v>
      </c>
      <c r="AE935" s="81">
        <v>0</v>
      </c>
      <c r="AF935" s="81">
        <v>0</v>
      </c>
    </row>
    <row r="936" spans="1:32" hidden="1" x14ac:dyDescent="0.25">
      <c r="A936" s="477">
        <v>37061.343055555553</v>
      </c>
      <c r="B936" s="456">
        <v>37146</v>
      </c>
      <c r="C936" s="456">
        <v>37135</v>
      </c>
      <c r="D936" s="456">
        <v>37164</v>
      </c>
      <c r="E936" s="81" t="s">
        <v>567</v>
      </c>
      <c r="F936" s="81">
        <v>653162</v>
      </c>
      <c r="G936" s="81">
        <v>1</v>
      </c>
      <c r="H936" s="81">
        <v>3477600</v>
      </c>
      <c r="I936" s="81">
        <v>0</v>
      </c>
      <c r="J936" s="81">
        <v>0</v>
      </c>
      <c r="K936" s="81">
        <v>0</v>
      </c>
      <c r="L936" s="81">
        <v>0</v>
      </c>
      <c r="M936" s="81">
        <v>0</v>
      </c>
      <c r="N936" s="81">
        <v>0</v>
      </c>
      <c r="O936" s="81">
        <v>25</v>
      </c>
      <c r="P936" s="81">
        <v>25</v>
      </c>
      <c r="Q936" s="81">
        <v>25</v>
      </c>
      <c r="R936" s="81">
        <v>25</v>
      </c>
      <c r="S936" s="81">
        <v>25</v>
      </c>
      <c r="T936" s="81">
        <v>25</v>
      </c>
      <c r="U936" s="81">
        <v>25</v>
      </c>
      <c r="V936" s="81">
        <v>25</v>
      </c>
      <c r="W936" s="81">
        <v>25</v>
      </c>
      <c r="X936" s="81">
        <v>25</v>
      </c>
      <c r="Y936" s="81">
        <v>25</v>
      </c>
      <c r="Z936" s="81">
        <v>25</v>
      </c>
      <c r="AA936" s="81">
        <v>25</v>
      </c>
      <c r="AB936" s="81">
        <v>25</v>
      </c>
      <c r="AC936" s="81">
        <v>25</v>
      </c>
      <c r="AD936" s="81">
        <v>25</v>
      </c>
      <c r="AE936" s="81">
        <v>0</v>
      </c>
      <c r="AF936" s="81">
        <v>0</v>
      </c>
    </row>
    <row r="937" spans="1:32" hidden="1" x14ac:dyDescent="0.25">
      <c r="A937" s="477">
        <v>37133.624305555553</v>
      </c>
      <c r="B937" s="456">
        <v>37146</v>
      </c>
      <c r="C937" s="456">
        <v>37135</v>
      </c>
      <c r="D937" s="456">
        <v>37164</v>
      </c>
      <c r="E937" s="81" t="s">
        <v>567</v>
      </c>
      <c r="F937" s="81">
        <v>694475</v>
      </c>
      <c r="G937" s="81">
        <v>1</v>
      </c>
      <c r="H937" s="81">
        <v>3614105</v>
      </c>
      <c r="I937" s="81">
        <v>0</v>
      </c>
      <c r="J937" s="81">
        <v>0</v>
      </c>
      <c r="K937" s="81">
        <v>0</v>
      </c>
      <c r="L937" s="81">
        <v>0</v>
      </c>
      <c r="M937" s="81">
        <v>0</v>
      </c>
      <c r="N937" s="81">
        <v>0</v>
      </c>
      <c r="O937" s="81">
        <v>-50</v>
      </c>
      <c r="P937" s="81">
        <v>-50</v>
      </c>
      <c r="Q937" s="81">
        <v>-50</v>
      </c>
      <c r="R937" s="81">
        <v>-50</v>
      </c>
      <c r="S937" s="81">
        <v>-50</v>
      </c>
      <c r="T937" s="81">
        <v>-50</v>
      </c>
      <c r="U937" s="81">
        <v>-50</v>
      </c>
      <c r="V937" s="81">
        <v>-50</v>
      </c>
      <c r="W937" s="81">
        <v>-50</v>
      </c>
      <c r="X937" s="81">
        <v>-50</v>
      </c>
      <c r="Y937" s="81">
        <v>-50</v>
      </c>
      <c r="Z937" s="81">
        <v>-50</v>
      </c>
      <c r="AA937" s="81">
        <v>-50</v>
      </c>
      <c r="AB937" s="81">
        <v>-50</v>
      </c>
      <c r="AC937" s="81">
        <v>-50</v>
      </c>
      <c r="AD937" s="81">
        <v>-50</v>
      </c>
      <c r="AE937" s="81">
        <v>0</v>
      </c>
      <c r="AF937" s="81">
        <v>0</v>
      </c>
    </row>
    <row r="938" spans="1:32" hidden="1" x14ac:dyDescent="0.25">
      <c r="A938" s="477">
        <v>37144.556944444441</v>
      </c>
      <c r="B938" s="456">
        <v>37146</v>
      </c>
      <c r="C938" s="456">
        <v>37141</v>
      </c>
      <c r="D938" s="456">
        <v>37164</v>
      </c>
      <c r="E938" s="81" t="s">
        <v>397</v>
      </c>
      <c r="F938" s="81">
        <v>762942</v>
      </c>
      <c r="G938" s="81">
        <v>1</v>
      </c>
      <c r="H938" s="81">
        <v>4116361</v>
      </c>
      <c r="I938" s="81">
        <v>0</v>
      </c>
      <c r="J938" s="81">
        <v>0</v>
      </c>
      <c r="K938" s="81">
        <v>0</v>
      </c>
      <c r="L938" s="81">
        <v>0</v>
      </c>
      <c r="M938" s="81">
        <v>0</v>
      </c>
      <c r="N938" s="81">
        <v>0</v>
      </c>
      <c r="O938" s="81">
        <v>25</v>
      </c>
      <c r="P938" s="81">
        <v>25</v>
      </c>
      <c r="Q938" s="81">
        <v>25</v>
      </c>
      <c r="R938" s="81">
        <v>25</v>
      </c>
      <c r="S938" s="81">
        <v>25</v>
      </c>
      <c r="T938" s="81">
        <v>25</v>
      </c>
      <c r="U938" s="81">
        <v>25</v>
      </c>
      <c r="V938" s="81">
        <v>25</v>
      </c>
      <c r="W938" s="81">
        <v>25</v>
      </c>
      <c r="X938" s="81">
        <v>25</v>
      </c>
      <c r="Y938" s="81">
        <v>25</v>
      </c>
      <c r="Z938" s="81">
        <v>25</v>
      </c>
      <c r="AA938" s="81">
        <v>25</v>
      </c>
      <c r="AB938" s="81">
        <v>25</v>
      </c>
      <c r="AC938" s="81">
        <v>25</v>
      </c>
      <c r="AD938" s="81">
        <v>25</v>
      </c>
      <c r="AE938" s="81">
        <v>0</v>
      </c>
      <c r="AF938" s="81">
        <v>0</v>
      </c>
    </row>
    <row r="939" spans="1:32" hidden="1" x14ac:dyDescent="0.25">
      <c r="A939" s="477">
        <v>37144.691666666666</v>
      </c>
      <c r="B939" s="456">
        <v>37146</v>
      </c>
      <c r="C939" s="456">
        <v>37146</v>
      </c>
      <c r="D939" s="456">
        <v>37164</v>
      </c>
      <c r="E939" s="81" t="s">
        <v>397</v>
      </c>
      <c r="F939" s="81">
        <v>770170</v>
      </c>
      <c r="G939" s="81">
        <v>1</v>
      </c>
      <c r="H939" s="81">
        <v>4139313</v>
      </c>
      <c r="I939" s="81">
        <v>0</v>
      </c>
      <c r="J939" s="81">
        <v>0</v>
      </c>
      <c r="K939" s="81">
        <v>0</v>
      </c>
      <c r="L939" s="81">
        <v>0</v>
      </c>
      <c r="M939" s="81">
        <v>0</v>
      </c>
      <c r="N939" s="81">
        <v>0</v>
      </c>
      <c r="O939" s="81">
        <v>-25</v>
      </c>
      <c r="P939" s="81">
        <v>-25</v>
      </c>
      <c r="Q939" s="81">
        <v>-25</v>
      </c>
      <c r="R939" s="81">
        <v>-25</v>
      </c>
      <c r="S939" s="81">
        <v>-25</v>
      </c>
      <c r="T939" s="81">
        <v>-25</v>
      </c>
      <c r="U939" s="81">
        <v>-25</v>
      </c>
      <c r="V939" s="81">
        <v>-25</v>
      </c>
      <c r="W939" s="81">
        <v>-25</v>
      </c>
      <c r="X939" s="81">
        <v>-25</v>
      </c>
      <c r="Y939" s="81">
        <v>-25</v>
      </c>
      <c r="Z939" s="81">
        <v>-25</v>
      </c>
      <c r="AA939" s="81">
        <v>-25</v>
      </c>
      <c r="AB939" s="81">
        <v>-25</v>
      </c>
      <c r="AC939" s="81">
        <v>-25</v>
      </c>
      <c r="AD939" s="81">
        <v>-25</v>
      </c>
      <c r="AE939" s="81">
        <v>0</v>
      </c>
      <c r="AF939" s="81">
        <v>0</v>
      </c>
    </row>
    <row r="940" spans="1:32" hidden="1" x14ac:dyDescent="0.25">
      <c r="A940" s="477">
        <v>37144.42083333333</v>
      </c>
      <c r="B940" s="456">
        <v>37146</v>
      </c>
      <c r="C940" s="456">
        <v>37135</v>
      </c>
      <c r="D940" s="456">
        <v>37164</v>
      </c>
      <c r="E940" s="81" t="s">
        <v>397</v>
      </c>
      <c r="F940" s="81">
        <v>751696</v>
      </c>
      <c r="G940" s="81">
        <v>1</v>
      </c>
      <c r="H940" s="81">
        <v>3868769</v>
      </c>
      <c r="I940" s="81">
        <v>0</v>
      </c>
      <c r="J940" s="81">
        <v>0</v>
      </c>
      <c r="K940" s="81">
        <v>0</v>
      </c>
      <c r="L940" s="81">
        <v>0</v>
      </c>
      <c r="M940" s="81">
        <v>0</v>
      </c>
      <c r="N940" s="81">
        <v>0</v>
      </c>
      <c r="O940" s="81">
        <v>25</v>
      </c>
      <c r="P940" s="81">
        <v>25</v>
      </c>
      <c r="Q940" s="81">
        <v>25</v>
      </c>
      <c r="R940" s="81">
        <v>25</v>
      </c>
      <c r="S940" s="81">
        <v>25</v>
      </c>
      <c r="T940" s="81">
        <v>25</v>
      </c>
      <c r="U940" s="81">
        <v>25</v>
      </c>
      <c r="V940" s="81">
        <v>25</v>
      </c>
      <c r="W940" s="81">
        <v>25</v>
      </c>
      <c r="X940" s="81">
        <v>25</v>
      </c>
      <c r="Y940" s="81">
        <v>25</v>
      </c>
      <c r="Z940" s="81">
        <v>25</v>
      </c>
      <c r="AA940" s="81">
        <v>25</v>
      </c>
      <c r="AB940" s="81">
        <v>25</v>
      </c>
      <c r="AC940" s="81">
        <v>25</v>
      </c>
      <c r="AD940" s="81">
        <v>25</v>
      </c>
      <c r="AE940" s="81">
        <v>0</v>
      </c>
      <c r="AF940" s="81">
        <v>0</v>
      </c>
    </row>
    <row r="941" spans="1:32" x14ac:dyDescent="0.25">
      <c r="A941" s="477">
        <v>36956.716666666667</v>
      </c>
      <c r="B941" s="456">
        <v>37146</v>
      </c>
      <c r="C941" s="456">
        <v>37073</v>
      </c>
      <c r="D941" s="456">
        <v>37164</v>
      </c>
      <c r="E941" s="81" t="s">
        <v>397</v>
      </c>
      <c r="F941" s="81">
        <v>525487</v>
      </c>
      <c r="G941" s="81">
        <v>1</v>
      </c>
      <c r="H941" s="81">
        <v>2707663</v>
      </c>
      <c r="I941" s="81">
        <v>25</v>
      </c>
      <c r="J941" s="81">
        <v>25</v>
      </c>
      <c r="K941" s="81">
        <v>25</v>
      </c>
      <c r="L941" s="81">
        <v>25</v>
      </c>
      <c r="M941" s="81">
        <v>25</v>
      </c>
      <c r="N941" s="81">
        <v>25</v>
      </c>
      <c r="O941" s="81">
        <v>0</v>
      </c>
      <c r="P941" s="81">
        <v>0</v>
      </c>
      <c r="Q941" s="81">
        <v>0</v>
      </c>
      <c r="R941" s="81">
        <v>0</v>
      </c>
      <c r="S941" s="81">
        <v>0</v>
      </c>
      <c r="T941" s="81">
        <v>0</v>
      </c>
      <c r="U941" s="81">
        <v>0</v>
      </c>
      <c r="V941" s="81">
        <v>0</v>
      </c>
      <c r="W941" s="81">
        <v>0</v>
      </c>
      <c r="X941" s="81">
        <v>0</v>
      </c>
      <c r="Y941" s="81">
        <v>0</v>
      </c>
      <c r="Z941" s="81">
        <v>0</v>
      </c>
      <c r="AA941" s="81">
        <v>0</v>
      </c>
      <c r="AB941" s="81">
        <v>0</v>
      </c>
      <c r="AC941" s="81">
        <v>0</v>
      </c>
      <c r="AD941" s="81">
        <v>0</v>
      </c>
      <c r="AE941" s="81">
        <v>0</v>
      </c>
      <c r="AF941" s="81">
        <v>0</v>
      </c>
    </row>
    <row r="942" spans="1:32" x14ac:dyDescent="0.25">
      <c r="A942" s="477">
        <v>37034.604861111111</v>
      </c>
      <c r="B942" s="456">
        <v>37146</v>
      </c>
      <c r="C942" s="456">
        <v>37073</v>
      </c>
      <c r="D942" s="456">
        <v>37164</v>
      </c>
      <c r="E942" s="81" t="s">
        <v>397</v>
      </c>
      <c r="F942" s="81">
        <v>618756</v>
      </c>
      <c r="G942" s="81">
        <v>1</v>
      </c>
      <c r="H942" s="81">
        <v>3379681</v>
      </c>
      <c r="I942" s="81">
        <v>-25</v>
      </c>
      <c r="J942" s="81">
        <v>-25</v>
      </c>
      <c r="K942" s="81">
        <v>-25</v>
      </c>
      <c r="L942" s="81">
        <v>-25</v>
      </c>
      <c r="M942" s="81">
        <v>-25</v>
      </c>
      <c r="N942" s="81">
        <v>-25</v>
      </c>
      <c r="O942" s="81">
        <v>0</v>
      </c>
      <c r="P942" s="81">
        <v>0</v>
      </c>
      <c r="Q942" s="81">
        <v>0</v>
      </c>
      <c r="R942" s="81">
        <v>0</v>
      </c>
      <c r="S942" s="81">
        <v>0</v>
      </c>
      <c r="T942" s="81">
        <v>0</v>
      </c>
      <c r="U942" s="81">
        <v>0</v>
      </c>
      <c r="V942" s="81">
        <v>0</v>
      </c>
      <c r="W942" s="81">
        <v>0</v>
      </c>
      <c r="X942" s="81">
        <v>0</v>
      </c>
      <c r="Y942" s="81">
        <v>0</v>
      </c>
      <c r="Z942" s="81">
        <v>0</v>
      </c>
      <c r="AA942" s="81">
        <v>0</v>
      </c>
      <c r="AB942" s="81">
        <v>0</v>
      </c>
      <c r="AC942" s="81">
        <v>0</v>
      </c>
      <c r="AD942" s="81">
        <v>0</v>
      </c>
      <c r="AE942" s="81">
        <v>0</v>
      </c>
      <c r="AF942" s="81">
        <v>0</v>
      </c>
    </row>
    <row r="943" spans="1:32" hidden="1" x14ac:dyDescent="0.25">
      <c r="A943" s="477">
        <v>37106.347916666666</v>
      </c>
      <c r="B943" s="456">
        <v>37146</v>
      </c>
      <c r="C943" s="456">
        <v>37135</v>
      </c>
      <c r="D943" s="456">
        <v>37164</v>
      </c>
      <c r="E943" s="81" t="s">
        <v>397</v>
      </c>
      <c r="F943" s="81">
        <v>716980</v>
      </c>
      <c r="G943" s="81">
        <v>1</v>
      </c>
      <c r="H943" s="81">
        <v>3732482</v>
      </c>
      <c r="I943" s="81">
        <v>0</v>
      </c>
      <c r="J943" s="81">
        <v>0</v>
      </c>
      <c r="K943" s="81">
        <v>0</v>
      </c>
      <c r="L943" s="81">
        <v>0</v>
      </c>
      <c r="M943" s="81">
        <v>0</v>
      </c>
      <c r="N943" s="81">
        <v>0</v>
      </c>
      <c r="O943" s="81">
        <v>-25</v>
      </c>
      <c r="P943" s="81">
        <v>-25</v>
      </c>
      <c r="Q943" s="81">
        <v>-25</v>
      </c>
      <c r="R943" s="81">
        <v>-25</v>
      </c>
      <c r="S943" s="81">
        <v>-25</v>
      </c>
      <c r="T943" s="81">
        <v>-25</v>
      </c>
      <c r="U943" s="81">
        <v>-25</v>
      </c>
      <c r="V943" s="81">
        <v>-25</v>
      </c>
      <c r="W943" s="81">
        <v>-25</v>
      </c>
      <c r="X943" s="81">
        <v>-25</v>
      </c>
      <c r="Y943" s="81">
        <v>-25</v>
      </c>
      <c r="Z943" s="81">
        <v>-25</v>
      </c>
      <c r="AA943" s="81">
        <v>-25</v>
      </c>
      <c r="AB943" s="81">
        <v>-25</v>
      </c>
      <c r="AC943" s="81">
        <v>-25</v>
      </c>
      <c r="AD943" s="81">
        <v>-25</v>
      </c>
      <c r="AE943" s="81">
        <v>0</v>
      </c>
      <c r="AF943" s="81">
        <v>0</v>
      </c>
    </row>
    <row r="944" spans="1:32" hidden="1" x14ac:dyDescent="0.25">
      <c r="A944" s="477">
        <v>37116.407638888886</v>
      </c>
      <c r="B944" s="456">
        <v>37146</v>
      </c>
      <c r="C944" s="456">
        <v>37135</v>
      </c>
      <c r="D944" s="456">
        <v>37164</v>
      </c>
      <c r="E944" s="81" t="s">
        <v>397</v>
      </c>
      <c r="F944" s="81">
        <v>728574</v>
      </c>
      <c r="G944" s="81">
        <v>1</v>
      </c>
      <c r="H944" s="81">
        <v>3765386</v>
      </c>
      <c r="I944" s="81">
        <v>0</v>
      </c>
      <c r="J944" s="81">
        <v>0</v>
      </c>
      <c r="K944" s="81">
        <v>0</v>
      </c>
      <c r="L944" s="81">
        <v>0</v>
      </c>
      <c r="M944" s="81">
        <v>0</v>
      </c>
      <c r="N944" s="81">
        <v>0</v>
      </c>
      <c r="O944" s="81">
        <v>-25</v>
      </c>
      <c r="P944" s="81">
        <v>-25</v>
      </c>
      <c r="Q944" s="81">
        <v>-25</v>
      </c>
      <c r="R944" s="81">
        <v>-25</v>
      </c>
      <c r="S944" s="81">
        <v>-25</v>
      </c>
      <c r="T944" s="81">
        <v>-25</v>
      </c>
      <c r="U944" s="81">
        <v>-25</v>
      </c>
      <c r="V944" s="81">
        <v>-25</v>
      </c>
      <c r="W944" s="81">
        <v>-25</v>
      </c>
      <c r="X944" s="81">
        <v>-25</v>
      </c>
      <c r="Y944" s="81">
        <v>-25</v>
      </c>
      <c r="Z944" s="81">
        <v>-25</v>
      </c>
      <c r="AA944" s="81">
        <v>-25</v>
      </c>
      <c r="AB944" s="81">
        <v>-25</v>
      </c>
      <c r="AC944" s="81">
        <v>-25</v>
      </c>
      <c r="AD944" s="81">
        <v>-25</v>
      </c>
      <c r="AE944" s="81">
        <v>0</v>
      </c>
      <c r="AF944" s="81">
        <v>0</v>
      </c>
    </row>
    <row r="945" spans="1:32" hidden="1" x14ac:dyDescent="0.25">
      <c r="A945" s="477">
        <v>37116.426388888889</v>
      </c>
      <c r="B945" s="456">
        <v>37146</v>
      </c>
      <c r="C945" s="456">
        <v>37135</v>
      </c>
      <c r="D945" s="456">
        <v>37164</v>
      </c>
      <c r="E945" s="81" t="s">
        <v>397</v>
      </c>
      <c r="F945" s="81">
        <v>728633</v>
      </c>
      <c r="G945" s="81">
        <v>1</v>
      </c>
      <c r="H945" s="81">
        <v>3765579</v>
      </c>
      <c r="I945" s="81">
        <v>0</v>
      </c>
      <c r="J945" s="81">
        <v>0</v>
      </c>
      <c r="K945" s="81">
        <v>0</v>
      </c>
      <c r="L945" s="81">
        <v>0</v>
      </c>
      <c r="M945" s="81">
        <v>0</v>
      </c>
      <c r="N945" s="81">
        <v>0</v>
      </c>
      <c r="O945" s="81">
        <v>-25</v>
      </c>
      <c r="P945" s="81">
        <v>-25</v>
      </c>
      <c r="Q945" s="81">
        <v>-25</v>
      </c>
      <c r="R945" s="81">
        <v>-25</v>
      </c>
      <c r="S945" s="81">
        <v>-25</v>
      </c>
      <c r="T945" s="81">
        <v>-25</v>
      </c>
      <c r="U945" s="81">
        <v>-25</v>
      </c>
      <c r="V945" s="81">
        <v>-25</v>
      </c>
      <c r="W945" s="81">
        <v>-25</v>
      </c>
      <c r="X945" s="81">
        <v>-25</v>
      </c>
      <c r="Y945" s="81">
        <v>-25</v>
      </c>
      <c r="Z945" s="81">
        <v>-25</v>
      </c>
      <c r="AA945" s="81">
        <v>-25</v>
      </c>
      <c r="AB945" s="81">
        <v>-25</v>
      </c>
      <c r="AC945" s="81">
        <v>-25</v>
      </c>
      <c r="AD945" s="81">
        <v>-25</v>
      </c>
      <c r="AE945" s="81">
        <v>0</v>
      </c>
      <c r="AF945" s="81">
        <v>0</v>
      </c>
    </row>
    <row r="946" spans="1:32" hidden="1" x14ac:dyDescent="0.25">
      <c r="A946" s="477">
        <v>37118.600694444445</v>
      </c>
      <c r="B946" s="456">
        <v>37146</v>
      </c>
      <c r="C946" s="456">
        <v>37135</v>
      </c>
      <c r="D946" s="456">
        <v>37164</v>
      </c>
      <c r="E946" s="81" t="s">
        <v>397</v>
      </c>
      <c r="F946" s="81">
        <v>733217</v>
      </c>
      <c r="G946" s="81">
        <v>1</v>
      </c>
      <c r="H946" s="81">
        <v>3822750</v>
      </c>
      <c r="I946" s="81">
        <v>0</v>
      </c>
      <c r="J946" s="81">
        <v>0</v>
      </c>
      <c r="K946" s="81">
        <v>0</v>
      </c>
      <c r="L946" s="81">
        <v>0</v>
      </c>
      <c r="M946" s="81">
        <v>0</v>
      </c>
      <c r="N946" s="81">
        <v>0</v>
      </c>
      <c r="O946" s="81">
        <v>-25</v>
      </c>
      <c r="P946" s="81">
        <v>-25</v>
      </c>
      <c r="Q946" s="81">
        <v>-25</v>
      </c>
      <c r="R946" s="81">
        <v>-25</v>
      </c>
      <c r="S946" s="81">
        <v>-25</v>
      </c>
      <c r="T946" s="81">
        <v>-25</v>
      </c>
      <c r="U946" s="81">
        <v>-25</v>
      </c>
      <c r="V946" s="81">
        <v>-25</v>
      </c>
      <c r="W946" s="81">
        <v>-25</v>
      </c>
      <c r="X946" s="81">
        <v>-25</v>
      </c>
      <c r="Y946" s="81">
        <v>-25</v>
      </c>
      <c r="Z946" s="81">
        <v>-25</v>
      </c>
      <c r="AA946" s="81">
        <v>-25</v>
      </c>
      <c r="AB946" s="81">
        <v>-25</v>
      </c>
      <c r="AC946" s="81">
        <v>-25</v>
      </c>
      <c r="AD946" s="81">
        <v>-25</v>
      </c>
      <c r="AE946" s="81">
        <v>0</v>
      </c>
      <c r="AF946" s="81">
        <v>0</v>
      </c>
    </row>
    <row r="947" spans="1:32" hidden="1" x14ac:dyDescent="0.25">
      <c r="A947" s="477">
        <v>37118.643055555556</v>
      </c>
      <c r="B947" s="456">
        <v>37146</v>
      </c>
      <c r="C947" s="456">
        <v>37135</v>
      </c>
      <c r="D947" s="456">
        <v>37164</v>
      </c>
      <c r="E947" s="81" t="s">
        <v>397</v>
      </c>
      <c r="F947" s="81">
        <v>733393</v>
      </c>
      <c r="G947" s="81">
        <v>1</v>
      </c>
      <c r="H947" s="81">
        <v>3823185</v>
      </c>
      <c r="I947" s="81">
        <v>0</v>
      </c>
      <c r="J947" s="81">
        <v>0</v>
      </c>
      <c r="K947" s="81">
        <v>0</v>
      </c>
      <c r="L947" s="81">
        <v>0</v>
      </c>
      <c r="M947" s="81">
        <v>0</v>
      </c>
      <c r="N947" s="81">
        <v>0</v>
      </c>
      <c r="O947" s="81">
        <v>-25</v>
      </c>
      <c r="P947" s="81">
        <v>-25</v>
      </c>
      <c r="Q947" s="81">
        <v>-25</v>
      </c>
      <c r="R947" s="81">
        <v>-25</v>
      </c>
      <c r="S947" s="81">
        <v>-25</v>
      </c>
      <c r="T947" s="81">
        <v>-25</v>
      </c>
      <c r="U947" s="81">
        <v>-25</v>
      </c>
      <c r="V947" s="81">
        <v>-25</v>
      </c>
      <c r="W947" s="81">
        <v>-25</v>
      </c>
      <c r="X947" s="81">
        <v>-25</v>
      </c>
      <c r="Y947" s="81">
        <v>-25</v>
      </c>
      <c r="Z947" s="81">
        <v>-25</v>
      </c>
      <c r="AA947" s="81">
        <v>-25</v>
      </c>
      <c r="AB947" s="81">
        <v>-25</v>
      </c>
      <c r="AC947" s="81">
        <v>-25</v>
      </c>
      <c r="AD947" s="81">
        <v>-25</v>
      </c>
      <c r="AE947" s="81">
        <v>0</v>
      </c>
      <c r="AF947" s="81">
        <v>0</v>
      </c>
    </row>
    <row r="948" spans="1:32" hidden="1" x14ac:dyDescent="0.25">
      <c r="A948" s="477">
        <v>36780.53125</v>
      </c>
      <c r="B948" s="456">
        <v>37146</v>
      </c>
      <c r="C948" s="456">
        <v>37073</v>
      </c>
      <c r="D948" s="456">
        <v>37164</v>
      </c>
      <c r="E948" s="81" t="s">
        <v>397</v>
      </c>
      <c r="F948" s="81">
        <v>400289</v>
      </c>
      <c r="G948" s="81">
        <v>1</v>
      </c>
      <c r="H948" s="81">
        <v>2228703</v>
      </c>
      <c r="I948" s="81">
        <v>0</v>
      </c>
      <c r="J948" s="81">
        <v>0</v>
      </c>
      <c r="K948" s="81">
        <v>0</v>
      </c>
      <c r="L948" s="81">
        <v>0</v>
      </c>
      <c r="M948" s="81">
        <v>0</v>
      </c>
      <c r="N948" s="81">
        <v>0</v>
      </c>
      <c r="O948" s="81">
        <v>25</v>
      </c>
      <c r="P948" s="81">
        <v>25</v>
      </c>
      <c r="Q948" s="81">
        <v>25</v>
      </c>
      <c r="R948" s="81">
        <v>25</v>
      </c>
      <c r="S948" s="81">
        <v>25</v>
      </c>
      <c r="T948" s="81">
        <v>25</v>
      </c>
      <c r="U948" s="81">
        <v>25</v>
      </c>
      <c r="V948" s="81">
        <v>25</v>
      </c>
      <c r="W948" s="81">
        <v>25</v>
      </c>
      <c r="X948" s="81">
        <v>25</v>
      </c>
      <c r="Y948" s="81">
        <v>25</v>
      </c>
      <c r="Z948" s="81">
        <v>25</v>
      </c>
      <c r="AA948" s="81">
        <v>25</v>
      </c>
      <c r="AB948" s="81">
        <v>25</v>
      </c>
      <c r="AC948" s="81">
        <v>25</v>
      </c>
      <c r="AD948" s="81">
        <v>25</v>
      </c>
      <c r="AE948" s="81">
        <v>0</v>
      </c>
      <c r="AF948" s="81">
        <v>0</v>
      </c>
    </row>
    <row r="949" spans="1:32" hidden="1" x14ac:dyDescent="0.25">
      <c r="A949" s="477">
        <v>36909.414583333331</v>
      </c>
      <c r="B949" s="456">
        <v>37146</v>
      </c>
      <c r="C949" s="456">
        <v>37073</v>
      </c>
      <c r="D949" s="456">
        <v>37164</v>
      </c>
      <c r="E949" s="81" t="s">
        <v>397</v>
      </c>
      <c r="F949" s="81">
        <v>499081</v>
      </c>
      <c r="G949" s="81">
        <v>1</v>
      </c>
      <c r="H949" s="81">
        <v>2575531</v>
      </c>
      <c r="I949" s="81">
        <v>0</v>
      </c>
      <c r="J949" s="81">
        <v>0</v>
      </c>
      <c r="K949" s="81">
        <v>0</v>
      </c>
      <c r="L949" s="81">
        <v>0</v>
      </c>
      <c r="M949" s="81">
        <v>0</v>
      </c>
      <c r="N949" s="81">
        <v>0</v>
      </c>
      <c r="O949" s="81">
        <v>-50</v>
      </c>
      <c r="P949" s="81">
        <v>-50</v>
      </c>
      <c r="Q949" s="81">
        <v>-50</v>
      </c>
      <c r="R949" s="81">
        <v>-50</v>
      </c>
      <c r="S949" s="81">
        <v>-50</v>
      </c>
      <c r="T949" s="81">
        <v>-50</v>
      </c>
      <c r="U949" s="81">
        <v>-50</v>
      </c>
      <c r="V949" s="81">
        <v>-50</v>
      </c>
      <c r="W949" s="81">
        <v>-50</v>
      </c>
      <c r="X949" s="81">
        <v>-50</v>
      </c>
      <c r="Y949" s="81">
        <v>-50</v>
      </c>
      <c r="Z949" s="81">
        <v>-50</v>
      </c>
      <c r="AA949" s="81">
        <v>-50</v>
      </c>
      <c r="AB949" s="81">
        <v>-50</v>
      </c>
      <c r="AC949" s="81">
        <v>-50</v>
      </c>
      <c r="AD949" s="81">
        <v>-50</v>
      </c>
      <c r="AE949" s="81">
        <v>0</v>
      </c>
      <c r="AF949" s="81">
        <v>0</v>
      </c>
    </row>
    <row r="950" spans="1:32" hidden="1" x14ac:dyDescent="0.25">
      <c r="A950" s="477">
        <v>37022.463194444441</v>
      </c>
      <c r="B950" s="456">
        <v>37146</v>
      </c>
      <c r="C950" s="456">
        <v>37073</v>
      </c>
      <c r="D950" s="456">
        <v>37164</v>
      </c>
      <c r="E950" s="81" t="s">
        <v>397</v>
      </c>
      <c r="F950" s="81">
        <v>589670</v>
      </c>
      <c r="G950" s="81">
        <v>1</v>
      </c>
      <c r="H950" s="81">
        <v>3112869</v>
      </c>
      <c r="I950" s="81">
        <v>0</v>
      </c>
      <c r="J950" s="81">
        <v>0</v>
      </c>
      <c r="K950" s="81">
        <v>0</v>
      </c>
      <c r="L950" s="81">
        <v>0</v>
      </c>
      <c r="M950" s="81">
        <v>0</v>
      </c>
      <c r="N950" s="81">
        <v>0</v>
      </c>
      <c r="O950" s="81">
        <v>100</v>
      </c>
      <c r="P950" s="81">
        <v>100</v>
      </c>
      <c r="Q950" s="81">
        <v>100</v>
      </c>
      <c r="R950" s="81">
        <v>100</v>
      </c>
      <c r="S950" s="81">
        <v>100</v>
      </c>
      <c r="T950" s="81">
        <v>100</v>
      </c>
      <c r="U950" s="81">
        <v>100</v>
      </c>
      <c r="V950" s="81">
        <v>100</v>
      </c>
      <c r="W950" s="81">
        <v>100</v>
      </c>
      <c r="X950" s="81">
        <v>100</v>
      </c>
      <c r="Y950" s="81">
        <v>100</v>
      </c>
      <c r="Z950" s="81">
        <v>100</v>
      </c>
      <c r="AA950" s="81">
        <v>100</v>
      </c>
      <c r="AB950" s="81">
        <v>100</v>
      </c>
      <c r="AC950" s="81">
        <v>100</v>
      </c>
      <c r="AD950" s="81">
        <v>100</v>
      </c>
      <c r="AE950" s="81">
        <v>0</v>
      </c>
      <c r="AF950" s="81">
        <v>0</v>
      </c>
    </row>
    <row r="951" spans="1:32" hidden="1" x14ac:dyDescent="0.25">
      <c r="A951" s="477">
        <v>37034.604861111111</v>
      </c>
      <c r="B951" s="456">
        <v>37146</v>
      </c>
      <c r="C951" s="456">
        <v>37073</v>
      </c>
      <c r="D951" s="456">
        <v>37164</v>
      </c>
      <c r="E951" s="81" t="s">
        <v>397</v>
      </c>
      <c r="F951" s="81">
        <v>618756</v>
      </c>
      <c r="G951" s="81">
        <v>1</v>
      </c>
      <c r="H951" s="81">
        <v>3379682</v>
      </c>
      <c r="I951" s="81">
        <v>0</v>
      </c>
      <c r="J951" s="81">
        <v>0</v>
      </c>
      <c r="K951" s="81">
        <v>0</v>
      </c>
      <c r="L951" s="81">
        <v>0</v>
      </c>
      <c r="M951" s="81">
        <v>0</v>
      </c>
      <c r="N951" s="81">
        <v>0</v>
      </c>
      <c r="O951" s="81">
        <v>0</v>
      </c>
      <c r="P951" s="81">
        <v>0</v>
      </c>
      <c r="Q951" s="81">
        <v>0</v>
      </c>
      <c r="R951" s="81">
        <v>0</v>
      </c>
      <c r="S951" s="81">
        <v>0</v>
      </c>
      <c r="T951" s="81">
        <v>0</v>
      </c>
      <c r="U951" s="81">
        <v>0</v>
      </c>
      <c r="V951" s="81">
        <v>0</v>
      </c>
      <c r="W951" s="81">
        <v>0</v>
      </c>
      <c r="X951" s="81">
        <v>0</v>
      </c>
      <c r="Y951" s="81">
        <v>0</v>
      </c>
      <c r="Z951" s="81">
        <v>0</v>
      </c>
      <c r="AA951" s="81">
        <v>0</v>
      </c>
      <c r="AB951" s="81">
        <v>0</v>
      </c>
      <c r="AC951" s="81">
        <v>0</v>
      </c>
      <c r="AD951" s="81">
        <v>0</v>
      </c>
      <c r="AE951" s="81">
        <v>-25</v>
      </c>
      <c r="AF951" s="81">
        <v>-25</v>
      </c>
    </row>
    <row r="952" spans="1:32" hidden="1" x14ac:dyDescent="0.25">
      <c r="A952" s="477">
        <v>37061.555555555555</v>
      </c>
      <c r="B952" s="456">
        <v>37146</v>
      </c>
      <c r="C952" s="456">
        <v>37073</v>
      </c>
      <c r="D952" s="456">
        <v>37164</v>
      </c>
      <c r="E952" s="81" t="s">
        <v>397</v>
      </c>
      <c r="F952" s="81">
        <v>652283</v>
      </c>
      <c r="G952" s="81">
        <v>1</v>
      </c>
      <c r="H952" s="81">
        <v>3475303</v>
      </c>
      <c r="I952" s="81">
        <v>0</v>
      </c>
      <c r="J952" s="81">
        <v>0</v>
      </c>
      <c r="K952" s="81">
        <v>0</v>
      </c>
      <c r="L952" s="81">
        <v>0</v>
      </c>
      <c r="M952" s="81">
        <v>0</v>
      </c>
      <c r="N952" s="81">
        <v>0</v>
      </c>
      <c r="O952" s="81">
        <v>0</v>
      </c>
      <c r="P952" s="81">
        <v>0</v>
      </c>
      <c r="Q952" s="81">
        <v>0</v>
      </c>
      <c r="R952" s="81">
        <v>0</v>
      </c>
      <c r="S952" s="81">
        <v>0</v>
      </c>
      <c r="T952" s="81">
        <v>0</v>
      </c>
      <c r="U952" s="81">
        <v>0</v>
      </c>
      <c r="V952" s="81">
        <v>0</v>
      </c>
      <c r="W952" s="81">
        <v>0</v>
      </c>
      <c r="X952" s="81">
        <v>0</v>
      </c>
      <c r="Y952" s="81">
        <v>0</v>
      </c>
      <c r="Z952" s="81">
        <v>0</v>
      </c>
      <c r="AA952" s="81">
        <v>0</v>
      </c>
      <c r="AB952" s="81">
        <v>0</v>
      </c>
      <c r="AC952" s="81">
        <v>0</v>
      </c>
      <c r="AD952" s="81">
        <v>0</v>
      </c>
      <c r="AE952" s="81">
        <v>-15</v>
      </c>
      <c r="AF952" s="81">
        <v>-15</v>
      </c>
    </row>
    <row r="953" spans="1:32" hidden="1" x14ac:dyDescent="0.25">
      <c r="A953" s="477">
        <v>37048.46597222222</v>
      </c>
      <c r="B953" s="456">
        <v>37146</v>
      </c>
      <c r="C953" s="456">
        <v>37135</v>
      </c>
      <c r="D953" s="456">
        <v>37164</v>
      </c>
      <c r="E953" s="81" t="s">
        <v>397</v>
      </c>
      <c r="F953" s="81">
        <v>633688</v>
      </c>
      <c r="G953" s="81">
        <v>1</v>
      </c>
      <c r="H953" s="81">
        <v>3430509</v>
      </c>
      <c r="I953" s="81">
        <v>0</v>
      </c>
      <c r="J953" s="81">
        <v>0</v>
      </c>
      <c r="K953" s="81">
        <v>0</v>
      </c>
      <c r="L953" s="81">
        <v>0</v>
      </c>
      <c r="M953" s="81">
        <v>0</v>
      </c>
      <c r="N953" s="81">
        <v>0</v>
      </c>
      <c r="O953" s="81">
        <v>-50</v>
      </c>
      <c r="P953" s="81">
        <v>-50</v>
      </c>
      <c r="Q953" s="81">
        <v>-50</v>
      </c>
      <c r="R953" s="81">
        <v>-50</v>
      </c>
      <c r="S953" s="81">
        <v>-50</v>
      </c>
      <c r="T953" s="81">
        <v>-50</v>
      </c>
      <c r="U953" s="81">
        <v>-50</v>
      </c>
      <c r="V953" s="81">
        <v>-50</v>
      </c>
      <c r="W953" s="81">
        <v>-50</v>
      </c>
      <c r="X953" s="81">
        <v>-50</v>
      </c>
      <c r="Y953" s="81">
        <v>-50</v>
      </c>
      <c r="Z953" s="81">
        <v>-50</v>
      </c>
      <c r="AA953" s="81">
        <v>-50</v>
      </c>
      <c r="AB953" s="81">
        <v>-50</v>
      </c>
      <c r="AC953" s="81">
        <v>-50</v>
      </c>
      <c r="AD953" s="81">
        <v>-50</v>
      </c>
      <c r="AE953" s="81">
        <v>0</v>
      </c>
      <c r="AF953" s="81">
        <v>0</v>
      </c>
    </row>
    <row r="954" spans="1:32" hidden="1" x14ac:dyDescent="0.25">
      <c r="A954" s="477">
        <v>37144.698611111111</v>
      </c>
      <c r="B954" s="456">
        <v>37146</v>
      </c>
      <c r="C954" s="456">
        <v>37141</v>
      </c>
      <c r="D954" s="456">
        <v>37164</v>
      </c>
      <c r="E954" s="81" t="s">
        <v>397</v>
      </c>
      <c r="F954" s="81">
        <v>763042</v>
      </c>
      <c r="G954" s="81">
        <v>1</v>
      </c>
      <c r="H954" s="81">
        <v>4116904</v>
      </c>
      <c r="I954" s="81">
        <v>0</v>
      </c>
      <c r="J954" s="81">
        <v>0</v>
      </c>
      <c r="K954" s="81">
        <v>0</v>
      </c>
      <c r="L954" s="81">
        <v>0</v>
      </c>
      <c r="M954" s="81">
        <v>0</v>
      </c>
      <c r="N954" s="81">
        <v>0</v>
      </c>
      <c r="O954" s="81">
        <v>25</v>
      </c>
      <c r="P954" s="81">
        <v>25</v>
      </c>
      <c r="Q954" s="81">
        <v>25</v>
      </c>
      <c r="R954" s="81">
        <v>25</v>
      </c>
      <c r="S954" s="81">
        <v>25</v>
      </c>
      <c r="T954" s="81">
        <v>25</v>
      </c>
      <c r="U954" s="81">
        <v>25</v>
      </c>
      <c r="V954" s="81">
        <v>25</v>
      </c>
      <c r="W954" s="81">
        <v>25</v>
      </c>
      <c r="X954" s="81">
        <v>25</v>
      </c>
      <c r="Y954" s="81">
        <v>25</v>
      </c>
      <c r="Z954" s="81">
        <v>25</v>
      </c>
      <c r="AA954" s="81">
        <v>25</v>
      </c>
      <c r="AB954" s="81">
        <v>25</v>
      </c>
      <c r="AC954" s="81">
        <v>25</v>
      </c>
      <c r="AD954" s="81">
        <v>25</v>
      </c>
      <c r="AE954" s="81">
        <v>0</v>
      </c>
      <c r="AF954" s="81">
        <v>0</v>
      </c>
    </row>
    <row r="955" spans="1:32" hidden="1" x14ac:dyDescent="0.25">
      <c r="A955" s="477">
        <v>37144.408333333333</v>
      </c>
      <c r="B955" s="456">
        <v>37146</v>
      </c>
      <c r="C955" s="456">
        <v>37146</v>
      </c>
      <c r="D955" s="456">
        <v>37164</v>
      </c>
      <c r="E955" s="81" t="s">
        <v>397</v>
      </c>
      <c r="F955" s="81">
        <v>768977</v>
      </c>
      <c r="G955" s="81">
        <v>1</v>
      </c>
      <c r="H955" s="81">
        <v>4136801</v>
      </c>
      <c r="I955" s="81">
        <v>0</v>
      </c>
      <c r="J955" s="81">
        <v>0</v>
      </c>
      <c r="K955" s="81">
        <v>0</v>
      </c>
      <c r="L955" s="81">
        <v>0</v>
      </c>
      <c r="M955" s="81">
        <v>0</v>
      </c>
      <c r="N955" s="81">
        <v>0</v>
      </c>
      <c r="O955" s="81">
        <v>25</v>
      </c>
      <c r="P955" s="81">
        <v>25</v>
      </c>
      <c r="Q955" s="81">
        <v>25</v>
      </c>
      <c r="R955" s="81">
        <v>25</v>
      </c>
      <c r="S955" s="81">
        <v>25</v>
      </c>
      <c r="T955" s="81">
        <v>25</v>
      </c>
      <c r="U955" s="81">
        <v>25</v>
      </c>
      <c r="V955" s="81">
        <v>25</v>
      </c>
      <c r="W955" s="81">
        <v>25</v>
      </c>
      <c r="X955" s="81">
        <v>25</v>
      </c>
      <c r="Y955" s="81">
        <v>25</v>
      </c>
      <c r="Z955" s="81">
        <v>25</v>
      </c>
      <c r="AA955" s="81">
        <v>25</v>
      </c>
      <c r="AB955" s="81">
        <v>25</v>
      </c>
      <c r="AC955" s="81">
        <v>25</v>
      </c>
      <c r="AD955" s="81">
        <v>25</v>
      </c>
      <c r="AE955" s="81">
        <v>0</v>
      </c>
      <c r="AF955" s="81">
        <v>0</v>
      </c>
    </row>
    <row r="956" spans="1:32" hidden="1" x14ac:dyDescent="0.25">
      <c r="A956" s="477">
        <v>36936.463888888888</v>
      </c>
      <c r="B956" s="456">
        <v>37146</v>
      </c>
      <c r="C956" s="456">
        <v>37073</v>
      </c>
      <c r="D956" s="456">
        <v>37164</v>
      </c>
      <c r="E956" s="81" t="s">
        <v>397</v>
      </c>
      <c r="F956" s="81">
        <v>521901</v>
      </c>
      <c r="G956" s="81">
        <v>1</v>
      </c>
      <c r="H956" s="81">
        <v>2698584</v>
      </c>
      <c r="I956" s="81">
        <v>-25</v>
      </c>
      <c r="J956" s="81">
        <v>-25</v>
      </c>
      <c r="K956" s="81">
        <v>-25</v>
      </c>
      <c r="L956" s="81">
        <v>-25</v>
      </c>
      <c r="M956" s="81">
        <v>-25</v>
      </c>
      <c r="N956" s="81">
        <v>-25</v>
      </c>
      <c r="O956" s="81">
        <v>0</v>
      </c>
      <c r="P956" s="81">
        <v>0</v>
      </c>
      <c r="Q956" s="81">
        <v>0</v>
      </c>
      <c r="R956" s="81">
        <v>0</v>
      </c>
      <c r="S956" s="81">
        <v>0</v>
      </c>
      <c r="T956" s="81">
        <v>0</v>
      </c>
      <c r="U956" s="81">
        <v>0</v>
      </c>
      <c r="V956" s="81">
        <v>0</v>
      </c>
      <c r="W956" s="81">
        <v>0</v>
      </c>
      <c r="X956" s="81">
        <v>0</v>
      </c>
      <c r="Y956" s="81">
        <v>0</v>
      </c>
      <c r="Z956" s="81">
        <v>0</v>
      </c>
      <c r="AA956" s="81">
        <v>0</v>
      </c>
      <c r="AB956" s="81">
        <v>0</v>
      </c>
      <c r="AC956" s="81">
        <v>0</v>
      </c>
      <c r="AD956" s="81">
        <v>0</v>
      </c>
      <c r="AE956" s="81">
        <v>0</v>
      </c>
      <c r="AF956" s="81">
        <v>0</v>
      </c>
    </row>
    <row r="957" spans="1:32" hidden="1" x14ac:dyDescent="0.25">
      <c r="A957" s="477">
        <v>37132.695833333331</v>
      </c>
      <c r="B957" s="456">
        <v>37146</v>
      </c>
      <c r="C957" s="456">
        <v>37135</v>
      </c>
      <c r="D957" s="456">
        <v>37164</v>
      </c>
      <c r="E957" s="81" t="s">
        <v>397</v>
      </c>
      <c r="F957" s="81">
        <v>754960</v>
      </c>
      <c r="G957" s="81">
        <v>1</v>
      </c>
      <c r="H957" s="81">
        <v>3887752</v>
      </c>
      <c r="I957" s="81">
        <v>0</v>
      </c>
      <c r="J957" s="81">
        <v>0</v>
      </c>
      <c r="K957" s="81">
        <v>0</v>
      </c>
      <c r="L957" s="81">
        <v>0</v>
      </c>
      <c r="M957" s="81">
        <v>0</v>
      </c>
      <c r="N957" s="81">
        <v>0</v>
      </c>
      <c r="O957" s="81">
        <v>-25</v>
      </c>
      <c r="P957" s="81">
        <v>-25</v>
      </c>
      <c r="Q957" s="81">
        <v>-25</v>
      </c>
      <c r="R957" s="81">
        <v>-25</v>
      </c>
      <c r="S957" s="81">
        <v>-25</v>
      </c>
      <c r="T957" s="81">
        <v>-25</v>
      </c>
      <c r="U957" s="81">
        <v>-25</v>
      </c>
      <c r="V957" s="81">
        <v>-25</v>
      </c>
      <c r="W957" s="81">
        <v>-25</v>
      </c>
      <c r="X957" s="81">
        <v>-25</v>
      </c>
      <c r="Y957" s="81">
        <v>-25</v>
      </c>
      <c r="Z957" s="81">
        <v>-25</v>
      </c>
      <c r="AA957" s="81">
        <v>-25</v>
      </c>
      <c r="AB957" s="81">
        <v>-25</v>
      </c>
      <c r="AC957" s="81">
        <v>-25</v>
      </c>
      <c r="AD957" s="81">
        <v>-25</v>
      </c>
      <c r="AE957" s="81">
        <v>0</v>
      </c>
      <c r="AF957" s="81">
        <v>0</v>
      </c>
    </row>
    <row r="958" spans="1:32" hidden="1" x14ac:dyDescent="0.25">
      <c r="A958" s="477">
        <v>37061.555555555555</v>
      </c>
      <c r="B958" s="456">
        <v>37146</v>
      </c>
      <c r="C958" s="456">
        <v>37073</v>
      </c>
      <c r="D958" s="456">
        <v>37164</v>
      </c>
      <c r="E958" s="81" t="s">
        <v>397</v>
      </c>
      <c r="F958" s="81">
        <v>652283</v>
      </c>
      <c r="G958" s="81">
        <v>1</v>
      </c>
      <c r="H958" s="81">
        <v>3475302</v>
      </c>
      <c r="I958" s="81">
        <v>-15</v>
      </c>
      <c r="J958" s="81">
        <v>-15</v>
      </c>
      <c r="K958" s="81">
        <v>-15</v>
      </c>
      <c r="L958" s="81">
        <v>-15</v>
      </c>
      <c r="M958" s="81">
        <v>-15</v>
      </c>
      <c r="N958" s="81">
        <v>-15</v>
      </c>
      <c r="O958" s="81">
        <v>0</v>
      </c>
      <c r="P958" s="81">
        <v>0</v>
      </c>
      <c r="Q958" s="81">
        <v>0</v>
      </c>
      <c r="R958" s="81">
        <v>0</v>
      </c>
      <c r="S958" s="81">
        <v>0</v>
      </c>
      <c r="T958" s="81">
        <v>0</v>
      </c>
      <c r="U958" s="81">
        <v>0</v>
      </c>
      <c r="V958" s="81">
        <v>0</v>
      </c>
      <c r="W958" s="81">
        <v>0</v>
      </c>
      <c r="X958" s="81">
        <v>0</v>
      </c>
      <c r="Y958" s="81">
        <v>0</v>
      </c>
      <c r="Z958" s="81">
        <v>0</v>
      </c>
      <c r="AA958" s="81">
        <v>0</v>
      </c>
      <c r="AB958" s="81">
        <v>0</v>
      </c>
      <c r="AC958" s="81">
        <v>0</v>
      </c>
      <c r="AD958" s="81">
        <v>0</v>
      </c>
      <c r="AE958" s="81">
        <v>0</v>
      </c>
      <c r="AF958" s="81">
        <v>0</v>
      </c>
    </row>
    <row r="959" spans="1:32" hidden="1" x14ac:dyDescent="0.25">
      <c r="A959" s="477">
        <v>37109.566666666666</v>
      </c>
      <c r="B959" s="456">
        <v>37146</v>
      </c>
      <c r="C959" s="456">
        <v>37135</v>
      </c>
      <c r="D959" s="456">
        <v>37164</v>
      </c>
      <c r="E959" s="81" t="s">
        <v>397</v>
      </c>
      <c r="F959" s="81">
        <v>719957</v>
      </c>
      <c r="G959" s="81">
        <v>1</v>
      </c>
      <c r="H959" s="81">
        <v>3740636</v>
      </c>
      <c r="I959" s="81">
        <v>0</v>
      </c>
      <c r="J959" s="81">
        <v>0</v>
      </c>
      <c r="K959" s="81">
        <v>0</v>
      </c>
      <c r="L959" s="81">
        <v>0</v>
      </c>
      <c r="M959" s="81">
        <v>0</v>
      </c>
      <c r="N959" s="81">
        <v>0</v>
      </c>
      <c r="O959" s="81">
        <v>-25</v>
      </c>
      <c r="P959" s="81">
        <v>-25</v>
      </c>
      <c r="Q959" s="81">
        <v>-25</v>
      </c>
      <c r="R959" s="81">
        <v>-25</v>
      </c>
      <c r="S959" s="81">
        <v>-25</v>
      </c>
      <c r="T959" s="81">
        <v>-25</v>
      </c>
      <c r="U959" s="81">
        <v>-25</v>
      </c>
      <c r="V959" s="81">
        <v>-25</v>
      </c>
      <c r="W959" s="81">
        <v>-25</v>
      </c>
      <c r="X959" s="81">
        <v>-25</v>
      </c>
      <c r="Y959" s="81">
        <v>-25</v>
      </c>
      <c r="Z959" s="81">
        <v>-25</v>
      </c>
      <c r="AA959" s="81">
        <v>-25</v>
      </c>
      <c r="AB959" s="81">
        <v>-25</v>
      </c>
      <c r="AC959" s="81">
        <v>-25</v>
      </c>
      <c r="AD959" s="81">
        <v>-25</v>
      </c>
      <c r="AE959" s="81">
        <v>0</v>
      </c>
      <c r="AF959" s="81">
        <v>0</v>
      </c>
    </row>
    <row r="960" spans="1:32" hidden="1" x14ac:dyDescent="0.25">
      <c r="A960" s="477">
        <v>37117.386805555558</v>
      </c>
      <c r="B960" s="456">
        <v>37146</v>
      </c>
      <c r="C960" s="456">
        <v>37135</v>
      </c>
      <c r="D960" s="456">
        <v>37164</v>
      </c>
      <c r="E960" s="81" t="s">
        <v>397</v>
      </c>
      <c r="F960" s="81">
        <v>730306</v>
      </c>
      <c r="G960" s="81">
        <v>1</v>
      </c>
      <c r="H960" s="81">
        <v>3769730</v>
      </c>
      <c r="I960" s="81">
        <v>0</v>
      </c>
      <c r="J960" s="81">
        <v>0</v>
      </c>
      <c r="K960" s="81">
        <v>0</v>
      </c>
      <c r="L960" s="81">
        <v>0</v>
      </c>
      <c r="M960" s="81">
        <v>0</v>
      </c>
      <c r="N960" s="81">
        <v>0</v>
      </c>
      <c r="O960" s="81">
        <v>-25</v>
      </c>
      <c r="P960" s="81">
        <v>-25</v>
      </c>
      <c r="Q960" s="81">
        <v>-25</v>
      </c>
      <c r="R960" s="81">
        <v>-25</v>
      </c>
      <c r="S960" s="81">
        <v>-25</v>
      </c>
      <c r="T960" s="81">
        <v>-25</v>
      </c>
      <c r="U960" s="81">
        <v>-25</v>
      </c>
      <c r="V960" s="81">
        <v>-25</v>
      </c>
      <c r="W960" s="81">
        <v>-25</v>
      </c>
      <c r="X960" s="81">
        <v>-25</v>
      </c>
      <c r="Y960" s="81">
        <v>-25</v>
      </c>
      <c r="Z960" s="81">
        <v>-25</v>
      </c>
      <c r="AA960" s="81">
        <v>-25</v>
      </c>
      <c r="AB960" s="81">
        <v>-25</v>
      </c>
      <c r="AC960" s="81">
        <v>-25</v>
      </c>
      <c r="AD960" s="81">
        <v>-25</v>
      </c>
      <c r="AE960" s="81">
        <v>0</v>
      </c>
      <c r="AF960" s="81">
        <v>0</v>
      </c>
    </row>
    <row r="961" spans="1:32" hidden="1" x14ac:dyDescent="0.25">
      <c r="A961" s="477">
        <v>37117.386805555558</v>
      </c>
      <c r="B961" s="456">
        <v>37146</v>
      </c>
      <c r="C961" s="456">
        <v>37135</v>
      </c>
      <c r="D961" s="456">
        <v>37164</v>
      </c>
      <c r="E961" s="81" t="s">
        <v>397</v>
      </c>
      <c r="F961" s="81">
        <v>730308</v>
      </c>
      <c r="G961" s="81">
        <v>1</v>
      </c>
      <c r="H961" s="81">
        <v>3769732</v>
      </c>
      <c r="I961" s="81">
        <v>0</v>
      </c>
      <c r="J961" s="81">
        <v>0</v>
      </c>
      <c r="K961" s="81">
        <v>0</v>
      </c>
      <c r="L961" s="81">
        <v>0</v>
      </c>
      <c r="M961" s="81">
        <v>0</v>
      </c>
      <c r="N961" s="81">
        <v>0</v>
      </c>
      <c r="O961" s="81">
        <v>-25</v>
      </c>
      <c r="P961" s="81">
        <v>-25</v>
      </c>
      <c r="Q961" s="81">
        <v>-25</v>
      </c>
      <c r="R961" s="81">
        <v>-25</v>
      </c>
      <c r="S961" s="81">
        <v>-25</v>
      </c>
      <c r="T961" s="81">
        <v>-25</v>
      </c>
      <c r="U961" s="81">
        <v>-25</v>
      </c>
      <c r="V961" s="81">
        <v>-25</v>
      </c>
      <c r="W961" s="81">
        <v>-25</v>
      </c>
      <c r="X961" s="81">
        <v>-25</v>
      </c>
      <c r="Y961" s="81">
        <v>-25</v>
      </c>
      <c r="Z961" s="81">
        <v>-25</v>
      </c>
      <c r="AA961" s="81">
        <v>-25</v>
      </c>
      <c r="AB961" s="81">
        <v>-25</v>
      </c>
      <c r="AC961" s="81">
        <v>-25</v>
      </c>
      <c r="AD961" s="81">
        <v>-25</v>
      </c>
      <c r="AE961" s="81">
        <v>0</v>
      </c>
      <c r="AF961" s="81">
        <v>0</v>
      </c>
    </row>
    <row r="962" spans="1:32" hidden="1" x14ac:dyDescent="0.25">
      <c r="A962" s="477">
        <v>36663.427083333336</v>
      </c>
      <c r="B962" s="456">
        <v>37146</v>
      </c>
      <c r="C962" s="456">
        <v>37073</v>
      </c>
      <c r="D962" s="456">
        <v>37164</v>
      </c>
      <c r="E962" s="81" t="s">
        <v>397</v>
      </c>
      <c r="F962" s="81">
        <v>337718</v>
      </c>
      <c r="G962" s="81">
        <v>1</v>
      </c>
      <c r="H962" s="81">
        <v>2004644</v>
      </c>
      <c r="I962" s="81">
        <v>0</v>
      </c>
      <c r="J962" s="81">
        <v>0</v>
      </c>
      <c r="K962" s="81">
        <v>0</v>
      </c>
      <c r="L962" s="81">
        <v>0</v>
      </c>
      <c r="M962" s="81">
        <v>0</v>
      </c>
      <c r="N962" s="81">
        <v>0</v>
      </c>
      <c r="O962" s="81">
        <v>25</v>
      </c>
      <c r="P962" s="81">
        <v>25</v>
      </c>
      <c r="Q962" s="81">
        <v>25</v>
      </c>
      <c r="R962" s="81">
        <v>25</v>
      </c>
      <c r="S962" s="81">
        <v>25</v>
      </c>
      <c r="T962" s="81">
        <v>25</v>
      </c>
      <c r="U962" s="81">
        <v>25</v>
      </c>
      <c r="V962" s="81">
        <v>25</v>
      </c>
      <c r="W962" s="81">
        <v>25</v>
      </c>
      <c r="X962" s="81">
        <v>25</v>
      </c>
      <c r="Y962" s="81">
        <v>25</v>
      </c>
      <c r="Z962" s="81">
        <v>25</v>
      </c>
      <c r="AA962" s="81">
        <v>25</v>
      </c>
      <c r="AB962" s="81">
        <v>25</v>
      </c>
      <c r="AC962" s="81">
        <v>25</v>
      </c>
      <c r="AD962" s="81">
        <v>25</v>
      </c>
      <c r="AE962" s="81">
        <v>0</v>
      </c>
      <c r="AF962" s="81">
        <v>0</v>
      </c>
    </row>
    <row r="963" spans="1:32" hidden="1" x14ac:dyDescent="0.25">
      <c r="A963" s="477">
        <v>36678.472916666666</v>
      </c>
      <c r="B963" s="456">
        <v>37146</v>
      </c>
      <c r="C963" s="456">
        <v>37073</v>
      </c>
      <c r="D963" s="456">
        <v>37164</v>
      </c>
      <c r="E963" s="81" t="s">
        <v>397</v>
      </c>
      <c r="F963" s="81">
        <v>346904</v>
      </c>
      <c r="G963" s="81">
        <v>1</v>
      </c>
      <c r="H963" s="81">
        <v>2067959</v>
      </c>
      <c r="I963" s="81">
        <v>0</v>
      </c>
      <c r="J963" s="81">
        <v>0</v>
      </c>
      <c r="K963" s="81">
        <v>0</v>
      </c>
      <c r="L963" s="81">
        <v>0</v>
      </c>
      <c r="M963" s="81">
        <v>0</v>
      </c>
      <c r="N963" s="81">
        <v>0</v>
      </c>
      <c r="O963" s="81">
        <v>-25</v>
      </c>
      <c r="P963" s="81">
        <v>-25</v>
      </c>
      <c r="Q963" s="81">
        <v>-25</v>
      </c>
      <c r="R963" s="81">
        <v>-25</v>
      </c>
      <c r="S963" s="81">
        <v>-25</v>
      </c>
      <c r="T963" s="81">
        <v>-25</v>
      </c>
      <c r="U963" s="81">
        <v>-25</v>
      </c>
      <c r="V963" s="81">
        <v>-25</v>
      </c>
      <c r="W963" s="81">
        <v>-25</v>
      </c>
      <c r="X963" s="81">
        <v>-25</v>
      </c>
      <c r="Y963" s="81">
        <v>-25</v>
      </c>
      <c r="Z963" s="81">
        <v>-25</v>
      </c>
      <c r="AA963" s="81">
        <v>-25</v>
      </c>
      <c r="AB963" s="81">
        <v>-25</v>
      </c>
      <c r="AC963" s="81">
        <v>-25</v>
      </c>
      <c r="AD963" s="81">
        <v>-25</v>
      </c>
      <c r="AE963" s="81">
        <v>0</v>
      </c>
      <c r="AF963" s="81">
        <v>0</v>
      </c>
    </row>
    <row r="964" spans="1:32" hidden="1" x14ac:dyDescent="0.25">
      <c r="A964" s="477">
        <v>36696.42083333333</v>
      </c>
      <c r="B964" s="456">
        <v>37146</v>
      </c>
      <c r="C964" s="456">
        <v>37073</v>
      </c>
      <c r="D964" s="456">
        <v>37164</v>
      </c>
      <c r="E964" s="81" t="s">
        <v>397</v>
      </c>
      <c r="F964" s="81">
        <v>353322</v>
      </c>
      <c r="G964" s="81">
        <v>1</v>
      </c>
      <c r="H964" s="81">
        <v>2088829</v>
      </c>
      <c r="I964" s="81">
        <v>0</v>
      </c>
      <c r="J964" s="81">
        <v>0</v>
      </c>
      <c r="K964" s="81">
        <v>0</v>
      </c>
      <c r="L964" s="81">
        <v>0</v>
      </c>
      <c r="M964" s="81">
        <v>0</v>
      </c>
      <c r="N964" s="81">
        <v>0</v>
      </c>
      <c r="O964" s="81">
        <v>25</v>
      </c>
      <c r="P964" s="81">
        <v>25</v>
      </c>
      <c r="Q964" s="81">
        <v>25</v>
      </c>
      <c r="R964" s="81">
        <v>25</v>
      </c>
      <c r="S964" s="81">
        <v>25</v>
      </c>
      <c r="T964" s="81">
        <v>25</v>
      </c>
      <c r="U964" s="81">
        <v>25</v>
      </c>
      <c r="V964" s="81">
        <v>25</v>
      </c>
      <c r="W964" s="81">
        <v>25</v>
      </c>
      <c r="X964" s="81">
        <v>25</v>
      </c>
      <c r="Y964" s="81">
        <v>25</v>
      </c>
      <c r="Z964" s="81">
        <v>25</v>
      </c>
      <c r="AA964" s="81">
        <v>25</v>
      </c>
      <c r="AB964" s="81">
        <v>25</v>
      </c>
      <c r="AC964" s="81">
        <v>25</v>
      </c>
      <c r="AD964" s="81">
        <v>25</v>
      </c>
      <c r="AE964" s="81">
        <v>0</v>
      </c>
      <c r="AF964" s="81">
        <v>0</v>
      </c>
    </row>
    <row r="965" spans="1:32" hidden="1" x14ac:dyDescent="0.25">
      <c r="A965" s="477">
        <v>36735.561805555553</v>
      </c>
      <c r="B965" s="456">
        <v>37146</v>
      </c>
      <c r="C965" s="456">
        <v>37073</v>
      </c>
      <c r="D965" s="456">
        <v>37164</v>
      </c>
      <c r="E965" s="81" t="s">
        <v>397</v>
      </c>
      <c r="F965" s="81">
        <v>376108</v>
      </c>
      <c r="G965" s="81">
        <v>1</v>
      </c>
      <c r="H965" s="81">
        <v>2155133</v>
      </c>
      <c r="I965" s="81">
        <v>0</v>
      </c>
      <c r="J965" s="81">
        <v>0</v>
      </c>
      <c r="K965" s="81">
        <v>0</v>
      </c>
      <c r="L965" s="81">
        <v>0</v>
      </c>
      <c r="M965" s="81">
        <v>0</v>
      </c>
      <c r="N965" s="81">
        <v>0</v>
      </c>
      <c r="O965" s="81">
        <v>25</v>
      </c>
      <c r="P965" s="81">
        <v>25</v>
      </c>
      <c r="Q965" s="81">
        <v>25</v>
      </c>
      <c r="R965" s="81">
        <v>25</v>
      </c>
      <c r="S965" s="81">
        <v>25</v>
      </c>
      <c r="T965" s="81">
        <v>25</v>
      </c>
      <c r="U965" s="81">
        <v>25</v>
      </c>
      <c r="V965" s="81">
        <v>25</v>
      </c>
      <c r="W965" s="81">
        <v>25</v>
      </c>
      <c r="X965" s="81">
        <v>25</v>
      </c>
      <c r="Y965" s="81">
        <v>25</v>
      </c>
      <c r="Z965" s="81">
        <v>25</v>
      </c>
      <c r="AA965" s="81">
        <v>25</v>
      </c>
      <c r="AB965" s="81">
        <v>25</v>
      </c>
      <c r="AC965" s="81">
        <v>25</v>
      </c>
      <c r="AD965" s="81">
        <v>25</v>
      </c>
      <c r="AE965" s="81">
        <v>0</v>
      </c>
      <c r="AF965" s="81">
        <v>0</v>
      </c>
    </row>
    <row r="966" spans="1:32" hidden="1" x14ac:dyDescent="0.25">
      <c r="A966" s="477">
        <v>36868.587500000001</v>
      </c>
      <c r="B966" s="456">
        <v>37146</v>
      </c>
      <c r="C966" s="456">
        <v>37073</v>
      </c>
      <c r="D966" s="456">
        <v>37164</v>
      </c>
      <c r="E966" s="81" t="s">
        <v>397</v>
      </c>
      <c r="F966" s="81">
        <v>468389</v>
      </c>
      <c r="G966" s="81">
        <v>1</v>
      </c>
      <c r="H966" s="81">
        <v>2461282</v>
      </c>
      <c r="I966" s="81">
        <v>0</v>
      </c>
      <c r="J966" s="81">
        <v>0</v>
      </c>
      <c r="K966" s="81">
        <v>0</v>
      </c>
      <c r="L966" s="81">
        <v>0</v>
      </c>
      <c r="M966" s="81">
        <v>0</v>
      </c>
      <c r="N966" s="81">
        <v>0</v>
      </c>
      <c r="O966" s="81">
        <v>25</v>
      </c>
      <c r="P966" s="81">
        <v>25</v>
      </c>
      <c r="Q966" s="81">
        <v>25</v>
      </c>
      <c r="R966" s="81">
        <v>25</v>
      </c>
      <c r="S966" s="81">
        <v>25</v>
      </c>
      <c r="T966" s="81">
        <v>25</v>
      </c>
      <c r="U966" s="81">
        <v>25</v>
      </c>
      <c r="V966" s="81">
        <v>25</v>
      </c>
      <c r="W966" s="81">
        <v>25</v>
      </c>
      <c r="X966" s="81">
        <v>25</v>
      </c>
      <c r="Y966" s="81">
        <v>25</v>
      </c>
      <c r="Z966" s="81">
        <v>25</v>
      </c>
      <c r="AA966" s="81">
        <v>25</v>
      </c>
      <c r="AB966" s="81">
        <v>25</v>
      </c>
      <c r="AC966" s="81">
        <v>25</v>
      </c>
      <c r="AD966" s="81">
        <v>25</v>
      </c>
      <c r="AE966" s="81">
        <v>0</v>
      </c>
      <c r="AF966" s="81">
        <v>0</v>
      </c>
    </row>
    <row r="967" spans="1:32" hidden="1" x14ac:dyDescent="0.25">
      <c r="A967" s="477">
        <v>36860.440972222219</v>
      </c>
      <c r="B967" s="456">
        <v>37146</v>
      </c>
      <c r="C967" s="456">
        <v>37073</v>
      </c>
      <c r="D967" s="456">
        <v>37164</v>
      </c>
      <c r="E967" s="81" t="s">
        <v>397</v>
      </c>
      <c r="F967" s="81">
        <v>469499</v>
      </c>
      <c r="G967" s="81">
        <v>1</v>
      </c>
      <c r="H967" s="81">
        <v>2463843</v>
      </c>
      <c r="I967" s="81">
        <v>0</v>
      </c>
      <c r="J967" s="81">
        <v>0</v>
      </c>
      <c r="K967" s="81">
        <v>0</v>
      </c>
      <c r="L967" s="81">
        <v>0</v>
      </c>
      <c r="M967" s="81">
        <v>0</v>
      </c>
      <c r="N967" s="81">
        <v>0</v>
      </c>
      <c r="O967" s="81">
        <v>-25</v>
      </c>
      <c r="P967" s="81">
        <v>-25</v>
      </c>
      <c r="Q967" s="81">
        <v>-25</v>
      </c>
      <c r="R967" s="81">
        <v>-25</v>
      </c>
      <c r="S967" s="81">
        <v>-25</v>
      </c>
      <c r="T967" s="81">
        <v>-25</v>
      </c>
      <c r="U967" s="81">
        <v>-25</v>
      </c>
      <c r="V967" s="81">
        <v>-25</v>
      </c>
      <c r="W967" s="81">
        <v>-25</v>
      </c>
      <c r="X967" s="81">
        <v>-25</v>
      </c>
      <c r="Y967" s="81">
        <v>-25</v>
      </c>
      <c r="Z967" s="81">
        <v>-25</v>
      </c>
      <c r="AA967" s="81">
        <v>-25</v>
      </c>
      <c r="AB967" s="81">
        <v>-25</v>
      </c>
      <c r="AC967" s="81">
        <v>-25</v>
      </c>
      <c r="AD967" s="81">
        <v>-25</v>
      </c>
      <c r="AE967" s="81">
        <v>0</v>
      </c>
      <c r="AF967" s="81">
        <v>0</v>
      </c>
    </row>
    <row r="968" spans="1:32" hidden="1" x14ac:dyDescent="0.25">
      <c r="A968" s="477">
        <v>36860.63958333333</v>
      </c>
      <c r="B968" s="456">
        <v>37146</v>
      </c>
      <c r="C968" s="456">
        <v>37073</v>
      </c>
      <c r="D968" s="456">
        <v>37164</v>
      </c>
      <c r="E968" s="81" t="s">
        <v>397</v>
      </c>
      <c r="F968" s="81">
        <v>469540</v>
      </c>
      <c r="G968" s="81">
        <v>1</v>
      </c>
      <c r="H968" s="81">
        <v>2463920</v>
      </c>
      <c r="I968" s="81">
        <v>0</v>
      </c>
      <c r="J968" s="81">
        <v>0</v>
      </c>
      <c r="K968" s="81">
        <v>0</v>
      </c>
      <c r="L968" s="81">
        <v>0</v>
      </c>
      <c r="M968" s="81">
        <v>0</v>
      </c>
      <c r="N968" s="81">
        <v>0</v>
      </c>
      <c r="O968" s="81">
        <v>-25</v>
      </c>
      <c r="P968" s="81">
        <v>-25</v>
      </c>
      <c r="Q968" s="81">
        <v>-25</v>
      </c>
      <c r="R968" s="81">
        <v>-25</v>
      </c>
      <c r="S968" s="81">
        <v>-25</v>
      </c>
      <c r="T968" s="81">
        <v>-25</v>
      </c>
      <c r="U968" s="81">
        <v>-25</v>
      </c>
      <c r="V968" s="81">
        <v>-25</v>
      </c>
      <c r="W968" s="81">
        <v>-25</v>
      </c>
      <c r="X968" s="81">
        <v>-25</v>
      </c>
      <c r="Y968" s="81">
        <v>-25</v>
      </c>
      <c r="Z968" s="81">
        <v>-25</v>
      </c>
      <c r="AA968" s="81">
        <v>-25</v>
      </c>
      <c r="AB968" s="81">
        <v>-25</v>
      </c>
      <c r="AC968" s="81">
        <v>-25</v>
      </c>
      <c r="AD968" s="81">
        <v>-25</v>
      </c>
      <c r="AE968" s="81">
        <v>0</v>
      </c>
      <c r="AF968" s="81">
        <v>0</v>
      </c>
    </row>
    <row r="969" spans="1:32" hidden="1" x14ac:dyDescent="0.25">
      <c r="A969" s="477">
        <v>36880.609027777777</v>
      </c>
      <c r="B969" s="456">
        <v>37146</v>
      </c>
      <c r="C969" s="456">
        <v>37073</v>
      </c>
      <c r="D969" s="456">
        <v>37164</v>
      </c>
      <c r="E969" s="81" t="s">
        <v>397</v>
      </c>
      <c r="F969" s="81">
        <v>482208</v>
      </c>
      <c r="G969" s="81">
        <v>1</v>
      </c>
      <c r="H969" s="81">
        <v>2515383</v>
      </c>
      <c r="I969" s="81">
        <v>0</v>
      </c>
      <c r="J969" s="81">
        <v>0</v>
      </c>
      <c r="K969" s="81">
        <v>0</v>
      </c>
      <c r="L969" s="81">
        <v>0</v>
      </c>
      <c r="M969" s="81">
        <v>0</v>
      </c>
      <c r="N969" s="81">
        <v>0</v>
      </c>
      <c r="O969" s="81">
        <v>-25</v>
      </c>
      <c r="P969" s="81">
        <v>-25</v>
      </c>
      <c r="Q969" s="81">
        <v>-25</v>
      </c>
      <c r="R969" s="81">
        <v>-25</v>
      </c>
      <c r="S969" s="81">
        <v>-25</v>
      </c>
      <c r="T969" s="81">
        <v>-25</v>
      </c>
      <c r="U969" s="81">
        <v>-25</v>
      </c>
      <c r="V969" s="81">
        <v>-25</v>
      </c>
      <c r="W969" s="81">
        <v>-25</v>
      </c>
      <c r="X969" s="81">
        <v>-25</v>
      </c>
      <c r="Y969" s="81">
        <v>-25</v>
      </c>
      <c r="Z969" s="81">
        <v>-25</v>
      </c>
      <c r="AA969" s="81">
        <v>-25</v>
      </c>
      <c r="AB969" s="81">
        <v>-25</v>
      </c>
      <c r="AC969" s="81">
        <v>-25</v>
      </c>
      <c r="AD969" s="81">
        <v>-25</v>
      </c>
      <c r="AE969" s="81">
        <v>0</v>
      </c>
      <c r="AF969" s="81">
        <v>0</v>
      </c>
    </row>
    <row r="970" spans="1:32" hidden="1" x14ac:dyDescent="0.25">
      <c r="A970" s="477">
        <v>36928.597222222219</v>
      </c>
      <c r="B970" s="456">
        <v>37146</v>
      </c>
      <c r="C970" s="456">
        <v>37073</v>
      </c>
      <c r="D970" s="456">
        <v>37164</v>
      </c>
      <c r="E970" s="81" t="s">
        <v>397</v>
      </c>
      <c r="F970" s="81">
        <v>514177</v>
      </c>
      <c r="G970" s="81">
        <v>1</v>
      </c>
      <c r="H970" s="81">
        <v>2630102</v>
      </c>
      <c r="I970" s="81">
        <v>0</v>
      </c>
      <c r="J970" s="81">
        <v>0</v>
      </c>
      <c r="K970" s="81">
        <v>0</v>
      </c>
      <c r="L970" s="81">
        <v>0</v>
      </c>
      <c r="M970" s="81">
        <v>0</v>
      </c>
      <c r="N970" s="81">
        <v>0</v>
      </c>
      <c r="O970" s="81">
        <v>-50</v>
      </c>
      <c r="P970" s="81">
        <v>-50</v>
      </c>
      <c r="Q970" s="81">
        <v>-50</v>
      </c>
      <c r="R970" s="81">
        <v>-50</v>
      </c>
      <c r="S970" s="81">
        <v>-50</v>
      </c>
      <c r="T970" s="81">
        <v>-50</v>
      </c>
      <c r="U970" s="81">
        <v>-50</v>
      </c>
      <c r="V970" s="81">
        <v>-50</v>
      </c>
      <c r="W970" s="81">
        <v>-50</v>
      </c>
      <c r="X970" s="81">
        <v>-50</v>
      </c>
      <c r="Y970" s="81">
        <v>-50</v>
      </c>
      <c r="Z970" s="81">
        <v>-50</v>
      </c>
      <c r="AA970" s="81">
        <v>-50</v>
      </c>
      <c r="AB970" s="81">
        <v>-50</v>
      </c>
      <c r="AC970" s="81">
        <v>-50</v>
      </c>
      <c r="AD970" s="81">
        <v>-50</v>
      </c>
      <c r="AE970" s="81">
        <v>0</v>
      </c>
      <c r="AF970" s="81">
        <v>0</v>
      </c>
    </row>
    <row r="971" spans="1:32" hidden="1" x14ac:dyDescent="0.25">
      <c r="A971" s="477">
        <v>36956.394444444442</v>
      </c>
      <c r="B971" s="456">
        <v>37146</v>
      </c>
      <c r="C971" s="456">
        <v>37073</v>
      </c>
      <c r="D971" s="456">
        <v>37164</v>
      </c>
      <c r="E971" s="81" t="s">
        <v>397</v>
      </c>
      <c r="F971" s="81">
        <v>537897</v>
      </c>
      <c r="G971" s="81">
        <v>1</v>
      </c>
      <c r="H971" s="81">
        <v>2746981</v>
      </c>
      <c r="I971" s="81">
        <v>0</v>
      </c>
      <c r="J971" s="81">
        <v>0</v>
      </c>
      <c r="K971" s="81">
        <v>0</v>
      </c>
      <c r="L971" s="81">
        <v>0</v>
      </c>
      <c r="M971" s="81">
        <v>0</v>
      </c>
      <c r="N971" s="81">
        <v>0</v>
      </c>
      <c r="O971" s="81">
        <v>-25</v>
      </c>
      <c r="P971" s="81">
        <v>-25</v>
      </c>
      <c r="Q971" s="81">
        <v>-25</v>
      </c>
      <c r="R971" s="81">
        <v>-25</v>
      </c>
      <c r="S971" s="81">
        <v>-25</v>
      </c>
      <c r="T971" s="81">
        <v>-25</v>
      </c>
      <c r="U971" s="81">
        <v>-25</v>
      </c>
      <c r="V971" s="81">
        <v>-25</v>
      </c>
      <c r="W971" s="81">
        <v>-25</v>
      </c>
      <c r="X971" s="81">
        <v>-25</v>
      </c>
      <c r="Y971" s="81">
        <v>-25</v>
      </c>
      <c r="Z971" s="81">
        <v>-25</v>
      </c>
      <c r="AA971" s="81">
        <v>-25</v>
      </c>
      <c r="AB971" s="81">
        <v>-25</v>
      </c>
      <c r="AC971" s="81">
        <v>-25</v>
      </c>
      <c r="AD971" s="81">
        <v>-25</v>
      </c>
      <c r="AE971" s="81">
        <v>0</v>
      </c>
      <c r="AF971" s="81">
        <v>0</v>
      </c>
    </row>
    <row r="972" spans="1:32" hidden="1" x14ac:dyDescent="0.25">
      <c r="A972" s="477">
        <v>36970.609027777777</v>
      </c>
      <c r="B972" s="456">
        <v>37146</v>
      </c>
      <c r="C972" s="456">
        <v>37073</v>
      </c>
      <c r="D972" s="456">
        <v>37164</v>
      </c>
      <c r="E972" s="81" t="s">
        <v>397</v>
      </c>
      <c r="F972" s="81">
        <v>547654</v>
      </c>
      <c r="G972" s="81">
        <v>1</v>
      </c>
      <c r="H972" s="81">
        <v>2881967</v>
      </c>
      <c r="I972" s="81">
        <v>0</v>
      </c>
      <c r="J972" s="81">
        <v>0</v>
      </c>
      <c r="K972" s="81">
        <v>0</v>
      </c>
      <c r="L972" s="81">
        <v>0</v>
      </c>
      <c r="M972" s="81">
        <v>0</v>
      </c>
      <c r="N972" s="81">
        <v>0</v>
      </c>
      <c r="O972" s="81">
        <v>25</v>
      </c>
      <c r="P972" s="81">
        <v>25</v>
      </c>
      <c r="Q972" s="81">
        <v>25</v>
      </c>
      <c r="R972" s="81">
        <v>25</v>
      </c>
      <c r="S972" s="81">
        <v>25</v>
      </c>
      <c r="T972" s="81">
        <v>25</v>
      </c>
      <c r="U972" s="81">
        <v>25</v>
      </c>
      <c r="V972" s="81">
        <v>25</v>
      </c>
      <c r="W972" s="81">
        <v>25</v>
      </c>
      <c r="X972" s="81">
        <v>25</v>
      </c>
      <c r="Y972" s="81">
        <v>25</v>
      </c>
      <c r="Z972" s="81">
        <v>25</v>
      </c>
      <c r="AA972" s="81">
        <v>25</v>
      </c>
      <c r="AB972" s="81">
        <v>25</v>
      </c>
      <c r="AC972" s="81">
        <v>25</v>
      </c>
      <c r="AD972" s="81">
        <v>25</v>
      </c>
      <c r="AE972" s="81">
        <v>0</v>
      </c>
      <c r="AF972" s="81">
        <v>0</v>
      </c>
    </row>
    <row r="973" spans="1:32" hidden="1" x14ac:dyDescent="0.25">
      <c r="A973" s="477">
        <v>37012.373611111114</v>
      </c>
      <c r="B973" s="456">
        <v>37146</v>
      </c>
      <c r="C973" s="456">
        <v>37073</v>
      </c>
      <c r="D973" s="456">
        <v>37164</v>
      </c>
      <c r="E973" s="81" t="s">
        <v>397</v>
      </c>
      <c r="F973" s="81">
        <v>591890</v>
      </c>
      <c r="G973" s="81">
        <v>1</v>
      </c>
      <c r="H973" s="81">
        <v>3125434</v>
      </c>
      <c r="I973" s="81">
        <v>0</v>
      </c>
      <c r="J973" s="81">
        <v>0</v>
      </c>
      <c r="K973" s="81">
        <v>0</v>
      </c>
      <c r="L973" s="81">
        <v>0</v>
      </c>
      <c r="M973" s="81">
        <v>0</v>
      </c>
      <c r="N973" s="81">
        <v>0</v>
      </c>
      <c r="O973" s="81">
        <v>25</v>
      </c>
      <c r="P973" s="81">
        <v>25</v>
      </c>
      <c r="Q973" s="81">
        <v>25</v>
      </c>
      <c r="R973" s="81">
        <v>25</v>
      </c>
      <c r="S973" s="81">
        <v>25</v>
      </c>
      <c r="T973" s="81">
        <v>25</v>
      </c>
      <c r="U973" s="81">
        <v>25</v>
      </c>
      <c r="V973" s="81">
        <v>25</v>
      </c>
      <c r="W973" s="81">
        <v>25</v>
      </c>
      <c r="X973" s="81">
        <v>25</v>
      </c>
      <c r="Y973" s="81">
        <v>25</v>
      </c>
      <c r="Z973" s="81">
        <v>25</v>
      </c>
      <c r="AA973" s="81">
        <v>25</v>
      </c>
      <c r="AB973" s="81">
        <v>25</v>
      </c>
      <c r="AC973" s="81">
        <v>25</v>
      </c>
      <c r="AD973" s="81">
        <v>25</v>
      </c>
      <c r="AE973" s="81">
        <v>0</v>
      </c>
      <c r="AF973" s="81">
        <v>0</v>
      </c>
    </row>
    <row r="974" spans="1:32" hidden="1" x14ac:dyDescent="0.25">
      <c r="A974" s="477">
        <v>37012.606944444444</v>
      </c>
      <c r="B974" s="456">
        <v>37146</v>
      </c>
      <c r="C974" s="456">
        <v>37073</v>
      </c>
      <c r="D974" s="456">
        <v>37164</v>
      </c>
      <c r="E974" s="81" t="s">
        <v>397</v>
      </c>
      <c r="F974" s="81">
        <v>597256</v>
      </c>
      <c r="G974" s="81">
        <v>1</v>
      </c>
      <c r="H974" s="81">
        <v>3234935</v>
      </c>
      <c r="I974" s="81">
        <v>0</v>
      </c>
      <c r="J974" s="81">
        <v>0</v>
      </c>
      <c r="K974" s="81">
        <v>0</v>
      </c>
      <c r="L974" s="81">
        <v>0</v>
      </c>
      <c r="M974" s="81">
        <v>0</v>
      </c>
      <c r="N974" s="81">
        <v>0</v>
      </c>
      <c r="O974" s="81">
        <v>-25</v>
      </c>
      <c r="P974" s="81">
        <v>-25</v>
      </c>
      <c r="Q974" s="81">
        <v>-25</v>
      </c>
      <c r="R974" s="81">
        <v>-25</v>
      </c>
      <c r="S974" s="81">
        <v>-25</v>
      </c>
      <c r="T974" s="81">
        <v>-25</v>
      </c>
      <c r="U974" s="81">
        <v>-25</v>
      </c>
      <c r="V974" s="81">
        <v>-25</v>
      </c>
      <c r="W974" s="81">
        <v>-25</v>
      </c>
      <c r="X974" s="81">
        <v>-25</v>
      </c>
      <c r="Y974" s="81">
        <v>-25</v>
      </c>
      <c r="Z974" s="81">
        <v>-25</v>
      </c>
      <c r="AA974" s="81">
        <v>-25</v>
      </c>
      <c r="AB974" s="81">
        <v>-25</v>
      </c>
      <c r="AC974" s="81">
        <v>-25</v>
      </c>
      <c r="AD974" s="81">
        <v>-25</v>
      </c>
      <c r="AE974" s="81">
        <v>0</v>
      </c>
      <c r="AF974" s="81">
        <v>0</v>
      </c>
    </row>
    <row r="975" spans="1:32" hidden="1" x14ac:dyDescent="0.25">
      <c r="A975" s="477">
        <v>37026.53402777778</v>
      </c>
      <c r="B975" s="456">
        <v>37146</v>
      </c>
      <c r="C975" s="456">
        <v>37073</v>
      </c>
      <c r="D975" s="456">
        <v>37164</v>
      </c>
      <c r="E975" s="81" t="s">
        <v>397</v>
      </c>
      <c r="F975" s="81">
        <v>610376</v>
      </c>
      <c r="G975" s="81">
        <v>1</v>
      </c>
      <c r="H975" s="81">
        <v>3286569</v>
      </c>
      <c r="I975" s="81">
        <v>0</v>
      </c>
      <c r="J975" s="81">
        <v>0</v>
      </c>
      <c r="K975" s="81">
        <v>0</v>
      </c>
      <c r="L975" s="81">
        <v>0</v>
      </c>
      <c r="M975" s="81">
        <v>0</v>
      </c>
      <c r="N975" s="81">
        <v>0</v>
      </c>
      <c r="O975" s="81">
        <v>-25</v>
      </c>
      <c r="P975" s="81">
        <v>-25</v>
      </c>
      <c r="Q975" s="81">
        <v>-25</v>
      </c>
      <c r="R975" s="81">
        <v>-25</v>
      </c>
      <c r="S975" s="81">
        <v>-25</v>
      </c>
      <c r="T975" s="81">
        <v>-25</v>
      </c>
      <c r="U975" s="81">
        <v>-25</v>
      </c>
      <c r="V975" s="81">
        <v>-25</v>
      </c>
      <c r="W975" s="81">
        <v>-25</v>
      </c>
      <c r="X975" s="81">
        <v>-25</v>
      </c>
      <c r="Y975" s="81">
        <v>-25</v>
      </c>
      <c r="Z975" s="81">
        <v>-25</v>
      </c>
      <c r="AA975" s="81">
        <v>-25</v>
      </c>
      <c r="AB975" s="81">
        <v>-25</v>
      </c>
      <c r="AC975" s="81">
        <v>-25</v>
      </c>
      <c r="AD975" s="81">
        <v>-25</v>
      </c>
      <c r="AE975" s="81">
        <v>0</v>
      </c>
      <c r="AF975" s="81">
        <v>0</v>
      </c>
    </row>
    <row r="976" spans="1:32" hidden="1" x14ac:dyDescent="0.25">
      <c r="A976" s="477">
        <v>36936.463888888888</v>
      </c>
      <c r="B976" s="456">
        <v>37146</v>
      </c>
      <c r="C976" s="456">
        <v>37073</v>
      </c>
      <c r="D976" s="456">
        <v>37164</v>
      </c>
      <c r="E976" s="81" t="s">
        <v>397</v>
      </c>
      <c r="F976" s="81">
        <v>521901</v>
      </c>
      <c r="G976" s="81">
        <v>1</v>
      </c>
      <c r="H976" s="81">
        <v>2698585</v>
      </c>
      <c r="I976" s="81">
        <v>0</v>
      </c>
      <c r="J976" s="81">
        <v>0</v>
      </c>
      <c r="K976" s="81">
        <v>0</v>
      </c>
      <c r="L976" s="81">
        <v>0</v>
      </c>
      <c r="M976" s="81">
        <v>0</v>
      </c>
      <c r="N976" s="81">
        <v>0</v>
      </c>
      <c r="O976" s="81">
        <v>0</v>
      </c>
      <c r="P976" s="81">
        <v>0</v>
      </c>
      <c r="Q976" s="81">
        <v>0</v>
      </c>
      <c r="R976" s="81">
        <v>0</v>
      </c>
      <c r="S976" s="81">
        <v>0</v>
      </c>
      <c r="T976" s="81">
        <v>0</v>
      </c>
      <c r="U976" s="81">
        <v>0</v>
      </c>
      <c r="V976" s="81">
        <v>0</v>
      </c>
      <c r="W976" s="81">
        <v>0</v>
      </c>
      <c r="X976" s="81">
        <v>0</v>
      </c>
      <c r="Y976" s="81">
        <v>0</v>
      </c>
      <c r="Z976" s="81">
        <v>0</v>
      </c>
      <c r="AA976" s="81">
        <v>0</v>
      </c>
      <c r="AB976" s="81">
        <v>0</v>
      </c>
      <c r="AC976" s="81">
        <v>0</v>
      </c>
      <c r="AD976" s="81">
        <v>0</v>
      </c>
      <c r="AE976" s="81">
        <v>-25</v>
      </c>
      <c r="AF976" s="81">
        <v>-25</v>
      </c>
    </row>
    <row r="977" spans="1:32" hidden="1" x14ac:dyDescent="0.25">
      <c r="A977" s="477">
        <v>36956.716666666667</v>
      </c>
      <c r="B977" s="456">
        <v>37146</v>
      </c>
      <c r="C977" s="456">
        <v>37073</v>
      </c>
      <c r="D977" s="456">
        <v>37164</v>
      </c>
      <c r="E977" s="81" t="s">
        <v>397</v>
      </c>
      <c r="F977" s="81">
        <v>525487</v>
      </c>
      <c r="G977" s="81">
        <v>1</v>
      </c>
      <c r="H977" s="81">
        <v>2707664</v>
      </c>
      <c r="I977" s="81">
        <v>0</v>
      </c>
      <c r="J977" s="81">
        <v>0</v>
      </c>
      <c r="K977" s="81">
        <v>0</v>
      </c>
      <c r="L977" s="81">
        <v>0</v>
      </c>
      <c r="M977" s="81">
        <v>0</v>
      </c>
      <c r="N977" s="81">
        <v>0</v>
      </c>
      <c r="O977" s="81">
        <v>0</v>
      </c>
      <c r="P977" s="81">
        <v>0</v>
      </c>
      <c r="Q977" s="81">
        <v>0</v>
      </c>
      <c r="R977" s="81">
        <v>0</v>
      </c>
      <c r="S977" s="81">
        <v>0</v>
      </c>
      <c r="T977" s="81">
        <v>0</v>
      </c>
      <c r="U977" s="81">
        <v>0</v>
      </c>
      <c r="V977" s="81">
        <v>0</v>
      </c>
      <c r="W977" s="81">
        <v>0</v>
      </c>
      <c r="X977" s="81">
        <v>0</v>
      </c>
      <c r="Y977" s="81">
        <v>0</v>
      </c>
      <c r="Z977" s="81">
        <v>0</v>
      </c>
      <c r="AA977" s="81">
        <v>0</v>
      </c>
      <c r="AB977" s="81">
        <v>0</v>
      </c>
      <c r="AC977" s="81">
        <v>0</v>
      </c>
      <c r="AD977" s="81">
        <v>0</v>
      </c>
      <c r="AE977" s="81">
        <v>25</v>
      </c>
      <c r="AF977" s="81">
        <v>25</v>
      </c>
    </row>
    <row r="978" spans="1:32" hidden="1" x14ac:dyDescent="0.25">
      <c r="A978" s="477">
        <v>37042.460416666669</v>
      </c>
      <c r="B978" s="456">
        <v>37146</v>
      </c>
      <c r="C978" s="456">
        <v>37135</v>
      </c>
      <c r="D978" s="456">
        <v>37164</v>
      </c>
      <c r="E978" s="81" t="s">
        <v>397</v>
      </c>
      <c r="F978" s="81">
        <v>619811</v>
      </c>
      <c r="G978" s="81">
        <v>1</v>
      </c>
      <c r="H978" s="81">
        <v>3381871</v>
      </c>
      <c r="I978" s="81">
        <v>0</v>
      </c>
      <c r="J978" s="81">
        <v>0</v>
      </c>
      <c r="K978" s="81">
        <v>0</v>
      </c>
      <c r="L978" s="81">
        <v>0</v>
      </c>
      <c r="M978" s="81">
        <v>0</v>
      </c>
      <c r="N978" s="81">
        <v>0</v>
      </c>
      <c r="O978" s="81">
        <v>25</v>
      </c>
      <c r="P978" s="81">
        <v>25</v>
      </c>
      <c r="Q978" s="81">
        <v>25</v>
      </c>
      <c r="R978" s="81">
        <v>25</v>
      </c>
      <c r="S978" s="81">
        <v>25</v>
      </c>
      <c r="T978" s="81">
        <v>25</v>
      </c>
      <c r="U978" s="81">
        <v>25</v>
      </c>
      <c r="V978" s="81">
        <v>25</v>
      </c>
      <c r="W978" s="81">
        <v>25</v>
      </c>
      <c r="X978" s="81">
        <v>25</v>
      </c>
      <c r="Y978" s="81">
        <v>25</v>
      </c>
      <c r="Z978" s="81">
        <v>25</v>
      </c>
      <c r="AA978" s="81">
        <v>25</v>
      </c>
      <c r="AB978" s="81">
        <v>25</v>
      </c>
      <c r="AC978" s="81">
        <v>25</v>
      </c>
      <c r="AD978" s="81">
        <v>25</v>
      </c>
      <c r="AE978" s="81">
        <v>0</v>
      </c>
      <c r="AF978" s="81">
        <v>0</v>
      </c>
    </row>
    <row r="979" spans="1:32" hidden="1" x14ac:dyDescent="0.25">
      <c r="A979" s="477">
        <v>37128.554861111108</v>
      </c>
      <c r="B979" s="456">
        <v>37146</v>
      </c>
      <c r="C979" s="456">
        <v>37073</v>
      </c>
      <c r="D979" s="456">
        <v>37164</v>
      </c>
      <c r="E979" s="81" t="s">
        <v>594</v>
      </c>
      <c r="F979" s="81">
        <v>478786</v>
      </c>
      <c r="G979" s="81">
        <v>1</v>
      </c>
      <c r="H979" s="81">
        <v>2495089</v>
      </c>
      <c r="I979" s="81">
        <v>0</v>
      </c>
      <c r="J979" s="81">
        <v>0</v>
      </c>
      <c r="K979" s="81">
        <v>0</v>
      </c>
      <c r="L979" s="81">
        <v>0</v>
      </c>
      <c r="M979" s="81">
        <v>0</v>
      </c>
      <c r="N979" s="81">
        <v>0</v>
      </c>
      <c r="O979" s="81">
        <v>-25</v>
      </c>
      <c r="P979" s="81">
        <v>-25</v>
      </c>
      <c r="Q979" s="81">
        <v>-25</v>
      </c>
      <c r="R979" s="81">
        <v>-25</v>
      </c>
      <c r="S979" s="81">
        <v>-25</v>
      </c>
      <c r="T979" s="81">
        <v>-25</v>
      </c>
      <c r="U979" s="81">
        <v>-25</v>
      </c>
      <c r="V979" s="81">
        <v>-25</v>
      </c>
      <c r="W979" s="81">
        <v>-25</v>
      </c>
      <c r="X979" s="81">
        <v>-25</v>
      </c>
      <c r="Y979" s="81">
        <v>-25</v>
      </c>
      <c r="Z979" s="81">
        <v>-25</v>
      </c>
      <c r="AA979" s="81">
        <v>-25</v>
      </c>
      <c r="AB979" s="81">
        <v>-25</v>
      </c>
      <c r="AC979" s="81">
        <v>-25</v>
      </c>
      <c r="AD979" s="81">
        <v>-25</v>
      </c>
      <c r="AE979" s="81">
        <v>0</v>
      </c>
      <c r="AF979" s="81">
        <v>0</v>
      </c>
    </row>
    <row r="980" spans="1:32" hidden="1" x14ac:dyDescent="0.25">
      <c r="A980" s="477">
        <v>37133.579861111109</v>
      </c>
      <c r="B980" s="456">
        <v>37146</v>
      </c>
      <c r="C980" s="456">
        <v>37138</v>
      </c>
      <c r="D980" s="456">
        <v>37164</v>
      </c>
      <c r="E980" s="81" t="s">
        <v>583</v>
      </c>
      <c r="F980" s="81">
        <v>757283</v>
      </c>
      <c r="G980" s="81">
        <v>1</v>
      </c>
      <c r="H980" s="81">
        <v>4037706</v>
      </c>
      <c r="I980" s="81">
        <v>0</v>
      </c>
      <c r="J980" s="81">
        <v>0</v>
      </c>
      <c r="K980" s="81">
        <v>0</v>
      </c>
      <c r="L980" s="81">
        <v>0</v>
      </c>
      <c r="M980" s="81">
        <v>0</v>
      </c>
      <c r="N980" s="81">
        <v>0</v>
      </c>
      <c r="O980" s="81">
        <v>25</v>
      </c>
      <c r="P980" s="81">
        <v>25</v>
      </c>
      <c r="Q980" s="81">
        <v>25</v>
      </c>
      <c r="R980" s="81">
        <v>25</v>
      </c>
      <c r="S980" s="81">
        <v>25</v>
      </c>
      <c r="T980" s="81">
        <v>25</v>
      </c>
      <c r="U980" s="81">
        <v>25</v>
      </c>
      <c r="V980" s="81">
        <v>25</v>
      </c>
      <c r="W980" s="81">
        <v>25</v>
      </c>
      <c r="X980" s="81">
        <v>25</v>
      </c>
      <c r="Y980" s="81">
        <v>25</v>
      </c>
      <c r="Z980" s="81">
        <v>25</v>
      </c>
      <c r="AA980" s="81">
        <v>25</v>
      </c>
      <c r="AB980" s="81">
        <v>25</v>
      </c>
      <c r="AC980" s="81">
        <v>25</v>
      </c>
      <c r="AD980" s="81">
        <v>25</v>
      </c>
      <c r="AE980" s="81">
        <v>0</v>
      </c>
      <c r="AF980" s="81">
        <v>0</v>
      </c>
    </row>
    <row r="981" spans="1:32" hidden="1" x14ac:dyDescent="0.25">
      <c r="A981" s="477">
        <v>37134.411111111112</v>
      </c>
      <c r="B981" s="456">
        <v>37146</v>
      </c>
      <c r="C981" s="456">
        <v>37139</v>
      </c>
      <c r="D981" s="456">
        <v>37164</v>
      </c>
      <c r="E981" s="81" t="s">
        <v>583</v>
      </c>
      <c r="F981" s="81">
        <v>758678</v>
      </c>
      <c r="G981" s="81">
        <v>1</v>
      </c>
      <c r="H981" s="81">
        <v>4074369</v>
      </c>
      <c r="I981" s="81">
        <v>0</v>
      </c>
      <c r="J981" s="81">
        <v>0</v>
      </c>
      <c r="K981" s="81">
        <v>0</v>
      </c>
      <c r="L981" s="81">
        <v>0</v>
      </c>
      <c r="M981" s="81">
        <v>0</v>
      </c>
      <c r="N981" s="81">
        <v>0</v>
      </c>
      <c r="O981" s="81">
        <v>-25</v>
      </c>
      <c r="P981" s="81">
        <v>-25</v>
      </c>
      <c r="Q981" s="81">
        <v>-25</v>
      </c>
      <c r="R981" s="81">
        <v>-25</v>
      </c>
      <c r="S981" s="81">
        <v>-25</v>
      </c>
      <c r="T981" s="81">
        <v>-25</v>
      </c>
      <c r="U981" s="81">
        <v>-25</v>
      </c>
      <c r="V981" s="81">
        <v>-25</v>
      </c>
      <c r="W981" s="81">
        <v>-25</v>
      </c>
      <c r="X981" s="81">
        <v>-25</v>
      </c>
      <c r="Y981" s="81">
        <v>-25</v>
      </c>
      <c r="Z981" s="81">
        <v>-25</v>
      </c>
      <c r="AA981" s="81">
        <v>-25</v>
      </c>
      <c r="AB981" s="81">
        <v>-25</v>
      </c>
      <c r="AC981" s="81">
        <v>-25</v>
      </c>
      <c r="AD981" s="81">
        <v>-25</v>
      </c>
      <c r="AE981" s="81">
        <v>0</v>
      </c>
      <c r="AF981" s="81">
        <v>0</v>
      </c>
    </row>
    <row r="982" spans="1:32" hidden="1" x14ac:dyDescent="0.25">
      <c r="A982" s="477">
        <v>37134.576388888891</v>
      </c>
      <c r="B982" s="456">
        <v>37146</v>
      </c>
      <c r="C982" s="456">
        <v>37139</v>
      </c>
      <c r="D982" s="456">
        <v>37164</v>
      </c>
      <c r="E982" s="81" t="s">
        <v>583</v>
      </c>
      <c r="F982" s="81">
        <v>759396</v>
      </c>
      <c r="G982" s="81">
        <v>1</v>
      </c>
      <c r="H982" s="81">
        <v>4097727</v>
      </c>
      <c r="I982" s="81">
        <v>0</v>
      </c>
      <c r="J982" s="81">
        <v>0</v>
      </c>
      <c r="K982" s="81">
        <v>0</v>
      </c>
      <c r="L982" s="81">
        <v>0</v>
      </c>
      <c r="M982" s="81">
        <v>0</v>
      </c>
      <c r="N982" s="81">
        <v>0</v>
      </c>
      <c r="O982" s="81">
        <v>-25</v>
      </c>
      <c r="P982" s="81">
        <v>-25</v>
      </c>
      <c r="Q982" s="81">
        <v>-25</v>
      </c>
      <c r="R982" s="81">
        <v>-25</v>
      </c>
      <c r="S982" s="81">
        <v>-25</v>
      </c>
      <c r="T982" s="81">
        <v>-25</v>
      </c>
      <c r="U982" s="81">
        <v>-25</v>
      </c>
      <c r="V982" s="81">
        <v>-25</v>
      </c>
      <c r="W982" s="81">
        <v>-25</v>
      </c>
      <c r="X982" s="81">
        <v>-25</v>
      </c>
      <c r="Y982" s="81">
        <v>-25</v>
      </c>
      <c r="Z982" s="81">
        <v>-25</v>
      </c>
      <c r="AA982" s="81">
        <v>-25</v>
      </c>
      <c r="AB982" s="81">
        <v>-25</v>
      </c>
      <c r="AC982" s="81">
        <v>-25</v>
      </c>
      <c r="AD982" s="81">
        <v>-25</v>
      </c>
      <c r="AE982" s="81">
        <v>0</v>
      </c>
      <c r="AF982" s="81">
        <v>0</v>
      </c>
    </row>
    <row r="983" spans="1:32" hidden="1" x14ac:dyDescent="0.25">
      <c r="A983" s="477">
        <v>37127.336111111108</v>
      </c>
      <c r="B983" s="456">
        <v>37146</v>
      </c>
      <c r="C983" s="456">
        <v>37135</v>
      </c>
      <c r="D983" s="456">
        <v>37164</v>
      </c>
      <c r="E983" s="81" t="s">
        <v>583</v>
      </c>
      <c r="F983" s="81">
        <v>747183</v>
      </c>
      <c r="G983" s="81">
        <v>1</v>
      </c>
      <c r="H983" s="81">
        <v>3857662</v>
      </c>
      <c r="I983" s="81">
        <v>0</v>
      </c>
      <c r="J983" s="81">
        <v>0</v>
      </c>
      <c r="K983" s="81">
        <v>0</v>
      </c>
      <c r="L983" s="81">
        <v>0</v>
      </c>
      <c r="M983" s="81">
        <v>0</v>
      </c>
      <c r="N983" s="81">
        <v>0</v>
      </c>
      <c r="O983" s="81">
        <v>-25</v>
      </c>
      <c r="P983" s="81">
        <v>-25</v>
      </c>
      <c r="Q983" s="81">
        <v>-25</v>
      </c>
      <c r="R983" s="81">
        <v>-25</v>
      </c>
      <c r="S983" s="81">
        <v>-25</v>
      </c>
      <c r="T983" s="81">
        <v>-25</v>
      </c>
      <c r="U983" s="81">
        <v>-25</v>
      </c>
      <c r="V983" s="81">
        <v>-25</v>
      </c>
      <c r="W983" s="81">
        <v>-25</v>
      </c>
      <c r="X983" s="81">
        <v>-25</v>
      </c>
      <c r="Y983" s="81">
        <v>-25</v>
      </c>
      <c r="Z983" s="81">
        <v>-25</v>
      </c>
      <c r="AA983" s="81">
        <v>-25</v>
      </c>
      <c r="AB983" s="81">
        <v>-25</v>
      </c>
      <c r="AC983" s="81">
        <v>-25</v>
      </c>
      <c r="AD983" s="81">
        <v>-25</v>
      </c>
      <c r="AE983" s="81">
        <v>0</v>
      </c>
      <c r="AF983" s="81">
        <v>0</v>
      </c>
    </row>
    <row r="984" spans="1:32" hidden="1" x14ac:dyDescent="0.25">
      <c r="A984" s="477">
        <v>37127.438888888886</v>
      </c>
      <c r="B984" s="456">
        <v>37146</v>
      </c>
      <c r="C984" s="456">
        <v>37135</v>
      </c>
      <c r="D984" s="456">
        <v>37164</v>
      </c>
      <c r="E984" s="81" t="s">
        <v>583</v>
      </c>
      <c r="F984" s="81">
        <v>747745</v>
      </c>
      <c r="G984" s="81">
        <v>1</v>
      </c>
      <c r="H984" s="81">
        <v>3860078</v>
      </c>
      <c r="I984" s="81">
        <v>0</v>
      </c>
      <c r="J984" s="81">
        <v>0</v>
      </c>
      <c r="K984" s="81">
        <v>0</v>
      </c>
      <c r="L984" s="81">
        <v>0</v>
      </c>
      <c r="M984" s="81">
        <v>0</v>
      </c>
      <c r="N984" s="81">
        <v>0</v>
      </c>
      <c r="O984" s="81">
        <v>-25</v>
      </c>
      <c r="P984" s="81">
        <v>-25</v>
      </c>
      <c r="Q984" s="81">
        <v>-25</v>
      </c>
      <c r="R984" s="81">
        <v>-25</v>
      </c>
      <c r="S984" s="81">
        <v>-25</v>
      </c>
      <c r="T984" s="81">
        <v>-25</v>
      </c>
      <c r="U984" s="81">
        <v>-25</v>
      </c>
      <c r="V984" s="81">
        <v>-25</v>
      </c>
      <c r="W984" s="81">
        <v>-25</v>
      </c>
      <c r="X984" s="81">
        <v>-25</v>
      </c>
      <c r="Y984" s="81">
        <v>-25</v>
      </c>
      <c r="Z984" s="81">
        <v>-25</v>
      </c>
      <c r="AA984" s="81">
        <v>-25</v>
      </c>
      <c r="AB984" s="81">
        <v>-25</v>
      </c>
      <c r="AC984" s="81">
        <v>-25</v>
      </c>
      <c r="AD984" s="81">
        <v>-25</v>
      </c>
      <c r="AE984" s="81">
        <v>0</v>
      </c>
      <c r="AF984" s="81">
        <v>0</v>
      </c>
    </row>
    <row r="985" spans="1:32" hidden="1" x14ac:dyDescent="0.25">
      <c r="A985" s="477">
        <v>37130.585416666669</v>
      </c>
      <c r="B985" s="456">
        <v>37146</v>
      </c>
      <c r="C985" s="456">
        <v>37135</v>
      </c>
      <c r="D985" s="456">
        <v>37164</v>
      </c>
      <c r="E985" s="81" t="s">
        <v>583</v>
      </c>
      <c r="F985" s="81">
        <v>750276</v>
      </c>
      <c r="G985" s="81">
        <v>1</v>
      </c>
      <c r="H985" s="81">
        <v>3865352</v>
      </c>
      <c r="I985" s="81">
        <v>0</v>
      </c>
      <c r="J985" s="81">
        <v>0</v>
      </c>
      <c r="K985" s="81">
        <v>0</v>
      </c>
      <c r="L985" s="81">
        <v>0</v>
      </c>
      <c r="M985" s="81">
        <v>0</v>
      </c>
      <c r="N985" s="81">
        <v>0</v>
      </c>
      <c r="O985" s="81">
        <v>-25</v>
      </c>
      <c r="P985" s="81">
        <v>-25</v>
      </c>
      <c r="Q985" s="81">
        <v>-25</v>
      </c>
      <c r="R985" s="81">
        <v>-25</v>
      </c>
      <c r="S985" s="81">
        <v>-25</v>
      </c>
      <c r="T985" s="81">
        <v>-25</v>
      </c>
      <c r="U985" s="81">
        <v>-25</v>
      </c>
      <c r="V985" s="81">
        <v>-25</v>
      </c>
      <c r="W985" s="81">
        <v>-25</v>
      </c>
      <c r="X985" s="81">
        <v>-25</v>
      </c>
      <c r="Y985" s="81">
        <v>-25</v>
      </c>
      <c r="Z985" s="81">
        <v>-25</v>
      </c>
      <c r="AA985" s="81">
        <v>-25</v>
      </c>
      <c r="AB985" s="81">
        <v>-25</v>
      </c>
      <c r="AC985" s="81">
        <v>-25</v>
      </c>
      <c r="AD985" s="81">
        <v>-25</v>
      </c>
      <c r="AE985" s="81">
        <v>0</v>
      </c>
      <c r="AF985" s="81">
        <v>0</v>
      </c>
    </row>
    <row r="986" spans="1:32" hidden="1" x14ac:dyDescent="0.25">
      <c r="A986" s="477">
        <v>37074.512499999997</v>
      </c>
      <c r="B986" s="456">
        <v>37146</v>
      </c>
      <c r="C986" s="456">
        <v>37135</v>
      </c>
      <c r="D986" s="456">
        <v>37164</v>
      </c>
      <c r="E986" s="81" t="s">
        <v>583</v>
      </c>
      <c r="F986" s="81">
        <v>671128</v>
      </c>
      <c r="G986" s="81">
        <v>1</v>
      </c>
      <c r="H986" s="81">
        <v>3540765</v>
      </c>
      <c r="I986" s="81">
        <v>0</v>
      </c>
      <c r="J986" s="81">
        <v>0</v>
      </c>
      <c r="K986" s="81">
        <v>0</v>
      </c>
      <c r="L986" s="81">
        <v>0</v>
      </c>
      <c r="M986" s="81">
        <v>0</v>
      </c>
      <c r="N986" s="81">
        <v>0</v>
      </c>
      <c r="O986" s="81">
        <v>0</v>
      </c>
      <c r="P986" s="81">
        <v>0</v>
      </c>
      <c r="Q986" s="81">
        <v>0</v>
      </c>
      <c r="R986" s="81">
        <v>0</v>
      </c>
      <c r="S986" s="81">
        <v>0</v>
      </c>
      <c r="T986" s="81">
        <v>0</v>
      </c>
      <c r="U986" s="81">
        <v>0</v>
      </c>
      <c r="V986" s="81">
        <v>0</v>
      </c>
      <c r="W986" s="81">
        <v>0</v>
      </c>
      <c r="X986" s="81">
        <v>0</v>
      </c>
      <c r="Y986" s="81">
        <v>0</v>
      </c>
      <c r="Z986" s="81">
        <v>0</v>
      </c>
      <c r="AA986" s="81">
        <v>0</v>
      </c>
      <c r="AB986" s="81">
        <v>0</v>
      </c>
      <c r="AC986" s="81">
        <v>0</v>
      </c>
      <c r="AD986" s="81">
        <v>0</v>
      </c>
      <c r="AE986" s="81">
        <v>25</v>
      </c>
      <c r="AF986" s="81">
        <v>25</v>
      </c>
    </row>
    <row r="987" spans="1:32" hidden="1" x14ac:dyDescent="0.25">
      <c r="A987" s="477">
        <v>37077.354861111111</v>
      </c>
      <c r="B987" s="456">
        <v>37146</v>
      </c>
      <c r="C987" s="456">
        <v>37135</v>
      </c>
      <c r="D987" s="456">
        <v>37164</v>
      </c>
      <c r="E987" s="81" t="s">
        <v>583</v>
      </c>
      <c r="F987" s="81">
        <v>673796</v>
      </c>
      <c r="G987" s="81">
        <v>1</v>
      </c>
      <c r="H987" s="81">
        <v>3548825</v>
      </c>
      <c r="I987" s="81">
        <v>0</v>
      </c>
      <c r="J987" s="81">
        <v>0</v>
      </c>
      <c r="K987" s="81">
        <v>0</v>
      </c>
      <c r="L987" s="81">
        <v>0</v>
      </c>
      <c r="M987" s="81">
        <v>0</v>
      </c>
      <c r="N987" s="81">
        <v>0</v>
      </c>
      <c r="O987" s="81">
        <v>0</v>
      </c>
      <c r="P987" s="81">
        <v>0</v>
      </c>
      <c r="Q987" s="81">
        <v>0</v>
      </c>
      <c r="R987" s="81">
        <v>0</v>
      </c>
      <c r="S987" s="81">
        <v>0</v>
      </c>
      <c r="T987" s="81">
        <v>0</v>
      </c>
      <c r="U987" s="81">
        <v>0</v>
      </c>
      <c r="V987" s="81">
        <v>0</v>
      </c>
      <c r="W987" s="81">
        <v>0</v>
      </c>
      <c r="X987" s="81">
        <v>0</v>
      </c>
      <c r="Y987" s="81">
        <v>0</v>
      </c>
      <c r="Z987" s="81">
        <v>0</v>
      </c>
      <c r="AA987" s="81">
        <v>0</v>
      </c>
      <c r="AB987" s="81">
        <v>0</v>
      </c>
      <c r="AC987" s="81">
        <v>0</v>
      </c>
      <c r="AD987" s="81">
        <v>0</v>
      </c>
      <c r="AE987" s="81">
        <v>25</v>
      </c>
      <c r="AF987" s="81">
        <v>25</v>
      </c>
    </row>
    <row r="988" spans="1:32" hidden="1" x14ac:dyDescent="0.25">
      <c r="A988" s="477">
        <v>37078.362500000003</v>
      </c>
      <c r="B988" s="456">
        <v>37146</v>
      </c>
      <c r="C988" s="456">
        <v>37135</v>
      </c>
      <c r="D988" s="456">
        <v>37164</v>
      </c>
      <c r="E988" s="81" t="s">
        <v>583</v>
      </c>
      <c r="F988" s="81">
        <v>675522</v>
      </c>
      <c r="G988" s="81">
        <v>1</v>
      </c>
      <c r="H988" s="81">
        <v>3552567</v>
      </c>
      <c r="I988" s="81">
        <v>0</v>
      </c>
      <c r="J988" s="81">
        <v>0</v>
      </c>
      <c r="K988" s="81">
        <v>0</v>
      </c>
      <c r="L988" s="81">
        <v>0</v>
      </c>
      <c r="M988" s="81">
        <v>0</v>
      </c>
      <c r="N988" s="81">
        <v>0</v>
      </c>
      <c r="O988" s="81">
        <v>0</v>
      </c>
      <c r="P988" s="81">
        <v>0</v>
      </c>
      <c r="Q988" s="81">
        <v>0</v>
      </c>
      <c r="R988" s="81">
        <v>0</v>
      </c>
      <c r="S988" s="81">
        <v>0</v>
      </c>
      <c r="T988" s="81">
        <v>0</v>
      </c>
      <c r="U988" s="81">
        <v>0</v>
      </c>
      <c r="V988" s="81">
        <v>0</v>
      </c>
      <c r="W988" s="81">
        <v>0</v>
      </c>
      <c r="X988" s="81">
        <v>0</v>
      </c>
      <c r="Y988" s="81">
        <v>0</v>
      </c>
      <c r="Z988" s="81">
        <v>0</v>
      </c>
      <c r="AA988" s="81">
        <v>0</v>
      </c>
      <c r="AB988" s="81">
        <v>0</v>
      </c>
      <c r="AC988" s="81">
        <v>0</v>
      </c>
      <c r="AD988" s="81">
        <v>0</v>
      </c>
      <c r="AE988" s="81">
        <v>-25</v>
      </c>
      <c r="AF988" s="81">
        <v>-25</v>
      </c>
    </row>
    <row r="989" spans="1:32" hidden="1" x14ac:dyDescent="0.25">
      <c r="A989" s="477">
        <v>37112.34652777778</v>
      </c>
      <c r="B989" s="456">
        <v>37146</v>
      </c>
      <c r="C989" s="456">
        <v>37135</v>
      </c>
      <c r="D989" s="456">
        <v>37164</v>
      </c>
      <c r="E989" s="81" t="s">
        <v>583</v>
      </c>
      <c r="F989" s="81">
        <v>724890</v>
      </c>
      <c r="G989" s="81">
        <v>1</v>
      </c>
      <c r="H989" s="81">
        <v>3756349</v>
      </c>
      <c r="I989" s="81">
        <v>0</v>
      </c>
      <c r="J989" s="81">
        <v>0</v>
      </c>
      <c r="K989" s="81">
        <v>0</v>
      </c>
      <c r="L989" s="81">
        <v>0</v>
      </c>
      <c r="M989" s="81">
        <v>0</v>
      </c>
      <c r="N989" s="81">
        <v>0</v>
      </c>
      <c r="O989" s="81">
        <v>0</v>
      </c>
      <c r="P989" s="81">
        <v>0</v>
      </c>
      <c r="Q989" s="81">
        <v>0</v>
      </c>
      <c r="R989" s="81">
        <v>0</v>
      </c>
      <c r="S989" s="81">
        <v>0</v>
      </c>
      <c r="T989" s="81">
        <v>0</v>
      </c>
      <c r="U989" s="81">
        <v>0</v>
      </c>
      <c r="V989" s="81">
        <v>0</v>
      </c>
      <c r="W989" s="81">
        <v>0</v>
      </c>
      <c r="X989" s="81">
        <v>0</v>
      </c>
      <c r="Y989" s="81">
        <v>0</v>
      </c>
      <c r="Z989" s="81">
        <v>0</v>
      </c>
      <c r="AA989" s="81">
        <v>0</v>
      </c>
      <c r="AB989" s="81">
        <v>0</v>
      </c>
      <c r="AC989" s="81">
        <v>0</v>
      </c>
      <c r="AD989" s="81">
        <v>0</v>
      </c>
      <c r="AE989" s="81">
        <v>-25</v>
      </c>
      <c r="AF989" s="81">
        <v>-25</v>
      </c>
    </row>
    <row r="990" spans="1:32" hidden="1" x14ac:dyDescent="0.25">
      <c r="A990" s="477">
        <v>37119.364583333336</v>
      </c>
      <c r="B990" s="456">
        <v>37146</v>
      </c>
      <c r="C990" s="456">
        <v>37135</v>
      </c>
      <c r="D990" s="456">
        <v>37164</v>
      </c>
      <c r="E990" s="81" t="s">
        <v>583</v>
      </c>
      <c r="F990" s="81">
        <v>734457</v>
      </c>
      <c r="G990" s="81">
        <v>1</v>
      </c>
      <c r="H990" s="81">
        <v>3825364</v>
      </c>
      <c r="I990" s="81">
        <v>0</v>
      </c>
      <c r="J990" s="81">
        <v>0</v>
      </c>
      <c r="K990" s="81">
        <v>0</v>
      </c>
      <c r="L990" s="81">
        <v>0</v>
      </c>
      <c r="M990" s="81">
        <v>0</v>
      </c>
      <c r="N990" s="81">
        <v>0</v>
      </c>
      <c r="O990" s="81">
        <v>25</v>
      </c>
      <c r="P990" s="81">
        <v>25</v>
      </c>
      <c r="Q990" s="81">
        <v>25</v>
      </c>
      <c r="R990" s="81">
        <v>25</v>
      </c>
      <c r="S990" s="81">
        <v>25</v>
      </c>
      <c r="T990" s="81">
        <v>25</v>
      </c>
      <c r="U990" s="81">
        <v>25</v>
      </c>
      <c r="V990" s="81">
        <v>25</v>
      </c>
      <c r="W990" s="81">
        <v>25</v>
      </c>
      <c r="X990" s="81">
        <v>25</v>
      </c>
      <c r="Y990" s="81">
        <v>25</v>
      </c>
      <c r="Z990" s="81">
        <v>25</v>
      </c>
      <c r="AA990" s="81">
        <v>25</v>
      </c>
      <c r="AB990" s="81">
        <v>25</v>
      </c>
      <c r="AC990" s="81">
        <v>25</v>
      </c>
      <c r="AD990" s="81">
        <v>25</v>
      </c>
      <c r="AE990" s="81">
        <v>0</v>
      </c>
      <c r="AF990" s="81">
        <v>0</v>
      </c>
    </row>
    <row r="991" spans="1:32" hidden="1" x14ac:dyDescent="0.25">
      <c r="A991" s="477">
        <v>37119.408333333333</v>
      </c>
      <c r="B991" s="456">
        <v>37146</v>
      </c>
      <c r="C991" s="456">
        <v>37135</v>
      </c>
      <c r="D991" s="456">
        <v>37164</v>
      </c>
      <c r="E991" s="81" t="s">
        <v>583</v>
      </c>
      <c r="F991" s="81">
        <v>734890</v>
      </c>
      <c r="G991" s="81">
        <v>1</v>
      </c>
      <c r="H991" s="81">
        <v>3826137</v>
      </c>
      <c r="I991" s="81">
        <v>0</v>
      </c>
      <c r="J991" s="81">
        <v>0</v>
      </c>
      <c r="K991" s="81">
        <v>0</v>
      </c>
      <c r="L991" s="81">
        <v>0</v>
      </c>
      <c r="M991" s="81">
        <v>0</v>
      </c>
      <c r="N991" s="81">
        <v>0</v>
      </c>
      <c r="O991" s="81">
        <v>-25</v>
      </c>
      <c r="P991" s="81">
        <v>-25</v>
      </c>
      <c r="Q991" s="81">
        <v>-25</v>
      </c>
      <c r="R991" s="81">
        <v>-25</v>
      </c>
      <c r="S991" s="81">
        <v>-25</v>
      </c>
      <c r="T991" s="81">
        <v>-25</v>
      </c>
      <c r="U991" s="81">
        <v>-25</v>
      </c>
      <c r="V991" s="81">
        <v>-25</v>
      </c>
      <c r="W991" s="81">
        <v>-25</v>
      </c>
      <c r="X991" s="81">
        <v>-25</v>
      </c>
      <c r="Y991" s="81">
        <v>-25</v>
      </c>
      <c r="Z991" s="81">
        <v>-25</v>
      </c>
      <c r="AA991" s="81">
        <v>-25</v>
      </c>
      <c r="AB991" s="81">
        <v>-25</v>
      </c>
      <c r="AC991" s="81">
        <v>-25</v>
      </c>
      <c r="AD991" s="81">
        <v>-25</v>
      </c>
      <c r="AE991" s="81">
        <v>0</v>
      </c>
      <c r="AF991" s="81">
        <v>0</v>
      </c>
    </row>
    <row r="992" spans="1:32" hidden="1" x14ac:dyDescent="0.25">
      <c r="A992" s="477">
        <v>37119.423611111109</v>
      </c>
      <c r="B992" s="456">
        <v>37146</v>
      </c>
      <c r="C992" s="456">
        <v>37135</v>
      </c>
      <c r="D992" s="456">
        <v>37164</v>
      </c>
      <c r="E992" s="81" t="s">
        <v>583</v>
      </c>
      <c r="F992" s="81">
        <v>735153</v>
      </c>
      <c r="G992" s="81">
        <v>1</v>
      </c>
      <c r="H992" s="81">
        <v>3826647</v>
      </c>
      <c r="I992" s="81">
        <v>0</v>
      </c>
      <c r="J992" s="81">
        <v>0</v>
      </c>
      <c r="K992" s="81">
        <v>0</v>
      </c>
      <c r="L992" s="81">
        <v>0</v>
      </c>
      <c r="M992" s="81">
        <v>0</v>
      </c>
      <c r="N992" s="81">
        <v>0</v>
      </c>
      <c r="O992" s="81">
        <v>-25</v>
      </c>
      <c r="P992" s="81">
        <v>-25</v>
      </c>
      <c r="Q992" s="81">
        <v>-25</v>
      </c>
      <c r="R992" s="81">
        <v>-25</v>
      </c>
      <c r="S992" s="81">
        <v>-25</v>
      </c>
      <c r="T992" s="81">
        <v>-25</v>
      </c>
      <c r="U992" s="81">
        <v>-25</v>
      </c>
      <c r="V992" s="81">
        <v>-25</v>
      </c>
      <c r="W992" s="81">
        <v>-25</v>
      </c>
      <c r="X992" s="81">
        <v>-25</v>
      </c>
      <c r="Y992" s="81">
        <v>-25</v>
      </c>
      <c r="Z992" s="81">
        <v>-25</v>
      </c>
      <c r="AA992" s="81">
        <v>-25</v>
      </c>
      <c r="AB992" s="81">
        <v>-25</v>
      </c>
      <c r="AC992" s="81">
        <v>-25</v>
      </c>
      <c r="AD992" s="81">
        <v>-25</v>
      </c>
      <c r="AE992" s="81">
        <v>0</v>
      </c>
      <c r="AF992" s="81">
        <v>0</v>
      </c>
    </row>
    <row r="993" spans="1:32" hidden="1" x14ac:dyDescent="0.25">
      <c r="A993" s="477">
        <v>36871.59097222222</v>
      </c>
      <c r="B993" s="456">
        <v>37146</v>
      </c>
      <c r="C993" s="456">
        <v>37073</v>
      </c>
      <c r="D993" s="456">
        <v>37164</v>
      </c>
      <c r="E993" s="81" t="s">
        <v>583</v>
      </c>
      <c r="F993" s="81">
        <v>414807</v>
      </c>
      <c r="G993" s="81">
        <v>1</v>
      </c>
      <c r="H993" s="81">
        <v>2281385</v>
      </c>
      <c r="I993" s="81">
        <v>0</v>
      </c>
      <c r="J993" s="81">
        <v>0</v>
      </c>
      <c r="K993" s="81">
        <v>0</v>
      </c>
      <c r="L993" s="81">
        <v>0</v>
      </c>
      <c r="M993" s="81">
        <v>0</v>
      </c>
      <c r="N993" s="81">
        <v>0</v>
      </c>
      <c r="O993" s="81">
        <v>-25</v>
      </c>
      <c r="P993" s="81">
        <v>-25</v>
      </c>
      <c r="Q993" s="81">
        <v>-25</v>
      </c>
      <c r="R993" s="81">
        <v>-25</v>
      </c>
      <c r="S993" s="81">
        <v>-25</v>
      </c>
      <c r="T993" s="81">
        <v>-25</v>
      </c>
      <c r="U993" s="81">
        <v>-25</v>
      </c>
      <c r="V993" s="81">
        <v>-25</v>
      </c>
      <c r="W993" s="81">
        <v>-25</v>
      </c>
      <c r="X993" s="81">
        <v>-25</v>
      </c>
      <c r="Y993" s="81">
        <v>-25</v>
      </c>
      <c r="Z993" s="81">
        <v>-25</v>
      </c>
      <c r="AA993" s="81">
        <v>-25</v>
      </c>
      <c r="AB993" s="81">
        <v>-25</v>
      </c>
      <c r="AC993" s="81">
        <v>-25</v>
      </c>
      <c r="AD993" s="81">
        <v>-25</v>
      </c>
      <c r="AE993" s="81">
        <v>0</v>
      </c>
      <c r="AF993" s="81">
        <v>0</v>
      </c>
    </row>
    <row r="994" spans="1:32" hidden="1" x14ac:dyDescent="0.25">
      <c r="A994" s="477">
        <v>36871.59097222222</v>
      </c>
      <c r="B994" s="456">
        <v>37146</v>
      </c>
      <c r="C994" s="456">
        <v>37073</v>
      </c>
      <c r="D994" s="456">
        <v>37164</v>
      </c>
      <c r="E994" s="81" t="s">
        <v>583</v>
      </c>
      <c r="F994" s="81">
        <v>416080</v>
      </c>
      <c r="G994" s="81">
        <v>1</v>
      </c>
      <c r="H994" s="81">
        <v>2286563</v>
      </c>
      <c r="I994" s="81">
        <v>0</v>
      </c>
      <c r="J994" s="81">
        <v>0</v>
      </c>
      <c r="K994" s="81">
        <v>0</v>
      </c>
      <c r="L994" s="81">
        <v>0</v>
      </c>
      <c r="M994" s="81">
        <v>0</v>
      </c>
      <c r="N994" s="81">
        <v>0</v>
      </c>
      <c r="O994" s="81">
        <v>-25</v>
      </c>
      <c r="P994" s="81">
        <v>-25</v>
      </c>
      <c r="Q994" s="81">
        <v>-25</v>
      </c>
      <c r="R994" s="81">
        <v>-25</v>
      </c>
      <c r="S994" s="81">
        <v>-25</v>
      </c>
      <c r="T994" s="81">
        <v>-25</v>
      </c>
      <c r="U994" s="81">
        <v>-25</v>
      </c>
      <c r="V994" s="81">
        <v>-25</v>
      </c>
      <c r="W994" s="81">
        <v>-25</v>
      </c>
      <c r="X994" s="81">
        <v>-25</v>
      </c>
      <c r="Y994" s="81">
        <v>-25</v>
      </c>
      <c r="Z994" s="81">
        <v>-25</v>
      </c>
      <c r="AA994" s="81">
        <v>-25</v>
      </c>
      <c r="AB994" s="81">
        <v>-25</v>
      </c>
      <c r="AC994" s="81">
        <v>-25</v>
      </c>
      <c r="AD994" s="81">
        <v>-25</v>
      </c>
      <c r="AE994" s="81">
        <v>0</v>
      </c>
      <c r="AF994" s="81">
        <v>0</v>
      </c>
    </row>
    <row r="995" spans="1:32" hidden="1" x14ac:dyDescent="0.25">
      <c r="A995" s="477">
        <v>36871.59097222222</v>
      </c>
      <c r="B995" s="456">
        <v>37146</v>
      </c>
      <c r="C995" s="456">
        <v>37073</v>
      </c>
      <c r="D995" s="456">
        <v>37164</v>
      </c>
      <c r="E995" s="81" t="s">
        <v>583</v>
      </c>
      <c r="F995" s="81">
        <v>426873</v>
      </c>
      <c r="G995" s="81">
        <v>1</v>
      </c>
      <c r="H995" s="81">
        <v>2323202</v>
      </c>
      <c r="I995" s="81">
        <v>0</v>
      </c>
      <c r="J995" s="81">
        <v>0</v>
      </c>
      <c r="K995" s="81">
        <v>0</v>
      </c>
      <c r="L995" s="81">
        <v>0</v>
      </c>
      <c r="M995" s="81">
        <v>0</v>
      </c>
      <c r="N995" s="81">
        <v>0</v>
      </c>
      <c r="O995" s="81">
        <v>25</v>
      </c>
      <c r="P995" s="81">
        <v>25</v>
      </c>
      <c r="Q995" s="81">
        <v>25</v>
      </c>
      <c r="R995" s="81">
        <v>25</v>
      </c>
      <c r="S995" s="81">
        <v>25</v>
      </c>
      <c r="T995" s="81">
        <v>25</v>
      </c>
      <c r="U995" s="81">
        <v>25</v>
      </c>
      <c r="V995" s="81">
        <v>25</v>
      </c>
      <c r="W995" s="81">
        <v>25</v>
      </c>
      <c r="X995" s="81">
        <v>25</v>
      </c>
      <c r="Y995" s="81">
        <v>25</v>
      </c>
      <c r="Z995" s="81">
        <v>25</v>
      </c>
      <c r="AA995" s="81">
        <v>25</v>
      </c>
      <c r="AB995" s="81">
        <v>25</v>
      </c>
      <c r="AC995" s="81">
        <v>25</v>
      </c>
      <c r="AD995" s="81">
        <v>25</v>
      </c>
      <c r="AE995" s="81">
        <v>0</v>
      </c>
      <c r="AF995" s="81">
        <v>0</v>
      </c>
    </row>
    <row r="996" spans="1:32" hidden="1" x14ac:dyDescent="0.25">
      <c r="A996" s="477">
        <v>36871.59097222222</v>
      </c>
      <c r="B996" s="456">
        <v>37146</v>
      </c>
      <c r="C996" s="456">
        <v>37073</v>
      </c>
      <c r="D996" s="456">
        <v>37164</v>
      </c>
      <c r="E996" s="81" t="s">
        <v>583</v>
      </c>
      <c r="F996" s="81">
        <v>451978</v>
      </c>
      <c r="G996" s="81">
        <v>1</v>
      </c>
      <c r="H996" s="81">
        <v>2403367</v>
      </c>
      <c r="I996" s="81">
        <v>0</v>
      </c>
      <c r="J996" s="81">
        <v>0</v>
      </c>
      <c r="K996" s="81">
        <v>0</v>
      </c>
      <c r="L996" s="81">
        <v>0</v>
      </c>
      <c r="M996" s="81">
        <v>0</v>
      </c>
      <c r="N996" s="81">
        <v>0</v>
      </c>
      <c r="O996" s="81">
        <v>25</v>
      </c>
      <c r="P996" s="81">
        <v>25</v>
      </c>
      <c r="Q996" s="81">
        <v>25</v>
      </c>
      <c r="R996" s="81">
        <v>25</v>
      </c>
      <c r="S996" s="81">
        <v>25</v>
      </c>
      <c r="T996" s="81">
        <v>25</v>
      </c>
      <c r="U996" s="81">
        <v>25</v>
      </c>
      <c r="V996" s="81">
        <v>25</v>
      </c>
      <c r="W996" s="81">
        <v>25</v>
      </c>
      <c r="X996" s="81">
        <v>25</v>
      </c>
      <c r="Y996" s="81">
        <v>25</v>
      </c>
      <c r="Z996" s="81">
        <v>25</v>
      </c>
      <c r="AA996" s="81">
        <v>25</v>
      </c>
      <c r="AB996" s="81">
        <v>25</v>
      </c>
      <c r="AC996" s="81">
        <v>25</v>
      </c>
      <c r="AD996" s="81">
        <v>25</v>
      </c>
      <c r="AE996" s="81">
        <v>0</v>
      </c>
      <c r="AF996" s="81">
        <v>0</v>
      </c>
    </row>
    <row r="997" spans="1:32" hidden="1" x14ac:dyDescent="0.25">
      <c r="A997" s="477">
        <v>36871.59097222222</v>
      </c>
      <c r="B997" s="456">
        <v>37146</v>
      </c>
      <c r="C997" s="456">
        <v>37073</v>
      </c>
      <c r="D997" s="456">
        <v>37164</v>
      </c>
      <c r="E997" s="81" t="s">
        <v>583</v>
      </c>
      <c r="F997" s="81">
        <v>464069</v>
      </c>
      <c r="G997" s="81">
        <v>1</v>
      </c>
      <c r="H997" s="81">
        <v>2447315</v>
      </c>
      <c r="I997" s="81">
        <v>0</v>
      </c>
      <c r="J997" s="81">
        <v>0</v>
      </c>
      <c r="K997" s="81">
        <v>0</v>
      </c>
      <c r="L997" s="81">
        <v>0</v>
      </c>
      <c r="M997" s="81">
        <v>0</v>
      </c>
      <c r="N997" s="81">
        <v>0</v>
      </c>
      <c r="O997" s="81">
        <v>-25</v>
      </c>
      <c r="P997" s="81">
        <v>-25</v>
      </c>
      <c r="Q997" s="81">
        <v>-25</v>
      </c>
      <c r="R997" s="81">
        <v>-25</v>
      </c>
      <c r="S997" s="81">
        <v>-25</v>
      </c>
      <c r="T997" s="81">
        <v>-25</v>
      </c>
      <c r="U997" s="81">
        <v>-25</v>
      </c>
      <c r="V997" s="81">
        <v>-25</v>
      </c>
      <c r="W997" s="81">
        <v>-25</v>
      </c>
      <c r="X997" s="81">
        <v>-25</v>
      </c>
      <c r="Y997" s="81">
        <v>-25</v>
      </c>
      <c r="Z997" s="81">
        <v>-25</v>
      </c>
      <c r="AA997" s="81">
        <v>-25</v>
      </c>
      <c r="AB997" s="81">
        <v>-25</v>
      </c>
      <c r="AC997" s="81">
        <v>-25</v>
      </c>
      <c r="AD997" s="81">
        <v>-25</v>
      </c>
      <c r="AE997" s="81">
        <v>0</v>
      </c>
      <c r="AF997" s="81">
        <v>0</v>
      </c>
    </row>
    <row r="998" spans="1:32" hidden="1" x14ac:dyDescent="0.25">
      <c r="A998" s="477">
        <v>36927.699305555558</v>
      </c>
      <c r="B998" s="456">
        <v>37146</v>
      </c>
      <c r="C998" s="456">
        <v>37073</v>
      </c>
      <c r="D998" s="456">
        <v>37164</v>
      </c>
      <c r="E998" s="81" t="s">
        <v>583</v>
      </c>
      <c r="F998" s="81">
        <v>514155</v>
      </c>
      <c r="G998" s="81">
        <v>1</v>
      </c>
      <c r="H998" s="81">
        <v>2629992</v>
      </c>
      <c r="I998" s="81">
        <v>0</v>
      </c>
      <c r="J998" s="81">
        <v>0</v>
      </c>
      <c r="K998" s="81">
        <v>0</v>
      </c>
      <c r="L998" s="81">
        <v>0</v>
      </c>
      <c r="M998" s="81">
        <v>0</v>
      </c>
      <c r="N998" s="81">
        <v>0</v>
      </c>
      <c r="O998" s="81">
        <v>-25</v>
      </c>
      <c r="P998" s="81">
        <v>-25</v>
      </c>
      <c r="Q998" s="81">
        <v>-25</v>
      </c>
      <c r="R998" s="81">
        <v>-25</v>
      </c>
      <c r="S998" s="81">
        <v>-25</v>
      </c>
      <c r="T998" s="81">
        <v>-25</v>
      </c>
      <c r="U998" s="81">
        <v>-25</v>
      </c>
      <c r="V998" s="81">
        <v>-25</v>
      </c>
      <c r="W998" s="81">
        <v>-25</v>
      </c>
      <c r="X998" s="81">
        <v>-25</v>
      </c>
      <c r="Y998" s="81">
        <v>-25</v>
      </c>
      <c r="Z998" s="81">
        <v>-25</v>
      </c>
      <c r="AA998" s="81">
        <v>-25</v>
      </c>
      <c r="AB998" s="81">
        <v>-25</v>
      </c>
      <c r="AC998" s="81">
        <v>-25</v>
      </c>
      <c r="AD998" s="81">
        <v>-25</v>
      </c>
      <c r="AE998" s="81">
        <v>0</v>
      </c>
      <c r="AF998" s="81">
        <v>0</v>
      </c>
    </row>
    <row r="999" spans="1:32" hidden="1" x14ac:dyDescent="0.25">
      <c r="A999" s="477">
        <v>36970.376388888886</v>
      </c>
      <c r="B999" s="456">
        <v>37146</v>
      </c>
      <c r="C999" s="456">
        <v>37073</v>
      </c>
      <c r="D999" s="456">
        <v>37164</v>
      </c>
      <c r="E999" s="81" t="s">
        <v>583</v>
      </c>
      <c r="F999" s="81">
        <v>554844</v>
      </c>
      <c r="G999" s="81">
        <v>1</v>
      </c>
      <c r="H999" s="81">
        <v>2902442</v>
      </c>
      <c r="I999" s="81">
        <v>0</v>
      </c>
      <c r="J999" s="81">
        <v>0</v>
      </c>
      <c r="K999" s="81">
        <v>0</v>
      </c>
      <c r="L999" s="81">
        <v>0</v>
      </c>
      <c r="M999" s="81">
        <v>0</v>
      </c>
      <c r="N999" s="81">
        <v>0</v>
      </c>
      <c r="O999" s="81">
        <v>-25</v>
      </c>
      <c r="P999" s="81">
        <v>-25</v>
      </c>
      <c r="Q999" s="81">
        <v>-25</v>
      </c>
      <c r="R999" s="81">
        <v>-25</v>
      </c>
      <c r="S999" s="81">
        <v>-25</v>
      </c>
      <c r="T999" s="81">
        <v>-25</v>
      </c>
      <c r="U999" s="81">
        <v>-25</v>
      </c>
      <c r="V999" s="81">
        <v>-25</v>
      </c>
      <c r="W999" s="81">
        <v>-25</v>
      </c>
      <c r="X999" s="81">
        <v>-25</v>
      </c>
      <c r="Y999" s="81">
        <v>-25</v>
      </c>
      <c r="Z999" s="81">
        <v>-25</v>
      </c>
      <c r="AA999" s="81">
        <v>-25</v>
      </c>
      <c r="AB999" s="81">
        <v>-25</v>
      </c>
      <c r="AC999" s="81">
        <v>-25</v>
      </c>
      <c r="AD999" s="81">
        <v>-25</v>
      </c>
      <c r="AE999" s="81">
        <v>0</v>
      </c>
      <c r="AF999" s="81">
        <v>0</v>
      </c>
    </row>
    <row r="1000" spans="1:32" hidden="1" x14ac:dyDescent="0.25">
      <c r="A1000" s="477">
        <v>37069.71875</v>
      </c>
      <c r="B1000" s="456">
        <v>37146</v>
      </c>
      <c r="C1000" s="456">
        <v>37135</v>
      </c>
      <c r="D1000" s="456">
        <v>37164</v>
      </c>
      <c r="E1000" s="81" t="s">
        <v>583</v>
      </c>
      <c r="F1000" s="81">
        <v>663967</v>
      </c>
      <c r="G1000" s="81">
        <v>1</v>
      </c>
      <c r="H1000" s="81">
        <v>3516114</v>
      </c>
      <c r="I1000" s="81">
        <v>25</v>
      </c>
      <c r="J1000" s="81">
        <v>25</v>
      </c>
      <c r="K1000" s="81">
        <v>25</v>
      </c>
      <c r="L1000" s="81">
        <v>25</v>
      </c>
      <c r="M1000" s="81">
        <v>25</v>
      </c>
      <c r="N1000" s="81">
        <v>25</v>
      </c>
      <c r="O1000" s="81">
        <v>0</v>
      </c>
      <c r="P1000" s="81">
        <v>0</v>
      </c>
      <c r="Q1000" s="81">
        <v>0</v>
      </c>
      <c r="R1000" s="81">
        <v>0</v>
      </c>
      <c r="S1000" s="81">
        <v>0</v>
      </c>
      <c r="T1000" s="81">
        <v>0</v>
      </c>
      <c r="U1000" s="81">
        <v>0</v>
      </c>
      <c r="V1000" s="81">
        <v>0</v>
      </c>
      <c r="W1000" s="81">
        <v>0</v>
      </c>
      <c r="X1000" s="81">
        <v>0</v>
      </c>
      <c r="Y1000" s="81">
        <v>0</v>
      </c>
      <c r="Z1000" s="81">
        <v>0</v>
      </c>
      <c r="AA1000" s="81">
        <v>0</v>
      </c>
      <c r="AB1000" s="81">
        <v>0</v>
      </c>
      <c r="AC1000" s="81">
        <v>0</v>
      </c>
      <c r="AD1000" s="81">
        <v>0</v>
      </c>
      <c r="AE1000" s="81">
        <v>0</v>
      </c>
      <c r="AF1000" s="81">
        <v>0</v>
      </c>
    </row>
    <row r="1001" spans="1:32" hidden="1" x14ac:dyDescent="0.25">
      <c r="A1001" s="477">
        <v>37074.512499999997</v>
      </c>
      <c r="B1001" s="456">
        <v>37146</v>
      </c>
      <c r="C1001" s="456">
        <v>37135</v>
      </c>
      <c r="D1001" s="456">
        <v>37164</v>
      </c>
      <c r="E1001" s="81" t="s">
        <v>583</v>
      </c>
      <c r="F1001" s="81">
        <v>671128</v>
      </c>
      <c r="G1001" s="81">
        <v>1</v>
      </c>
      <c r="H1001" s="81">
        <v>3540764</v>
      </c>
      <c r="I1001" s="81">
        <v>25</v>
      </c>
      <c r="J1001" s="81">
        <v>25</v>
      </c>
      <c r="K1001" s="81">
        <v>25</v>
      </c>
      <c r="L1001" s="81">
        <v>25</v>
      </c>
      <c r="M1001" s="81">
        <v>25</v>
      </c>
      <c r="N1001" s="81">
        <v>25</v>
      </c>
      <c r="O1001" s="81">
        <v>0</v>
      </c>
      <c r="P1001" s="81">
        <v>0</v>
      </c>
      <c r="Q1001" s="81">
        <v>0</v>
      </c>
      <c r="R1001" s="81">
        <v>0</v>
      </c>
      <c r="S1001" s="81">
        <v>0</v>
      </c>
      <c r="T1001" s="81">
        <v>0</v>
      </c>
      <c r="U1001" s="81">
        <v>0</v>
      </c>
      <c r="V1001" s="81">
        <v>0</v>
      </c>
      <c r="W1001" s="81">
        <v>0</v>
      </c>
      <c r="X1001" s="81">
        <v>0</v>
      </c>
      <c r="Y1001" s="81">
        <v>0</v>
      </c>
      <c r="Z1001" s="81">
        <v>0</v>
      </c>
      <c r="AA1001" s="81">
        <v>0</v>
      </c>
      <c r="AB1001" s="81">
        <v>0</v>
      </c>
      <c r="AC1001" s="81">
        <v>0</v>
      </c>
      <c r="AD1001" s="81">
        <v>0</v>
      </c>
      <c r="AE1001" s="81">
        <v>0</v>
      </c>
      <c r="AF1001" s="81">
        <v>0</v>
      </c>
    </row>
    <row r="1002" spans="1:32" hidden="1" x14ac:dyDescent="0.25">
      <c r="A1002" s="477">
        <v>37077.354861111111</v>
      </c>
      <c r="B1002" s="456">
        <v>37146</v>
      </c>
      <c r="C1002" s="456">
        <v>37135</v>
      </c>
      <c r="D1002" s="456">
        <v>37164</v>
      </c>
      <c r="E1002" s="81" t="s">
        <v>583</v>
      </c>
      <c r="F1002" s="81">
        <v>673796</v>
      </c>
      <c r="G1002" s="81">
        <v>1</v>
      </c>
      <c r="H1002" s="81">
        <v>3548824</v>
      </c>
      <c r="I1002" s="81">
        <v>25</v>
      </c>
      <c r="J1002" s="81">
        <v>25</v>
      </c>
      <c r="K1002" s="81">
        <v>25</v>
      </c>
      <c r="L1002" s="81">
        <v>25</v>
      </c>
      <c r="M1002" s="81">
        <v>25</v>
      </c>
      <c r="N1002" s="81">
        <v>25</v>
      </c>
      <c r="O1002" s="81">
        <v>0</v>
      </c>
      <c r="P1002" s="81">
        <v>0</v>
      </c>
      <c r="Q1002" s="81">
        <v>0</v>
      </c>
      <c r="R1002" s="81">
        <v>0</v>
      </c>
      <c r="S1002" s="81">
        <v>0</v>
      </c>
      <c r="T1002" s="81">
        <v>0</v>
      </c>
      <c r="U1002" s="81">
        <v>0</v>
      </c>
      <c r="V1002" s="81">
        <v>0</v>
      </c>
      <c r="W1002" s="81">
        <v>0</v>
      </c>
      <c r="X1002" s="81">
        <v>0</v>
      </c>
      <c r="Y1002" s="81">
        <v>0</v>
      </c>
      <c r="Z1002" s="81">
        <v>0</v>
      </c>
      <c r="AA1002" s="81">
        <v>0</v>
      </c>
      <c r="AB1002" s="81">
        <v>0</v>
      </c>
      <c r="AC1002" s="81">
        <v>0</v>
      </c>
      <c r="AD1002" s="81">
        <v>0</v>
      </c>
      <c r="AE1002" s="81">
        <v>0</v>
      </c>
      <c r="AF1002" s="81">
        <v>0</v>
      </c>
    </row>
    <row r="1003" spans="1:32" hidden="1" x14ac:dyDescent="0.25">
      <c r="A1003" s="477">
        <v>37078.362500000003</v>
      </c>
      <c r="B1003" s="456">
        <v>37146</v>
      </c>
      <c r="C1003" s="456">
        <v>37135</v>
      </c>
      <c r="D1003" s="456">
        <v>37164</v>
      </c>
      <c r="E1003" s="81" t="s">
        <v>583</v>
      </c>
      <c r="F1003" s="81">
        <v>675522</v>
      </c>
      <c r="G1003" s="81">
        <v>1</v>
      </c>
      <c r="H1003" s="81">
        <v>3552566</v>
      </c>
      <c r="I1003" s="81">
        <v>-25</v>
      </c>
      <c r="J1003" s="81">
        <v>-25</v>
      </c>
      <c r="K1003" s="81">
        <v>-25</v>
      </c>
      <c r="L1003" s="81">
        <v>-25</v>
      </c>
      <c r="M1003" s="81">
        <v>-25</v>
      </c>
      <c r="N1003" s="81">
        <v>-25</v>
      </c>
      <c r="O1003" s="81">
        <v>0</v>
      </c>
      <c r="P1003" s="81">
        <v>0</v>
      </c>
      <c r="Q1003" s="81">
        <v>0</v>
      </c>
      <c r="R1003" s="81">
        <v>0</v>
      </c>
      <c r="S1003" s="81">
        <v>0</v>
      </c>
      <c r="T1003" s="81">
        <v>0</v>
      </c>
      <c r="U1003" s="81">
        <v>0</v>
      </c>
      <c r="V1003" s="81">
        <v>0</v>
      </c>
      <c r="W1003" s="81">
        <v>0</v>
      </c>
      <c r="X1003" s="81">
        <v>0</v>
      </c>
      <c r="Y1003" s="81">
        <v>0</v>
      </c>
      <c r="Z1003" s="81">
        <v>0</v>
      </c>
      <c r="AA1003" s="81">
        <v>0</v>
      </c>
      <c r="AB1003" s="81">
        <v>0</v>
      </c>
      <c r="AC1003" s="81">
        <v>0</v>
      </c>
      <c r="AD1003" s="81">
        <v>0</v>
      </c>
      <c r="AE1003" s="81">
        <v>0</v>
      </c>
      <c r="AF1003" s="81">
        <v>0</v>
      </c>
    </row>
    <row r="1004" spans="1:32" hidden="1" x14ac:dyDescent="0.25">
      <c r="A1004" s="477">
        <v>37112.34652777778</v>
      </c>
      <c r="B1004" s="456">
        <v>37146</v>
      </c>
      <c r="C1004" s="456">
        <v>37135</v>
      </c>
      <c r="D1004" s="456">
        <v>37164</v>
      </c>
      <c r="E1004" s="81" t="s">
        <v>583</v>
      </c>
      <c r="F1004" s="81">
        <v>724890</v>
      </c>
      <c r="G1004" s="81">
        <v>1</v>
      </c>
      <c r="H1004" s="81">
        <v>3756348</v>
      </c>
      <c r="I1004" s="81">
        <v>-25</v>
      </c>
      <c r="J1004" s="81">
        <v>-25</v>
      </c>
      <c r="K1004" s="81">
        <v>-25</v>
      </c>
      <c r="L1004" s="81">
        <v>-25</v>
      </c>
      <c r="M1004" s="81">
        <v>-25</v>
      </c>
      <c r="N1004" s="81">
        <v>-25</v>
      </c>
      <c r="O1004" s="81">
        <v>0</v>
      </c>
      <c r="P1004" s="81">
        <v>0</v>
      </c>
      <c r="Q1004" s="81">
        <v>0</v>
      </c>
      <c r="R1004" s="81">
        <v>0</v>
      </c>
      <c r="S1004" s="81">
        <v>0</v>
      </c>
      <c r="T1004" s="81">
        <v>0</v>
      </c>
      <c r="U1004" s="81">
        <v>0</v>
      </c>
      <c r="V1004" s="81">
        <v>0</v>
      </c>
      <c r="W1004" s="81">
        <v>0</v>
      </c>
      <c r="X1004" s="81">
        <v>0</v>
      </c>
      <c r="Y1004" s="81">
        <v>0</v>
      </c>
      <c r="Z1004" s="81">
        <v>0</v>
      </c>
      <c r="AA1004" s="81">
        <v>0</v>
      </c>
      <c r="AB1004" s="81">
        <v>0</v>
      </c>
      <c r="AC1004" s="81">
        <v>0</v>
      </c>
      <c r="AD1004" s="81">
        <v>0</v>
      </c>
      <c r="AE1004" s="81">
        <v>0</v>
      </c>
      <c r="AF1004" s="81">
        <v>0</v>
      </c>
    </row>
    <row r="1005" spans="1:32" hidden="1" x14ac:dyDescent="0.25">
      <c r="A1005" s="477">
        <v>37035.433333333334</v>
      </c>
      <c r="B1005" s="456">
        <v>37146</v>
      </c>
      <c r="C1005" s="456">
        <v>37135</v>
      </c>
      <c r="D1005" s="456">
        <v>37164</v>
      </c>
      <c r="E1005" s="81" t="s">
        <v>583</v>
      </c>
      <c r="F1005" s="81">
        <v>621589</v>
      </c>
      <c r="G1005" s="81">
        <v>1</v>
      </c>
      <c r="H1005" s="81">
        <v>3386223</v>
      </c>
      <c r="I1005" s="81">
        <v>0</v>
      </c>
      <c r="J1005" s="81">
        <v>0</v>
      </c>
      <c r="K1005" s="81">
        <v>0</v>
      </c>
      <c r="L1005" s="81">
        <v>0</v>
      </c>
      <c r="M1005" s="81">
        <v>0</v>
      </c>
      <c r="N1005" s="81">
        <v>0</v>
      </c>
      <c r="O1005" s="81">
        <v>25</v>
      </c>
      <c r="P1005" s="81">
        <v>25</v>
      </c>
      <c r="Q1005" s="81">
        <v>25</v>
      </c>
      <c r="R1005" s="81">
        <v>25</v>
      </c>
      <c r="S1005" s="81">
        <v>25</v>
      </c>
      <c r="T1005" s="81">
        <v>25</v>
      </c>
      <c r="U1005" s="81">
        <v>25</v>
      </c>
      <c r="V1005" s="81">
        <v>25</v>
      </c>
      <c r="W1005" s="81">
        <v>25</v>
      </c>
      <c r="X1005" s="81">
        <v>25</v>
      </c>
      <c r="Y1005" s="81">
        <v>25</v>
      </c>
      <c r="Z1005" s="81">
        <v>25</v>
      </c>
      <c r="AA1005" s="81">
        <v>25</v>
      </c>
      <c r="AB1005" s="81">
        <v>25</v>
      </c>
      <c r="AC1005" s="81">
        <v>25</v>
      </c>
      <c r="AD1005" s="81">
        <v>25</v>
      </c>
      <c r="AE1005" s="81">
        <v>0</v>
      </c>
      <c r="AF1005" s="81">
        <v>0</v>
      </c>
    </row>
    <row r="1006" spans="1:32" hidden="1" x14ac:dyDescent="0.25">
      <c r="A1006" s="477">
        <v>37055.347222222219</v>
      </c>
      <c r="B1006" s="456">
        <v>37146</v>
      </c>
      <c r="C1006" s="456">
        <v>37135</v>
      </c>
      <c r="D1006" s="456">
        <v>37164</v>
      </c>
      <c r="E1006" s="81" t="s">
        <v>583</v>
      </c>
      <c r="F1006" s="81">
        <v>645480</v>
      </c>
      <c r="G1006" s="81">
        <v>1</v>
      </c>
      <c r="H1006" s="81">
        <v>3456060</v>
      </c>
      <c r="I1006" s="81">
        <v>0</v>
      </c>
      <c r="J1006" s="81">
        <v>0</v>
      </c>
      <c r="K1006" s="81">
        <v>0</v>
      </c>
      <c r="L1006" s="81">
        <v>0</v>
      </c>
      <c r="M1006" s="81">
        <v>0</v>
      </c>
      <c r="N1006" s="81">
        <v>0</v>
      </c>
      <c r="O1006" s="81">
        <v>25</v>
      </c>
      <c r="P1006" s="81">
        <v>25</v>
      </c>
      <c r="Q1006" s="81">
        <v>25</v>
      </c>
      <c r="R1006" s="81">
        <v>25</v>
      </c>
      <c r="S1006" s="81">
        <v>25</v>
      </c>
      <c r="T1006" s="81">
        <v>25</v>
      </c>
      <c r="U1006" s="81">
        <v>25</v>
      </c>
      <c r="V1006" s="81">
        <v>25</v>
      </c>
      <c r="W1006" s="81">
        <v>25</v>
      </c>
      <c r="X1006" s="81">
        <v>25</v>
      </c>
      <c r="Y1006" s="81">
        <v>25</v>
      </c>
      <c r="Z1006" s="81">
        <v>25</v>
      </c>
      <c r="AA1006" s="81">
        <v>25</v>
      </c>
      <c r="AB1006" s="81">
        <v>25</v>
      </c>
      <c r="AC1006" s="81">
        <v>25</v>
      </c>
      <c r="AD1006" s="81">
        <v>25</v>
      </c>
      <c r="AE1006" s="81">
        <v>0</v>
      </c>
      <c r="AF1006" s="81">
        <v>0</v>
      </c>
    </row>
    <row r="1007" spans="1:32" hidden="1" x14ac:dyDescent="0.25">
      <c r="A1007" s="477">
        <v>37055.379166666666</v>
      </c>
      <c r="B1007" s="456">
        <v>37146</v>
      </c>
      <c r="C1007" s="456">
        <v>37135</v>
      </c>
      <c r="D1007" s="456">
        <v>37164</v>
      </c>
      <c r="E1007" s="81" t="s">
        <v>583</v>
      </c>
      <c r="F1007" s="81">
        <v>645753</v>
      </c>
      <c r="G1007" s="81">
        <v>1</v>
      </c>
      <c r="H1007" s="81">
        <v>3456492</v>
      </c>
      <c r="I1007" s="81">
        <v>0</v>
      </c>
      <c r="J1007" s="81">
        <v>0</v>
      </c>
      <c r="K1007" s="81">
        <v>0</v>
      </c>
      <c r="L1007" s="81">
        <v>0</v>
      </c>
      <c r="M1007" s="81">
        <v>0</v>
      </c>
      <c r="N1007" s="81">
        <v>0</v>
      </c>
      <c r="O1007" s="81">
        <v>-25</v>
      </c>
      <c r="P1007" s="81">
        <v>-25</v>
      </c>
      <c r="Q1007" s="81">
        <v>-25</v>
      </c>
      <c r="R1007" s="81">
        <v>-25</v>
      </c>
      <c r="S1007" s="81">
        <v>-25</v>
      </c>
      <c r="T1007" s="81">
        <v>-25</v>
      </c>
      <c r="U1007" s="81">
        <v>-25</v>
      </c>
      <c r="V1007" s="81">
        <v>-25</v>
      </c>
      <c r="W1007" s="81">
        <v>-25</v>
      </c>
      <c r="X1007" s="81">
        <v>-25</v>
      </c>
      <c r="Y1007" s="81">
        <v>-25</v>
      </c>
      <c r="Z1007" s="81">
        <v>-25</v>
      </c>
      <c r="AA1007" s="81">
        <v>-25</v>
      </c>
      <c r="AB1007" s="81">
        <v>-25</v>
      </c>
      <c r="AC1007" s="81">
        <v>-25</v>
      </c>
      <c r="AD1007" s="81">
        <v>-25</v>
      </c>
      <c r="AE1007" s="81">
        <v>0</v>
      </c>
      <c r="AF1007" s="81">
        <v>0</v>
      </c>
    </row>
    <row r="1008" spans="1:32" hidden="1" x14ac:dyDescent="0.25">
      <c r="A1008" s="477">
        <v>37103.336111111108</v>
      </c>
      <c r="B1008" s="456">
        <v>37146</v>
      </c>
      <c r="C1008" s="456">
        <v>37135</v>
      </c>
      <c r="D1008" s="456">
        <v>37164</v>
      </c>
      <c r="E1008" s="81" t="s">
        <v>583</v>
      </c>
      <c r="F1008" s="81">
        <v>710429</v>
      </c>
      <c r="G1008" s="81">
        <v>1</v>
      </c>
      <c r="H1008" s="81">
        <v>3709241</v>
      </c>
      <c r="I1008" s="81">
        <v>0</v>
      </c>
      <c r="J1008" s="81">
        <v>0</v>
      </c>
      <c r="K1008" s="81">
        <v>0</v>
      </c>
      <c r="L1008" s="81">
        <v>0</v>
      </c>
      <c r="M1008" s="81">
        <v>0</v>
      </c>
      <c r="N1008" s="81">
        <v>0</v>
      </c>
      <c r="O1008" s="81">
        <v>25</v>
      </c>
      <c r="P1008" s="81">
        <v>25</v>
      </c>
      <c r="Q1008" s="81">
        <v>25</v>
      </c>
      <c r="R1008" s="81">
        <v>25</v>
      </c>
      <c r="S1008" s="81">
        <v>25</v>
      </c>
      <c r="T1008" s="81">
        <v>25</v>
      </c>
      <c r="U1008" s="81">
        <v>25</v>
      </c>
      <c r="V1008" s="81">
        <v>25</v>
      </c>
      <c r="W1008" s="81">
        <v>25</v>
      </c>
      <c r="X1008" s="81">
        <v>25</v>
      </c>
      <c r="Y1008" s="81">
        <v>25</v>
      </c>
      <c r="Z1008" s="81">
        <v>25</v>
      </c>
      <c r="AA1008" s="81">
        <v>25</v>
      </c>
      <c r="AB1008" s="81">
        <v>25</v>
      </c>
      <c r="AC1008" s="81">
        <v>25</v>
      </c>
      <c r="AD1008" s="81">
        <v>25</v>
      </c>
      <c r="AE1008" s="81">
        <v>0</v>
      </c>
      <c r="AF1008" s="81">
        <v>0</v>
      </c>
    </row>
    <row r="1009" spans="1:32" hidden="1" x14ac:dyDescent="0.25">
      <c r="A1009" s="477">
        <v>37138.518055555556</v>
      </c>
      <c r="B1009" s="456">
        <v>37146</v>
      </c>
      <c r="C1009" s="456">
        <v>37140</v>
      </c>
      <c r="D1009" s="456">
        <v>37164</v>
      </c>
      <c r="E1009" s="81" t="s">
        <v>583</v>
      </c>
      <c r="F1009" s="81">
        <v>761155</v>
      </c>
      <c r="G1009" s="81">
        <v>1</v>
      </c>
      <c r="H1009" s="81">
        <v>4111204</v>
      </c>
      <c r="I1009" s="81">
        <v>0</v>
      </c>
      <c r="J1009" s="81">
        <v>0</v>
      </c>
      <c r="K1009" s="81">
        <v>0</v>
      </c>
      <c r="L1009" s="81">
        <v>0</v>
      </c>
      <c r="M1009" s="81">
        <v>0</v>
      </c>
      <c r="N1009" s="81">
        <v>0</v>
      </c>
      <c r="O1009" s="81">
        <v>25</v>
      </c>
      <c r="P1009" s="81">
        <v>25</v>
      </c>
      <c r="Q1009" s="81">
        <v>25</v>
      </c>
      <c r="R1009" s="81">
        <v>25</v>
      </c>
      <c r="S1009" s="81">
        <v>25</v>
      </c>
      <c r="T1009" s="81">
        <v>25</v>
      </c>
      <c r="U1009" s="81">
        <v>25</v>
      </c>
      <c r="V1009" s="81">
        <v>25</v>
      </c>
      <c r="W1009" s="81">
        <v>25</v>
      </c>
      <c r="X1009" s="81">
        <v>25</v>
      </c>
      <c r="Y1009" s="81">
        <v>25</v>
      </c>
      <c r="Z1009" s="81">
        <v>25</v>
      </c>
      <c r="AA1009" s="81">
        <v>25</v>
      </c>
      <c r="AB1009" s="81">
        <v>25</v>
      </c>
      <c r="AC1009" s="81">
        <v>25</v>
      </c>
      <c r="AD1009" s="81">
        <v>25</v>
      </c>
      <c r="AE1009" s="81">
        <v>0</v>
      </c>
      <c r="AF1009" s="81">
        <v>0</v>
      </c>
    </row>
    <row r="1010" spans="1:32" hidden="1" x14ac:dyDescent="0.25">
      <c r="A1010" s="477">
        <v>37139.370833333334</v>
      </c>
      <c r="B1010" s="456">
        <v>37146</v>
      </c>
      <c r="C1010" s="456">
        <v>37141</v>
      </c>
      <c r="D1010" s="456">
        <v>37164</v>
      </c>
      <c r="E1010" s="81" t="s">
        <v>583</v>
      </c>
      <c r="F1010" s="81">
        <v>762456</v>
      </c>
      <c r="G1010" s="81">
        <v>1</v>
      </c>
      <c r="H1010" s="81">
        <v>4115337</v>
      </c>
      <c r="I1010" s="81">
        <v>0</v>
      </c>
      <c r="J1010" s="81">
        <v>0</v>
      </c>
      <c r="K1010" s="81">
        <v>0</v>
      </c>
      <c r="L1010" s="81">
        <v>0</v>
      </c>
      <c r="M1010" s="81">
        <v>0</v>
      </c>
      <c r="N1010" s="81">
        <v>0</v>
      </c>
      <c r="O1010" s="81">
        <v>-25</v>
      </c>
      <c r="P1010" s="81">
        <v>-25</v>
      </c>
      <c r="Q1010" s="81">
        <v>-25</v>
      </c>
      <c r="R1010" s="81">
        <v>-25</v>
      </c>
      <c r="S1010" s="81">
        <v>-25</v>
      </c>
      <c r="T1010" s="81">
        <v>-25</v>
      </c>
      <c r="U1010" s="81">
        <v>-25</v>
      </c>
      <c r="V1010" s="81">
        <v>-25</v>
      </c>
      <c r="W1010" s="81">
        <v>-25</v>
      </c>
      <c r="X1010" s="81">
        <v>-25</v>
      </c>
      <c r="Y1010" s="81">
        <v>-25</v>
      </c>
      <c r="Z1010" s="81">
        <v>-25</v>
      </c>
      <c r="AA1010" s="81">
        <v>-25</v>
      </c>
      <c r="AB1010" s="81">
        <v>-25</v>
      </c>
      <c r="AC1010" s="81">
        <v>-25</v>
      </c>
      <c r="AD1010" s="81">
        <v>-25</v>
      </c>
      <c r="AE1010" s="81">
        <v>0</v>
      </c>
      <c r="AF1010" s="81">
        <v>0</v>
      </c>
    </row>
    <row r="1011" spans="1:32" hidden="1" x14ac:dyDescent="0.25">
      <c r="A1011" s="477">
        <v>37144.415972222225</v>
      </c>
      <c r="B1011" s="456">
        <v>37146</v>
      </c>
      <c r="C1011" s="456">
        <v>37145</v>
      </c>
      <c r="D1011" s="456">
        <v>37164</v>
      </c>
      <c r="E1011" s="81" t="s">
        <v>583</v>
      </c>
      <c r="F1011" s="81">
        <v>767105</v>
      </c>
      <c r="G1011" s="81">
        <v>1</v>
      </c>
      <c r="H1011" s="81">
        <v>4131406</v>
      </c>
      <c r="I1011" s="81">
        <v>0</v>
      </c>
      <c r="J1011" s="81">
        <v>0</v>
      </c>
      <c r="K1011" s="81">
        <v>0</v>
      </c>
      <c r="L1011" s="81">
        <v>0</v>
      </c>
      <c r="M1011" s="81">
        <v>0</v>
      </c>
      <c r="N1011" s="81">
        <v>0</v>
      </c>
      <c r="O1011" s="81">
        <v>-25</v>
      </c>
      <c r="P1011" s="81">
        <v>-25</v>
      </c>
      <c r="Q1011" s="81">
        <v>-25</v>
      </c>
      <c r="R1011" s="81">
        <v>-25</v>
      </c>
      <c r="S1011" s="81">
        <v>-25</v>
      </c>
      <c r="T1011" s="81">
        <v>-25</v>
      </c>
      <c r="U1011" s="81">
        <v>-25</v>
      </c>
      <c r="V1011" s="81">
        <v>-25</v>
      </c>
      <c r="W1011" s="81">
        <v>-25</v>
      </c>
      <c r="X1011" s="81">
        <v>-25</v>
      </c>
      <c r="Y1011" s="81">
        <v>-25</v>
      </c>
      <c r="Z1011" s="81">
        <v>-25</v>
      </c>
      <c r="AA1011" s="81">
        <v>-25</v>
      </c>
      <c r="AB1011" s="81">
        <v>-25</v>
      </c>
      <c r="AC1011" s="81">
        <v>-25</v>
      </c>
      <c r="AD1011" s="81">
        <v>-25</v>
      </c>
      <c r="AE1011" s="81">
        <v>0</v>
      </c>
      <c r="AF1011" s="81">
        <v>0</v>
      </c>
    </row>
    <row r="1012" spans="1:32" hidden="1" x14ac:dyDescent="0.25">
      <c r="A1012" s="477">
        <v>37132.459722222222</v>
      </c>
      <c r="B1012" s="456">
        <v>37146</v>
      </c>
      <c r="C1012" s="456">
        <v>37135</v>
      </c>
      <c r="D1012" s="456">
        <v>37164</v>
      </c>
      <c r="E1012" s="81" t="s">
        <v>583</v>
      </c>
      <c r="F1012" s="81">
        <v>754056</v>
      </c>
      <c r="G1012" s="81">
        <v>1</v>
      </c>
      <c r="H1012" s="81">
        <v>3884383</v>
      </c>
      <c r="I1012" s="81">
        <v>0</v>
      </c>
      <c r="J1012" s="81">
        <v>0</v>
      </c>
      <c r="K1012" s="81">
        <v>0</v>
      </c>
      <c r="L1012" s="81">
        <v>0</v>
      </c>
      <c r="M1012" s="81">
        <v>0</v>
      </c>
      <c r="N1012" s="81">
        <v>0</v>
      </c>
      <c r="O1012" s="81">
        <v>-25</v>
      </c>
      <c r="P1012" s="81">
        <v>-25</v>
      </c>
      <c r="Q1012" s="81">
        <v>-25</v>
      </c>
      <c r="R1012" s="81">
        <v>-25</v>
      </c>
      <c r="S1012" s="81">
        <v>-25</v>
      </c>
      <c r="T1012" s="81">
        <v>-25</v>
      </c>
      <c r="U1012" s="81">
        <v>-25</v>
      </c>
      <c r="V1012" s="81">
        <v>-25</v>
      </c>
      <c r="W1012" s="81">
        <v>-25</v>
      </c>
      <c r="X1012" s="81">
        <v>-25</v>
      </c>
      <c r="Y1012" s="81">
        <v>-25</v>
      </c>
      <c r="Z1012" s="81">
        <v>-25</v>
      </c>
      <c r="AA1012" s="81">
        <v>-25</v>
      </c>
      <c r="AB1012" s="81">
        <v>-25</v>
      </c>
      <c r="AC1012" s="81">
        <v>-25</v>
      </c>
      <c r="AD1012" s="81">
        <v>-25</v>
      </c>
      <c r="AE1012" s="81">
        <v>0</v>
      </c>
      <c r="AF1012" s="81">
        <v>0</v>
      </c>
    </row>
    <row r="1013" spans="1:32" hidden="1" x14ac:dyDescent="0.25">
      <c r="A1013" s="477">
        <v>37069.71875</v>
      </c>
      <c r="B1013" s="456">
        <v>37146</v>
      </c>
      <c r="C1013" s="456">
        <v>37135</v>
      </c>
      <c r="D1013" s="456">
        <v>37164</v>
      </c>
      <c r="E1013" s="81" t="s">
        <v>583</v>
      </c>
      <c r="F1013" s="81">
        <v>663967</v>
      </c>
      <c r="G1013" s="81">
        <v>1</v>
      </c>
      <c r="H1013" s="81">
        <v>3516115</v>
      </c>
      <c r="I1013" s="81">
        <v>0</v>
      </c>
      <c r="J1013" s="81">
        <v>0</v>
      </c>
      <c r="K1013" s="81">
        <v>0</v>
      </c>
      <c r="L1013" s="81">
        <v>0</v>
      </c>
      <c r="M1013" s="81">
        <v>0</v>
      </c>
      <c r="N1013" s="81">
        <v>0</v>
      </c>
      <c r="O1013" s="81">
        <v>0</v>
      </c>
      <c r="P1013" s="81">
        <v>0</v>
      </c>
      <c r="Q1013" s="81">
        <v>0</v>
      </c>
      <c r="R1013" s="81">
        <v>0</v>
      </c>
      <c r="S1013" s="81">
        <v>0</v>
      </c>
      <c r="T1013" s="81">
        <v>0</v>
      </c>
      <c r="U1013" s="81">
        <v>0</v>
      </c>
      <c r="V1013" s="81">
        <v>0</v>
      </c>
      <c r="W1013" s="81">
        <v>0</v>
      </c>
      <c r="X1013" s="81">
        <v>0</v>
      </c>
      <c r="Y1013" s="81">
        <v>0</v>
      </c>
      <c r="Z1013" s="81">
        <v>0</v>
      </c>
      <c r="AA1013" s="81">
        <v>0</v>
      </c>
      <c r="AB1013" s="81">
        <v>0</v>
      </c>
      <c r="AC1013" s="81">
        <v>0</v>
      </c>
      <c r="AD1013" s="81">
        <v>0</v>
      </c>
      <c r="AE1013" s="81">
        <v>25</v>
      </c>
      <c r="AF1013" s="81">
        <v>25</v>
      </c>
    </row>
    <row r="1014" spans="1:32" hidden="1" x14ac:dyDescent="0.25">
      <c r="A1014" s="477">
        <v>37103.375694444447</v>
      </c>
      <c r="B1014" s="456">
        <v>37146</v>
      </c>
      <c r="C1014" s="456">
        <v>37135</v>
      </c>
      <c r="D1014" s="456">
        <v>37164</v>
      </c>
      <c r="E1014" s="81" t="s">
        <v>583</v>
      </c>
      <c r="F1014" s="81">
        <v>710859</v>
      </c>
      <c r="G1014" s="81">
        <v>1</v>
      </c>
      <c r="H1014" s="81">
        <v>3712967</v>
      </c>
      <c r="I1014" s="81">
        <v>0</v>
      </c>
      <c r="J1014" s="81">
        <v>0</v>
      </c>
      <c r="K1014" s="81">
        <v>0</v>
      </c>
      <c r="L1014" s="81">
        <v>0</v>
      </c>
      <c r="M1014" s="81">
        <v>0</v>
      </c>
      <c r="N1014" s="81">
        <v>0</v>
      </c>
      <c r="O1014" s="81">
        <v>0</v>
      </c>
      <c r="P1014" s="81">
        <v>0</v>
      </c>
      <c r="Q1014" s="81">
        <v>0</v>
      </c>
      <c r="R1014" s="81">
        <v>0</v>
      </c>
      <c r="S1014" s="81">
        <v>0</v>
      </c>
      <c r="T1014" s="81">
        <v>0</v>
      </c>
      <c r="U1014" s="81">
        <v>0</v>
      </c>
      <c r="V1014" s="81">
        <v>0</v>
      </c>
      <c r="W1014" s="81">
        <v>0</v>
      </c>
      <c r="X1014" s="81">
        <v>0</v>
      </c>
      <c r="Y1014" s="81">
        <v>0</v>
      </c>
      <c r="Z1014" s="81">
        <v>0</v>
      </c>
      <c r="AA1014" s="81">
        <v>0</v>
      </c>
      <c r="AB1014" s="81">
        <v>0</v>
      </c>
      <c r="AC1014" s="81">
        <v>0</v>
      </c>
      <c r="AD1014" s="81">
        <v>0</v>
      </c>
      <c r="AE1014" s="81">
        <v>-25</v>
      </c>
      <c r="AF1014" s="81">
        <v>-25</v>
      </c>
    </row>
    <row r="1015" spans="1:32" hidden="1" x14ac:dyDescent="0.25">
      <c r="A1015" s="477">
        <v>37103.40625</v>
      </c>
      <c r="B1015" s="456">
        <v>37146</v>
      </c>
      <c r="C1015" s="456">
        <v>37135</v>
      </c>
      <c r="D1015" s="456">
        <v>37164</v>
      </c>
      <c r="E1015" s="81" t="s">
        <v>583</v>
      </c>
      <c r="F1015" s="81">
        <v>711033</v>
      </c>
      <c r="G1015" s="81">
        <v>1</v>
      </c>
      <c r="H1015" s="81">
        <v>3713272</v>
      </c>
      <c r="I1015" s="81">
        <v>0</v>
      </c>
      <c r="J1015" s="81">
        <v>0</v>
      </c>
      <c r="K1015" s="81">
        <v>0</v>
      </c>
      <c r="L1015" s="81">
        <v>0</v>
      </c>
      <c r="M1015" s="81">
        <v>0</v>
      </c>
      <c r="N1015" s="81">
        <v>0</v>
      </c>
      <c r="O1015" s="81">
        <v>0</v>
      </c>
      <c r="P1015" s="81">
        <v>0</v>
      </c>
      <c r="Q1015" s="81">
        <v>0</v>
      </c>
      <c r="R1015" s="81">
        <v>0</v>
      </c>
      <c r="S1015" s="81">
        <v>0</v>
      </c>
      <c r="T1015" s="81">
        <v>0</v>
      </c>
      <c r="U1015" s="81">
        <v>0</v>
      </c>
      <c r="V1015" s="81">
        <v>0</v>
      </c>
      <c r="W1015" s="81">
        <v>0</v>
      </c>
      <c r="X1015" s="81">
        <v>0</v>
      </c>
      <c r="Y1015" s="81">
        <v>0</v>
      </c>
      <c r="Z1015" s="81">
        <v>0</v>
      </c>
      <c r="AA1015" s="81">
        <v>0</v>
      </c>
      <c r="AB1015" s="81">
        <v>0</v>
      </c>
      <c r="AC1015" s="81">
        <v>0</v>
      </c>
      <c r="AD1015" s="81">
        <v>0</v>
      </c>
      <c r="AE1015" s="81">
        <v>-25</v>
      </c>
      <c r="AF1015" s="81">
        <v>-25</v>
      </c>
    </row>
    <row r="1016" spans="1:32" hidden="1" x14ac:dyDescent="0.25">
      <c r="A1016" s="477">
        <v>37104.406944444447</v>
      </c>
      <c r="B1016" s="456">
        <v>37146</v>
      </c>
      <c r="C1016" s="456">
        <v>37135</v>
      </c>
      <c r="D1016" s="456">
        <v>37164</v>
      </c>
      <c r="E1016" s="81" t="s">
        <v>583</v>
      </c>
      <c r="F1016" s="81">
        <v>712995</v>
      </c>
      <c r="G1016" s="81">
        <v>1</v>
      </c>
      <c r="H1016" s="81">
        <v>3720335</v>
      </c>
      <c r="I1016" s="81">
        <v>0</v>
      </c>
      <c r="J1016" s="81">
        <v>0</v>
      </c>
      <c r="K1016" s="81">
        <v>0</v>
      </c>
      <c r="L1016" s="81">
        <v>0</v>
      </c>
      <c r="M1016" s="81">
        <v>0</v>
      </c>
      <c r="N1016" s="81">
        <v>0</v>
      </c>
      <c r="O1016" s="81">
        <v>-25</v>
      </c>
      <c r="P1016" s="81">
        <v>-25</v>
      </c>
      <c r="Q1016" s="81">
        <v>-25</v>
      </c>
      <c r="R1016" s="81">
        <v>-25</v>
      </c>
      <c r="S1016" s="81">
        <v>-25</v>
      </c>
      <c r="T1016" s="81">
        <v>-25</v>
      </c>
      <c r="U1016" s="81">
        <v>-25</v>
      </c>
      <c r="V1016" s="81">
        <v>-25</v>
      </c>
      <c r="W1016" s="81">
        <v>-25</v>
      </c>
      <c r="X1016" s="81">
        <v>-25</v>
      </c>
      <c r="Y1016" s="81">
        <v>-25</v>
      </c>
      <c r="Z1016" s="81">
        <v>-25</v>
      </c>
      <c r="AA1016" s="81">
        <v>-25</v>
      </c>
      <c r="AB1016" s="81">
        <v>-25</v>
      </c>
      <c r="AC1016" s="81">
        <v>-25</v>
      </c>
      <c r="AD1016" s="81">
        <v>-25</v>
      </c>
      <c r="AE1016" s="81">
        <v>0</v>
      </c>
      <c r="AF1016" s="81">
        <v>0</v>
      </c>
    </row>
    <row r="1017" spans="1:32" hidden="1" x14ac:dyDescent="0.25">
      <c r="A1017" s="477">
        <v>37105.429166666669</v>
      </c>
      <c r="B1017" s="456">
        <v>37146</v>
      </c>
      <c r="C1017" s="456">
        <v>37135</v>
      </c>
      <c r="D1017" s="456">
        <v>37164</v>
      </c>
      <c r="E1017" s="81" t="s">
        <v>583</v>
      </c>
      <c r="F1017" s="81">
        <v>713988</v>
      </c>
      <c r="G1017" s="81">
        <v>1</v>
      </c>
      <c r="H1017" s="81">
        <v>3722705</v>
      </c>
      <c r="I1017" s="81">
        <v>0</v>
      </c>
      <c r="J1017" s="81">
        <v>0</v>
      </c>
      <c r="K1017" s="81">
        <v>0</v>
      </c>
      <c r="L1017" s="81">
        <v>0</v>
      </c>
      <c r="M1017" s="81">
        <v>0</v>
      </c>
      <c r="N1017" s="81">
        <v>0</v>
      </c>
      <c r="O1017" s="81">
        <v>-25</v>
      </c>
      <c r="P1017" s="81">
        <v>-25</v>
      </c>
      <c r="Q1017" s="81">
        <v>-25</v>
      </c>
      <c r="R1017" s="81">
        <v>-25</v>
      </c>
      <c r="S1017" s="81">
        <v>-25</v>
      </c>
      <c r="T1017" s="81">
        <v>-25</v>
      </c>
      <c r="U1017" s="81">
        <v>-25</v>
      </c>
      <c r="V1017" s="81">
        <v>-25</v>
      </c>
      <c r="W1017" s="81">
        <v>-25</v>
      </c>
      <c r="X1017" s="81">
        <v>-25</v>
      </c>
      <c r="Y1017" s="81">
        <v>-25</v>
      </c>
      <c r="Z1017" s="81">
        <v>-25</v>
      </c>
      <c r="AA1017" s="81">
        <v>-25</v>
      </c>
      <c r="AB1017" s="81">
        <v>-25</v>
      </c>
      <c r="AC1017" s="81">
        <v>-25</v>
      </c>
      <c r="AD1017" s="81">
        <v>-25</v>
      </c>
      <c r="AE1017" s="81">
        <v>0</v>
      </c>
      <c r="AF1017" s="81">
        <v>0</v>
      </c>
    </row>
    <row r="1018" spans="1:32" hidden="1" x14ac:dyDescent="0.25">
      <c r="A1018" s="477">
        <v>37124.344444444447</v>
      </c>
      <c r="B1018" s="456">
        <v>37146</v>
      </c>
      <c r="C1018" s="456">
        <v>37135</v>
      </c>
      <c r="D1018" s="456">
        <v>37164</v>
      </c>
      <c r="E1018" s="81" t="s">
        <v>583</v>
      </c>
      <c r="F1018" s="81">
        <v>741091</v>
      </c>
      <c r="G1018" s="81">
        <v>1</v>
      </c>
      <c r="H1018" s="81">
        <v>3840519</v>
      </c>
      <c r="I1018" s="81">
        <v>0</v>
      </c>
      <c r="J1018" s="81">
        <v>0</v>
      </c>
      <c r="K1018" s="81">
        <v>0</v>
      </c>
      <c r="L1018" s="81">
        <v>0</v>
      </c>
      <c r="M1018" s="81">
        <v>0</v>
      </c>
      <c r="N1018" s="81">
        <v>0</v>
      </c>
      <c r="O1018" s="81">
        <v>25</v>
      </c>
      <c r="P1018" s="81">
        <v>25</v>
      </c>
      <c r="Q1018" s="81">
        <v>25</v>
      </c>
      <c r="R1018" s="81">
        <v>25</v>
      </c>
      <c r="S1018" s="81">
        <v>25</v>
      </c>
      <c r="T1018" s="81">
        <v>25</v>
      </c>
      <c r="U1018" s="81">
        <v>25</v>
      </c>
      <c r="V1018" s="81">
        <v>25</v>
      </c>
      <c r="W1018" s="81">
        <v>25</v>
      </c>
      <c r="X1018" s="81">
        <v>25</v>
      </c>
      <c r="Y1018" s="81">
        <v>25</v>
      </c>
      <c r="Z1018" s="81">
        <v>25</v>
      </c>
      <c r="AA1018" s="81">
        <v>25</v>
      </c>
      <c r="AB1018" s="81">
        <v>25</v>
      </c>
      <c r="AC1018" s="81">
        <v>25</v>
      </c>
      <c r="AD1018" s="81">
        <v>25</v>
      </c>
      <c r="AE1018" s="81">
        <v>0</v>
      </c>
      <c r="AF1018" s="81">
        <v>0</v>
      </c>
    </row>
    <row r="1019" spans="1:32" hidden="1" x14ac:dyDescent="0.25">
      <c r="A1019" s="477">
        <v>37124.34652777778</v>
      </c>
      <c r="B1019" s="456">
        <v>37146</v>
      </c>
      <c r="C1019" s="456">
        <v>37135</v>
      </c>
      <c r="D1019" s="456">
        <v>37164</v>
      </c>
      <c r="E1019" s="81" t="s">
        <v>583</v>
      </c>
      <c r="F1019" s="81">
        <v>741119</v>
      </c>
      <c r="G1019" s="81">
        <v>1</v>
      </c>
      <c r="H1019" s="81">
        <v>3840597</v>
      </c>
      <c r="I1019" s="81">
        <v>0</v>
      </c>
      <c r="J1019" s="81">
        <v>0</v>
      </c>
      <c r="K1019" s="81">
        <v>0</v>
      </c>
      <c r="L1019" s="81">
        <v>0</v>
      </c>
      <c r="M1019" s="81">
        <v>0</v>
      </c>
      <c r="N1019" s="81">
        <v>0</v>
      </c>
      <c r="O1019" s="81">
        <v>25</v>
      </c>
      <c r="P1019" s="81">
        <v>25</v>
      </c>
      <c r="Q1019" s="81">
        <v>25</v>
      </c>
      <c r="R1019" s="81">
        <v>25</v>
      </c>
      <c r="S1019" s="81">
        <v>25</v>
      </c>
      <c r="T1019" s="81">
        <v>25</v>
      </c>
      <c r="U1019" s="81">
        <v>25</v>
      </c>
      <c r="V1019" s="81">
        <v>25</v>
      </c>
      <c r="W1019" s="81">
        <v>25</v>
      </c>
      <c r="X1019" s="81">
        <v>25</v>
      </c>
      <c r="Y1019" s="81">
        <v>25</v>
      </c>
      <c r="Z1019" s="81">
        <v>25</v>
      </c>
      <c r="AA1019" s="81">
        <v>25</v>
      </c>
      <c r="AB1019" s="81">
        <v>25</v>
      </c>
      <c r="AC1019" s="81">
        <v>25</v>
      </c>
      <c r="AD1019" s="81">
        <v>25</v>
      </c>
      <c r="AE1019" s="81">
        <v>0</v>
      </c>
      <c r="AF1019" s="81">
        <v>0</v>
      </c>
    </row>
    <row r="1020" spans="1:32" hidden="1" x14ac:dyDescent="0.25">
      <c r="A1020" s="477">
        <v>36871.591666666667</v>
      </c>
      <c r="B1020" s="456">
        <v>37146</v>
      </c>
      <c r="C1020" s="456">
        <v>37073</v>
      </c>
      <c r="D1020" s="456">
        <v>37164</v>
      </c>
      <c r="E1020" s="81" t="s">
        <v>583</v>
      </c>
      <c r="F1020" s="81">
        <v>398874</v>
      </c>
      <c r="G1020" s="81">
        <v>1</v>
      </c>
      <c r="H1020" s="81">
        <v>2224909</v>
      </c>
      <c r="I1020" s="81">
        <v>0</v>
      </c>
      <c r="J1020" s="81">
        <v>0</v>
      </c>
      <c r="K1020" s="81">
        <v>0</v>
      </c>
      <c r="L1020" s="81">
        <v>0</v>
      </c>
      <c r="M1020" s="81">
        <v>0</v>
      </c>
      <c r="N1020" s="81">
        <v>0</v>
      </c>
      <c r="O1020" s="81">
        <v>-25</v>
      </c>
      <c r="P1020" s="81">
        <v>-25</v>
      </c>
      <c r="Q1020" s="81">
        <v>-25</v>
      </c>
      <c r="R1020" s="81">
        <v>-25</v>
      </c>
      <c r="S1020" s="81">
        <v>-25</v>
      </c>
      <c r="T1020" s="81">
        <v>-25</v>
      </c>
      <c r="U1020" s="81">
        <v>-25</v>
      </c>
      <c r="V1020" s="81">
        <v>-25</v>
      </c>
      <c r="W1020" s="81">
        <v>-25</v>
      </c>
      <c r="X1020" s="81">
        <v>-25</v>
      </c>
      <c r="Y1020" s="81">
        <v>-25</v>
      </c>
      <c r="Z1020" s="81">
        <v>-25</v>
      </c>
      <c r="AA1020" s="81">
        <v>-25</v>
      </c>
      <c r="AB1020" s="81">
        <v>-25</v>
      </c>
      <c r="AC1020" s="81">
        <v>-25</v>
      </c>
      <c r="AD1020" s="81">
        <v>-25</v>
      </c>
      <c r="AE1020" s="81">
        <v>0</v>
      </c>
      <c r="AF1020" s="81">
        <v>0</v>
      </c>
    </row>
    <row r="1021" spans="1:32" hidden="1" x14ac:dyDescent="0.25">
      <c r="A1021" s="477">
        <v>36871.591666666667</v>
      </c>
      <c r="B1021" s="456">
        <v>37146</v>
      </c>
      <c r="C1021" s="456">
        <v>37073</v>
      </c>
      <c r="D1021" s="456">
        <v>37164</v>
      </c>
      <c r="E1021" s="81" t="s">
        <v>583</v>
      </c>
      <c r="F1021" s="81">
        <v>402562</v>
      </c>
      <c r="G1021" s="81">
        <v>1</v>
      </c>
      <c r="H1021" s="81">
        <v>2239355</v>
      </c>
      <c r="I1021" s="81">
        <v>0</v>
      </c>
      <c r="J1021" s="81">
        <v>0</v>
      </c>
      <c r="K1021" s="81">
        <v>0</v>
      </c>
      <c r="L1021" s="81">
        <v>0</v>
      </c>
      <c r="M1021" s="81">
        <v>0</v>
      </c>
      <c r="N1021" s="81">
        <v>0</v>
      </c>
      <c r="O1021" s="81">
        <v>50</v>
      </c>
      <c r="P1021" s="81">
        <v>50</v>
      </c>
      <c r="Q1021" s="81">
        <v>50</v>
      </c>
      <c r="R1021" s="81">
        <v>50</v>
      </c>
      <c r="S1021" s="81">
        <v>50</v>
      </c>
      <c r="T1021" s="81">
        <v>50</v>
      </c>
      <c r="U1021" s="81">
        <v>50</v>
      </c>
      <c r="V1021" s="81">
        <v>50</v>
      </c>
      <c r="W1021" s="81">
        <v>50</v>
      </c>
      <c r="X1021" s="81">
        <v>50</v>
      </c>
      <c r="Y1021" s="81">
        <v>50</v>
      </c>
      <c r="Z1021" s="81">
        <v>50</v>
      </c>
      <c r="AA1021" s="81">
        <v>50</v>
      </c>
      <c r="AB1021" s="81">
        <v>50</v>
      </c>
      <c r="AC1021" s="81">
        <v>50</v>
      </c>
      <c r="AD1021" s="81">
        <v>50</v>
      </c>
      <c r="AE1021" s="81">
        <v>0</v>
      </c>
      <c r="AF1021" s="81">
        <v>0</v>
      </c>
    </row>
    <row r="1022" spans="1:32" hidden="1" x14ac:dyDescent="0.25">
      <c r="A1022" s="477">
        <v>36871.591666666667</v>
      </c>
      <c r="B1022" s="456">
        <v>37146</v>
      </c>
      <c r="C1022" s="456">
        <v>37073</v>
      </c>
      <c r="D1022" s="456">
        <v>37164</v>
      </c>
      <c r="E1022" s="81" t="s">
        <v>583</v>
      </c>
      <c r="F1022" s="81">
        <v>388147</v>
      </c>
      <c r="G1022" s="81">
        <v>1</v>
      </c>
      <c r="H1022" s="81">
        <v>2191915</v>
      </c>
      <c r="I1022" s="81">
        <v>0</v>
      </c>
      <c r="J1022" s="81">
        <v>0</v>
      </c>
      <c r="K1022" s="81">
        <v>0</v>
      </c>
      <c r="L1022" s="81">
        <v>0</v>
      </c>
      <c r="M1022" s="81">
        <v>0</v>
      </c>
      <c r="N1022" s="81">
        <v>0</v>
      </c>
      <c r="O1022" s="81">
        <v>-50</v>
      </c>
      <c r="P1022" s="81">
        <v>-50</v>
      </c>
      <c r="Q1022" s="81">
        <v>-50</v>
      </c>
      <c r="R1022" s="81">
        <v>-50</v>
      </c>
      <c r="S1022" s="81">
        <v>-50</v>
      </c>
      <c r="T1022" s="81">
        <v>-50</v>
      </c>
      <c r="U1022" s="81">
        <v>-50</v>
      </c>
      <c r="V1022" s="81">
        <v>-50</v>
      </c>
      <c r="W1022" s="81">
        <v>-50</v>
      </c>
      <c r="X1022" s="81">
        <v>-50</v>
      </c>
      <c r="Y1022" s="81">
        <v>-50</v>
      </c>
      <c r="Z1022" s="81">
        <v>-50</v>
      </c>
      <c r="AA1022" s="81">
        <v>-50</v>
      </c>
      <c r="AB1022" s="81">
        <v>-50</v>
      </c>
      <c r="AC1022" s="81">
        <v>-50</v>
      </c>
      <c r="AD1022" s="81">
        <v>-50</v>
      </c>
      <c r="AE1022" s="81">
        <v>0</v>
      </c>
      <c r="AF1022" s="81">
        <v>0</v>
      </c>
    </row>
    <row r="1023" spans="1:32" hidden="1" x14ac:dyDescent="0.25">
      <c r="A1023" s="477">
        <v>36871.59097222222</v>
      </c>
      <c r="B1023" s="456">
        <v>37146</v>
      </c>
      <c r="C1023" s="456">
        <v>37073</v>
      </c>
      <c r="D1023" s="456">
        <v>37164</v>
      </c>
      <c r="E1023" s="81" t="s">
        <v>583</v>
      </c>
      <c r="F1023" s="81">
        <v>443317</v>
      </c>
      <c r="G1023" s="81">
        <v>1</v>
      </c>
      <c r="H1023" s="81">
        <v>2377122</v>
      </c>
      <c r="I1023" s="81">
        <v>0</v>
      </c>
      <c r="J1023" s="81">
        <v>0</v>
      </c>
      <c r="K1023" s="81">
        <v>0</v>
      </c>
      <c r="L1023" s="81">
        <v>0</v>
      </c>
      <c r="M1023" s="81">
        <v>0</v>
      </c>
      <c r="N1023" s="81">
        <v>0</v>
      </c>
      <c r="O1023" s="81">
        <v>-50</v>
      </c>
      <c r="P1023" s="81">
        <v>-50</v>
      </c>
      <c r="Q1023" s="81">
        <v>-50</v>
      </c>
      <c r="R1023" s="81">
        <v>-50</v>
      </c>
      <c r="S1023" s="81">
        <v>-50</v>
      </c>
      <c r="T1023" s="81">
        <v>-50</v>
      </c>
      <c r="U1023" s="81">
        <v>-50</v>
      </c>
      <c r="V1023" s="81">
        <v>-50</v>
      </c>
      <c r="W1023" s="81">
        <v>-50</v>
      </c>
      <c r="X1023" s="81">
        <v>-50</v>
      </c>
      <c r="Y1023" s="81">
        <v>-50</v>
      </c>
      <c r="Z1023" s="81">
        <v>-50</v>
      </c>
      <c r="AA1023" s="81">
        <v>-50</v>
      </c>
      <c r="AB1023" s="81">
        <v>-50</v>
      </c>
      <c r="AC1023" s="81">
        <v>-50</v>
      </c>
      <c r="AD1023" s="81">
        <v>-50</v>
      </c>
      <c r="AE1023" s="81">
        <v>0</v>
      </c>
      <c r="AF1023" s="81">
        <v>0</v>
      </c>
    </row>
    <row r="1024" spans="1:32" hidden="1" x14ac:dyDescent="0.25">
      <c r="A1024" s="477">
        <v>36871.59097222222</v>
      </c>
      <c r="B1024" s="456">
        <v>37146</v>
      </c>
      <c r="C1024" s="456">
        <v>37073</v>
      </c>
      <c r="D1024" s="456">
        <v>37164</v>
      </c>
      <c r="E1024" s="81" t="s">
        <v>583</v>
      </c>
      <c r="F1024" s="81">
        <v>462054</v>
      </c>
      <c r="G1024" s="81">
        <v>1</v>
      </c>
      <c r="H1024" s="81">
        <v>2440947</v>
      </c>
      <c r="I1024" s="81">
        <v>0</v>
      </c>
      <c r="J1024" s="81">
        <v>0</v>
      </c>
      <c r="K1024" s="81">
        <v>0</v>
      </c>
      <c r="L1024" s="81">
        <v>0</v>
      </c>
      <c r="M1024" s="81">
        <v>0</v>
      </c>
      <c r="N1024" s="81">
        <v>0</v>
      </c>
      <c r="O1024" s="81">
        <v>25</v>
      </c>
      <c r="P1024" s="81">
        <v>25</v>
      </c>
      <c r="Q1024" s="81">
        <v>25</v>
      </c>
      <c r="R1024" s="81">
        <v>25</v>
      </c>
      <c r="S1024" s="81">
        <v>25</v>
      </c>
      <c r="T1024" s="81">
        <v>25</v>
      </c>
      <c r="U1024" s="81">
        <v>25</v>
      </c>
      <c r="V1024" s="81">
        <v>25</v>
      </c>
      <c r="W1024" s="81">
        <v>25</v>
      </c>
      <c r="X1024" s="81">
        <v>25</v>
      </c>
      <c r="Y1024" s="81">
        <v>25</v>
      </c>
      <c r="Z1024" s="81">
        <v>25</v>
      </c>
      <c r="AA1024" s="81">
        <v>25</v>
      </c>
      <c r="AB1024" s="81">
        <v>25</v>
      </c>
      <c r="AC1024" s="81">
        <v>25</v>
      </c>
      <c r="AD1024" s="81">
        <v>25</v>
      </c>
      <c r="AE1024" s="81">
        <v>0</v>
      </c>
      <c r="AF1024" s="81">
        <v>0</v>
      </c>
    </row>
    <row r="1025" spans="1:32" hidden="1" x14ac:dyDescent="0.25">
      <c r="A1025" s="477">
        <v>36871.59097222222</v>
      </c>
      <c r="B1025" s="456">
        <v>37146</v>
      </c>
      <c r="C1025" s="456">
        <v>37073</v>
      </c>
      <c r="D1025" s="456">
        <v>37164</v>
      </c>
      <c r="E1025" s="81" t="s">
        <v>583</v>
      </c>
      <c r="F1025" s="81">
        <v>471909</v>
      </c>
      <c r="G1025" s="81">
        <v>1</v>
      </c>
      <c r="H1025" s="81">
        <v>2472295</v>
      </c>
      <c r="I1025" s="81">
        <v>0</v>
      </c>
      <c r="J1025" s="81">
        <v>0</v>
      </c>
      <c r="K1025" s="81">
        <v>0</v>
      </c>
      <c r="L1025" s="81">
        <v>0</v>
      </c>
      <c r="M1025" s="81">
        <v>0</v>
      </c>
      <c r="N1025" s="81">
        <v>0</v>
      </c>
      <c r="O1025" s="81">
        <v>-25</v>
      </c>
      <c r="P1025" s="81">
        <v>-25</v>
      </c>
      <c r="Q1025" s="81">
        <v>-25</v>
      </c>
      <c r="R1025" s="81">
        <v>-25</v>
      </c>
      <c r="S1025" s="81">
        <v>-25</v>
      </c>
      <c r="T1025" s="81">
        <v>-25</v>
      </c>
      <c r="U1025" s="81">
        <v>-25</v>
      </c>
      <c r="V1025" s="81">
        <v>-25</v>
      </c>
      <c r="W1025" s="81">
        <v>-25</v>
      </c>
      <c r="X1025" s="81">
        <v>-25</v>
      </c>
      <c r="Y1025" s="81">
        <v>-25</v>
      </c>
      <c r="Z1025" s="81">
        <v>-25</v>
      </c>
      <c r="AA1025" s="81">
        <v>-25</v>
      </c>
      <c r="AB1025" s="81">
        <v>-25</v>
      </c>
      <c r="AC1025" s="81">
        <v>-25</v>
      </c>
      <c r="AD1025" s="81">
        <v>-25</v>
      </c>
      <c r="AE1025" s="81">
        <v>0</v>
      </c>
      <c r="AF1025" s="81">
        <v>0</v>
      </c>
    </row>
    <row r="1026" spans="1:32" hidden="1" x14ac:dyDescent="0.25">
      <c r="A1026" s="477">
        <v>36871.59097222222</v>
      </c>
      <c r="B1026" s="456">
        <v>37146</v>
      </c>
      <c r="C1026" s="456">
        <v>37073</v>
      </c>
      <c r="D1026" s="456">
        <v>37164</v>
      </c>
      <c r="E1026" s="81" t="s">
        <v>583</v>
      </c>
      <c r="F1026" s="81">
        <v>474426</v>
      </c>
      <c r="G1026" s="81">
        <v>1</v>
      </c>
      <c r="H1026" s="81">
        <v>2479912</v>
      </c>
      <c r="I1026" s="81">
        <v>0</v>
      </c>
      <c r="J1026" s="81">
        <v>0</v>
      </c>
      <c r="K1026" s="81">
        <v>0</v>
      </c>
      <c r="L1026" s="81">
        <v>0</v>
      </c>
      <c r="M1026" s="81">
        <v>0</v>
      </c>
      <c r="N1026" s="81">
        <v>0</v>
      </c>
      <c r="O1026" s="81">
        <v>-25</v>
      </c>
      <c r="P1026" s="81">
        <v>-25</v>
      </c>
      <c r="Q1026" s="81">
        <v>-25</v>
      </c>
      <c r="R1026" s="81">
        <v>-25</v>
      </c>
      <c r="S1026" s="81">
        <v>-25</v>
      </c>
      <c r="T1026" s="81">
        <v>-25</v>
      </c>
      <c r="U1026" s="81">
        <v>-25</v>
      </c>
      <c r="V1026" s="81">
        <v>-25</v>
      </c>
      <c r="W1026" s="81">
        <v>-25</v>
      </c>
      <c r="X1026" s="81">
        <v>-25</v>
      </c>
      <c r="Y1026" s="81">
        <v>-25</v>
      </c>
      <c r="Z1026" s="81">
        <v>-25</v>
      </c>
      <c r="AA1026" s="81">
        <v>-25</v>
      </c>
      <c r="AB1026" s="81">
        <v>-25</v>
      </c>
      <c r="AC1026" s="81">
        <v>-25</v>
      </c>
      <c r="AD1026" s="81">
        <v>-25</v>
      </c>
      <c r="AE1026" s="81">
        <v>0</v>
      </c>
      <c r="AF1026" s="81">
        <v>0</v>
      </c>
    </row>
    <row r="1027" spans="1:32" hidden="1" x14ac:dyDescent="0.25">
      <c r="A1027" s="477">
        <v>37103.375694444447</v>
      </c>
      <c r="B1027" s="456">
        <v>37146</v>
      </c>
      <c r="C1027" s="456">
        <v>37135</v>
      </c>
      <c r="D1027" s="456">
        <v>37164</v>
      </c>
      <c r="E1027" s="81" t="s">
        <v>583</v>
      </c>
      <c r="F1027" s="81">
        <v>710859</v>
      </c>
      <c r="G1027" s="81">
        <v>1</v>
      </c>
      <c r="H1027" s="81">
        <v>3712966</v>
      </c>
      <c r="I1027" s="81">
        <v>-25</v>
      </c>
      <c r="J1027" s="81">
        <v>-25</v>
      </c>
      <c r="K1027" s="81">
        <v>-25</v>
      </c>
      <c r="L1027" s="81">
        <v>-25</v>
      </c>
      <c r="M1027" s="81">
        <v>-25</v>
      </c>
      <c r="N1027" s="81">
        <v>-25</v>
      </c>
      <c r="O1027" s="81">
        <v>0</v>
      </c>
      <c r="P1027" s="81">
        <v>0</v>
      </c>
      <c r="Q1027" s="81">
        <v>0</v>
      </c>
      <c r="R1027" s="81">
        <v>0</v>
      </c>
      <c r="S1027" s="81">
        <v>0</v>
      </c>
      <c r="T1027" s="81">
        <v>0</v>
      </c>
      <c r="U1027" s="81">
        <v>0</v>
      </c>
      <c r="V1027" s="81">
        <v>0</v>
      </c>
      <c r="W1027" s="81">
        <v>0</v>
      </c>
      <c r="X1027" s="81">
        <v>0</v>
      </c>
      <c r="Y1027" s="81">
        <v>0</v>
      </c>
      <c r="Z1027" s="81">
        <v>0</v>
      </c>
      <c r="AA1027" s="81">
        <v>0</v>
      </c>
      <c r="AB1027" s="81">
        <v>0</v>
      </c>
      <c r="AC1027" s="81">
        <v>0</v>
      </c>
      <c r="AD1027" s="81">
        <v>0</v>
      </c>
      <c r="AE1027" s="81">
        <v>0</v>
      </c>
      <c r="AF1027" s="81">
        <v>0</v>
      </c>
    </row>
    <row r="1028" spans="1:32" hidden="1" x14ac:dyDescent="0.25">
      <c r="A1028" s="477">
        <v>37103.40625</v>
      </c>
      <c r="B1028" s="456">
        <v>37146</v>
      </c>
      <c r="C1028" s="456">
        <v>37135</v>
      </c>
      <c r="D1028" s="456">
        <v>37164</v>
      </c>
      <c r="E1028" s="81" t="s">
        <v>583</v>
      </c>
      <c r="F1028" s="81">
        <v>711033</v>
      </c>
      <c r="G1028" s="81">
        <v>1</v>
      </c>
      <c r="H1028" s="81">
        <v>3713271</v>
      </c>
      <c r="I1028" s="81">
        <v>-25</v>
      </c>
      <c r="J1028" s="81">
        <v>-25</v>
      </c>
      <c r="K1028" s="81">
        <v>-25</v>
      </c>
      <c r="L1028" s="81">
        <v>-25</v>
      </c>
      <c r="M1028" s="81">
        <v>-25</v>
      </c>
      <c r="N1028" s="81">
        <v>-25</v>
      </c>
      <c r="O1028" s="81">
        <v>0</v>
      </c>
      <c r="P1028" s="81">
        <v>0</v>
      </c>
      <c r="Q1028" s="81">
        <v>0</v>
      </c>
      <c r="R1028" s="81">
        <v>0</v>
      </c>
      <c r="S1028" s="81">
        <v>0</v>
      </c>
      <c r="T1028" s="81">
        <v>0</v>
      </c>
      <c r="U1028" s="81">
        <v>0</v>
      </c>
      <c r="V1028" s="81">
        <v>0</v>
      </c>
      <c r="W1028" s="81">
        <v>0</v>
      </c>
      <c r="X1028" s="81">
        <v>0</v>
      </c>
      <c r="Y1028" s="81">
        <v>0</v>
      </c>
      <c r="Z1028" s="81">
        <v>0</v>
      </c>
      <c r="AA1028" s="81">
        <v>0</v>
      </c>
      <c r="AB1028" s="81">
        <v>0</v>
      </c>
      <c r="AC1028" s="81">
        <v>0</v>
      </c>
      <c r="AD1028" s="81">
        <v>0</v>
      </c>
      <c r="AE1028" s="81">
        <v>0</v>
      </c>
      <c r="AF1028" s="81">
        <v>0</v>
      </c>
    </row>
    <row r="1029" spans="1:32" hidden="1" x14ac:dyDescent="0.25">
      <c r="A1029" s="477">
        <v>37047.348611111112</v>
      </c>
      <c r="B1029" s="456">
        <v>37146</v>
      </c>
      <c r="C1029" s="456">
        <v>37135</v>
      </c>
      <c r="D1029" s="456">
        <v>37164</v>
      </c>
      <c r="E1029" s="81" t="s">
        <v>583</v>
      </c>
      <c r="F1029" s="81">
        <v>632687</v>
      </c>
      <c r="G1029" s="81">
        <v>1</v>
      </c>
      <c r="H1029" s="81">
        <v>3427535</v>
      </c>
      <c r="I1029" s="81">
        <v>0</v>
      </c>
      <c r="J1029" s="81">
        <v>0</v>
      </c>
      <c r="K1029" s="81">
        <v>0</v>
      </c>
      <c r="L1029" s="81">
        <v>0</v>
      </c>
      <c r="M1029" s="81">
        <v>0</v>
      </c>
      <c r="N1029" s="81">
        <v>0</v>
      </c>
      <c r="O1029" s="81">
        <v>25</v>
      </c>
      <c r="P1029" s="81">
        <v>25</v>
      </c>
      <c r="Q1029" s="81">
        <v>25</v>
      </c>
      <c r="R1029" s="81">
        <v>25</v>
      </c>
      <c r="S1029" s="81">
        <v>25</v>
      </c>
      <c r="T1029" s="81">
        <v>25</v>
      </c>
      <c r="U1029" s="81">
        <v>25</v>
      </c>
      <c r="V1029" s="81">
        <v>25</v>
      </c>
      <c r="W1029" s="81">
        <v>25</v>
      </c>
      <c r="X1029" s="81">
        <v>25</v>
      </c>
      <c r="Y1029" s="81">
        <v>25</v>
      </c>
      <c r="Z1029" s="81">
        <v>25</v>
      </c>
      <c r="AA1029" s="81">
        <v>25</v>
      </c>
      <c r="AB1029" s="81">
        <v>25</v>
      </c>
      <c r="AC1029" s="81">
        <v>25</v>
      </c>
      <c r="AD1029" s="81">
        <v>25</v>
      </c>
      <c r="AE1029" s="81">
        <v>0</v>
      </c>
      <c r="AF1029" s="81">
        <v>0</v>
      </c>
    </row>
    <row r="1030" spans="1:32" hidden="1" x14ac:dyDescent="0.25">
      <c r="A1030" s="477">
        <v>37138.660416666666</v>
      </c>
      <c r="B1030" s="456">
        <v>37146</v>
      </c>
      <c r="C1030" s="456">
        <v>37140</v>
      </c>
      <c r="D1030" s="456">
        <v>37164</v>
      </c>
      <c r="E1030" s="81" t="s">
        <v>595</v>
      </c>
      <c r="F1030" s="81">
        <v>761607</v>
      </c>
      <c r="G1030" s="81">
        <v>1</v>
      </c>
      <c r="H1030" s="81">
        <v>4113215</v>
      </c>
      <c r="I1030" s="81">
        <v>0</v>
      </c>
      <c r="J1030" s="81">
        <v>0</v>
      </c>
      <c r="K1030" s="81">
        <v>0</v>
      </c>
      <c r="L1030" s="81">
        <v>0</v>
      </c>
      <c r="M1030" s="81">
        <v>0</v>
      </c>
      <c r="N1030" s="81">
        <v>0</v>
      </c>
      <c r="O1030" s="81">
        <v>25</v>
      </c>
      <c r="P1030" s="81">
        <v>25</v>
      </c>
      <c r="Q1030" s="81">
        <v>25</v>
      </c>
      <c r="R1030" s="81">
        <v>25</v>
      </c>
      <c r="S1030" s="81">
        <v>25</v>
      </c>
      <c r="T1030" s="81">
        <v>25</v>
      </c>
      <c r="U1030" s="81">
        <v>25</v>
      </c>
      <c r="V1030" s="81">
        <v>25</v>
      </c>
      <c r="W1030" s="81">
        <v>25</v>
      </c>
      <c r="X1030" s="81">
        <v>25</v>
      </c>
      <c r="Y1030" s="81">
        <v>25</v>
      </c>
      <c r="Z1030" s="81">
        <v>25</v>
      </c>
      <c r="AA1030" s="81">
        <v>25</v>
      </c>
      <c r="AB1030" s="81">
        <v>25</v>
      </c>
      <c r="AC1030" s="81">
        <v>25</v>
      </c>
      <c r="AD1030" s="81">
        <v>25</v>
      </c>
      <c r="AE1030" s="81">
        <v>0</v>
      </c>
      <c r="AF1030" s="81">
        <v>0</v>
      </c>
    </row>
    <row r="1031" spans="1:32" hidden="1" x14ac:dyDescent="0.25">
      <c r="A1031" s="477">
        <v>37138.667361111111</v>
      </c>
      <c r="B1031" s="456">
        <v>37146</v>
      </c>
      <c r="C1031" s="456">
        <v>37140</v>
      </c>
      <c r="D1031" s="456">
        <v>37164</v>
      </c>
      <c r="E1031" s="81" t="s">
        <v>595</v>
      </c>
      <c r="F1031" s="81">
        <v>761620</v>
      </c>
      <c r="G1031" s="81">
        <v>1</v>
      </c>
      <c r="H1031" s="81">
        <v>4113239</v>
      </c>
      <c r="I1031" s="81">
        <v>0</v>
      </c>
      <c r="J1031" s="81">
        <v>0</v>
      </c>
      <c r="K1031" s="81">
        <v>0</v>
      </c>
      <c r="L1031" s="81">
        <v>0</v>
      </c>
      <c r="M1031" s="81">
        <v>0</v>
      </c>
      <c r="N1031" s="81">
        <v>0</v>
      </c>
      <c r="O1031" s="81">
        <v>-25</v>
      </c>
      <c r="P1031" s="81">
        <v>-25</v>
      </c>
      <c r="Q1031" s="81">
        <v>-25</v>
      </c>
      <c r="R1031" s="81">
        <v>-25</v>
      </c>
      <c r="S1031" s="81">
        <v>-25</v>
      </c>
      <c r="T1031" s="81">
        <v>-25</v>
      </c>
      <c r="U1031" s="81">
        <v>-25</v>
      </c>
      <c r="V1031" s="81">
        <v>-25</v>
      </c>
      <c r="W1031" s="81">
        <v>-25</v>
      </c>
      <c r="X1031" s="81">
        <v>-25</v>
      </c>
      <c r="Y1031" s="81">
        <v>-25</v>
      </c>
      <c r="Z1031" s="81">
        <v>-25</v>
      </c>
      <c r="AA1031" s="81">
        <v>-25</v>
      </c>
      <c r="AB1031" s="81">
        <v>-25</v>
      </c>
      <c r="AC1031" s="81">
        <v>-25</v>
      </c>
      <c r="AD1031" s="81">
        <v>-25</v>
      </c>
      <c r="AE1031" s="81">
        <v>0</v>
      </c>
      <c r="AF1031" s="81">
        <v>0</v>
      </c>
    </row>
    <row r="1032" spans="1:32" hidden="1" x14ac:dyDescent="0.25">
      <c r="A1032" s="477">
        <v>36914.743750000001</v>
      </c>
      <c r="B1032" s="456">
        <v>37146</v>
      </c>
      <c r="C1032" s="456">
        <v>36983</v>
      </c>
      <c r="D1032" s="456">
        <v>37191</v>
      </c>
      <c r="E1032" s="81" t="s">
        <v>600</v>
      </c>
      <c r="F1032" s="81">
        <v>461072</v>
      </c>
      <c r="G1032" s="81">
        <v>1</v>
      </c>
      <c r="H1032" s="81">
        <v>2436591</v>
      </c>
      <c r="I1032" s="81">
        <v>0</v>
      </c>
      <c r="J1032" s="81">
        <v>0</v>
      </c>
      <c r="K1032" s="81">
        <v>0</v>
      </c>
      <c r="L1032" s="81">
        <v>0</v>
      </c>
      <c r="M1032" s="81">
        <v>0</v>
      </c>
      <c r="N1032" s="81">
        <v>0</v>
      </c>
      <c r="O1032" s="81">
        <v>-50</v>
      </c>
      <c r="P1032" s="81">
        <v>-50</v>
      </c>
      <c r="Q1032" s="81">
        <v>-50</v>
      </c>
      <c r="R1032" s="81">
        <v>-50</v>
      </c>
      <c r="S1032" s="81">
        <v>-50</v>
      </c>
      <c r="T1032" s="81">
        <v>-50</v>
      </c>
      <c r="U1032" s="81">
        <v>-50</v>
      </c>
      <c r="V1032" s="81">
        <v>-50</v>
      </c>
      <c r="W1032" s="81">
        <v>-50</v>
      </c>
      <c r="X1032" s="81">
        <v>-50</v>
      </c>
      <c r="Y1032" s="81">
        <v>-50</v>
      </c>
      <c r="Z1032" s="81">
        <v>-50</v>
      </c>
      <c r="AA1032" s="81">
        <v>-50</v>
      </c>
      <c r="AB1032" s="81">
        <v>-50</v>
      </c>
      <c r="AC1032" s="81">
        <v>-50</v>
      </c>
      <c r="AD1032" s="81">
        <v>-50</v>
      </c>
      <c r="AE1032" s="81">
        <v>0</v>
      </c>
      <c r="AF1032" s="81">
        <v>0</v>
      </c>
    </row>
    <row r="1033" spans="1:32" hidden="1" x14ac:dyDescent="0.25">
      <c r="A1033" s="477">
        <v>36871.642361111109</v>
      </c>
      <c r="B1033" s="456">
        <v>37146</v>
      </c>
      <c r="C1033" s="456">
        <v>37073</v>
      </c>
      <c r="D1033" s="456">
        <v>37164</v>
      </c>
      <c r="E1033" s="81" t="s">
        <v>600</v>
      </c>
      <c r="F1033" s="81">
        <v>469388</v>
      </c>
      <c r="G1033" s="81">
        <v>1</v>
      </c>
      <c r="H1033" s="81">
        <v>2463633</v>
      </c>
      <c r="I1033" s="81">
        <v>-50</v>
      </c>
      <c r="J1033" s="81">
        <v>-50</v>
      </c>
      <c r="K1033" s="81">
        <v>-50</v>
      </c>
      <c r="L1033" s="81">
        <v>-50</v>
      </c>
      <c r="M1033" s="81">
        <v>-50</v>
      </c>
      <c r="N1033" s="81">
        <v>-50</v>
      </c>
      <c r="O1033" s="81">
        <v>-50</v>
      </c>
      <c r="P1033" s="81">
        <v>-50</v>
      </c>
      <c r="Q1033" s="81">
        <v>-50</v>
      </c>
      <c r="R1033" s="81">
        <v>-50</v>
      </c>
      <c r="S1033" s="81">
        <v>-50</v>
      </c>
      <c r="T1033" s="81">
        <v>-50</v>
      </c>
      <c r="U1033" s="81">
        <v>-50</v>
      </c>
      <c r="V1033" s="81">
        <v>-50</v>
      </c>
      <c r="W1033" s="81">
        <v>-50</v>
      </c>
      <c r="X1033" s="81">
        <v>-50</v>
      </c>
      <c r="Y1033" s="81">
        <v>-50</v>
      </c>
      <c r="Z1033" s="81">
        <v>-50</v>
      </c>
      <c r="AA1033" s="81">
        <v>-50</v>
      </c>
      <c r="AB1033" s="81">
        <v>-50</v>
      </c>
      <c r="AC1033" s="81">
        <v>-50</v>
      </c>
      <c r="AD1033" s="81">
        <v>-50</v>
      </c>
      <c r="AE1033" s="81">
        <v>-50</v>
      </c>
      <c r="AF1033" s="81">
        <v>-50</v>
      </c>
    </row>
    <row r="1034" spans="1:32" hidden="1" x14ac:dyDescent="0.25">
      <c r="A1034" s="477">
        <v>37128.554861111108</v>
      </c>
      <c r="B1034" s="456">
        <v>37146</v>
      </c>
      <c r="C1034" s="456">
        <v>37073</v>
      </c>
      <c r="D1034" s="456">
        <v>37164</v>
      </c>
      <c r="E1034" s="81" t="s">
        <v>601</v>
      </c>
      <c r="F1034" s="81">
        <v>477214</v>
      </c>
      <c r="G1034" s="81">
        <v>1</v>
      </c>
      <c r="H1034" s="81">
        <v>2489547</v>
      </c>
      <c r="I1034" s="81">
        <v>0</v>
      </c>
      <c r="J1034" s="81">
        <v>0</v>
      </c>
      <c r="K1034" s="81">
        <v>0</v>
      </c>
      <c r="L1034" s="81">
        <v>0</v>
      </c>
      <c r="M1034" s="81">
        <v>0</v>
      </c>
      <c r="N1034" s="81">
        <v>0</v>
      </c>
      <c r="O1034" s="81">
        <v>-25</v>
      </c>
      <c r="P1034" s="81">
        <v>-25</v>
      </c>
      <c r="Q1034" s="81">
        <v>-25</v>
      </c>
      <c r="R1034" s="81">
        <v>-25</v>
      </c>
      <c r="S1034" s="81">
        <v>-25</v>
      </c>
      <c r="T1034" s="81">
        <v>-25</v>
      </c>
      <c r="U1034" s="81">
        <v>-25</v>
      </c>
      <c r="V1034" s="81">
        <v>-25</v>
      </c>
      <c r="W1034" s="81">
        <v>-25</v>
      </c>
      <c r="X1034" s="81">
        <v>-25</v>
      </c>
      <c r="Y1034" s="81">
        <v>-25</v>
      </c>
      <c r="Z1034" s="81">
        <v>-25</v>
      </c>
      <c r="AA1034" s="81">
        <v>-25</v>
      </c>
      <c r="AB1034" s="81">
        <v>-25</v>
      </c>
      <c r="AC1034" s="81">
        <v>-25</v>
      </c>
      <c r="AD1034" s="81">
        <v>-25</v>
      </c>
      <c r="AE1034" s="81">
        <v>0</v>
      </c>
      <c r="AF1034" s="81">
        <v>0</v>
      </c>
    </row>
    <row r="1035" spans="1:32" hidden="1" x14ac:dyDescent="0.25">
      <c r="A1035" s="477">
        <v>36864.561805555553</v>
      </c>
      <c r="B1035" s="456">
        <v>37146</v>
      </c>
      <c r="C1035" s="456">
        <v>36983</v>
      </c>
      <c r="D1035" s="456">
        <v>37191</v>
      </c>
      <c r="E1035" s="81" t="s">
        <v>585</v>
      </c>
      <c r="F1035" s="81">
        <v>471927</v>
      </c>
      <c r="G1035" s="81">
        <v>1</v>
      </c>
      <c r="H1035" s="81">
        <v>2472333</v>
      </c>
      <c r="I1035" s="81">
        <v>0</v>
      </c>
      <c r="J1035" s="81">
        <v>0</v>
      </c>
      <c r="K1035" s="81">
        <v>0</v>
      </c>
      <c r="L1035" s="81">
        <v>0</v>
      </c>
      <c r="M1035" s="81">
        <v>0</v>
      </c>
      <c r="N1035" s="81">
        <v>0</v>
      </c>
      <c r="O1035" s="81">
        <v>25</v>
      </c>
      <c r="P1035" s="81">
        <v>25</v>
      </c>
      <c r="Q1035" s="81">
        <v>25</v>
      </c>
      <c r="R1035" s="81">
        <v>25</v>
      </c>
      <c r="S1035" s="81">
        <v>25</v>
      </c>
      <c r="T1035" s="81">
        <v>25</v>
      </c>
      <c r="U1035" s="81">
        <v>25</v>
      </c>
      <c r="V1035" s="81">
        <v>25</v>
      </c>
      <c r="W1035" s="81">
        <v>25</v>
      </c>
      <c r="X1035" s="81">
        <v>25</v>
      </c>
      <c r="Y1035" s="81">
        <v>25</v>
      </c>
      <c r="Z1035" s="81">
        <v>25</v>
      </c>
      <c r="AA1035" s="81">
        <v>25</v>
      </c>
      <c r="AB1035" s="81">
        <v>25</v>
      </c>
      <c r="AC1035" s="81">
        <v>25</v>
      </c>
      <c r="AD1035" s="81">
        <v>25</v>
      </c>
      <c r="AE1035" s="81">
        <v>0</v>
      </c>
      <c r="AF1035" s="81">
        <v>0</v>
      </c>
    </row>
    <row r="1036" spans="1:32" hidden="1" x14ac:dyDescent="0.25">
      <c r="A1036" s="477">
        <v>36872.406944444447</v>
      </c>
      <c r="B1036" s="456">
        <v>37146</v>
      </c>
      <c r="C1036" s="456">
        <v>36983</v>
      </c>
      <c r="D1036" s="456">
        <v>37191</v>
      </c>
      <c r="E1036" s="81" t="s">
        <v>585</v>
      </c>
      <c r="F1036" s="81">
        <v>477226</v>
      </c>
      <c r="G1036" s="81">
        <v>1</v>
      </c>
      <c r="H1036" s="81">
        <v>2489580</v>
      </c>
      <c r="I1036" s="81">
        <v>0</v>
      </c>
      <c r="J1036" s="81">
        <v>0</v>
      </c>
      <c r="K1036" s="81">
        <v>0</v>
      </c>
      <c r="L1036" s="81">
        <v>0</v>
      </c>
      <c r="M1036" s="81">
        <v>0</v>
      </c>
      <c r="N1036" s="81">
        <v>0</v>
      </c>
      <c r="O1036" s="81">
        <v>-25</v>
      </c>
      <c r="P1036" s="81">
        <v>-25</v>
      </c>
      <c r="Q1036" s="81">
        <v>-25</v>
      </c>
      <c r="R1036" s="81">
        <v>-25</v>
      </c>
      <c r="S1036" s="81">
        <v>-25</v>
      </c>
      <c r="T1036" s="81">
        <v>-25</v>
      </c>
      <c r="U1036" s="81">
        <v>-25</v>
      </c>
      <c r="V1036" s="81">
        <v>-25</v>
      </c>
      <c r="W1036" s="81">
        <v>-25</v>
      </c>
      <c r="X1036" s="81">
        <v>-25</v>
      </c>
      <c r="Y1036" s="81">
        <v>-25</v>
      </c>
      <c r="Z1036" s="81">
        <v>-25</v>
      </c>
      <c r="AA1036" s="81">
        <v>-25</v>
      </c>
      <c r="AB1036" s="81">
        <v>-25</v>
      </c>
      <c r="AC1036" s="81">
        <v>-25</v>
      </c>
      <c r="AD1036" s="81">
        <v>-25</v>
      </c>
      <c r="AE1036" s="81">
        <v>0</v>
      </c>
      <c r="AF1036" s="81">
        <v>0</v>
      </c>
    </row>
    <row r="1037" spans="1:32" hidden="1" x14ac:dyDescent="0.25">
      <c r="A1037" s="477">
        <v>36903.663194444445</v>
      </c>
      <c r="B1037" s="456">
        <v>37146</v>
      </c>
      <c r="C1037" s="456">
        <v>36983</v>
      </c>
      <c r="D1037" s="456">
        <v>37191</v>
      </c>
      <c r="E1037" s="81" t="s">
        <v>585</v>
      </c>
      <c r="F1037" s="81">
        <v>372997</v>
      </c>
      <c r="G1037" s="81">
        <v>1</v>
      </c>
      <c r="H1037" s="81">
        <v>2144571</v>
      </c>
      <c r="I1037" s="81">
        <v>0</v>
      </c>
      <c r="J1037" s="81">
        <v>0</v>
      </c>
      <c r="K1037" s="81">
        <v>0</v>
      </c>
      <c r="L1037" s="81">
        <v>0</v>
      </c>
      <c r="M1037" s="81">
        <v>0</v>
      </c>
      <c r="N1037" s="81">
        <v>0</v>
      </c>
      <c r="O1037" s="81">
        <v>-5</v>
      </c>
      <c r="P1037" s="81">
        <v>-5</v>
      </c>
      <c r="Q1037" s="81">
        <v>-5</v>
      </c>
      <c r="R1037" s="81">
        <v>-5</v>
      </c>
      <c r="S1037" s="81">
        <v>-5</v>
      </c>
      <c r="T1037" s="81">
        <v>-5</v>
      </c>
      <c r="U1037" s="81">
        <v>-5</v>
      </c>
      <c r="V1037" s="81">
        <v>-5</v>
      </c>
      <c r="W1037" s="81">
        <v>-5</v>
      </c>
      <c r="X1037" s="81">
        <v>-5</v>
      </c>
      <c r="Y1037" s="81">
        <v>-5</v>
      </c>
      <c r="Z1037" s="81">
        <v>-5</v>
      </c>
      <c r="AA1037" s="81">
        <v>-5</v>
      </c>
      <c r="AB1037" s="81">
        <v>-5</v>
      </c>
      <c r="AC1037" s="81">
        <v>-5</v>
      </c>
      <c r="AD1037" s="81">
        <v>-5</v>
      </c>
      <c r="AE1037" s="81">
        <v>0</v>
      </c>
      <c r="AF1037" s="81">
        <v>0</v>
      </c>
    </row>
    <row r="1038" spans="1:32" x14ac:dyDescent="0.25">
      <c r="A1038" s="477">
        <v>36713.453472222223</v>
      </c>
      <c r="B1038" s="456">
        <v>37146</v>
      </c>
      <c r="C1038" s="456">
        <v>36983</v>
      </c>
      <c r="D1038" s="456">
        <v>37191</v>
      </c>
      <c r="E1038" s="81" t="s">
        <v>596</v>
      </c>
      <c r="F1038" s="81">
        <v>368199</v>
      </c>
      <c r="G1038" s="81">
        <v>1</v>
      </c>
      <c r="H1038" s="81">
        <v>2128432</v>
      </c>
      <c r="I1038" s="81">
        <v>0</v>
      </c>
      <c r="J1038" s="81">
        <v>0</v>
      </c>
      <c r="K1038" s="81">
        <v>0</v>
      </c>
      <c r="L1038" s="81">
        <v>0</v>
      </c>
      <c r="M1038" s="81">
        <v>0</v>
      </c>
      <c r="N1038" s="81">
        <v>0</v>
      </c>
      <c r="O1038" s="81">
        <v>-50</v>
      </c>
      <c r="P1038" s="81">
        <v>-50</v>
      </c>
      <c r="Q1038" s="81">
        <v>-50</v>
      </c>
      <c r="R1038" s="81">
        <v>-50</v>
      </c>
      <c r="S1038" s="81">
        <v>-50</v>
      </c>
      <c r="T1038" s="81">
        <v>-50</v>
      </c>
      <c r="U1038" s="81">
        <v>-50</v>
      </c>
      <c r="V1038" s="81">
        <v>-50</v>
      </c>
      <c r="W1038" s="81">
        <v>-50</v>
      </c>
      <c r="X1038" s="81">
        <v>-50</v>
      </c>
      <c r="Y1038" s="81">
        <v>-50</v>
      </c>
      <c r="Z1038" s="81">
        <v>-50</v>
      </c>
      <c r="AA1038" s="81">
        <v>-50</v>
      </c>
      <c r="AB1038" s="81">
        <v>-50</v>
      </c>
      <c r="AC1038" s="81">
        <v>-50</v>
      </c>
      <c r="AD1038" s="81">
        <v>-50</v>
      </c>
      <c r="AE1038" s="81">
        <v>0</v>
      </c>
      <c r="AF1038" s="81">
        <v>0</v>
      </c>
    </row>
    <row r="1039" spans="1:32" x14ac:dyDescent="0.25">
      <c r="A1039" s="477">
        <v>36859.438888888886</v>
      </c>
      <c r="B1039" s="456">
        <v>37146</v>
      </c>
      <c r="C1039" s="456">
        <v>37073</v>
      </c>
      <c r="D1039" s="456">
        <v>37164</v>
      </c>
      <c r="E1039" s="81" t="s">
        <v>596</v>
      </c>
      <c r="F1039" s="81">
        <v>468527</v>
      </c>
      <c r="G1039" s="81">
        <v>1</v>
      </c>
      <c r="H1039" s="81">
        <v>2461603</v>
      </c>
      <c r="I1039" s="81">
        <v>0</v>
      </c>
      <c r="J1039" s="81">
        <v>0</v>
      </c>
      <c r="K1039" s="81">
        <v>0</v>
      </c>
      <c r="L1039" s="81">
        <v>0</v>
      </c>
      <c r="M1039" s="81">
        <v>0</v>
      </c>
      <c r="N1039" s="81">
        <v>0</v>
      </c>
      <c r="O1039" s="81">
        <v>-25</v>
      </c>
      <c r="P1039" s="81">
        <v>-25</v>
      </c>
      <c r="Q1039" s="81">
        <v>-25</v>
      </c>
      <c r="R1039" s="81">
        <v>-25</v>
      </c>
      <c r="S1039" s="81">
        <v>-25</v>
      </c>
      <c r="T1039" s="81">
        <v>-25</v>
      </c>
      <c r="U1039" s="81">
        <v>-25</v>
      </c>
      <c r="V1039" s="81">
        <v>-25</v>
      </c>
      <c r="W1039" s="81">
        <v>-25</v>
      </c>
      <c r="X1039" s="81">
        <v>-25</v>
      </c>
      <c r="Y1039" s="81">
        <v>-25</v>
      </c>
      <c r="Z1039" s="81">
        <v>-25</v>
      </c>
      <c r="AA1039" s="81">
        <v>-25</v>
      </c>
      <c r="AB1039" s="81">
        <v>-25</v>
      </c>
      <c r="AC1039" s="81">
        <v>-25</v>
      </c>
      <c r="AD1039" s="81">
        <v>-25</v>
      </c>
      <c r="AE1039" s="81">
        <v>0</v>
      </c>
      <c r="AF1039" s="81">
        <v>0</v>
      </c>
    </row>
    <row r="1040" spans="1:32" hidden="1" x14ac:dyDescent="0.25">
      <c r="A1040" s="477">
        <v>36822.408333333333</v>
      </c>
      <c r="B1040" s="456">
        <v>37146</v>
      </c>
      <c r="C1040" s="456">
        <v>37073</v>
      </c>
      <c r="D1040" s="456">
        <v>37164</v>
      </c>
      <c r="E1040" s="81" t="s">
        <v>596</v>
      </c>
      <c r="F1040" s="81">
        <v>440441</v>
      </c>
      <c r="G1040" s="81">
        <v>1</v>
      </c>
      <c r="H1040" s="81">
        <v>2363006</v>
      </c>
      <c r="I1040" s="81">
        <v>0</v>
      </c>
      <c r="J1040" s="81">
        <v>0</v>
      </c>
      <c r="K1040" s="81">
        <v>0</v>
      </c>
      <c r="L1040" s="81">
        <v>0</v>
      </c>
      <c r="M1040" s="81">
        <v>0</v>
      </c>
      <c r="N1040" s="81">
        <v>0</v>
      </c>
      <c r="O1040" s="81">
        <v>25</v>
      </c>
      <c r="P1040" s="81">
        <v>25</v>
      </c>
      <c r="Q1040" s="81">
        <v>25</v>
      </c>
      <c r="R1040" s="81">
        <v>25</v>
      </c>
      <c r="S1040" s="81">
        <v>25</v>
      </c>
      <c r="T1040" s="81">
        <v>25</v>
      </c>
      <c r="U1040" s="81">
        <v>25</v>
      </c>
      <c r="V1040" s="81">
        <v>25</v>
      </c>
      <c r="W1040" s="81">
        <v>25</v>
      </c>
      <c r="X1040" s="81">
        <v>25</v>
      </c>
      <c r="Y1040" s="81">
        <v>25</v>
      </c>
      <c r="Z1040" s="81">
        <v>25</v>
      </c>
      <c r="AA1040" s="81">
        <v>25</v>
      </c>
      <c r="AB1040" s="81">
        <v>25</v>
      </c>
      <c r="AC1040" s="81">
        <v>25</v>
      </c>
      <c r="AD1040" s="81">
        <v>25</v>
      </c>
      <c r="AE1040" s="81">
        <v>0</v>
      </c>
      <c r="AF1040" s="81">
        <v>0</v>
      </c>
    </row>
    <row r="1041" spans="1:32" hidden="1" x14ac:dyDescent="0.25">
      <c r="A1041" s="477">
        <v>37141.606944444444</v>
      </c>
      <c r="B1041" s="456">
        <v>37146</v>
      </c>
      <c r="C1041" s="456">
        <v>37143</v>
      </c>
      <c r="D1041" s="456">
        <v>37164</v>
      </c>
      <c r="E1041" s="81" t="s">
        <v>584</v>
      </c>
      <c r="F1041" s="81">
        <v>765547</v>
      </c>
      <c r="G1041" s="81">
        <v>1</v>
      </c>
      <c r="H1041" s="81">
        <v>4127315</v>
      </c>
      <c r="I1041" s="81">
        <v>0</v>
      </c>
      <c r="J1041" s="81">
        <v>0</v>
      </c>
      <c r="K1041" s="81">
        <v>0</v>
      </c>
      <c r="L1041" s="81">
        <v>0</v>
      </c>
      <c r="M1041" s="81">
        <v>0</v>
      </c>
      <c r="N1041" s="81">
        <v>0</v>
      </c>
      <c r="O1041" s="81">
        <v>0</v>
      </c>
      <c r="P1041" s="81">
        <v>0</v>
      </c>
      <c r="Q1041" s="81">
        <v>0</v>
      </c>
      <c r="R1041" s="81">
        <v>0</v>
      </c>
      <c r="S1041" s="81">
        <v>0</v>
      </c>
      <c r="T1041" s="81">
        <v>0</v>
      </c>
      <c r="U1041" s="81">
        <v>0</v>
      </c>
      <c r="V1041" s="81">
        <v>0</v>
      </c>
      <c r="W1041" s="81">
        <v>0</v>
      </c>
      <c r="X1041" s="81">
        <v>0</v>
      </c>
      <c r="Y1041" s="81">
        <v>0</v>
      </c>
      <c r="Z1041" s="81">
        <v>0</v>
      </c>
      <c r="AA1041" s="81">
        <v>0</v>
      </c>
      <c r="AB1041" s="81">
        <v>0</v>
      </c>
      <c r="AC1041" s="81">
        <v>0</v>
      </c>
      <c r="AD1041" s="81">
        <v>0</v>
      </c>
      <c r="AE1041" s="81">
        <v>25</v>
      </c>
      <c r="AF1041" s="81">
        <v>25</v>
      </c>
    </row>
    <row r="1042" spans="1:32" hidden="1" x14ac:dyDescent="0.25">
      <c r="A1042" s="477">
        <v>37105.436805555553</v>
      </c>
      <c r="B1042" s="456">
        <v>37146</v>
      </c>
      <c r="C1042" s="456">
        <v>37135</v>
      </c>
      <c r="D1042" s="456">
        <v>37164</v>
      </c>
      <c r="E1042" s="81" t="s">
        <v>584</v>
      </c>
      <c r="F1042" s="81">
        <v>713980</v>
      </c>
      <c r="G1042" s="81">
        <v>1</v>
      </c>
      <c r="H1042" s="81">
        <v>3722689</v>
      </c>
      <c r="I1042" s="81">
        <v>0</v>
      </c>
      <c r="J1042" s="81">
        <v>0</v>
      </c>
      <c r="K1042" s="81">
        <v>0</v>
      </c>
      <c r="L1042" s="81">
        <v>0</v>
      </c>
      <c r="M1042" s="81">
        <v>0</v>
      </c>
      <c r="N1042" s="81">
        <v>0</v>
      </c>
      <c r="O1042" s="81">
        <v>-50</v>
      </c>
      <c r="P1042" s="81">
        <v>-50</v>
      </c>
      <c r="Q1042" s="81">
        <v>-50</v>
      </c>
      <c r="R1042" s="81">
        <v>-50</v>
      </c>
      <c r="S1042" s="81">
        <v>-50</v>
      </c>
      <c r="T1042" s="81">
        <v>-50</v>
      </c>
      <c r="U1042" s="81">
        <v>-50</v>
      </c>
      <c r="V1042" s="81">
        <v>-50</v>
      </c>
      <c r="W1042" s="81">
        <v>-50</v>
      </c>
      <c r="X1042" s="81">
        <v>-50</v>
      </c>
      <c r="Y1042" s="81">
        <v>-50</v>
      </c>
      <c r="Z1042" s="81">
        <v>-50</v>
      </c>
      <c r="AA1042" s="81">
        <v>-50</v>
      </c>
      <c r="AB1042" s="81">
        <v>-50</v>
      </c>
      <c r="AC1042" s="81">
        <v>-50</v>
      </c>
      <c r="AD1042" s="81">
        <v>-50</v>
      </c>
      <c r="AE1042" s="81">
        <v>0</v>
      </c>
      <c r="AF1042" s="81">
        <v>0</v>
      </c>
    </row>
    <row r="1043" spans="1:32" hidden="1" x14ac:dyDescent="0.25">
      <c r="A1043" s="477">
        <v>37106.348611111112</v>
      </c>
      <c r="B1043" s="456">
        <v>37146</v>
      </c>
      <c r="C1043" s="456">
        <v>37135</v>
      </c>
      <c r="D1043" s="456">
        <v>37164</v>
      </c>
      <c r="E1043" s="81" t="s">
        <v>584</v>
      </c>
      <c r="F1043" s="81">
        <v>716986</v>
      </c>
      <c r="G1043" s="81">
        <v>1</v>
      </c>
      <c r="H1043" s="81">
        <v>3732490</v>
      </c>
      <c r="I1043" s="81">
        <v>0</v>
      </c>
      <c r="J1043" s="81">
        <v>0</v>
      </c>
      <c r="K1043" s="81">
        <v>0</v>
      </c>
      <c r="L1043" s="81">
        <v>0</v>
      </c>
      <c r="M1043" s="81">
        <v>0</v>
      </c>
      <c r="N1043" s="81">
        <v>0</v>
      </c>
      <c r="O1043" s="81">
        <v>25</v>
      </c>
      <c r="P1043" s="81">
        <v>25</v>
      </c>
      <c r="Q1043" s="81">
        <v>25</v>
      </c>
      <c r="R1043" s="81">
        <v>25</v>
      </c>
      <c r="S1043" s="81">
        <v>25</v>
      </c>
      <c r="T1043" s="81">
        <v>25</v>
      </c>
      <c r="U1043" s="81">
        <v>25</v>
      </c>
      <c r="V1043" s="81">
        <v>25</v>
      </c>
      <c r="W1043" s="81">
        <v>25</v>
      </c>
      <c r="X1043" s="81">
        <v>25</v>
      </c>
      <c r="Y1043" s="81">
        <v>25</v>
      </c>
      <c r="Z1043" s="81">
        <v>25</v>
      </c>
      <c r="AA1043" s="81">
        <v>25</v>
      </c>
      <c r="AB1043" s="81">
        <v>25</v>
      </c>
      <c r="AC1043" s="81">
        <v>25</v>
      </c>
      <c r="AD1043" s="81">
        <v>25</v>
      </c>
      <c r="AE1043" s="81">
        <v>0</v>
      </c>
      <c r="AF1043" s="81">
        <v>0</v>
      </c>
    </row>
    <row r="1044" spans="1:32" hidden="1" x14ac:dyDescent="0.25">
      <c r="A1044" s="477">
        <v>37140.40902777778</v>
      </c>
      <c r="B1044" s="456">
        <v>37146</v>
      </c>
      <c r="C1044" s="456">
        <v>37143</v>
      </c>
      <c r="D1044" s="456">
        <v>37164</v>
      </c>
      <c r="E1044" s="81" t="s">
        <v>584</v>
      </c>
      <c r="F1044" s="81">
        <v>764578</v>
      </c>
      <c r="G1044" s="81">
        <v>1</v>
      </c>
      <c r="H1044" s="81">
        <v>4123917</v>
      </c>
      <c r="I1044" s="81">
        <v>25</v>
      </c>
      <c r="J1044" s="81">
        <v>25</v>
      </c>
      <c r="K1044" s="81">
        <v>25</v>
      </c>
      <c r="L1044" s="81">
        <v>25</v>
      </c>
      <c r="M1044" s="81">
        <v>25</v>
      </c>
      <c r="N1044" s="81">
        <v>25</v>
      </c>
      <c r="O1044" s="81">
        <v>0</v>
      </c>
      <c r="P1044" s="81">
        <v>0</v>
      </c>
      <c r="Q1044" s="81">
        <v>0</v>
      </c>
      <c r="R1044" s="81">
        <v>0</v>
      </c>
      <c r="S1044" s="81">
        <v>0</v>
      </c>
      <c r="T1044" s="81">
        <v>0</v>
      </c>
      <c r="U1044" s="81">
        <v>0</v>
      </c>
      <c r="V1044" s="81">
        <v>0</v>
      </c>
      <c r="W1044" s="81">
        <v>0</v>
      </c>
      <c r="X1044" s="81">
        <v>0</v>
      </c>
      <c r="Y1044" s="81">
        <v>0</v>
      </c>
      <c r="Z1044" s="81">
        <v>0</v>
      </c>
      <c r="AA1044" s="81">
        <v>0</v>
      </c>
      <c r="AB1044" s="81">
        <v>0</v>
      </c>
      <c r="AC1044" s="81">
        <v>0</v>
      </c>
      <c r="AD1044" s="81">
        <v>0</v>
      </c>
      <c r="AE1044" s="81">
        <v>0</v>
      </c>
      <c r="AF1044" s="81">
        <v>0</v>
      </c>
    </row>
    <row r="1045" spans="1:32" hidden="1" x14ac:dyDescent="0.25">
      <c r="A1045" s="477">
        <v>37141.606944444444</v>
      </c>
      <c r="B1045" s="456">
        <v>37146</v>
      </c>
      <c r="C1045" s="456">
        <v>37143</v>
      </c>
      <c r="D1045" s="456">
        <v>37164</v>
      </c>
      <c r="E1045" s="81" t="s">
        <v>584</v>
      </c>
      <c r="F1045" s="81">
        <v>765547</v>
      </c>
      <c r="G1045" s="81">
        <v>1</v>
      </c>
      <c r="H1045" s="81">
        <v>4127314</v>
      </c>
      <c r="I1045" s="81">
        <v>25</v>
      </c>
      <c r="J1045" s="81">
        <v>25</v>
      </c>
      <c r="K1045" s="81">
        <v>25</v>
      </c>
      <c r="L1045" s="81">
        <v>25</v>
      </c>
      <c r="M1045" s="81">
        <v>25</v>
      </c>
      <c r="N1045" s="81">
        <v>25</v>
      </c>
      <c r="O1045" s="81">
        <v>0</v>
      </c>
      <c r="P1045" s="81">
        <v>0</v>
      </c>
      <c r="Q1045" s="81">
        <v>0</v>
      </c>
      <c r="R1045" s="81">
        <v>0</v>
      </c>
      <c r="S1045" s="81">
        <v>0</v>
      </c>
      <c r="T1045" s="81">
        <v>0</v>
      </c>
      <c r="U1045" s="81">
        <v>0</v>
      </c>
      <c r="V1045" s="81">
        <v>0</v>
      </c>
      <c r="W1045" s="81">
        <v>0</v>
      </c>
      <c r="X1045" s="81">
        <v>0</v>
      </c>
      <c r="Y1045" s="81">
        <v>0</v>
      </c>
      <c r="Z1045" s="81">
        <v>0</v>
      </c>
      <c r="AA1045" s="81">
        <v>0</v>
      </c>
      <c r="AB1045" s="81">
        <v>0</v>
      </c>
      <c r="AC1045" s="81">
        <v>0</v>
      </c>
      <c r="AD1045" s="81">
        <v>0</v>
      </c>
      <c r="AE1045" s="81">
        <v>0</v>
      </c>
      <c r="AF1045" s="81">
        <v>0</v>
      </c>
    </row>
    <row r="1046" spans="1:32" hidden="1" x14ac:dyDescent="0.25">
      <c r="A1046" s="477">
        <v>37140.40902777778</v>
      </c>
      <c r="B1046" s="456">
        <v>37146</v>
      </c>
      <c r="C1046" s="456">
        <v>37143</v>
      </c>
      <c r="D1046" s="456">
        <v>37164</v>
      </c>
      <c r="E1046" s="81" t="s">
        <v>584</v>
      </c>
      <c r="F1046" s="81">
        <v>764578</v>
      </c>
      <c r="G1046" s="81">
        <v>1</v>
      </c>
      <c r="H1046" s="81">
        <v>4123918</v>
      </c>
      <c r="I1046" s="81">
        <v>0</v>
      </c>
      <c r="J1046" s="81">
        <v>0</v>
      </c>
      <c r="K1046" s="81">
        <v>0</v>
      </c>
      <c r="L1046" s="81">
        <v>0</v>
      </c>
      <c r="M1046" s="81">
        <v>0</v>
      </c>
      <c r="N1046" s="81">
        <v>0</v>
      </c>
      <c r="O1046" s="81">
        <v>0</v>
      </c>
      <c r="P1046" s="81">
        <v>0</v>
      </c>
      <c r="Q1046" s="81">
        <v>0</v>
      </c>
      <c r="R1046" s="81">
        <v>0</v>
      </c>
      <c r="S1046" s="81">
        <v>0</v>
      </c>
      <c r="T1046" s="81">
        <v>0</v>
      </c>
      <c r="U1046" s="81">
        <v>0</v>
      </c>
      <c r="V1046" s="81">
        <v>0</v>
      </c>
      <c r="W1046" s="81">
        <v>0</v>
      </c>
      <c r="X1046" s="81">
        <v>0</v>
      </c>
      <c r="Y1046" s="81">
        <v>0</v>
      </c>
      <c r="Z1046" s="81">
        <v>0</v>
      </c>
      <c r="AA1046" s="81">
        <v>0</v>
      </c>
      <c r="AB1046" s="81">
        <v>0</v>
      </c>
      <c r="AC1046" s="81">
        <v>0</v>
      </c>
      <c r="AD1046" s="81">
        <v>0</v>
      </c>
      <c r="AE1046" s="81">
        <v>25</v>
      </c>
      <c r="AF1046" s="81">
        <v>25</v>
      </c>
    </row>
    <row r="1047" spans="1:32" hidden="1" x14ac:dyDescent="0.25">
      <c r="A1047" s="477">
        <v>36934.839583333334</v>
      </c>
      <c r="B1047" s="456">
        <v>37146</v>
      </c>
      <c r="C1047" s="456">
        <v>37073</v>
      </c>
      <c r="D1047" s="456">
        <v>37164</v>
      </c>
      <c r="E1047" s="81" t="s">
        <v>597</v>
      </c>
      <c r="F1047" s="81">
        <v>503457</v>
      </c>
      <c r="G1047" s="81">
        <v>1</v>
      </c>
      <c r="H1047" s="81">
        <v>2593425</v>
      </c>
      <c r="I1047" s="81">
        <v>-25</v>
      </c>
      <c r="J1047" s="81">
        <v>-25</v>
      </c>
      <c r="K1047" s="81">
        <v>-25</v>
      </c>
      <c r="L1047" s="81">
        <v>-25</v>
      </c>
      <c r="M1047" s="81">
        <v>-25</v>
      </c>
      <c r="N1047" s="81">
        <v>-25</v>
      </c>
      <c r="O1047" s="81">
        <v>0</v>
      </c>
      <c r="P1047" s="81">
        <v>0</v>
      </c>
      <c r="Q1047" s="81">
        <v>0</v>
      </c>
      <c r="R1047" s="81">
        <v>0</v>
      </c>
      <c r="S1047" s="81">
        <v>0</v>
      </c>
      <c r="T1047" s="81">
        <v>0</v>
      </c>
      <c r="U1047" s="81">
        <v>0</v>
      </c>
      <c r="V1047" s="81">
        <v>0</v>
      </c>
      <c r="W1047" s="81">
        <v>0</v>
      </c>
      <c r="X1047" s="81">
        <v>0</v>
      </c>
      <c r="Y1047" s="81">
        <v>0</v>
      </c>
      <c r="Z1047" s="81">
        <v>0</v>
      </c>
      <c r="AA1047" s="81">
        <v>0</v>
      </c>
      <c r="AB1047" s="81">
        <v>0</v>
      </c>
      <c r="AC1047" s="81">
        <v>0</v>
      </c>
      <c r="AD1047" s="81">
        <v>0</v>
      </c>
      <c r="AE1047" s="81">
        <v>0</v>
      </c>
      <c r="AF1047" s="81">
        <v>0</v>
      </c>
    </row>
    <row r="1048" spans="1:32" hidden="1" x14ac:dyDescent="0.25">
      <c r="A1048" s="477">
        <v>36934.839583333334</v>
      </c>
      <c r="B1048" s="456">
        <v>37146</v>
      </c>
      <c r="C1048" s="456">
        <v>37073</v>
      </c>
      <c r="D1048" s="456">
        <v>37164</v>
      </c>
      <c r="E1048" s="81" t="s">
        <v>597</v>
      </c>
      <c r="F1048" s="81">
        <v>503486</v>
      </c>
      <c r="G1048" s="81">
        <v>1</v>
      </c>
      <c r="H1048" s="81">
        <v>2593553</v>
      </c>
      <c r="I1048" s="81">
        <v>-100</v>
      </c>
      <c r="J1048" s="81">
        <v>-100</v>
      </c>
      <c r="K1048" s="81">
        <v>-100</v>
      </c>
      <c r="L1048" s="81">
        <v>-100</v>
      </c>
      <c r="M1048" s="81">
        <v>-100</v>
      </c>
      <c r="N1048" s="81">
        <v>-100</v>
      </c>
      <c r="O1048" s="81">
        <v>0</v>
      </c>
      <c r="P1048" s="81">
        <v>0</v>
      </c>
      <c r="Q1048" s="81">
        <v>0</v>
      </c>
      <c r="R1048" s="81">
        <v>0</v>
      </c>
      <c r="S1048" s="81">
        <v>0</v>
      </c>
      <c r="T1048" s="81">
        <v>0</v>
      </c>
      <c r="U1048" s="81">
        <v>0</v>
      </c>
      <c r="V1048" s="81">
        <v>0</v>
      </c>
      <c r="W1048" s="81">
        <v>0</v>
      </c>
      <c r="X1048" s="81">
        <v>0</v>
      </c>
      <c r="Y1048" s="81">
        <v>0</v>
      </c>
      <c r="Z1048" s="81">
        <v>0</v>
      </c>
      <c r="AA1048" s="81">
        <v>0</v>
      </c>
      <c r="AB1048" s="81">
        <v>0</v>
      </c>
      <c r="AC1048" s="81">
        <v>0</v>
      </c>
      <c r="AD1048" s="81">
        <v>0</v>
      </c>
      <c r="AE1048" s="81">
        <v>0</v>
      </c>
      <c r="AF1048" s="81">
        <v>0</v>
      </c>
    </row>
    <row r="1049" spans="1:32" hidden="1" x14ac:dyDescent="0.25">
      <c r="A1049" s="477">
        <v>36934.839583333334</v>
      </c>
      <c r="B1049" s="456">
        <v>37146</v>
      </c>
      <c r="C1049" s="456">
        <v>37073</v>
      </c>
      <c r="D1049" s="456">
        <v>37164</v>
      </c>
      <c r="E1049" s="81" t="s">
        <v>597</v>
      </c>
      <c r="F1049" s="81">
        <v>514160</v>
      </c>
      <c r="G1049" s="81">
        <v>1</v>
      </c>
      <c r="H1049" s="81">
        <v>2629997</v>
      </c>
      <c r="I1049" s="81">
        <v>50</v>
      </c>
      <c r="J1049" s="81">
        <v>50</v>
      </c>
      <c r="K1049" s="81">
        <v>50</v>
      </c>
      <c r="L1049" s="81">
        <v>50</v>
      </c>
      <c r="M1049" s="81">
        <v>50</v>
      </c>
      <c r="N1049" s="81">
        <v>50</v>
      </c>
      <c r="O1049" s="81">
        <v>0</v>
      </c>
      <c r="P1049" s="81">
        <v>0</v>
      </c>
      <c r="Q1049" s="81">
        <v>0</v>
      </c>
      <c r="R1049" s="81">
        <v>0</v>
      </c>
      <c r="S1049" s="81">
        <v>0</v>
      </c>
      <c r="T1049" s="81">
        <v>0</v>
      </c>
      <c r="U1049" s="81">
        <v>0</v>
      </c>
      <c r="V1049" s="81">
        <v>0</v>
      </c>
      <c r="W1049" s="81">
        <v>0</v>
      </c>
      <c r="X1049" s="81">
        <v>0</v>
      </c>
      <c r="Y1049" s="81">
        <v>0</v>
      </c>
      <c r="Z1049" s="81">
        <v>0</v>
      </c>
      <c r="AA1049" s="81">
        <v>0</v>
      </c>
      <c r="AB1049" s="81">
        <v>0</v>
      </c>
      <c r="AC1049" s="81">
        <v>0</v>
      </c>
      <c r="AD1049" s="81">
        <v>0</v>
      </c>
      <c r="AE1049" s="81">
        <v>0</v>
      </c>
      <c r="AF1049" s="81">
        <v>0</v>
      </c>
    </row>
    <row r="1050" spans="1:32" hidden="1" x14ac:dyDescent="0.25">
      <c r="A1050" s="477">
        <v>36934.839583333334</v>
      </c>
      <c r="B1050" s="456">
        <v>37146</v>
      </c>
      <c r="C1050" s="456">
        <v>37073</v>
      </c>
      <c r="D1050" s="456">
        <v>37164</v>
      </c>
      <c r="E1050" s="81" t="s">
        <v>597</v>
      </c>
      <c r="F1050" s="81">
        <v>515771</v>
      </c>
      <c r="G1050" s="81">
        <v>1</v>
      </c>
      <c r="H1050" s="81">
        <v>2634427</v>
      </c>
      <c r="I1050" s="81">
        <v>75</v>
      </c>
      <c r="J1050" s="81">
        <v>75</v>
      </c>
      <c r="K1050" s="81">
        <v>75</v>
      </c>
      <c r="L1050" s="81">
        <v>75</v>
      </c>
      <c r="M1050" s="81">
        <v>75</v>
      </c>
      <c r="N1050" s="81">
        <v>75</v>
      </c>
      <c r="O1050" s="81">
        <v>0</v>
      </c>
      <c r="P1050" s="81">
        <v>0</v>
      </c>
      <c r="Q1050" s="81">
        <v>0</v>
      </c>
      <c r="R1050" s="81">
        <v>0</v>
      </c>
      <c r="S1050" s="81">
        <v>0</v>
      </c>
      <c r="T1050" s="81">
        <v>0</v>
      </c>
      <c r="U1050" s="81">
        <v>0</v>
      </c>
      <c r="V1050" s="81">
        <v>0</v>
      </c>
      <c r="W1050" s="81">
        <v>0</v>
      </c>
      <c r="X1050" s="81">
        <v>0</v>
      </c>
      <c r="Y1050" s="81">
        <v>0</v>
      </c>
      <c r="Z1050" s="81">
        <v>0</v>
      </c>
      <c r="AA1050" s="81">
        <v>0</v>
      </c>
      <c r="AB1050" s="81">
        <v>0</v>
      </c>
      <c r="AC1050" s="81">
        <v>0</v>
      </c>
      <c r="AD1050" s="81">
        <v>0</v>
      </c>
      <c r="AE1050" s="81">
        <v>0</v>
      </c>
      <c r="AF1050" s="81">
        <v>0</v>
      </c>
    </row>
    <row r="1051" spans="1:32" hidden="1" x14ac:dyDescent="0.25">
      <c r="A1051" s="477">
        <v>36934.839583333334</v>
      </c>
      <c r="B1051" s="456">
        <v>37146</v>
      </c>
      <c r="C1051" s="456">
        <v>37073</v>
      </c>
      <c r="D1051" s="456">
        <v>37164</v>
      </c>
      <c r="E1051" s="81" t="s">
        <v>597</v>
      </c>
      <c r="F1051" s="81">
        <v>515789</v>
      </c>
      <c r="G1051" s="81">
        <v>1</v>
      </c>
      <c r="H1051" s="81">
        <v>2634458</v>
      </c>
      <c r="I1051" s="81">
        <v>50</v>
      </c>
      <c r="J1051" s="81">
        <v>50</v>
      </c>
      <c r="K1051" s="81">
        <v>50</v>
      </c>
      <c r="L1051" s="81">
        <v>50</v>
      </c>
      <c r="M1051" s="81">
        <v>50</v>
      </c>
      <c r="N1051" s="81">
        <v>50</v>
      </c>
      <c r="O1051" s="81">
        <v>0</v>
      </c>
      <c r="P1051" s="81">
        <v>0</v>
      </c>
      <c r="Q1051" s="81">
        <v>0</v>
      </c>
      <c r="R1051" s="81">
        <v>0</v>
      </c>
      <c r="S1051" s="81">
        <v>0</v>
      </c>
      <c r="T1051" s="81">
        <v>0</v>
      </c>
      <c r="U1051" s="81">
        <v>0</v>
      </c>
      <c r="V1051" s="81">
        <v>0</v>
      </c>
      <c r="W1051" s="81">
        <v>0</v>
      </c>
      <c r="X1051" s="81">
        <v>0</v>
      </c>
      <c r="Y1051" s="81">
        <v>0</v>
      </c>
      <c r="Z1051" s="81">
        <v>0</v>
      </c>
      <c r="AA1051" s="81">
        <v>0</v>
      </c>
      <c r="AB1051" s="81">
        <v>0</v>
      </c>
      <c r="AC1051" s="81">
        <v>0</v>
      </c>
      <c r="AD1051" s="81">
        <v>0</v>
      </c>
      <c r="AE1051" s="81">
        <v>0</v>
      </c>
      <c r="AF1051" s="81">
        <v>0</v>
      </c>
    </row>
    <row r="1052" spans="1:32" hidden="1" x14ac:dyDescent="0.25">
      <c r="A1052" s="477">
        <v>36934.839583333334</v>
      </c>
      <c r="B1052" s="456">
        <v>37146</v>
      </c>
      <c r="C1052" s="456">
        <v>37135</v>
      </c>
      <c r="D1052" s="456">
        <v>37164</v>
      </c>
      <c r="E1052" s="81" t="s">
        <v>597</v>
      </c>
      <c r="F1052" s="81">
        <v>503516</v>
      </c>
      <c r="G1052" s="81">
        <v>1</v>
      </c>
      <c r="H1052" s="81">
        <v>2593637</v>
      </c>
      <c r="I1052" s="81">
        <v>0</v>
      </c>
      <c r="J1052" s="81">
        <v>0</v>
      </c>
      <c r="K1052" s="81">
        <v>0</v>
      </c>
      <c r="L1052" s="81">
        <v>0</v>
      </c>
      <c r="M1052" s="81">
        <v>0</v>
      </c>
      <c r="N1052" s="81">
        <v>0</v>
      </c>
      <c r="O1052" s="81">
        <v>0</v>
      </c>
      <c r="P1052" s="81">
        <v>0</v>
      </c>
      <c r="Q1052" s="81">
        <v>0</v>
      </c>
      <c r="R1052" s="81">
        <v>0</v>
      </c>
      <c r="S1052" s="81">
        <v>0</v>
      </c>
      <c r="T1052" s="81">
        <v>0</v>
      </c>
      <c r="U1052" s="81">
        <v>0</v>
      </c>
      <c r="V1052" s="81">
        <v>0</v>
      </c>
      <c r="W1052" s="81">
        <v>0</v>
      </c>
      <c r="X1052" s="81">
        <v>0</v>
      </c>
      <c r="Y1052" s="81">
        <v>0</v>
      </c>
      <c r="Z1052" s="81">
        <v>0</v>
      </c>
      <c r="AA1052" s="81">
        <v>0</v>
      </c>
      <c r="AB1052" s="81">
        <v>0</v>
      </c>
      <c r="AC1052" s="81">
        <v>0</v>
      </c>
      <c r="AD1052" s="81">
        <v>0</v>
      </c>
      <c r="AE1052" s="81">
        <v>-100</v>
      </c>
      <c r="AF1052" s="81">
        <v>-100</v>
      </c>
    </row>
    <row r="1053" spans="1:32" hidden="1" x14ac:dyDescent="0.25">
      <c r="A1053" s="477">
        <v>36934.839583333334</v>
      </c>
      <c r="B1053" s="456">
        <v>37146</v>
      </c>
      <c r="C1053" s="456">
        <v>37135</v>
      </c>
      <c r="D1053" s="456">
        <v>37164</v>
      </c>
      <c r="E1053" s="81" t="s">
        <v>597</v>
      </c>
      <c r="F1053" s="81">
        <v>519020</v>
      </c>
      <c r="G1053" s="81">
        <v>1</v>
      </c>
      <c r="H1053" s="81">
        <v>2691073</v>
      </c>
      <c r="I1053" s="81">
        <v>0</v>
      </c>
      <c r="J1053" s="81">
        <v>0</v>
      </c>
      <c r="K1053" s="81">
        <v>0</v>
      </c>
      <c r="L1053" s="81">
        <v>0</v>
      </c>
      <c r="M1053" s="81">
        <v>0</v>
      </c>
      <c r="N1053" s="81">
        <v>0</v>
      </c>
      <c r="O1053" s="81">
        <v>0</v>
      </c>
      <c r="P1053" s="81">
        <v>0</v>
      </c>
      <c r="Q1053" s="81">
        <v>0</v>
      </c>
      <c r="R1053" s="81">
        <v>0</v>
      </c>
      <c r="S1053" s="81">
        <v>0</v>
      </c>
      <c r="T1053" s="81">
        <v>0</v>
      </c>
      <c r="U1053" s="81">
        <v>0</v>
      </c>
      <c r="V1053" s="81">
        <v>0</v>
      </c>
      <c r="W1053" s="81">
        <v>0</v>
      </c>
      <c r="X1053" s="81">
        <v>0</v>
      </c>
      <c r="Y1053" s="81">
        <v>0</v>
      </c>
      <c r="Z1053" s="81">
        <v>0</v>
      </c>
      <c r="AA1053" s="81">
        <v>0</v>
      </c>
      <c r="AB1053" s="81">
        <v>0</v>
      </c>
      <c r="AC1053" s="81">
        <v>0</v>
      </c>
      <c r="AD1053" s="81">
        <v>0</v>
      </c>
      <c r="AE1053" s="81">
        <v>50</v>
      </c>
      <c r="AF1053" s="81">
        <v>50</v>
      </c>
    </row>
    <row r="1054" spans="1:32" hidden="1" x14ac:dyDescent="0.25">
      <c r="A1054" s="477">
        <v>36934.839583333334</v>
      </c>
      <c r="B1054" s="456">
        <v>37146</v>
      </c>
      <c r="C1054" s="456">
        <v>37073</v>
      </c>
      <c r="D1054" s="456">
        <v>37164</v>
      </c>
      <c r="E1054" s="81" t="s">
        <v>597</v>
      </c>
      <c r="F1054" s="81">
        <v>514163</v>
      </c>
      <c r="G1054" s="81">
        <v>1</v>
      </c>
      <c r="H1054" s="81">
        <v>2630004</v>
      </c>
      <c r="I1054" s="81">
        <v>0</v>
      </c>
      <c r="J1054" s="81">
        <v>0</v>
      </c>
      <c r="K1054" s="81">
        <v>0</v>
      </c>
      <c r="L1054" s="81">
        <v>0</v>
      </c>
      <c r="M1054" s="81">
        <v>0</v>
      </c>
      <c r="N1054" s="81">
        <v>0</v>
      </c>
      <c r="O1054" s="81">
        <v>50</v>
      </c>
      <c r="P1054" s="81">
        <v>50</v>
      </c>
      <c r="Q1054" s="81">
        <v>50</v>
      </c>
      <c r="R1054" s="81">
        <v>50</v>
      </c>
      <c r="S1054" s="81">
        <v>50</v>
      </c>
      <c r="T1054" s="81">
        <v>50</v>
      </c>
      <c r="U1054" s="81">
        <v>50</v>
      </c>
      <c r="V1054" s="81">
        <v>50</v>
      </c>
      <c r="W1054" s="81">
        <v>50</v>
      </c>
      <c r="X1054" s="81">
        <v>50</v>
      </c>
      <c r="Y1054" s="81">
        <v>50</v>
      </c>
      <c r="Z1054" s="81">
        <v>50</v>
      </c>
      <c r="AA1054" s="81">
        <v>50</v>
      </c>
      <c r="AB1054" s="81">
        <v>50</v>
      </c>
      <c r="AC1054" s="81">
        <v>50</v>
      </c>
      <c r="AD1054" s="81">
        <v>50</v>
      </c>
      <c r="AE1054" s="81">
        <v>0</v>
      </c>
      <c r="AF1054" s="81">
        <v>0</v>
      </c>
    </row>
    <row r="1055" spans="1:32" hidden="1" x14ac:dyDescent="0.25">
      <c r="A1055" s="477">
        <v>36934.839583333334</v>
      </c>
      <c r="B1055" s="456">
        <v>37146</v>
      </c>
      <c r="C1055" s="456">
        <v>37073</v>
      </c>
      <c r="D1055" s="456">
        <v>37164</v>
      </c>
      <c r="E1055" s="81" t="s">
        <v>597</v>
      </c>
      <c r="F1055" s="81">
        <v>503457</v>
      </c>
      <c r="G1055" s="81">
        <v>1</v>
      </c>
      <c r="H1055" s="81">
        <v>2593426</v>
      </c>
      <c r="I1055" s="81">
        <v>0</v>
      </c>
      <c r="J1055" s="81">
        <v>0</v>
      </c>
      <c r="K1055" s="81">
        <v>0</v>
      </c>
      <c r="L1055" s="81">
        <v>0</v>
      </c>
      <c r="M1055" s="81">
        <v>0</v>
      </c>
      <c r="N1055" s="81">
        <v>0</v>
      </c>
      <c r="O1055" s="81">
        <v>0</v>
      </c>
      <c r="P1055" s="81">
        <v>0</v>
      </c>
      <c r="Q1055" s="81">
        <v>0</v>
      </c>
      <c r="R1055" s="81">
        <v>0</v>
      </c>
      <c r="S1055" s="81">
        <v>0</v>
      </c>
      <c r="T1055" s="81">
        <v>0</v>
      </c>
      <c r="U1055" s="81">
        <v>0</v>
      </c>
      <c r="V1055" s="81">
        <v>0</v>
      </c>
      <c r="W1055" s="81">
        <v>0</v>
      </c>
      <c r="X1055" s="81">
        <v>0</v>
      </c>
      <c r="Y1055" s="81">
        <v>0</v>
      </c>
      <c r="Z1055" s="81">
        <v>0</v>
      </c>
      <c r="AA1055" s="81">
        <v>0</v>
      </c>
      <c r="AB1055" s="81">
        <v>0</v>
      </c>
      <c r="AC1055" s="81">
        <v>0</v>
      </c>
      <c r="AD1055" s="81">
        <v>0</v>
      </c>
      <c r="AE1055" s="81">
        <v>-25</v>
      </c>
      <c r="AF1055" s="81">
        <v>-25</v>
      </c>
    </row>
    <row r="1056" spans="1:32" hidden="1" x14ac:dyDescent="0.25">
      <c r="A1056" s="477">
        <v>36934.839583333334</v>
      </c>
      <c r="B1056" s="456">
        <v>37146</v>
      </c>
      <c r="C1056" s="456">
        <v>37073</v>
      </c>
      <c r="D1056" s="456">
        <v>37164</v>
      </c>
      <c r="E1056" s="81" t="s">
        <v>597</v>
      </c>
      <c r="F1056" s="81">
        <v>503486</v>
      </c>
      <c r="G1056" s="81">
        <v>1</v>
      </c>
      <c r="H1056" s="81">
        <v>2593554</v>
      </c>
      <c r="I1056" s="81">
        <v>0</v>
      </c>
      <c r="J1056" s="81">
        <v>0</v>
      </c>
      <c r="K1056" s="81">
        <v>0</v>
      </c>
      <c r="L1056" s="81">
        <v>0</v>
      </c>
      <c r="M1056" s="81">
        <v>0</v>
      </c>
      <c r="N1056" s="81">
        <v>0</v>
      </c>
      <c r="O1056" s="81">
        <v>0</v>
      </c>
      <c r="P1056" s="81">
        <v>0</v>
      </c>
      <c r="Q1056" s="81">
        <v>0</v>
      </c>
      <c r="R1056" s="81">
        <v>0</v>
      </c>
      <c r="S1056" s="81">
        <v>0</v>
      </c>
      <c r="T1056" s="81">
        <v>0</v>
      </c>
      <c r="U1056" s="81">
        <v>0</v>
      </c>
      <c r="V1056" s="81">
        <v>0</v>
      </c>
      <c r="W1056" s="81">
        <v>0</v>
      </c>
      <c r="X1056" s="81">
        <v>0</v>
      </c>
      <c r="Y1056" s="81">
        <v>0</v>
      </c>
      <c r="Z1056" s="81">
        <v>0</v>
      </c>
      <c r="AA1056" s="81">
        <v>0</v>
      </c>
      <c r="AB1056" s="81">
        <v>0</v>
      </c>
      <c r="AC1056" s="81">
        <v>0</v>
      </c>
      <c r="AD1056" s="81">
        <v>0</v>
      </c>
      <c r="AE1056" s="81">
        <v>-100</v>
      </c>
      <c r="AF1056" s="81">
        <v>-100</v>
      </c>
    </row>
    <row r="1057" spans="1:32" hidden="1" x14ac:dyDescent="0.25">
      <c r="A1057" s="477">
        <v>36934.839583333334</v>
      </c>
      <c r="B1057" s="456">
        <v>37146</v>
      </c>
      <c r="C1057" s="456">
        <v>37073</v>
      </c>
      <c r="D1057" s="456">
        <v>37164</v>
      </c>
      <c r="E1057" s="81" t="s">
        <v>597</v>
      </c>
      <c r="F1057" s="81">
        <v>514160</v>
      </c>
      <c r="G1057" s="81">
        <v>1</v>
      </c>
      <c r="H1057" s="81">
        <v>2629998</v>
      </c>
      <c r="I1057" s="81">
        <v>0</v>
      </c>
      <c r="J1057" s="81">
        <v>0</v>
      </c>
      <c r="K1057" s="81">
        <v>0</v>
      </c>
      <c r="L1057" s="81">
        <v>0</v>
      </c>
      <c r="M1057" s="81">
        <v>0</v>
      </c>
      <c r="N1057" s="81">
        <v>0</v>
      </c>
      <c r="O1057" s="81">
        <v>0</v>
      </c>
      <c r="P1057" s="81">
        <v>0</v>
      </c>
      <c r="Q1057" s="81">
        <v>0</v>
      </c>
      <c r="R1057" s="81">
        <v>0</v>
      </c>
      <c r="S1057" s="81">
        <v>0</v>
      </c>
      <c r="T1057" s="81">
        <v>0</v>
      </c>
      <c r="U1057" s="81">
        <v>0</v>
      </c>
      <c r="V1057" s="81">
        <v>0</v>
      </c>
      <c r="W1057" s="81">
        <v>0</v>
      </c>
      <c r="X1057" s="81">
        <v>0</v>
      </c>
      <c r="Y1057" s="81">
        <v>0</v>
      </c>
      <c r="Z1057" s="81">
        <v>0</v>
      </c>
      <c r="AA1057" s="81">
        <v>0</v>
      </c>
      <c r="AB1057" s="81">
        <v>0</v>
      </c>
      <c r="AC1057" s="81">
        <v>0</v>
      </c>
      <c r="AD1057" s="81">
        <v>0</v>
      </c>
      <c r="AE1057" s="81">
        <v>50</v>
      </c>
      <c r="AF1057" s="81">
        <v>50</v>
      </c>
    </row>
    <row r="1058" spans="1:32" hidden="1" x14ac:dyDescent="0.25">
      <c r="A1058" s="477">
        <v>36934.839583333334</v>
      </c>
      <c r="B1058" s="456">
        <v>37146</v>
      </c>
      <c r="C1058" s="456">
        <v>37073</v>
      </c>
      <c r="D1058" s="456">
        <v>37164</v>
      </c>
      <c r="E1058" s="81" t="s">
        <v>597</v>
      </c>
      <c r="F1058" s="81">
        <v>515771</v>
      </c>
      <c r="G1058" s="81">
        <v>1</v>
      </c>
      <c r="H1058" s="81">
        <v>2634428</v>
      </c>
      <c r="I1058" s="81">
        <v>0</v>
      </c>
      <c r="J1058" s="81">
        <v>0</v>
      </c>
      <c r="K1058" s="81">
        <v>0</v>
      </c>
      <c r="L1058" s="81">
        <v>0</v>
      </c>
      <c r="M1058" s="81">
        <v>0</v>
      </c>
      <c r="N1058" s="81">
        <v>0</v>
      </c>
      <c r="O1058" s="81">
        <v>0</v>
      </c>
      <c r="P1058" s="81">
        <v>0</v>
      </c>
      <c r="Q1058" s="81">
        <v>0</v>
      </c>
      <c r="R1058" s="81">
        <v>0</v>
      </c>
      <c r="S1058" s="81">
        <v>0</v>
      </c>
      <c r="T1058" s="81">
        <v>0</v>
      </c>
      <c r="U1058" s="81">
        <v>0</v>
      </c>
      <c r="V1058" s="81">
        <v>0</v>
      </c>
      <c r="W1058" s="81">
        <v>0</v>
      </c>
      <c r="X1058" s="81">
        <v>0</v>
      </c>
      <c r="Y1058" s="81">
        <v>0</v>
      </c>
      <c r="Z1058" s="81">
        <v>0</v>
      </c>
      <c r="AA1058" s="81">
        <v>0</v>
      </c>
      <c r="AB1058" s="81">
        <v>0</v>
      </c>
      <c r="AC1058" s="81">
        <v>0</v>
      </c>
      <c r="AD1058" s="81">
        <v>0</v>
      </c>
      <c r="AE1058" s="81">
        <v>75</v>
      </c>
      <c r="AF1058" s="81">
        <v>75</v>
      </c>
    </row>
    <row r="1059" spans="1:32" hidden="1" x14ac:dyDescent="0.25">
      <c r="A1059" s="477">
        <v>36934.839583333334</v>
      </c>
      <c r="B1059" s="456">
        <v>37146</v>
      </c>
      <c r="C1059" s="456">
        <v>37073</v>
      </c>
      <c r="D1059" s="456">
        <v>37164</v>
      </c>
      <c r="E1059" s="81" t="s">
        <v>597</v>
      </c>
      <c r="F1059" s="81">
        <v>515789</v>
      </c>
      <c r="G1059" s="81">
        <v>1</v>
      </c>
      <c r="H1059" s="81">
        <v>2634459</v>
      </c>
      <c r="I1059" s="81">
        <v>0</v>
      </c>
      <c r="J1059" s="81">
        <v>0</v>
      </c>
      <c r="K1059" s="81">
        <v>0</v>
      </c>
      <c r="L1059" s="81">
        <v>0</v>
      </c>
      <c r="M1059" s="81">
        <v>0</v>
      </c>
      <c r="N1059" s="81">
        <v>0</v>
      </c>
      <c r="O1059" s="81">
        <v>0</v>
      </c>
      <c r="P1059" s="81">
        <v>0</v>
      </c>
      <c r="Q1059" s="81">
        <v>0</v>
      </c>
      <c r="R1059" s="81">
        <v>0</v>
      </c>
      <c r="S1059" s="81">
        <v>0</v>
      </c>
      <c r="T1059" s="81">
        <v>0</v>
      </c>
      <c r="U1059" s="81">
        <v>0</v>
      </c>
      <c r="V1059" s="81">
        <v>0</v>
      </c>
      <c r="W1059" s="81">
        <v>0</v>
      </c>
      <c r="X1059" s="81">
        <v>0</v>
      </c>
      <c r="Y1059" s="81">
        <v>0</v>
      </c>
      <c r="Z1059" s="81">
        <v>0</v>
      </c>
      <c r="AA1059" s="81">
        <v>0</v>
      </c>
      <c r="AB1059" s="81">
        <v>0</v>
      </c>
      <c r="AC1059" s="81">
        <v>0</v>
      </c>
      <c r="AD1059" s="81">
        <v>0</v>
      </c>
      <c r="AE1059" s="81">
        <v>50</v>
      </c>
      <c r="AF1059" s="81">
        <v>50</v>
      </c>
    </row>
    <row r="1060" spans="1:32" hidden="1" x14ac:dyDescent="0.25">
      <c r="A1060" s="477">
        <v>37125.565972222219</v>
      </c>
      <c r="B1060" s="456">
        <v>37146</v>
      </c>
      <c r="C1060" s="456">
        <v>37135</v>
      </c>
      <c r="D1060" s="456">
        <v>37164</v>
      </c>
      <c r="E1060" s="81" t="s">
        <v>597</v>
      </c>
      <c r="F1060" s="81">
        <v>740267</v>
      </c>
      <c r="G1060" s="81">
        <v>1</v>
      </c>
      <c r="H1060" s="81">
        <v>3838991</v>
      </c>
      <c r="I1060" s="81">
        <v>7</v>
      </c>
      <c r="J1060" s="81">
        <v>7</v>
      </c>
      <c r="K1060" s="81">
        <v>7</v>
      </c>
      <c r="L1060" s="81">
        <v>7</v>
      </c>
      <c r="M1060" s="81">
        <v>7</v>
      </c>
      <c r="N1060" s="81">
        <v>7</v>
      </c>
      <c r="O1060" s="81">
        <v>0</v>
      </c>
      <c r="P1060" s="81">
        <v>0</v>
      </c>
      <c r="Q1060" s="81">
        <v>0</v>
      </c>
      <c r="R1060" s="81">
        <v>0</v>
      </c>
      <c r="S1060" s="81">
        <v>0</v>
      </c>
      <c r="T1060" s="81">
        <v>0</v>
      </c>
      <c r="U1060" s="81">
        <v>0</v>
      </c>
      <c r="V1060" s="81">
        <v>0</v>
      </c>
      <c r="W1060" s="81">
        <v>0</v>
      </c>
      <c r="X1060" s="81">
        <v>0</v>
      </c>
      <c r="Y1060" s="81">
        <v>0</v>
      </c>
      <c r="Z1060" s="81">
        <v>0</v>
      </c>
      <c r="AA1060" s="81">
        <v>0</v>
      </c>
      <c r="AB1060" s="81">
        <v>0</v>
      </c>
      <c r="AC1060" s="81">
        <v>0</v>
      </c>
      <c r="AD1060" s="81">
        <v>0</v>
      </c>
      <c r="AE1060" s="81">
        <v>0</v>
      </c>
      <c r="AF1060" s="81">
        <v>0</v>
      </c>
    </row>
    <row r="1061" spans="1:32" hidden="1" x14ac:dyDescent="0.25">
      <c r="A1061" s="477">
        <v>37049.449999999997</v>
      </c>
      <c r="B1061" s="456">
        <v>37146</v>
      </c>
      <c r="C1061" s="456">
        <v>37135</v>
      </c>
      <c r="D1061" s="456">
        <v>37164</v>
      </c>
      <c r="E1061" s="81" t="s">
        <v>597</v>
      </c>
      <c r="F1061" s="81">
        <v>637175</v>
      </c>
      <c r="G1061" s="81">
        <v>1</v>
      </c>
      <c r="H1061" s="81">
        <v>3437581</v>
      </c>
      <c r="I1061" s="81">
        <v>0</v>
      </c>
      <c r="J1061" s="81">
        <v>0</v>
      </c>
      <c r="K1061" s="81">
        <v>0</v>
      </c>
      <c r="L1061" s="81">
        <v>0</v>
      </c>
      <c r="M1061" s="81">
        <v>0</v>
      </c>
      <c r="N1061" s="81">
        <v>0</v>
      </c>
      <c r="O1061" s="81">
        <v>-25</v>
      </c>
      <c r="P1061" s="81">
        <v>-25</v>
      </c>
      <c r="Q1061" s="81">
        <v>-25</v>
      </c>
      <c r="R1061" s="81">
        <v>-25</v>
      </c>
      <c r="S1061" s="81">
        <v>-25</v>
      </c>
      <c r="T1061" s="81">
        <v>-25</v>
      </c>
      <c r="U1061" s="81">
        <v>-25</v>
      </c>
      <c r="V1061" s="81">
        <v>-25</v>
      </c>
      <c r="W1061" s="81">
        <v>-25</v>
      </c>
      <c r="X1061" s="81">
        <v>-25</v>
      </c>
      <c r="Y1061" s="81">
        <v>-25</v>
      </c>
      <c r="Z1061" s="81">
        <v>-25</v>
      </c>
      <c r="AA1061" s="81">
        <v>-25</v>
      </c>
      <c r="AB1061" s="81">
        <v>-25</v>
      </c>
      <c r="AC1061" s="81">
        <v>-25</v>
      </c>
      <c r="AD1061" s="81">
        <v>-25</v>
      </c>
      <c r="AE1061" s="81">
        <v>0</v>
      </c>
      <c r="AF1061" s="81">
        <v>0</v>
      </c>
    </row>
    <row r="1062" spans="1:32" hidden="1" x14ac:dyDescent="0.25">
      <c r="A1062" s="477">
        <v>37125.565972222219</v>
      </c>
      <c r="B1062" s="456">
        <v>37146</v>
      </c>
      <c r="C1062" s="456">
        <v>37135</v>
      </c>
      <c r="D1062" s="456">
        <v>37164</v>
      </c>
      <c r="E1062" s="81" t="s">
        <v>597</v>
      </c>
      <c r="F1062" s="81">
        <v>740267</v>
      </c>
      <c r="G1062" s="81">
        <v>1</v>
      </c>
      <c r="H1062" s="81">
        <v>3838992</v>
      </c>
      <c r="I1062" s="81">
        <v>0</v>
      </c>
      <c r="J1062" s="81">
        <v>0</v>
      </c>
      <c r="K1062" s="81">
        <v>0</v>
      </c>
      <c r="L1062" s="81">
        <v>0</v>
      </c>
      <c r="M1062" s="81">
        <v>0</v>
      </c>
      <c r="N1062" s="81">
        <v>0</v>
      </c>
      <c r="O1062" s="81">
        <v>0</v>
      </c>
      <c r="P1062" s="81">
        <v>0</v>
      </c>
      <c r="Q1062" s="81">
        <v>0</v>
      </c>
      <c r="R1062" s="81">
        <v>0</v>
      </c>
      <c r="S1062" s="81">
        <v>0</v>
      </c>
      <c r="T1062" s="81">
        <v>0</v>
      </c>
      <c r="U1062" s="81">
        <v>0</v>
      </c>
      <c r="V1062" s="81">
        <v>0</v>
      </c>
      <c r="W1062" s="81">
        <v>0</v>
      </c>
      <c r="X1062" s="81">
        <v>0</v>
      </c>
      <c r="Y1062" s="81">
        <v>0</v>
      </c>
      <c r="Z1062" s="81">
        <v>0</v>
      </c>
      <c r="AA1062" s="81">
        <v>0</v>
      </c>
      <c r="AB1062" s="81">
        <v>0</v>
      </c>
      <c r="AC1062" s="81">
        <v>0</v>
      </c>
      <c r="AD1062" s="81">
        <v>0</v>
      </c>
      <c r="AE1062" s="81">
        <v>7</v>
      </c>
      <c r="AF1062" s="81">
        <v>7</v>
      </c>
    </row>
    <row r="1063" spans="1:32" hidden="1" x14ac:dyDescent="0.25">
      <c r="A1063" s="477">
        <v>36934.839583333334</v>
      </c>
      <c r="B1063" s="456">
        <v>37146</v>
      </c>
      <c r="C1063" s="456">
        <v>37135</v>
      </c>
      <c r="D1063" s="456">
        <v>37164</v>
      </c>
      <c r="E1063" s="81" t="s">
        <v>597</v>
      </c>
      <c r="F1063" s="81">
        <v>503516</v>
      </c>
      <c r="G1063" s="81">
        <v>1</v>
      </c>
      <c r="H1063" s="81">
        <v>2593636</v>
      </c>
      <c r="I1063" s="81">
        <v>-100</v>
      </c>
      <c r="J1063" s="81">
        <v>-100</v>
      </c>
      <c r="K1063" s="81">
        <v>-100</v>
      </c>
      <c r="L1063" s="81">
        <v>-100</v>
      </c>
      <c r="M1063" s="81">
        <v>-100</v>
      </c>
      <c r="N1063" s="81">
        <v>-100</v>
      </c>
      <c r="O1063" s="81">
        <v>0</v>
      </c>
      <c r="P1063" s="81">
        <v>0</v>
      </c>
      <c r="Q1063" s="81">
        <v>0</v>
      </c>
      <c r="R1063" s="81">
        <v>0</v>
      </c>
      <c r="S1063" s="81">
        <v>0</v>
      </c>
      <c r="T1063" s="81">
        <v>0</v>
      </c>
      <c r="U1063" s="81">
        <v>0</v>
      </c>
      <c r="V1063" s="81">
        <v>0</v>
      </c>
      <c r="W1063" s="81">
        <v>0</v>
      </c>
      <c r="X1063" s="81">
        <v>0</v>
      </c>
      <c r="Y1063" s="81">
        <v>0</v>
      </c>
      <c r="Z1063" s="81">
        <v>0</v>
      </c>
      <c r="AA1063" s="81">
        <v>0</v>
      </c>
      <c r="AB1063" s="81">
        <v>0</v>
      </c>
      <c r="AC1063" s="81">
        <v>0</v>
      </c>
      <c r="AD1063" s="81">
        <v>0</v>
      </c>
      <c r="AE1063" s="81">
        <v>0</v>
      </c>
      <c r="AF1063" s="81">
        <v>0</v>
      </c>
    </row>
    <row r="1064" spans="1:32" hidden="1" x14ac:dyDescent="0.25">
      <c r="A1064" s="477">
        <v>36934.839583333334</v>
      </c>
      <c r="B1064" s="456">
        <v>37146</v>
      </c>
      <c r="C1064" s="456">
        <v>37135</v>
      </c>
      <c r="D1064" s="456">
        <v>37164</v>
      </c>
      <c r="E1064" s="81" t="s">
        <v>597</v>
      </c>
      <c r="F1064" s="81">
        <v>519020</v>
      </c>
      <c r="G1064" s="81">
        <v>1</v>
      </c>
      <c r="H1064" s="81">
        <v>2691072</v>
      </c>
      <c r="I1064" s="81">
        <v>50</v>
      </c>
      <c r="J1064" s="81">
        <v>50</v>
      </c>
      <c r="K1064" s="81">
        <v>50</v>
      </c>
      <c r="L1064" s="81">
        <v>50</v>
      </c>
      <c r="M1064" s="81">
        <v>50</v>
      </c>
      <c r="N1064" s="81">
        <v>50</v>
      </c>
      <c r="O1064" s="81">
        <v>0</v>
      </c>
      <c r="P1064" s="81">
        <v>0</v>
      </c>
      <c r="Q1064" s="81">
        <v>0</v>
      </c>
      <c r="R1064" s="81">
        <v>0</v>
      </c>
      <c r="S1064" s="81">
        <v>0</v>
      </c>
      <c r="T1064" s="81">
        <v>0</v>
      </c>
      <c r="U1064" s="81">
        <v>0</v>
      </c>
      <c r="V1064" s="81">
        <v>0</v>
      </c>
      <c r="W1064" s="81">
        <v>0</v>
      </c>
      <c r="X1064" s="81">
        <v>0</v>
      </c>
      <c r="Y1064" s="81">
        <v>0</v>
      </c>
      <c r="Z1064" s="81">
        <v>0</v>
      </c>
      <c r="AA1064" s="81">
        <v>0</v>
      </c>
      <c r="AB1064" s="81">
        <v>0</v>
      </c>
      <c r="AC1064" s="81">
        <v>0</v>
      </c>
      <c r="AD1064" s="81">
        <v>0</v>
      </c>
      <c r="AE1064" s="81">
        <v>0</v>
      </c>
      <c r="AF1064" s="81">
        <v>0</v>
      </c>
    </row>
    <row r="1065" spans="1:32" hidden="1" x14ac:dyDescent="0.25">
      <c r="A1065" s="477">
        <v>36934.839583333334</v>
      </c>
      <c r="B1065" s="456">
        <v>37146</v>
      </c>
      <c r="C1065" s="456">
        <v>37135</v>
      </c>
      <c r="D1065" s="456">
        <v>37164</v>
      </c>
      <c r="E1065" s="81" t="s">
        <v>597</v>
      </c>
      <c r="F1065" s="81">
        <v>503499</v>
      </c>
      <c r="G1065" s="81">
        <v>1</v>
      </c>
      <c r="H1065" s="81">
        <v>2593593</v>
      </c>
      <c r="I1065" s="81">
        <v>0</v>
      </c>
      <c r="J1065" s="81">
        <v>0</v>
      </c>
      <c r="K1065" s="81">
        <v>0</v>
      </c>
      <c r="L1065" s="81">
        <v>0</v>
      </c>
      <c r="M1065" s="81">
        <v>0</v>
      </c>
      <c r="N1065" s="81">
        <v>0</v>
      </c>
      <c r="O1065" s="81">
        <v>-50</v>
      </c>
      <c r="P1065" s="81">
        <v>-50</v>
      </c>
      <c r="Q1065" s="81">
        <v>-50</v>
      </c>
      <c r="R1065" s="81">
        <v>-50</v>
      </c>
      <c r="S1065" s="81">
        <v>-50</v>
      </c>
      <c r="T1065" s="81">
        <v>-50</v>
      </c>
      <c r="U1065" s="81">
        <v>-50</v>
      </c>
      <c r="V1065" s="81">
        <v>-50</v>
      </c>
      <c r="W1065" s="81">
        <v>-50</v>
      </c>
      <c r="X1065" s="81">
        <v>-50</v>
      </c>
      <c r="Y1065" s="81">
        <v>-50</v>
      </c>
      <c r="Z1065" s="81">
        <v>-50</v>
      </c>
      <c r="AA1065" s="81">
        <v>-50</v>
      </c>
      <c r="AB1065" s="81">
        <v>-50</v>
      </c>
      <c r="AC1065" s="81">
        <v>-50</v>
      </c>
      <c r="AD1065" s="81">
        <v>-50</v>
      </c>
      <c r="AE1065" s="81">
        <v>0</v>
      </c>
      <c r="AF1065" s="81">
        <v>0</v>
      </c>
    </row>
    <row r="1066" spans="1:32" hidden="1" x14ac:dyDescent="0.25">
      <c r="A1066" s="477">
        <v>37043.43472222222</v>
      </c>
      <c r="B1066" s="456">
        <v>37146</v>
      </c>
      <c r="C1066" s="456">
        <v>37135</v>
      </c>
      <c r="D1066" s="456">
        <v>37164</v>
      </c>
      <c r="E1066" s="81" t="s">
        <v>597</v>
      </c>
      <c r="F1066" s="81">
        <v>629652</v>
      </c>
      <c r="G1066" s="81">
        <v>1</v>
      </c>
      <c r="H1066" s="81">
        <v>3419235</v>
      </c>
      <c r="I1066" s="81">
        <v>0</v>
      </c>
      <c r="J1066" s="81">
        <v>0</v>
      </c>
      <c r="K1066" s="81">
        <v>0</v>
      </c>
      <c r="L1066" s="81">
        <v>0</v>
      </c>
      <c r="M1066" s="81">
        <v>0</v>
      </c>
      <c r="N1066" s="81">
        <v>0</v>
      </c>
      <c r="O1066" s="81">
        <v>25</v>
      </c>
      <c r="P1066" s="81">
        <v>25</v>
      </c>
      <c r="Q1066" s="81">
        <v>25</v>
      </c>
      <c r="R1066" s="81">
        <v>25</v>
      </c>
      <c r="S1066" s="81">
        <v>25</v>
      </c>
      <c r="T1066" s="81">
        <v>25</v>
      </c>
      <c r="U1066" s="81">
        <v>25</v>
      </c>
      <c r="V1066" s="81">
        <v>25</v>
      </c>
      <c r="W1066" s="81">
        <v>25</v>
      </c>
      <c r="X1066" s="81">
        <v>25</v>
      </c>
      <c r="Y1066" s="81">
        <v>25</v>
      </c>
      <c r="Z1066" s="81">
        <v>25</v>
      </c>
      <c r="AA1066" s="81">
        <v>25</v>
      </c>
      <c r="AB1066" s="81">
        <v>25</v>
      </c>
      <c r="AC1066" s="81">
        <v>25</v>
      </c>
      <c r="AD1066" s="81">
        <v>25</v>
      </c>
      <c r="AE1066" s="81">
        <v>0</v>
      </c>
      <c r="AF1066" s="81">
        <v>0</v>
      </c>
    </row>
    <row r="1067" spans="1:32" hidden="1" x14ac:dyDescent="0.25">
      <c r="A1067" s="477">
        <v>37128.554861111108</v>
      </c>
      <c r="B1067" s="456">
        <v>37146</v>
      </c>
      <c r="C1067" s="456">
        <v>37073</v>
      </c>
      <c r="D1067" s="456">
        <v>37164</v>
      </c>
      <c r="E1067" s="81" t="s">
        <v>602</v>
      </c>
      <c r="F1067" s="81">
        <v>381236</v>
      </c>
      <c r="G1067" s="81">
        <v>1</v>
      </c>
      <c r="H1067" s="81">
        <v>2171275</v>
      </c>
      <c r="I1067" s="81">
        <v>0</v>
      </c>
      <c r="J1067" s="81">
        <v>0</v>
      </c>
      <c r="K1067" s="81">
        <v>0</v>
      </c>
      <c r="L1067" s="81">
        <v>0</v>
      </c>
      <c r="M1067" s="81">
        <v>0</v>
      </c>
      <c r="N1067" s="81">
        <v>0</v>
      </c>
      <c r="O1067" s="81">
        <v>-25</v>
      </c>
      <c r="P1067" s="81">
        <v>-25</v>
      </c>
      <c r="Q1067" s="81">
        <v>-25</v>
      </c>
      <c r="R1067" s="81">
        <v>-25</v>
      </c>
      <c r="S1067" s="81">
        <v>-25</v>
      </c>
      <c r="T1067" s="81">
        <v>-25</v>
      </c>
      <c r="U1067" s="81">
        <v>-25</v>
      </c>
      <c r="V1067" s="81">
        <v>-25</v>
      </c>
      <c r="W1067" s="81">
        <v>-25</v>
      </c>
      <c r="X1067" s="81">
        <v>-25</v>
      </c>
      <c r="Y1067" s="81">
        <v>-25</v>
      </c>
      <c r="Z1067" s="81">
        <v>-25</v>
      </c>
      <c r="AA1067" s="81">
        <v>-25</v>
      </c>
      <c r="AB1067" s="81">
        <v>-25</v>
      </c>
      <c r="AC1067" s="81">
        <v>-25</v>
      </c>
      <c r="AD1067" s="81">
        <v>-25</v>
      </c>
      <c r="AE1067" s="81">
        <v>0</v>
      </c>
      <c r="AF1067" s="81">
        <v>0</v>
      </c>
    </row>
    <row r="1068" spans="1:32" hidden="1" x14ac:dyDescent="0.25">
      <c r="A1068" s="477">
        <v>37128.554861111108</v>
      </c>
      <c r="B1068" s="456">
        <v>37146</v>
      </c>
      <c r="C1068" s="456">
        <v>36983</v>
      </c>
      <c r="D1068" s="456">
        <v>37191</v>
      </c>
      <c r="E1068" s="81" t="s">
        <v>603</v>
      </c>
      <c r="F1068" s="81">
        <v>552607</v>
      </c>
      <c r="G1068" s="81">
        <v>1</v>
      </c>
      <c r="H1068" s="81">
        <v>2894600</v>
      </c>
      <c r="I1068" s="81">
        <v>-80</v>
      </c>
      <c r="J1068" s="81">
        <v>-80</v>
      </c>
      <c r="K1068" s="81">
        <v>-80</v>
      </c>
      <c r="L1068" s="81">
        <v>-80</v>
      </c>
      <c r="M1068" s="81">
        <v>-80</v>
      </c>
      <c r="N1068" s="81">
        <v>-80</v>
      </c>
      <c r="O1068" s="81">
        <v>-80</v>
      </c>
      <c r="P1068" s="81">
        <v>-80</v>
      </c>
      <c r="Q1068" s="81">
        <v>-80</v>
      </c>
      <c r="R1068" s="81">
        <v>-80</v>
      </c>
      <c r="S1068" s="81">
        <v>-80</v>
      </c>
      <c r="T1068" s="81">
        <v>-80</v>
      </c>
      <c r="U1068" s="81">
        <v>-80</v>
      </c>
      <c r="V1068" s="81">
        <v>-80</v>
      </c>
      <c r="W1068" s="81">
        <v>-80</v>
      </c>
      <c r="X1068" s="81">
        <v>-80</v>
      </c>
      <c r="Y1068" s="81">
        <v>-80</v>
      </c>
      <c r="Z1068" s="81">
        <v>-80</v>
      </c>
      <c r="AA1068" s="81">
        <v>-80</v>
      </c>
      <c r="AB1068" s="81">
        <v>-80</v>
      </c>
      <c r="AC1068" s="81">
        <v>-80</v>
      </c>
      <c r="AD1068" s="81">
        <v>-80</v>
      </c>
      <c r="AE1068" s="81">
        <v>-80</v>
      </c>
      <c r="AF1068" s="81">
        <v>-80</v>
      </c>
    </row>
    <row r="1069" spans="1:32" hidden="1" x14ac:dyDescent="0.25">
      <c r="A1069" s="477">
        <v>37085.571527777778</v>
      </c>
      <c r="B1069" s="456">
        <v>37146</v>
      </c>
      <c r="C1069" s="456">
        <v>37135</v>
      </c>
      <c r="D1069" s="456">
        <v>37164</v>
      </c>
      <c r="E1069" s="81" t="s">
        <v>604</v>
      </c>
      <c r="F1069" s="81">
        <v>622299</v>
      </c>
      <c r="G1069" s="81">
        <v>2</v>
      </c>
      <c r="H1069" s="81">
        <v>3388157</v>
      </c>
      <c r="I1069" s="81">
        <v>0</v>
      </c>
      <c r="J1069" s="81">
        <v>0</v>
      </c>
      <c r="K1069" s="81">
        <v>0</v>
      </c>
      <c r="L1069" s="81">
        <v>0</v>
      </c>
      <c r="M1069" s="81">
        <v>0</v>
      </c>
      <c r="N1069" s="81">
        <v>0</v>
      </c>
      <c r="O1069" s="81">
        <v>0</v>
      </c>
      <c r="P1069" s="81">
        <v>0</v>
      </c>
      <c r="Q1069" s="81">
        <v>0</v>
      </c>
      <c r="R1069" s="81">
        <v>0</v>
      </c>
      <c r="S1069" s="81">
        <v>0</v>
      </c>
      <c r="T1069" s="81">
        <v>0</v>
      </c>
      <c r="U1069" s="81">
        <v>0</v>
      </c>
      <c r="V1069" s="81">
        <v>0</v>
      </c>
      <c r="W1069" s="81">
        <v>0</v>
      </c>
      <c r="X1069" s="81">
        <v>0</v>
      </c>
      <c r="Y1069" s="81">
        <v>0</v>
      </c>
      <c r="Z1069" s="81">
        <v>0</v>
      </c>
      <c r="AA1069" s="81">
        <v>0</v>
      </c>
      <c r="AB1069" s="81">
        <v>0</v>
      </c>
      <c r="AC1069" s="81">
        <v>0</v>
      </c>
      <c r="AD1069" s="81">
        <v>0</v>
      </c>
      <c r="AE1069" s="81">
        <v>-3</v>
      </c>
      <c r="AF1069" s="81">
        <v>-3</v>
      </c>
    </row>
    <row r="1070" spans="1:32" x14ac:dyDescent="0.25">
      <c r="A1070" s="477">
        <v>37085.571527777778</v>
      </c>
      <c r="B1070" s="456">
        <v>37146</v>
      </c>
      <c r="C1070" s="456">
        <v>37135</v>
      </c>
      <c r="D1070" s="456">
        <v>37164</v>
      </c>
      <c r="E1070" s="81" t="s">
        <v>604</v>
      </c>
      <c r="F1070" s="81">
        <v>622299</v>
      </c>
      <c r="G1070" s="81">
        <v>2</v>
      </c>
      <c r="H1070" s="81">
        <v>3388158</v>
      </c>
      <c r="I1070" s="81">
        <v>-3</v>
      </c>
      <c r="J1070" s="81">
        <v>-3</v>
      </c>
      <c r="K1070" s="81">
        <v>-3</v>
      </c>
      <c r="L1070" s="81">
        <v>-3</v>
      </c>
      <c r="M1070" s="81">
        <v>-3</v>
      </c>
      <c r="N1070" s="81">
        <v>-3</v>
      </c>
      <c r="O1070" s="81">
        <v>0</v>
      </c>
      <c r="P1070" s="81">
        <v>0</v>
      </c>
      <c r="Q1070" s="81">
        <v>0</v>
      </c>
      <c r="R1070" s="81">
        <v>0</v>
      </c>
      <c r="S1070" s="81">
        <v>0</v>
      </c>
      <c r="T1070" s="81">
        <v>0</v>
      </c>
      <c r="U1070" s="81">
        <v>0</v>
      </c>
      <c r="V1070" s="81">
        <v>0</v>
      </c>
      <c r="W1070" s="81">
        <v>0</v>
      </c>
      <c r="X1070" s="81">
        <v>0</v>
      </c>
      <c r="Y1070" s="81">
        <v>0</v>
      </c>
      <c r="Z1070" s="81">
        <v>0</v>
      </c>
      <c r="AA1070" s="81">
        <v>0</v>
      </c>
      <c r="AB1070" s="81">
        <v>0</v>
      </c>
      <c r="AC1070" s="81">
        <v>0</v>
      </c>
      <c r="AD1070" s="81">
        <v>0</v>
      </c>
      <c r="AE1070" s="81">
        <v>0</v>
      </c>
      <c r="AF1070" s="81">
        <v>0</v>
      </c>
    </row>
    <row r="1071" spans="1:32" hidden="1" x14ac:dyDescent="0.25">
      <c r="A1071" s="477">
        <v>37085.570833333331</v>
      </c>
      <c r="B1071" s="456">
        <v>37146</v>
      </c>
      <c r="C1071" s="456">
        <v>37135</v>
      </c>
      <c r="D1071" s="456">
        <v>37164</v>
      </c>
      <c r="E1071" s="81" t="s">
        <v>604</v>
      </c>
      <c r="F1071" s="81">
        <v>622299</v>
      </c>
      <c r="G1071" s="81">
        <v>1</v>
      </c>
      <c r="H1071" s="81">
        <v>3387980</v>
      </c>
      <c r="I1071" s="81">
        <v>-17</v>
      </c>
      <c r="J1071" s="81">
        <v>-17</v>
      </c>
      <c r="K1071" s="81">
        <v>-17</v>
      </c>
      <c r="L1071" s="81">
        <v>-17</v>
      </c>
      <c r="M1071" s="81">
        <v>-17</v>
      </c>
      <c r="N1071" s="81">
        <v>-17</v>
      </c>
      <c r="O1071" s="81">
        <v>-17</v>
      </c>
      <c r="P1071" s="81">
        <v>-17</v>
      </c>
      <c r="Q1071" s="81">
        <v>-17</v>
      </c>
      <c r="R1071" s="81">
        <v>-17</v>
      </c>
      <c r="S1071" s="81">
        <v>-17</v>
      </c>
      <c r="T1071" s="81">
        <v>-17</v>
      </c>
      <c r="U1071" s="81">
        <v>-17</v>
      </c>
      <c r="V1071" s="81">
        <v>-17</v>
      </c>
      <c r="W1071" s="81">
        <v>-17</v>
      </c>
      <c r="X1071" s="81">
        <v>-17</v>
      </c>
      <c r="Y1071" s="81">
        <v>-17</v>
      </c>
      <c r="Z1071" s="81">
        <v>-17</v>
      </c>
      <c r="AA1071" s="81">
        <v>-17</v>
      </c>
      <c r="AB1071" s="81">
        <v>-17</v>
      </c>
      <c r="AC1071" s="81">
        <v>-17</v>
      </c>
      <c r="AD1071" s="81">
        <v>-17</v>
      </c>
      <c r="AE1071" s="81">
        <v>-17</v>
      </c>
      <c r="AF1071" s="81">
        <v>-17</v>
      </c>
    </row>
    <row r="1072" spans="1:32" hidden="1" x14ac:dyDescent="0.25">
      <c r="A1072" s="477">
        <v>36228.487500000003</v>
      </c>
      <c r="B1072" s="456">
        <v>37146</v>
      </c>
      <c r="C1072" s="456">
        <v>36983</v>
      </c>
      <c r="D1072" s="456">
        <v>37191</v>
      </c>
      <c r="E1072" s="81" t="s">
        <v>598</v>
      </c>
      <c r="F1072" s="81">
        <v>181926</v>
      </c>
      <c r="G1072" s="81">
        <v>1</v>
      </c>
      <c r="H1072" s="81">
        <v>580607</v>
      </c>
      <c r="I1072" s="81">
        <v>0</v>
      </c>
      <c r="J1072" s="81">
        <v>0</v>
      </c>
      <c r="K1072" s="81">
        <v>0</v>
      </c>
      <c r="L1072" s="81">
        <v>0</v>
      </c>
      <c r="M1072" s="81">
        <v>0</v>
      </c>
      <c r="N1072" s="81">
        <v>0</v>
      </c>
      <c r="O1072" s="81">
        <v>25</v>
      </c>
      <c r="P1072" s="81">
        <v>25</v>
      </c>
      <c r="Q1072" s="81">
        <v>25</v>
      </c>
      <c r="R1072" s="81">
        <v>25</v>
      </c>
      <c r="S1072" s="81">
        <v>25</v>
      </c>
      <c r="T1072" s="81">
        <v>25</v>
      </c>
      <c r="U1072" s="81">
        <v>25</v>
      </c>
      <c r="V1072" s="81">
        <v>25</v>
      </c>
      <c r="W1072" s="81">
        <v>25</v>
      </c>
      <c r="X1072" s="81">
        <v>25</v>
      </c>
      <c r="Y1072" s="81">
        <v>25</v>
      </c>
      <c r="Z1072" s="81">
        <v>25</v>
      </c>
      <c r="AA1072" s="81">
        <v>25</v>
      </c>
      <c r="AB1072" s="81">
        <v>25</v>
      </c>
      <c r="AC1072" s="81">
        <v>25</v>
      </c>
      <c r="AD1072" s="81">
        <v>25</v>
      </c>
      <c r="AE1072" s="81">
        <v>0</v>
      </c>
      <c r="AF1072" s="81">
        <v>0</v>
      </c>
    </row>
    <row r="1073" spans="1:32" hidden="1" x14ac:dyDescent="0.25">
      <c r="A1073" s="477">
        <v>37144.543749999997</v>
      </c>
      <c r="B1073" s="456">
        <v>37146</v>
      </c>
      <c r="C1073" s="456">
        <v>37141</v>
      </c>
      <c r="D1073" s="456">
        <v>37164</v>
      </c>
      <c r="E1073" s="81" t="s">
        <v>598</v>
      </c>
      <c r="F1073" s="81">
        <v>763034</v>
      </c>
      <c r="G1073" s="81">
        <v>1</v>
      </c>
      <c r="H1073" s="81">
        <v>4116884</v>
      </c>
      <c r="I1073" s="81">
        <v>25</v>
      </c>
      <c r="J1073" s="81">
        <v>25</v>
      </c>
      <c r="K1073" s="81">
        <v>25</v>
      </c>
      <c r="L1073" s="81">
        <v>25</v>
      </c>
      <c r="M1073" s="81">
        <v>25</v>
      </c>
      <c r="N1073" s="81">
        <v>25</v>
      </c>
      <c r="O1073" s="81">
        <v>0</v>
      </c>
      <c r="P1073" s="81">
        <v>0</v>
      </c>
      <c r="Q1073" s="81">
        <v>0</v>
      </c>
      <c r="R1073" s="81">
        <v>0</v>
      </c>
      <c r="S1073" s="81">
        <v>0</v>
      </c>
      <c r="T1073" s="81">
        <v>0</v>
      </c>
      <c r="U1073" s="81">
        <v>0</v>
      </c>
      <c r="V1073" s="81">
        <v>0</v>
      </c>
      <c r="W1073" s="81">
        <v>0</v>
      </c>
      <c r="X1073" s="81">
        <v>0</v>
      </c>
      <c r="Y1073" s="81">
        <v>0</v>
      </c>
      <c r="Z1073" s="81">
        <v>0</v>
      </c>
      <c r="AA1073" s="81">
        <v>0</v>
      </c>
      <c r="AB1073" s="81">
        <v>0</v>
      </c>
      <c r="AC1073" s="81">
        <v>0</v>
      </c>
      <c r="AD1073" s="81">
        <v>0</v>
      </c>
      <c r="AE1073" s="81">
        <v>0</v>
      </c>
      <c r="AF1073" s="81">
        <v>0</v>
      </c>
    </row>
    <row r="1074" spans="1:32" hidden="1" x14ac:dyDescent="0.25">
      <c r="A1074" s="477">
        <v>37140.423611111109</v>
      </c>
      <c r="B1074" s="456">
        <v>37146</v>
      </c>
      <c r="C1074" s="456">
        <v>37144</v>
      </c>
      <c r="D1074" s="456">
        <v>37164</v>
      </c>
      <c r="E1074" s="81" t="s">
        <v>598</v>
      </c>
      <c r="F1074" s="81">
        <v>764649</v>
      </c>
      <c r="G1074" s="81">
        <v>1</v>
      </c>
      <c r="H1074" s="81">
        <v>4124050</v>
      </c>
      <c r="I1074" s="81">
        <v>0</v>
      </c>
      <c r="J1074" s="81">
        <v>0</v>
      </c>
      <c r="K1074" s="81">
        <v>0</v>
      </c>
      <c r="L1074" s="81">
        <v>0</v>
      </c>
      <c r="M1074" s="81">
        <v>0</v>
      </c>
      <c r="N1074" s="81">
        <v>0</v>
      </c>
      <c r="O1074" s="81">
        <v>25</v>
      </c>
      <c r="P1074" s="81">
        <v>25</v>
      </c>
      <c r="Q1074" s="81">
        <v>25</v>
      </c>
      <c r="R1074" s="81">
        <v>25</v>
      </c>
      <c r="S1074" s="81">
        <v>25</v>
      </c>
      <c r="T1074" s="81">
        <v>25</v>
      </c>
      <c r="U1074" s="81">
        <v>25</v>
      </c>
      <c r="V1074" s="81">
        <v>25</v>
      </c>
      <c r="W1074" s="81">
        <v>25</v>
      </c>
      <c r="X1074" s="81">
        <v>25</v>
      </c>
      <c r="Y1074" s="81">
        <v>25</v>
      </c>
      <c r="Z1074" s="81">
        <v>25</v>
      </c>
      <c r="AA1074" s="81">
        <v>25</v>
      </c>
      <c r="AB1074" s="81">
        <v>25</v>
      </c>
      <c r="AC1074" s="81">
        <v>25</v>
      </c>
      <c r="AD1074" s="81">
        <v>25</v>
      </c>
      <c r="AE1074" s="81">
        <v>0</v>
      </c>
      <c r="AF1074" s="81">
        <v>0</v>
      </c>
    </row>
    <row r="1075" spans="1:32" hidden="1" x14ac:dyDescent="0.25">
      <c r="A1075" s="477">
        <v>36868.602777777778</v>
      </c>
      <c r="B1075" s="456">
        <v>37146</v>
      </c>
      <c r="C1075" s="456">
        <v>36983</v>
      </c>
      <c r="D1075" s="456">
        <v>37191</v>
      </c>
      <c r="E1075" s="81" t="s">
        <v>598</v>
      </c>
      <c r="F1075" s="81">
        <v>469495</v>
      </c>
      <c r="G1075" s="81">
        <v>1</v>
      </c>
      <c r="H1075" s="81">
        <v>2463820</v>
      </c>
      <c r="I1075" s="81">
        <v>25</v>
      </c>
      <c r="J1075" s="81">
        <v>25</v>
      </c>
      <c r="K1075" s="81">
        <v>25</v>
      </c>
      <c r="L1075" s="81">
        <v>25</v>
      </c>
      <c r="M1075" s="81">
        <v>25</v>
      </c>
      <c r="N1075" s="81">
        <v>25</v>
      </c>
      <c r="O1075" s="81">
        <v>0</v>
      </c>
      <c r="P1075" s="81">
        <v>0</v>
      </c>
      <c r="Q1075" s="81">
        <v>0</v>
      </c>
      <c r="R1075" s="81">
        <v>0</v>
      </c>
      <c r="S1075" s="81">
        <v>0</v>
      </c>
      <c r="T1075" s="81">
        <v>0</v>
      </c>
      <c r="U1075" s="81">
        <v>0</v>
      </c>
      <c r="V1075" s="81">
        <v>0</v>
      </c>
      <c r="W1075" s="81">
        <v>0</v>
      </c>
      <c r="X1075" s="81">
        <v>0</v>
      </c>
      <c r="Y1075" s="81">
        <v>0</v>
      </c>
      <c r="Z1075" s="81">
        <v>0</v>
      </c>
      <c r="AA1075" s="81">
        <v>0</v>
      </c>
      <c r="AB1075" s="81">
        <v>0</v>
      </c>
      <c r="AC1075" s="81">
        <v>0</v>
      </c>
      <c r="AD1075" s="81">
        <v>0</v>
      </c>
      <c r="AE1075" s="81">
        <v>0</v>
      </c>
      <c r="AF1075" s="81">
        <v>0</v>
      </c>
    </row>
    <row r="1076" spans="1:32" hidden="1" x14ac:dyDescent="0.25">
      <c r="A1076" s="477">
        <v>36871.453472222223</v>
      </c>
      <c r="B1076" s="456">
        <v>37146</v>
      </c>
      <c r="C1076" s="456">
        <v>36983</v>
      </c>
      <c r="D1076" s="456">
        <v>37191</v>
      </c>
      <c r="E1076" s="81" t="s">
        <v>598</v>
      </c>
      <c r="F1076" s="81">
        <v>469679</v>
      </c>
      <c r="G1076" s="81">
        <v>1</v>
      </c>
      <c r="H1076" s="81">
        <v>2464225</v>
      </c>
      <c r="I1076" s="81">
        <v>25</v>
      </c>
      <c r="J1076" s="81">
        <v>25</v>
      </c>
      <c r="K1076" s="81">
        <v>25</v>
      </c>
      <c r="L1076" s="81">
        <v>25</v>
      </c>
      <c r="M1076" s="81">
        <v>25</v>
      </c>
      <c r="N1076" s="81">
        <v>25</v>
      </c>
      <c r="O1076" s="81">
        <v>0</v>
      </c>
      <c r="P1076" s="81">
        <v>0</v>
      </c>
      <c r="Q1076" s="81">
        <v>0</v>
      </c>
      <c r="R1076" s="81">
        <v>0</v>
      </c>
      <c r="S1076" s="81">
        <v>0</v>
      </c>
      <c r="T1076" s="81">
        <v>0</v>
      </c>
      <c r="U1076" s="81">
        <v>0</v>
      </c>
      <c r="V1076" s="81">
        <v>0</v>
      </c>
      <c r="W1076" s="81">
        <v>0</v>
      </c>
      <c r="X1076" s="81">
        <v>0</v>
      </c>
      <c r="Y1076" s="81">
        <v>0</v>
      </c>
      <c r="Z1076" s="81">
        <v>0</v>
      </c>
      <c r="AA1076" s="81">
        <v>0</v>
      </c>
      <c r="AB1076" s="81">
        <v>0</v>
      </c>
      <c r="AC1076" s="81">
        <v>0</v>
      </c>
      <c r="AD1076" s="81">
        <v>0</v>
      </c>
      <c r="AE1076" s="81">
        <v>0</v>
      </c>
      <c r="AF1076" s="81">
        <v>0</v>
      </c>
    </row>
    <row r="1077" spans="1:32" hidden="1" x14ac:dyDescent="0.25">
      <c r="A1077" s="477">
        <v>36868.431250000001</v>
      </c>
      <c r="B1077" s="456">
        <v>37146</v>
      </c>
      <c r="C1077" s="456">
        <v>36983</v>
      </c>
      <c r="D1077" s="456">
        <v>37191</v>
      </c>
      <c r="E1077" s="81" t="s">
        <v>598</v>
      </c>
      <c r="F1077" s="81">
        <v>470889</v>
      </c>
      <c r="G1077" s="81">
        <v>1</v>
      </c>
      <c r="H1077" s="81">
        <v>2469026</v>
      </c>
      <c r="I1077" s="81">
        <v>25</v>
      </c>
      <c r="J1077" s="81">
        <v>25</v>
      </c>
      <c r="K1077" s="81">
        <v>25</v>
      </c>
      <c r="L1077" s="81">
        <v>25</v>
      </c>
      <c r="M1077" s="81">
        <v>25</v>
      </c>
      <c r="N1077" s="81">
        <v>25</v>
      </c>
      <c r="O1077" s="81">
        <v>0</v>
      </c>
      <c r="P1077" s="81">
        <v>0</v>
      </c>
      <c r="Q1077" s="81">
        <v>0</v>
      </c>
      <c r="R1077" s="81">
        <v>0</v>
      </c>
      <c r="S1077" s="81">
        <v>0</v>
      </c>
      <c r="T1077" s="81">
        <v>0</v>
      </c>
      <c r="U1077" s="81">
        <v>0</v>
      </c>
      <c r="V1077" s="81">
        <v>0</v>
      </c>
      <c r="W1077" s="81">
        <v>0</v>
      </c>
      <c r="X1077" s="81">
        <v>0</v>
      </c>
      <c r="Y1077" s="81">
        <v>0</v>
      </c>
      <c r="Z1077" s="81">
        <v>0</v>
      </c>
      <c r="AA1077" s="81">
        <v>0</v>
      </c>
      <c r="AB1077" s="81">
        <v>0</v>
      </c>
      <c r="AC1077" s="81">
        <v>0</v>
      </c>
      <c r="AD1077" s="81">
        <v>0</v>
      </c>
      <c r="AE1077" s="81">
        <v>0</v>
      </c>
      <c r="AF1077" s="81">
        <v>0</v>
      </c>
    </row>
    <row r="1078" spans="1:32" hidden="1" x14ac:dyDescent="0.25">
      <c r="A1078" s="477">
        <v>37102.606944444444</v>
      </c>
      <c r="B1078" s="456">
        <v>37146</v>
      </c>
      <c r="C1078" s="456">
        <v>37135</v>
      </c>
      <c r="D1078" s="456">
        <v>37164</v>
      </c>
      <c r="E1078" s="81" t="s">
        <v>598</v>
      </c>
      <c r="F1078" s="81">
        <v>693378</v>
      </c>
      <c r="G1078" s="81">
        <v>1</v>
      </c>
      <c r="H1078" s="81">
        <v>3608893</v>
      </c>
      <c r="I1078" s="81">
        <v>0</v>
      </c>
      <c r="J1078" s="81">
        <v>0</v>
      </c>
      <c r="K1078" s="81">
        <v>0</v>
      </c>
      <c r="L1078" s="81">
        <v>0</v>
      </c>
      <c r="M1078" s="81">
        <v>0</v>
      </c>
      <c r="N1078" s="81">
        <v>0</v>
      </c>
      <c r="O1078" s="81">
        <v>25</v>
      </c>
      <c r="P1078" s="81">
        <v>25</v>
      </c>
      <c r="Q1078" s="81">
        <v>25</v>
      </c>
      <c r="R1078" s="81">
        <v>25</v>
      </c>
      <c r="S1078" s="81">
        <v>25</v>
      </c>
      <c r="T1078" s="81">
        <v>25</v>
      </c>
      <c r="U1078" s="81">
        <v>25</v>
      </c>
      <c r="V1078" s="81">
        <v>25</v>
      </c>
      <c r="W1078" s="81">
        <v>25</v>
      </c>
      <c r="X1078" s="81">
        <v>25</v>
      </c>
      <c r="Y1078" s="81">
        <v>25</v>
      </c>
      <c r="Z1078" s="81">
        <v>25</v>
      </c>
      <c r="AA1078" s="81">
        <v>25</v>
      </c>
      <c r="AB1078" s="81">
        <v>25</v>
      </c>
      <c r="AC1078" s="81">
        <v>25</v>
      </c>
      <c r="AD1078" s="81">
        <v>25</v>
      </c>
      <c r="AE1078" s="81">
        <v>0</v>
      </c>
      <c r="AF1078" s="81">
        <v>0</v>
      </c>
    </row>
    <row r="1079" spans="1:32" hidden="1" x14ac:dyDescent="0.25">
      <c r="A1079" s="477">
        <v>36921.402083333334</v>
      </c>
      <c r="B1079" s="456">
        <v>37146</v>
      </c>
      <c r="C1079" s="456">
        <v>37073</v>
      </c>
      <c r="D1079" s="456">
        <v>37164</v>
      </c>
      <c r="E1079" s="81" t="s">
        <v>598</v>
      </c>
      <c r="F1079" s="81">
        <v>503215</v>
      </c>
      <c r="G1079" s="81">
        <v>1</v>
      </c>
      <c r="H1079" s="81">
        <v>2592592</v>
      </c>
      <c r="I1079" s="81">
        <v>50</v>
      </c>
      <c r="J1079" s="81">
        <v>50</v>
      </c>
      <c r="K1079" s="81">
        <v>50</v>
      </c>
      <c r="L1079" s="81">
        <v>50</v>
      </c>
      <c r="M1079" s="81">
        <v>50</v>
      </c>
      <c r="N1079" s="81">
        <v>50</v>
      </c>
      <c r="O1079" s="81">
        <v>0</v>
      </c>
      <c r="P1079" s="81">
        <v>0</v>
      </c>
      <c r="Q1079" s="81">
        <v>0</v>
      </c>
      <c r="R1079" s="81">
        <v>0</v>
      </c>
      <c r="S1079" s="81">
        <v>0</v>
      </c>
      <c r="T1079" s="81">
        <v>0</v>
      </c>
      <c r="U1079" s="81">
        <v>0</v>
      </c>
      <c r="V1079" s="81">
        <v>0</v>
      </c>
      <c r="W1079" s="81">
        <v>0</v>
      </c>
      <c r="X1079" s="81">
        <v>0</v>
      </c>
      <c r="Y1079" s="81">
        <v>0</v>
      </c>
      <c r="Z1079" s="81">
        <v>0</v>
      </c>
      <c r="AA1079" s="81">
        <v>0</v>
      </c>
      <c r="AB1079" s="81">
        <v>0</v>
      </c>
      <c r="AC1079" s="81">
        <v>0</v>
      </c>
      <c r="AD1079" s="81">
        <v>0</v>
      </c>
      <c r="AE1079" s="81">
        <v>0</v>
      </c>
      <c r="AF1079" s="81">
        <v>0</v>
      </c>
    </row>
    <row r="1080" spans="1:32" hidden="1" x14ac:dyDescent="0.25">
      <c r="A1080" s="477">
        <v>36651.595138888886</v>
      </c>
      <c r="B1080" s="456">
        <v>37146</v>
      </c>
      <c r="C1080" s="456">
        <v>36983</v>
      </c>
      <c r="D1080" s="456">
        <v>37191</v>
      </c>
      <c r="E1080" s="81" t="s">
        <v>598</v>
      </c>
      <c r="F1080" s="81">
        <v>333893</v>
      </c>
      <c r="G1080" s="81">
        <v>1</v>
      </c>
      <c r="H1080" s="81">
        <v>1995614</v>
      </c>
      <c r="I1080" s="81">
        <v>0</v>
      </c>
      <c r="J1080" s="81">
        <v>0</v>
      </c>
      <c r="K1080" s="81">
        <v>0</v>
      </c>
      <c r="L1080" s="81">
        <v>0</v>
      </c>
      <c r="M1080" s="81">
        <v>0</v>
      </c>
      <c r="N1080" s="81">
        <v>0</v>
      </c>
      <c r="O1080" s="81">
        <v>0</v>
      </c>
      <c r="P1080" s="81">
        <v>0</v>
      </c>
      <c r="Q1080" s="81">
        <v>0</v>
      </c>
      <c r="R1080" s="81">
        <v>0</v>
      </c>
      <c r="S1080" s="81">
        <v>0</v>
      </c>
      <c r="T1080" s="81">
        <v>0</v>
      </c>
      <c r="U1080" s="81">
        <v>0</v>
      </c>
      <c r="V1080" s="81">
        <v>0</v>
      </c>
      <c r="W1080" s="81">
        <v>0</v>
      </c>
      <c r="X1080" s="81">
        <v>0</v>
      </c>
      <c r="Y1080" s="81">
        <v>0</v>
      </c>
      <c r="Z1080" s="81">
        <v>0</v>
      </c>
      <c r="AA1080" s="81">
        <v>0</v>
      </c>
      <c r="AB1080" s="81">
        <v>0</v>
      </c>
      <c r="AC1080" s="81">
        <v>0</v>
      </c>
      <c r="AD1080" s="81">
        <v>0</v>
      </c>
      <c r="AE1080" s="81">
        <v>50</v>
      </c>
      <c r="AF1080" s="81">
        <v>50</v>
      </c>
    </row>
    <row r="1081" spans="1:32" hidden="1" x14ac:dyDescent="0.25">
      <c r="A1081" s="477">
        <v>37011.71597222222</v>
      </c>
      <c r="B1081" s="456">
        <v>37146</v>
      </c>
      <c r="C1081" s="456">
        <v>37073</v>
      </c>
      <c r="D1081" s="456">
        <v>37164</v>
      </c>
      <c r="E1081" s="81" t="s">
        <v>598</v>
      </c>
      <c r="F1081" s="81">
        <v>592248</v>
      </c>
      <c r="G1081" s="81">
        <v>1</v>
      </c>
      <c r="H1081" s="81">
        <v>3126090</v>
      </c>
      <c r="I1081" s="81">
        <v>25</v>
      </c>
      <c r="J1081" s="81">
        <v>25</v>
      </c>
      <c r="K1081" s="81">
        <v>25</v>
      </c>
      <c r="L1081" s="81">
        <v>25</v>
      </c>
      <c r="M1081" s="81">
        <v>25</v>
      </c>
      <c r="N1081" s="81">
        <v>25</v>
      </c>
      <c r="O1081" s="81">
        <v>0</v>
      </c>
      <c r="P1081" s="81">
        <v>0</v>
      </c>
      <c r="Q1081" s="81">
        <v>0</v>
      </c>
      <c r="R1081" s="81">
        <v>0</v>
      </c>
      <c r="S1081" s="81">
        <v>0</v>
      </c>
      <c r="T1081" s="81">
        <v>0</v>
      </c>
      <c r="U1081" s="81">
        <v>0</v>
      </c>
      <c r="V1081" s="81">
        <v>0</v>
      </c>
      <c r="W1081" s="81">
        <v>0</v>
      </c>
      <c r="X1081" s="81">
        <v>0</v>
      </c>
      <c r="Y1081" s="81">
        <v>0</v>
      </c>
      <c r="Z1081" s="81">
        <v>0</v>
      </c>
      <c r="AA1081" s="81">
        <v>0</v>
      </c>
      <c r="AB1081" s="81">
        <v>0</v>
      </c>
      <c r="AC1081" s="81">
        <v>0</v>
      </c>
      <c r="AD1081" s="81">
        <v>0</v>
      </c>
      <c r="AE1081" s="81">
        <v>0</v>
      </c>
      <c r="AF1081" s="81">
        <v>0</v>
      </c>
    </row>
    <row r="1082" spans="1:32" hidden="1" x14ac:dyDescent="0.25">
      <c r="A1082" s="477">
        <v>37096.336805555555</v>
      </c>
      <c r="B1082" s="456">
        <v>37146</v>
      </c>
      <c r="C1082" s="456">
        <v>37135</v>
      </c>
      <c r="D1082" s="456">
        <v>37164</v>
      </c>
      <c r="E1082" s="81" t="s">
        <v>598</v>
      </c>
      <c r="F1082" s="81">
        <v>699081</v>
      </c>
      <c r="G1082" s="81">
        <v>1</v>
      </c>
      <c r="H1082" s="81">
        <v>3627308</v>
      </c>
      <c r="I1082" s="81">
        <v>0</v>
      </c>
      <c r="J1082" s="81">
        <v>0</v>
      </c>
      <c r="K1082" s="81">
        <v>0</v>
      </c>
      <c r="L1082" s="81">
        <v>0</v>
      </c>
      <c r="M1082" s="81">
        <v>0</v>
      </c>
      <c r="N1082" s="81">
        <v>0</v>
      </c>
      <c r="O1082" s="81">
        <v>0</v>
      </c>
      <c r="P1082" s="81">
        <v>0</v>
      </c>
      <c r="Q1082" s="81">
        <v>0</v>
      </c>
      <c r="R1082" s="81">
        <v>0</v>
      </c>
      <c r="S1082" s="81">
        <v>0</v>
      </c>
      <c r="T1082" s="81">
        <v>0</v>
      </c>
      <c r="U1082" s="81">
        <v>0</v>
      </c>
      <c r="V1082" s="81">
        <v>0</v>
      </c>
      <c r="W1082" s="81">
        <v>0</v>
      </c>
      <c r="X1082" s="81">
        <v>0</v>
      </c>
      <c r="Y1082" s="81">
        <v>0</v>
      </c>
      <c r="Z1082" s="81">
        <v>0</v>
      </c>
      <c r="AA1082" s="81">
        <v>0</v>
      </c>
      <c r="AB1082" s="81">
        <v>0</v>
      </c>
      <c r="AC1082" s="81">
        <v>0</v>
      </c>
      <c r="AD1082" s="81">
        <v>0</v>
      </c>
      <c r="AE1082" s="81">
        <v>-25</v>
      </c>
      <c r="AF1082" s="81">
        <v>-25</v>
      </c>
    </row>
    <row r="1083" spans="1:32" hidden="1" x14ac:dyDescent="0.25">
      <c r="A1083" s="477">
        <v>37098.431250000001</v>
      </c>
      <c r="B1083" s="456">
        <v>37146</v>
      </c>
      <c r="C1083" s="456">
        <v>37135</v>
      </c>
      <c r="D1083" s="456">
        <v>37164</v>
      </c>
      <c r="E1083" s="81" t="s">
        <v>598</v>
      </c>
      <c r="F1083" s="81">
        <v>700562</v>
      </c>
      <c r="G1083" s="81">
        <v>1</v>
      </c>
      <c r="H1083" s="81">
        <v>3631425</v>
      </c>
      <c r="I1083" s="81">
        <v>0</v>
      </c>
      <c r="J1083" s="81">
        <v>0</v>
      </c>
      <c r="K1083" s="81">
        <v>0</v>
      </c>
      <c r="L1083" s="81">
        <v>0</v>
      </c>
      <c r="M1083" s="81">
        <v>0</v>
      </c>
      <c r="N1083" s="81">
        <v>0</v>
      </c>
      <c r="O1083" s="81">
        <v>0</v>
      </c>
      <c r="P1083" s="81">
        <v>0</v>
      </c>
      <c r="Q1083" s="81">
        <v>0</v>
      </c>
      <c r="R1083" s="81">
        <v>0</v>
      </c>
      <c r="S1083" s="81">
        <v>0</v>
      </c>
      <c r="T1083" s="81">
        <v>0</v>
      </c>
      <c r="U1083" s="81">
        <v>0</v>
      </c>
      <c r="V1083" s="81">
        <v>0</v>
      </c>
      <c r="W1083" s="81">
        <v>0</v>
      </c>
      <c r="X1083" s="81">
        <v>0</v>
      </c>
      <c r="Y1083" s="81">
        <v>0</v>
      </c>
      <c r="Z1083" s="81">
        <v>0</v>
      </c>
      <c r="AA1083" s="81">
        <v>0</v>
      </c>
      <c r="AB1083" s="81">
        <v>0</v>
      </c>
      <c r="AC1083" s="81">
        <v>0</v>
      </c>
      <c r="AD1083" s="81">
        <v>0</v>
      </c>
      <c r="AE1083" s="81">
        <v>-25</v>
      </c>
      <c r="AF1083" s="81">
        <v>-25</v>
      </c>
    </row>
    <row r="1084" spans="1:32" hidden="1" x14ac:dyDescent="0.25">
      <c r="A1084" s="477">
        <v>37106.34097222222</v>
      </c>
      <c r="B1084" s="456">
        <v>37146</v>
      </c>
      <c r="C1084" s="456">
        <v>37135</v>
      </c>
      <c r="D1084" s="456">
        <v>37164</v>
      </c>
      <c r="E1084" s="81" t="s">
        <v>598</v>
      </c>
      <c r="F1084" s="81">
        <v>716883</v>
      </c>
      <c r="G1084" s="81">
        <v>1</v>
      </c>
      <c r="H1084" s="81">
        <v>3731785</v>
      </c>
      <c r="I1084" s="81">
        <v>0</v>
      </c>
      <c r="J1084" s="81">
        <v>0</v>
      </c>
      <c r="K1084" s="81">
        <v>0</v>
      </c>
      <c r="L1084" s="81">
        <v>0</v>
      </c>
      <c r="M1084" s="81">
        <v>0</v>
      </c>
      <c r="N1084" s="81">
        <v>0</v>
      </c>
      <c r="O1084" s="81">
        <v>-25</v>
      </c>
      <c r="P1084" s="81">
        <v>-25</v>
      </c>
      <c r="Q1084" s="81">
        <v>-25</v>
      </c>
      <c r="R1084" s="81">
        <v>-25</v>
      </c>
      <c r="S1084" s="81">
        <v>-25</v>
      </c>
      <c r="T1084" s="81">
        <v>-25</v>
      </c>
      <c r="U1084" s="81">
        <v>-25</v>
      </c>
      <c r="V1084" s="81">
        <v>-25</v>
      </c>
      <c r="W1084" s="81">
        <v>-25</v>
      </c>
      <c r="X1084" s="81">
        <v>-25</v>
      </c>
      <c r="Y1084" s="81">
        <v>-25</v>
      </c>
      <c r="Z1084" s="81">
        <v>-25</v>
      </c>
      <c r="AA1084" s="81">
        <v>-25</v>
      </c>
      <c r="AB1084" s="81">
        <v>-25</v>
      </c>
      <c r="AC1084" s="81">
        <v>-25</v>
      </c>
      <c r="AD1084" s="81">
        <v>-25</v>
      </c>
      <c r="AE1084" s="81">
        <v>0</v>
      </c>
      <c r="AF1084" s="81">
        <v>0</v>
      </c>
    </row>
    <row r="1085" spans="1:32" hidden="1" x14ac:dyDescent="0.25">
      <c r="A1085" s="477">
        <v>37116.355555555558</v>
      </c>
      <c r="B1085" s="456">
        <v>37146</v>
      </c>
      <c r="C1085" s="456">
        <v>37135</v>
      </c>
      <c r="D1085" s="456">
        <v>37164</v>
      </c>
      <c r="E1085" s="81" t="s">
        <v>598</v>
      </c>
      <c r="F1085" s="81">
        <v>728311</v>
      </c>
      <c r="G1085" s="81">
        <v>1</v>
      </c>
      <c r="H1085" s="81">
        <v>3764830</v>
      </c>
      <c r="I1085" s="81">
        <v>0</v>
      </c>
      <c r="J1085" s="81">
        <v>0</v>
      </c>
      <c r="K1085" s="81">
        <v>0</v>
      </c>
      <c r="L1085" s="81">
        <v>0</v>
      </c>
      <c r="M1085" s="81">
        <v>0</v>
      </c>
      <c r="N1085" s="81">
        <v>0</v>
      </c>
      <c r="O1085" s="81">
        <v>-25</v>
      </c>
      <c r="P1085" s="81">
        <v>-25</v>
      </c>
      <c r="Q1085" s="81">
        <v>-25</v>
      </c>
      <c r="R1085" s="81">
        <v>-25</v>
      </c>
      <c r="S1085" s="81">
        <v>-25</v>
      </c>
      <c r="T1085" s="81">
        <v>-25</v>
      </c>
      <c r="U1085" s="81">
        <v>-25</v>
      </c>
      <c r="V1085" s="81">
        <v>-25</v>
      </c>
      <c r="W1085" s="81">
        <v>-25</v>
      </c>
      <c r="X1085" s="81">
        <v>-25</v>
      </c>
      <c r="Y1085" s="81">
        <v>-25</v>
      </c>
      <c r="Z1085" s="81">
        <v>-25</v>
      </c>
      <c r="AA1085" s="81">
        <v>-25</v>
      </c>
      <c r="AB1085" s="81">
        <v>-25</v>
      </c>
      <c r="AC1085" s="81">
        <v>-25</v>
      </c>
      <c r="AD1085" s="81">
        <v>-25</v>
      </c>
      <c r="AE1085" s="81">
        <v>0</v>
      </c>
      <c r="AF1085" s="81">
        <v>0</v>
      </c>
    </row>
    <row r="1086" spans="1:32" hidden="1" x14ac:dyDescent="0.25">
      <c r="A1086" s="477">
        <v>37127.659722222219</v>
      </c>
      <c r="B1086" s="456">
        <v>37146</v>
      </c>
      <c r="C1086" s="456">
        <v>37135</v>
      </c>
      <c r="D1086" s="456">
        <v>37164</v>
      </c>
      <c r="E1086" s="81" t="s">
        <v>598</v>
      </c>
      <c r="F1086" s="81">
        <v>728437</v>
      </c>
      <c r="G1086" s="81">
        <v>1</v>
      </c>
      <c r="H1086" s="81">
        <v>3765080</v>
      </c>
      <c r="I1086" s="81">
        <v>0</v>
      </c>
      <c r="J1086" s="81">
        <v>0</v>
      </c>
      <c r="K1086" s="81">
        <v>0</v>
      </c>
      <c r="L1086" s="81">
        <v>0</v>
      </c>
      <c r="M1086" s="81">
        <v>0</v>
      </c>
      <c r="N1086" s="81">
        <v>0</v>
      </c>
      <c r="O1086" s="81">
        <v>25</v>
      </c>
      <c r="P1086" s="81">
        <v>25</v>
      </c>
      <c r="Q1086" s="81">
        <v>25</v>
      </c>
      <c r="R1086" s="81">
        <v>25</v>
      </c>
      <c r="S1086" s="81">
        <v>25</v>
      </c>
      <c r="T1086" s="81">
        <v>25</v>
      </c>
      <c r="U1086" s="81">
        <v>25</v>
      </c>
      <c r="V1086" s="81">
        <v>25</v>
      </c>
      <c r="W1086" s="81">
        <v>25</v>
      </c>
      <c r="X1086" s="81">
        <v>25</v>
      </c>
      <c r="Y1086" s="81">
        <v>25</v>
      </c>
      <c r="Z1086" s="81">
        <v>25</v>
      </c>
      <c r="AA1086" s="81">
        <v>25</v>
      </c>
      <c r="AB1086" s="81">
        <v>25</v>
      </c>
      <c r="AC1086" s="81">
        <v>25</v>
      </c>
      <c r="AD1086" s="81">
        <v>25</v>
      </c>
      <c r="AE1086" s="81">
        <v>0</v>
      </c>
      <c r="AF1086" s="81">
        <v>0</v>
      </c>
    </row>
    <row r="1087" spans="1:32" hidden="1" x14ac:dyDescent="0.25">
      <c r="A1087" s="477">
        <v>37139.424305555556</v>
      </c>
      <c r="B1087" s="456">
        <v>37146</v>
      </c>
      <c r="C1087" s="456">
        <v>37135</v>
      </c>
      <c r="D1087" s="456">
        <v>37164</v>
      </c>
      <c r="E1087" s="81" t="s">
        <v>598</v>
      </c>
      <c r="F1087" s="81">
        <v>744288</v>
      </c>
      <c r="G1087" s="81">
        <v>1</v>
      </c>
      <c r="H1087" s="81">
        <v>3851286</v>
      </c>
      <c r="I1087" s="81">
        <v>0</v>
      </c>
      <c r="J1087" s="81">
        <v>0</v>
      </c>
      <c r="K1087" s="81">
        <v>0</v>
      </c>
      <c r="L1087" s="81">
        <v>0</v>
      </c>
      <c r="M1087" s="81">
        <v>0</v>
      </c>
      <c r="N1087" s="81">
        <v>0</v>
      </c>
      <c r="O1087" s="81">
        <v>25</v>
      </c>
      <c r="P1087" s="81">
        <v>25</v>
      </c>
      <c r="Q1087" s="81">
        <v>25</v>
      </c>
      <c r="R1087" s="81">
        <v>25</v>
      </c>
      <c r="S1087" s="81">
        <v>25</v>
      </c>
      <c r="T1087" s="81">
        <v>25</v>
      </c>
      <c r="U1087" s="81">
        <v>25</v>
      </c>
      <c r="V1087" s="81">
        <v>25</v>
      </c>
      <c r="W1087" s="81">
        <v>25</v>
      </c>
      <c r="X1087" s="81">
        <v>25</v>
      </c>
      <c r="Y1087" s="81">
        <v>25</v>
      </c>
      <c r="Z1087" s="81">
        <v>25</v>
      </c>
      <c r="AA1087" s="81">
        <v>25</v>
      </c>
      <c r="AB1087" s="81">
        <v>25</v>
      </c>
      <c r="AC1087" s="81">
        <v>25</v>
      </c>
      <c r="AD1087" s="81">
        <v>25</v>
      </c>
      <c r="AE1087" s="81">
        <v>0</v>
      </c>
      <c r="AF1087" s="81">
        <v>0</v>
      </c>
    </row>
    <row r="1088" spans="1:32" hidden="1" x14ac:dyDescent="0.25">
      <c r="A1088" s="477">
        <v>36769.605555555558</v>
      </c>
      <c r="B1088" s="456">
        <v>37146</v>
      </c>
      <c r="C1088" s="456">
        <v>37073</v>
      </c>
      <c r="D1088" s="456">
        <v>37164</v>
      </c>
      <c r="E1088" s="81" t="s">
        <v>598</v>
      </c>
      <c r="F1088" s="81">
        <v>400280</v>
      </c>
      <c r="G1088" s="81">
        <v>1</v>
      </c>
      <c r="H1088" s="81">
        <v>2228685</v>
      </c>
      <c r="I1088" s="81">
        <v>0</v>
      </c>
      <c r="J1088" s="81">
        <v>0</v>
      </c>
      <c r="K1088" s="81">
        <v>0</v>
      </c>
      <c r="L1088" s="81">
        <v>0</v>
      </c>
      <c r="M1088" s="81">
        <v>0</v>
      </c>
      <c r="N1088" s="81">
        <v>0</v>
      </c>
      <c r="O1088" s="81">
        <v>25</v>
      </c>
      <c r="P1088" s="81">
        <v>25</v>
      </c>
      <c r="Q1088" s="81">
        <v>25</v>
      </c>
      <c r="R1088" s="81">
        <v>25</v>
      </c>
      <c r="S1088" s="81">
        <v>25</v>
      </c>
      <c r="T1088" s="81">
        <v>25</v>
      </c>
      <c r="U1088" s="81">
        <v>25</v>
      </c>
      <c r="V1088" s="81">
        <v>25</v>
      </c>
      <c r="W1088" s="81">
        <v>25</v>
      </c>
      <c r="X1088" s="81">
        <v>25</v>
      </c>
      <c r="Y1088" s="81">
        <v>25</v>
      </c>
      <c r="Z1088" s="81">
        <v>25</v>
      </c>
      <c r="AA1088" s="81">
        <v>25</v>
      </c>
      <c r="AB1088" s="81">
        <v>25</v>
      </c>
      <c r="AC1088" s="81">
        <v>25</v>
      </c>
      <c r="AD1088" s="81">
        <v>25</v>
      </c>
      <c r="AE1088" s="81">
        <v>0</v>
      </c>
      <c r="AF1088" s="81">
        <v>0</v>
      </c>
    </row>
    <row r="1089" spans="1:32" hidden="1" x14ac:dyDescent="0.25">
      <c r="A1089" s="477">
        <v>36742.637499999997</v>
      </c>
      <c r="B1089" s="456">
        <v>37146</v>
      </c>
      <c r="C1089" s="456">
        <v>37073</v>
      </c>
      <c r="D1089" s="456">
        <v>37164</v>
      </c>
      <c r="E1089" s="81" t="s">
        <v>598</v>
      </c>
      <c r="F1089" s="81">
        <v>377519</v>
      </c>
      <c r="G1089" s="81">
        <v>1</v>
      </c>
      <c r="H1089" s="81">
        <v>2159513</v>
      </c>
      <c r="I1089" s="81">
        <v>0</v>
      </c>
      <c r="J1089" s="81">
        <v>0</v>
      </c>
      <c r="K1089" s="81">
        <v>0</v>
      </c>
      <c r="L1089" s="81">
        <v>0</v>
      </c>
      <c r="M1089" s="81">
        <v>0</v>
      </c>
      <c r="N1089" s="81">
        <v>0</v>
      </c>
      <c r="O1089" s="81">
        <v>50</v>
      </c>
      <c r="P1089" s="81">
        <v>50</v>
      </c>
      <c r="Q1089" s="81">
        <v>50</v>
      </c>
      <c r="R1089" s="81">
        <v>50</v>
      </c>
      <c r="S1089" s="81">
        <v>50</v>
      </c>
      <c r="T1089" s="81">
        <v>50</v>
      </c>
      <c r="U1089" s="81">
        <v>50</v>
      </c>
      <c r="V1089" s="81">
        <v>50</v>
      </c>
      <c r="W1089" s="81">
        <v>50</v>
      </c>
      <c r="X1089" s="81">
        <v>50</v>
      </c>
      <c r="Y1089" s="81">
        <v>50</v>
      </c>
      <c r="Z1089" s="81">
        <v>50</v>
      </c>
      <c r="AA1089" s="81">
        <v>50</v>
      </c>
      <c r="AB1089" s="81">
        <v>50</v>
      </c>
      <c r="AC1089" s="81">
        <v>50</v>
      </c>
      <c r="AD1089" s="81">
        <v>50</v>
      </c>
      <c r="AE1089" s="81">
        <v>0</v>
      </c>
      <c r="AF1089" s="81">
        <v>0</v>
      </c>
    </row>
    <row r="1090" spans="1:32" hidden="1" x14ac:dyDescent="0.25">
      <c r="A1090" s="477">
        <v>36732.645138888889</v>
      </c>
      <c r="B1090" s="456">
        <v>37146</v>
      </c>
      <c r="C1090" s="456">
        <v>37073</v>
      </c>
      <c r="D1090" s="456">
        <v>37164</v>
      </c>
      <c r="E1090" s="81" t="s">
        <v>598</v>
      </c>
      <c r="F1090" s="81">
        <v>377521</v>
      </c>
      <c r="G1090" s="81">
        <v>1</v>
      </c>
      <c r="H1090" s="81">
        <v>2159515</v>
      </c>
      <c r="I1090" s="81">
        <v>0</v>
      </c>
      <c r="J1090" s="81">
        <v>0</v>
      </c>
      <c r="K1090" s="81">
        <v>0</v>
      </c>
      <c r="L1090" s="81">
        <v>0</v>
      </c>
      <c r="M1090" s="81">
        <v>0</v>
      </c>
      <c r="N1090" s="81">
        <v>0</v>
      </c>
      <c r="O1090" s="81">
        <v>50</v>
      </c>
      <c r="P1090" s="81">
        <v>50</v>
      </c>
      <c r="Q1090" s="81">
        <v>50</v>
      </c>
      <c r="R1090" s="81">
        <v>50</v>
      </c>
      <c r="S1090" s="81">
        <v>50</v>
      </c>
      <c r="T1090" s="81">
        <v>50</v>
      </c>
      <c r="U1090" s="81">
        <v>50</v>
      </c>
      <c r="V1090" s="81">
        <v>50</v>
      </c>
      <c r="W1090" s="81">
        <v>50</v>
      </c>
      <c r="X1090" s="81">
        <v>50</v>
      </c>
      <c r="Y1090" s="81">
        <v>50</v>
      </c>
      <c r="Z1090" s="81">
        <v>50</v>
      </c>
      <c r="AA1090" s="81">
        <v>50</v>
      </c>
      <c r="AB1090" s="81">
        <v>50</v>
      </c>
      <c r="AC1090" s="81">
        <v>50</v>
      </c>
      <c r="AD1090" s="81">
        <v>50</v>
      </c>
      <c r="AE1090" s="81">
        <v>0</v>
      </c>
      <c r="AF1090" s="81">
        <v>0</v>
      </c>
    </row>
    <row r="1091" spans="1:32" hidden="1" x14ac:dyDescent="0.25">
      <c r="A1091" s="477">
        <v>36754.711111111108</v>
      </c>
      <c r="B1091" s="456">
        <v>37146</v>
      </c>
      <c r="C1091" s="456">
        <v>37073</v>
      </c>
      <c r="D1091" s="456">
        <v>37164</v>
      </c>
      <c r="E1091" s="81" t="s">
        <v>598</v>
      </c>
      <c r="F1091" s="81">
        <v>391594</v>
      </c>
      <c r="G1091" s="81">
        <v>1</v>
      </c>
      <c r="H1091" s="81">
        <v>2202039</v>
      </c>
      <c r="I1091" s="81">
        <v>0</v>
      </c>
      <c r="J1091" s="81">
        <v>0</v>
      </c>
      <c r="K1091" s="81">
        <v>0</v>
      </c>
      <c r="L1091" s="81">
        <v>0</v>
      </c>
      <c r="M1091" s="81">
        <v>0</v>
      </c>
      <c r="N1091" s="81">
        <v>0</v>
      </c>
      <c r="O1091" s="81">
        <v>25</v>
      </c>
      <c r="P1091" s="81">
        <v>25</v>
      </c>
      <c r="Q1091" s="81">
        <v>25</v>
      </c>
      <c r="R1091" s="81">
        <v>25</v>
      </c>
      <c r="S1091" s="81">
        <v>25</v>
      </c>
      <c r="T1091" s="81">
        <v>25</v>
      </c>
      <c r="U1091" s="81">
        <v>25</v>
      </c>
      <c r="V1091" s="81">
        <v>25</v>
      </c>
      <c r="W1091" s="81">
        <v>25</v>
      </c>
      <c r="X1091" s="81">
        <v>25</v>
      </c>
      <c r="Y1091" s="81">
        <v>25</v>
      </c>
      <c r="Z1091" s="81">
        <v>25</v>
      </c>
      <c r="AA1091" s="81">
        <v>25</v>
      </c>
      <c r="AB1091" s="81">
        <v>25</v>
      </c>
      <c r="AC1091" s="81">
        <v>25</v>
      </c>
      <c r="AD1091" s="81">
        <v>25</v>
      </c>
      <c r="AE1091" s="81">
        <v>0</v>
      </c>
      <c r="AF1091" s="81">
        <v>0</v>
      </c>
    </row>
    <row r="1092" spans="1:32" hidden="1" x14ac:dyDescent="0.25">
      <c r="A1092" s="477">
        <v>36752.434027777781</v>
      </c>
      <c r="B1092" s="456">
        <v>37146</v>
      </c>
      <c r="C1092" s="456">
        <v>37073</v>
      </c>
      <c r="D1092" s="456">
        <v>37164</v>
      </c>
      <c r="E1092" s="81" t="s">
        <v>598</v>
      </c>
      <c r="F1092" s="81">
        <v>391623</v>
      </c>
      <c r="G1092" s="81">
        <v>1</v>
      </c>
      <c r="H1092" s="81">
        <v>2202496</v>
      </c>
      <c r="I1092" s="81">
        <v>0</v>
      </c>
      <c r="J1092" s="81">
        <v>0</v>
      </c>
      <c r="K1092" s="81">
        <v>0</v>
      </c>
      <c r="L1092" s="81">
        <v>0</v>
      </c>
      <c r="M1092" s="81">
        <v>0</v>
      </c>
      <c r="N1092" s="81">
        <v>0</v>
      </c>
      <c r="O1092" s="81">
        <v>-25</v>
      </c>
      <c r="P1092" s="81">
        <v>-25</v>
      </c>
      <c r="Q1092" s="81">
        <v>-25</v>
      </c>
      <c r="R1092" s="81">
        <v>-25</v>
      </c>
      <c r="S1092" s="81">
        <v>-25</v>
      </c>
      <c r="T1092" s="81">
        <v>-25</v>
      </c>
      <c r="U1092" s="81">
        <v>-25</v>
      </c>
      <c r="V1092" s="81">
        <v>-25</v>
      </c>
      <c r="W1092" s="81">
        <v>-25</v>
      </c>
      <c r="X1092" s="81">
        <v>-25</v>
      </c>
      <c r="Y1092" s="81">
        <v>-25</v>
      </c>
      <c r="Z1092" s="81">
        <v>-25</v>
      </c>
      <c r="AA1092" s="81">
        <v>-25</v>
      </c>
      <c r="AB1092" s="81">
        <v>-25</v>
      </c>
      <c r="AC1092" s="81">
        <v>-25</v>
      </c>
      <c r="AD1092" s="81">
        <v>-25</v>
      </c>
      <c r="AE1092" s="81">
        <v>0</v>
      </c>
      <c r="AF1092" s="81">
        <v>0</v>
      </c>
    </row>
    <row r="1093" spans="1:32" hidden="1" x14ac:dyDescent="0.25">
      <c r="A1093" s="477">
        <v>36767.69027777778</v>
      </c>
      <c r="B1093" s="456">
        <v>37146</v>
      </c>
      <c r="C1093" s="456">
        <v>37073</v>
      </c>
      <c r="D1093" s="456">
        <v>37164</v>
      </c>
      <c r="E1093" s="81" t="s">
        <v>598</v>
      </c>
      <c r="F1093" s="81">
        <v>397067</v>
      </c>
      <c r="G1093" s="81">
        <v>1</v>
      </c>
      <c r="H1093" s="81">
        <v>2219633</v>
      </c>
      <c r="I1093" s="81">
        <v>0</v>
      </c>
      <c r="J1093" s="81">
        <v>0</v>
      </c>
      <c r="K1093" s="81">
        <v>0</v>
      </c>
      <c r="L1093" s="81">
        <v>0</v>
      </c>
      <c r="M1093" s="81">
        <v>0</v>
      </c>
      <c r="N1093" s="81">
        <v>0</v>
      </c>
      <c r="O1093" s="81">
        <v>25</v>
      </c>
      <c r="P1093" s="81">
        <v>25</v>
      </c>
      <c r="Q1093" s="81">
        <v>25</v>
      </c>
      <c r="R1093" s="81">
        <v>25</v>
      </c>
      <c r="S1093" s="81">
        <v>25</v>
      </c>
      <c r="T1093" s="81">
        <v>25</v>
      </c>
      <c r="U1093" s="81">
        <v>25</v>
      </c>
      <c r="V1093" s="81">
        <v>25</v>
      </c>
      <c r="W1093" s="81">
        <v>25</v>
      </c>
      <c r="X1093" s="81">
        <v>25</v>
      </c>
      <c r="Y1093" s="81">
        <v>25</v>
      </c>
      <c r="Z1093" s="81">
        <v>25</v>
      </c>
      <c r="AA1093" s="81">
        <v>25</v>
      </c>
      <c r="AB1093" s="81">
        <v>25</v>
      </c>
      <c r="AC1093" s="81">
        <v>25</v>
      </c>
      <c r="AD1093" s="81">
        <v>25</v>
      </c>
      <c r="AE1093" s="81">
        <v>0</v>
      </c>
      <c r="AF1093" s="81">
        <v>0</v>
      </c>
    </row>
    <row r="1094" spans="1:32" hidden="1" x14ac:dyDescent="0.25">
      <c r="A1094" s="477">
        <v>36830.386805555558</v>
      </c>
      <c r="B1094" s="456">
        <v>37146</v>
      </c>
      <c r="C1094" s="456">
        <v>37073</v>
      </c>
      <c r="D1094" s="456">
        <v>37164</v>
      </c>
      <c r="E1094" s="81" t="s">
        <v>598</v>
      </c>
      <c r="F1094" s="81">
        <v>440438</v>
      </c>
      <c r="G1094" s="81">
        <v>1</v>
      </c>
      <c r="H1094" s="81">
        <v>2363003</v>
      </c>
      <c r="I1094" s="81">
        <v>0</v>
      </c>
      <c r="J1094" s="81">
        <v>0</v>
      </c>
      <c r="K1094" s="81">
        <v>0</v>
      </c>
      <c r="L1094" s="81">
        <v>0</v>
      </c>
      <c r="M1094" s="81">
        <v>0</v>
      </c>
      <c r="N1094" s="81">
        <v>0</v>
      </c>
      <c r="O1094" s="81">
        <v>25</v>
      </c>
      <c r="P1094" s="81">
        <v>25</v>
      </c>
      <c r="Q1094" s="81">
        <v>25</v>
      </c>
      <c r="R1094" s="81">
        <v>25</v>
      </c>
      <c r="S1094" s="81">
        <v>25</v>
      </c>
      <c r="T1094" s="81">
        <v>25</v>
      </c>
      <c r="U1094" s="81">
        <v>25</v>
      </c>
      <c r="V1094" s="81">
        <v>25</v>
      </c>
      <c r="W1094" s="81">
        <v>25</v>
      </c>
      <c r="X1094" s="81">
        <v>25</v>
      </c>
      <c r="Y1094" s="81">
        <v>25</v>
      </c>
      <c r="Z1094" s="81">
        <v>25</v>
      </c>
      <c r="AA1094" s="81">
        <v>25</v>
      </c>
      <c r="AB1094" s="81">
        <v>25</v>
      </c>
      <c r="AC1094" s="81">
        <v>25</v>
      </c>
      <c r="AD1094" s="81">
        <v>25</v>
      </c>
      <c r="AE1094" s="81">
        <v>0</v>
      </c>
      <c r="AF1094" s="81">
        <v>0</v>
      </c>
    </row>
    <row r="1095" spans="1:32" hidden="1" x14ac:dyDescent="0.25">
      <c r="A1095" s="477">
        <v>36850.414583333331</v>
      </c>
      <c r="B1095" s="456">
        <v>37146</v>
      </c>
      <c r="C1095" s="456">
        <v>37073</v>
      </c>
      <c r="D1095" s="456">
        <v>37164</v>
      </c>
      <c r="E1095" s="81" t="s">
        <v>598</v>
      </c>
      <c r="F1095" s="81">
        <v>457409</v>
      </c>
      <c r="G1095" s="81">
        <v>1</v>
      </c>
      <c r="H1095" s="81">
        <v>2419701</v>
      </c>
      <c r="I1095" s="81">
        <v>0</v>
      </c>
      <c r="J1095" s="81">
        <v>0</v>
      </c>
      <c r="K1095" s="81">
        <v>0</v>
      </c>
      <c r="L1095" s="81">
        <v>0</v>
      </c>
      <c r="M1095" s="81">
        <v>0</v>
      </c>
      <c r="N1095" s="81">
        <v>0</v>
      </c>
      <c r="O1095" s="81">
        <v>25</v>
      </c>
      <c r="P1095" s="81">
        <v>25</v>
      </c>
      <c r="Q1095" s="81">
        <v>25</v>
      </c>
      <c r="R1095" s="81">
        <v>25</v>
      </c>
      <c r="S1095" s="81">
        <v>25</v>
      </c>
      <c r="T1095" s="81">
        <v>25</v>
      </c>
      <c r="U1095" s="81">
        <v>25</v>
      </c>
      <c r="V1095" s="81">
        <v>25</v>
      </c>
      <c r="W1095" s="81">
        <v>25</v>
      </c>
      <c r="X1095" s="81">
        <v>25</v>
      </c>
      <c r="Y1095" s="81">
        <v>25</v>
      </c>
      <c r="Z1095" s="81">
        <v>25</v>
      </c>
      <c r="AA1095" s="81">
        <v>25</v>
      </c>
      <c r="AB1095" s="81">
        <v>25</v>
      </c>
      <c r="AC1095" s="81">
        <v>25</v>
      </c>
      <c r="AD1095" s="81">
        <v>25</v>
      </c>
      <c r="AE1095" s="81">
        <v>0</v>
      </c>
      <c r="AF1095" s="81">
        <v>0</v>
      </c>
    </row>
    <row r="1096" spans="1:32" hidden="1" x14ac:dyDescent="0.25">
      <c r="A1096" s="477">
        <v>36847.506944444445</v>
      </c>
      <c r="B1096" s="456">
        <v>37146</v>
      </c>
      <c r="C1096" s="456">
        <v>37073</v>
      </c>
      <c r="D1096" s="456">
        <v>37164</v>
      </c>
      <c r="E1096" s="81" t="s">
        <v>598</v>
      </c>
      <c r="F1096" s="81">
        <v>457411</v>
      </c>
      <c r="G1096" s="81">
        <v>1</v>
      </c>
      <c r="H1096" s="81">
        <v>2419703</v>
      </c>
      <c r="I1096" s="81">
        <v>0</v>
      </c>
      <c r="J1096" s="81">
        <v>0</v>
      </c>
      <c r="K1096" s="81">
        <v>0</v>
      </c>
      <c r="L1096" s="81">
        <v>0</v>
      </c>
      <c r="M1096" s="81">
        <v>0</v>
      </c>
      <c r="N1096" s="81">
        <v>0</v>
      </c>
      <c r="O1096" s="81">
        <v>25</v>
      </c>
      <c r="P1096" s="81">
        <v>25</v>
      </c>
      <c r="Q1096" s="81">
        <v>25</v>
      </c>
      <c r="R1096" s="81">
        <v>25</v>
      </c>
      <c r="S1096" s="81">
        <v>25</v>
      </c>
      <c r="T1096" s="81">
        <v>25</v>
      </c>
      <c r="U1096" s="81">
        <v>25</v>
      </c>
      <c r="V1096" s="81">
        <v>25</v>
      </c>
      <c r="W1096" s="81">
        <v>25</v>
      </c>
      <c r="X1096" s="81">
        <v>25</v>
      </c>
      <c r="Y1096" s="81">
        <v>25</v>
      </c>
      <c r="Z1096" s="81">
        <v>25</v>
      </c>
      <c r="AA1096" s="81">
        <v>25</v>
      </c>
      <c r="AB1096" s="81">
        <v>25</v>
      </c>
      <c r="AC1096" s="81">
        <v>25</v>
      </c>
      <c r="AD1096" s="81">
        <v>25</v>
      </c>
      <c r="AE1096" s="81">
        <v>0</v>
      </c>
      <c r="AF1096" s="81">
        <v>0</v>
      </c>
    </row>
    <row r="1097" spans="1:32" hidden="1" x14ac:dyDescent="0.25">
      <c r="A1097" s="477">
        <v>36847.508333333331</v>
      </c>
      <c r="B1097" s="456">
        <v>37146</v>
      </c>
      <c r="C1097" s="456">
        <v>37073</v>
      </c>
      <c r="D1097" s="456">
        <v>37164</v>
      </c>
      <c r="E1097" s="81" t="s">
        <v>598</v>
      </c>
      <c r="F1097" s="81">
        <v>457413</v>
      </c>
      <c r="G1097" s="81">
        <v>1</v>
      </c>
      <c r="H1097" s="81">
        <v>2419705</v>
      </c>
      <c r="I1097" s="81">
        <v>0</v>
      </c>
      <c r="J1097" s="81">
        <v>0</v>
      </c>
      <c r="K1097" s="81">
        <v>0</v>
      </c>
      <c r="L1097" s="81">
        <v>0</v>
      </c>
      <c r="M1097" s="81">
        <v>0</v>
      </c>
      <c r="N1097" s="81">
        <v>0</v>
      </c>
      <c r="O1097" s="81">
        <v>25</v>
      </c>
      <c r="P1097" s="81">
        <v>25</v>
      </c>
      <c r="Q1097" s="81">
        <v>25</v>
      </c>
      <c r="R1097" s="81">
        <v>25</v>
      </c>
      <c r="S1097" s="81">
        <v>25</v>
      </c>
      <c r="T1097" s="81">
        <v>25</v>
      </c>
      <c r="U1097" s="81">
        <v>25</v>
      </c>
      <c r="V1097" s="81">
        <v>25</v>
      </c>
      <c r="W1097" s="81">
        <v>25</v>
      </c>
      <c r="X1097" s="81">
        <v>25</v>
      </c>
      <c r="Y1097" s="81">
        <v>25</v>
      </c>
      <c r="Z1097" s="81">
        <v>25</v>
      </c>
      <c r="AA1097" s="81">
        <v>25</v>
      </c>
      <c r="AB1097" s="81">
        <v>25</v>
      </c>
      <c r="AC1097" s="81">
        <v>25</v>
      </c>
      <c r="AD1097" s="81">
        <v>25</v>
      </c>
      <c r="AE1097" s="81">
        <v>0</v>
      </c>
      <c r="AF1097" s="81">
        <v>0</v>
      </c>
    </row>
    <row r="1098" spans="1:32" hidden="1" x14ac:dyDescent="0.25">
      <c r="A1098" s="477">
        <v>36867.408333333333</v>
      </c>
      <c r="B1098" s="456">
        <v>37146</v>
      </c>
      <c r="C1098" s="456">
        <v>37073</v>
      </c>
      <c r="D1098" s="456">
        <v>37164</v>
      </c>
      <c r="E1098" s="81" t="s">
        <v>598</v>
      </c>
      <c r="F1098" s="81">
        <v>475408</v>
      </c>
      <c r="G1098" s="81">
        <v>1</v>
      </c>
      <c r="H1098" s="81">
        <v>2482478</v>
      </c>
      <c r="I1098" s="81">
        <v>0</v>
      </c>
      <c r="J1098" s="81">
        <v>0</v>
      </c>
      <c r="K1098" s="81">
        <v>0</v>
      </c>
      <c r="L1098" s="81">
        <v>0</v>
      </c>
      <c r="M1098" s="81">
        <v>0</v>
      </c>
      <c r="N1098" s="81">
        <v>0</v>
      </c>
      <c r="O1098" s="81">
        <v>-25</v>
      </c>
      <c r="P1098" s="81">
        <v>-25</v>
      </c>
      <c r="Q1098" s="81">
        <v>-25</v>
      </c>
      <c r="R1098" s="81">
        <v>-25</v>
      </c>
      <c r="S1098" s="81">
        <v>-25</v>
      </c>
      <c r="T1098" s="81">
        <v>-25</v>
      </c>
      <c r="U1098" s="81">
        <v>-25</v>
      </c>
      <c r="V1098" s="81">
        <v>-25</v>
      </c>
      <c r="W1098" s="81">
        <v>-25</v>
      </c>
      <c r="X1098" s="81">
        <v>-25</v>
      </c>
      <c r="Y1098" s="81">
        <v>-25</v>
      </c>
      <c r="Z1098" s="81">
        <v>-25</v>
      </c>
      <c r="AA1098" s="81">
        <v>-25</v>
      </c>
      <c r="AB1098" s="81">
        <v>-25</v>
      </c>
      <c r="AC1098" s="81">
        <v>-25</v>
      </c>
      <c r="AD1098" s="81">
        <v>-25</v>
      </c>
      <c r="AE1098" s="81">
        <v>0</v>
      </c>
      <c r="AF1098" s="81">
        <v>0</v>
      </c>
    </row>
    <row r="1099" spans="1:32" hidden="1" x14ac:dyDescent="0.25">
      <c r="A1099" s="477">
        <v>36942.696527777778</v>
      </c>
      <c r="B1099" s="456">
        <v>37146</v>
      </c>
      <c r="C1099" s="456">
        <v>37073</v>
      </c>
      <c r="D1099" s="456">
        <v>37164</v>
      </c>
      <c r="E1099" s="81" t="s">
        <v>598</v>
      </c>
      <c r="F1099" s="81">
        <v>525358</v>
      </c>
      <c r="G1099" s="81">
        <v>1</v>
      </c>
      <c r="H1099" s="81">
        <v>2707424</v>
      </c>
      <c r="I1099" s="81">
        <v>0</v>
      </c>
      <c r="J1099" s="81">
        <v>0</v>
      </c>
      <c r="K1099" s="81">
        <v>0</v>
      </c>
      <c r="L1099" s="81">
        <v>0</v>
      </c>
      <c r="M1099" s="81">
        <v>0</v>
      </c>
      <c r="N1099" s="81">
        <v>0</v>
      </c>
      <c r="O1099" s="81">
        <v>-50</v>
      </c>
      <c r="P1099" s="81">
        <v>-50</v>
      </c>
      <c r="Q1099" s="81">
        <v>-50</v>
      </c>
      <c r="R1099" s="81">
        <v>-50</v>
      </c>
      <c r="S1099" s="81">
        <v>-50</v>
      </c>
      <c r="T1099" s="81">
        <v>-50</v>
      </c>
      <c r="U1099" s="81">
        <v>-50</v>
      </c>
      <c r="V1099" s="81">
        <v>-50</v>
      </c>
      <c r="W1099" s="81">
        <v>-50</v>
      </c>
      <c r="X1099" s="81">
        <v>-50</v>
      </c>
      <c r="Y1099" s="81">
        <v>-50</v>
      </c>
      <c r="Z1099" s="81">
        <v>-50</v>
      </c>
      <c r="AA1099" s="81">
        <v>-50</v>
      </c>
      <c r="AB1099" s="81">
        <v>-50</v>
      </c>
      <c r="AC1099" s="81">
        <v>-50</v>
      </c>
      <c r="AD1099" s="81">
        <v>-50</v>
      </c>
      <c r="AE1099" s="81">
        <v>0</v>
      </c>
      <c r="AF1099" s="81">
        <v>0</v>
      </c>
    </row>
    <row r="1100" spans="1:32" hidden="1" x14ac:dyDescent="0.25">
      <c r="A1100" s="477">
        <v>37011.71597222222</v>
      </c>
      <c r="B1100" s="456">
        <v>37146</v>
      </c>
      <c r="C1100" s="456">
        <v>37073</v>
      </c>
      <c r="D1100" s="456">
        <v>37164</v>
      </c>
      <c r="E1100" s="81" t="s">
        <v>598</v>
      </c>
      <c r="F1100" s="81">
        <v>592248</v>
      </c>
      <c r="G1100" s="81">
        <v>1</v>
      </c>
      <c r="H1100" s="81">
        <v>3126091</v>
      </c>
      <c r="I1100" s="81">
        <v>0</v>
      </c>
      <c r="J1100" s="81">
        <v>0</v>
      </c>
      <c r="K1100" s="81">
        <v>0</v>
      </c>
      <c r="L1100" s="81">
        <v>0</v>
      </c>
      <c r="M1100" s="81">
        <v>0</v>
      </c>
      <c r="N1100" s="81">
        <v>0</v>
      </c>
      <c r="O1100" s="81">
        <v>0</v>
      </c>
      <c r="P1100" s="81">
        <v>0</v>
      </c>
      <c r="Q1100" s="81">
        <v>0</v>
      </c>
      <c r="R1100" s="81">
        <v>0</v>
      </c>
      <c r="S1100" s="81">
        <v>0</v>
      </c>
      <c r="T1100" s="81">
        <v>0</v>
      </c>
      <c r="U1100" s="81">
        <v>0</v>
      </c>
      <c r="V1100" s="81">
        <v>0</v>
      </c>
      <c r="W1100" s="81">
        <v>0</v>
      </c>
      <c r="X1100" s="81">
        <v>0</v>
      </c>
      <c r="Y1100" s="81">
        <v>0</v>
      </c>
      <c r="Z1100" s="81">
        <v>0</v>
      </c>
      <c r="AA1100" s="81">
        <v>0</v>
      </c>
      <c r="AB1100" s="81">
        <v>0</v>
      </c>
      <c r="AC1100" s="81">
        <v>0</v>
      </c>
      <c r="AD1100" s="81">
        <v>0</v>
      </c>
      <c r="AE1100" s="81">
        <v>25</v>
      </c>
      <c r="AF1100" s="81">
        <v>25</v>
      </c>
    </row>
    <row r="1101" spans="1:32" hidden="1" x14ac:dyDescent="0.25">
      <c r="A1101" s="477">
        <v>37027.365277777775</v>
      </c>
      <c r="B1101" s="456">
        <v>37146</v>
      </c>
      <c r="C1101" s="456">
        <v>37135</v>
      </c>
      <c r="D1101" s="456">
        <v>37164</v>
      </c>
      <c r="E1101" s="81" t="s">
        <v>598</v>
      </c>
      <c r="F1101" s="81">
        <v>612623</v>
      </c>
      <c r="G1101" s="81">
        <v>1</v>
      </c>
      <c r="H1101" s="81">
        <v>3297505</v>
      </c>
      <c r="I1101" s="81">
        <v>-25</v>
      </c>
      <c r="J1101" s="81">
        <v>-25</v>
      </c>
      <c r="K1101" s="81">
        <v>-25</v>
      </c>
      <c r="L1101" s="81">
        <v>-25</v>
      </c>
      <c r="M1101" s="81">
        <v>-25</v>
      </c>
      <c r="N1101" s="81">
        <v>-25</v>
      </c>
      <c r="O1101" s="81">
        <v>0</v>
      </c>
      <c r="P1101" s="81">
        <v>0</v>
      </c>
      <c r="Q1101" s="81">
        <v>0</v>
      </c>
      <c r="R1101" s="81">
        <v>0</v>
      </c>
      <c r="S1101" s="81">
        <v>0</v>
      </c>
      <c r="T1101" s="81">
        <v>0</v>
      </c>
      <c r="U1101" s="81">
        <v>0</v>
      </c>
      <c r="V1101" s="81">
        <v>0</v>
      </c>
      <c r="W1101" s="81">
        <v>0</v>
      </c>
      <c r="X1101" s="81">
        <v>0</v>
      </c>
      <c r="Y1101" s="81">
        <v>0</v>
      </c>
      <c r="Z1101" s="81">
        <v>0</v>
      </c>
      <c r="AA1101" s="81">
        <v>0</v>
      </c>
      <c r="AB1101" s="81">
        <v>0</v>
      </c>
      <c r="AC1101" s="81">
        <v>0</v>
      </c>
      <c r="AD1101" s="81">
        <v>0</v>
      </c>
      <c r="AE1101" s="81">
        <v>0</v>
      </c>
      <c r="AF1101" s="81">
        <v>0</v>
      </c>
    </row>
    <row r="1102" spans="1:32" hidden="1" x14ac:dyDescent="0.25">
      <c r="A1102" s="477">
        <v>37098.431250000001</v>
      </c>
      <c r="B1102" s="456">
        <v>37146</v>
      </c>
      <c r="C1102" s="456">
        <v>37135</v>
      </c>
      <c r="D1102" s="456">
        <v>37164</v>
      </c>
      <c r="E1102" s="81" t="s">
        <v>598</v>
      </c>
      <c r="F1102" s="81">
        <v>700562</v>
      </c>
      <c r="G1102" s="81">
        <v>1</v>
      </c>
      <c r="H1102" s="81">
        <v>3631424</v>
      </c>
      <c r="I1102" s="81">
        <v>-25</v>
      </c>
      <c r="J1102" s="81">
        <v>-25</v>
      </c>
      <c r="K1102" s="81">
        <v>-25</v>
      </c>
      <c r="L1102" s="81">
        <v>-25</v>
      </c>
      <c r="M1102" s="81">
        <v>-25</v>
      </c>
      <c r="N1102" s="81">
        <v>-25</v>
      </c>
      <c r="O1102" s="81">
        <v>0</v>
      </c>
      <c r="P1102" s="81">
        <v>0</v>
      </c>
      <c r="Q1102" s="81">
        <v>0</v>
      </c>
      <c r="R1102" s="81">
        <v>0</v>
      </c>
      <c r="S1102" s="81">
        <v>0</v>
      </c>
      <c r="T1102" s="81">
        <v>0</v>
      </c>
      <c r="U1102" s="81">
        <v>0</v>
      </c>
      <c r="V1102" s="81">
        <v>0</v>
      </c>
      <c r="W1102" s="81">
        <v>0</v>
      </c>
      <c r="X1102" s="81">
        <v>0</v>
      </c>
      <c r="Y1102" s="81">
        <v>0</v>
      </c>
      <c r="Z1102" s="81">
        <v>0</v>
      </c>
      <c r="AA1102" s="81">
        <v>0</v>
      </c>
      <c r="AB1102" s="81">
        <v>0</v>
      </c>
      <c r="AC1102" s="81">
        <v>0</v>
      </c>
      <c r="AD1102" s="81">
        <v>0</v>
      </c>
      <c r="AE1102" s="81">
        <v>0</v>
      </c>
      <c r="AF1102" s="81">
        <v>0</v>
      </c>
    </row>
    <row r="1103" spans="1:32" hidden="1" x14ac:dyDescent="0.25">
      <c r="A1103" s="477">
        <v>37013.373611111114</v>
      </c>
      <c r="B1103" s="456">
        <v>37146</v>
      </c>
      <c r="C1103" s="456">
        <v>37135</v>
      </c>
      <c r="D1103" s="456">
        <v>37164</v>
      </c>
      <c r="E1103" s="81" t="s">
        <v>598</v>
      </c>
      <c r="F1103" s="81">
        <v>599625</v>
      </c>
      <c r="G1103" s="81">
        <v>1</v>
      </c>
      <c r="H1103" s="81">
        <v>3240343</v>
      </c>
      <c r="I1103" s="81">
        <v>0</v>
      </c>
      <c r="J1103" s="81">
        <v>0</v>
      </c>
      <c r="K1103" s="81">
        <v>0</v>
      </c>
      <c r="L1103" s="81">
        <v>0</v>
      </c>
      <c r="M1103" s="81">
        <v>0</v>
      </c>
      <c r="N1103" s="81">
        <v>0</v>
      </c>
      <c r="O1103" s="81">
        <v>-25</v>
      </c>
      <c r="P1103" s="81">
        <v>-25</v>
      </c>
      <c r="Q1103" s="81">
        <v>-25</v>
      </c>
      <c r="R1103" s="81">
        <v>-25</v>
      </c>
      <c r="S1103" s="81">
        <v>-25</v>
      </c>
      <c r="T1103" s="81">
        <v>-25</v>
      </c>
      <c r="U1103" s="81">
        <v>-25</v>
      </c>
      <c r="V1103" s="81">
        <v>-25</v>
      </c>
      <c r="W1103" s="81">
        <v>-25</v>
      </c>
      <c r="X1103" s="81">
        <v>-25</v>
      </c>
      <c r="Y1103" s="81">
        <v>-25</v>
      </c>
      <c r="Z1103" s="81">
        <v>-25</v>
      </c>
      <c r="AA1103" s="81">
        <v>-25</v>
      </c>
      <c r="AB1103" s="81">
        <v>-25</v>
      </c>
      <c r="AC1103" s="81">
        <v>-25</v>
      </c>
      <c r="AD1103" s="81">
        <v>-25</v>
      </c>
      <c r="AE1103" s="81">
        <v>0</v>
      </c>
      <c r="AF1103" s="81">
        <v>0</v>
      </c>
    </row>
    <row r="1104" spans="1:32" hidden="1" x14ac:dyDescent="0.25">
      <c r="A1104" s="477">
        <v>37014.505555555559</v>
      </c>
      <c r="B1104" s="456">
        <v>37146</v>
      </c>
      <c r="C1104" s="456">
        <v>37135</v>
      </c>
      <c r="D1104" s="456">
        <v>37164</v>
      </c>
      <c r="E1104" s="81" t="s">
        <v>598</v>
      </c>
      <c r="F1104" s="81">
        <v>601441</v>
      </c>
      <c r="G1104" s="81">
        <v>1</v>
      </c>
      <c r="H1104" s="81">
        <v>3244513</v>
      </c>
      <c r="I1104" s="81">
        <v>0</v>
      </c>
      <c r="J1104" s="81">
        <v>0</v>
      </c>
      <c r="K1104" s="81">
        <v>0</v>
      </c>
      <c r="L1104" s="81">
        <v>0</v>
      </c>
      <c r="M1104" s="81">
        <v>0</v>
      </c>
      <c r="N1104" s="81">
        <v>0</v>
      </c>
      <c r="O1104" s="81">
        <v>-25</v>
      </c>
      <c r="P1104" s="81">
        <v>-25</v>
      </c>
      <c r="Q1104" s="81">
        <v>-25</v>
      </c>
      <c r="R1104" s="81">
        <v>-25</v>
      </c>
      <c r="S1104" s="81">
        <v>-25</v>
      </c>
      <c r="T1104" s="81">
        <v>-25</v>
      </c>
      <c r="U1104" s="81">
        <v>-25</v>
      </c>
      <c r="V1104" s="81">
        <v>-25</v>
      </c>
      <c r="W1104" s="81">
        <v>-25</v>
      </c>
      <c r="X1104" s="81">
        <v>-25</v>
      </c>
      <c r="Y1104" s="81">
        <v>-25</v>
      </c>
      <c r="Z1104" s="81">
        <v>-25</v>
      </c>
      <c r="AA1104" s="81">
        <v>-25</v>
      </c>
      <c r="AB1104" s="81">
        <v>-25</v>
      </c>
      <c r="AC1104" s="81">
        <v>-25</v>
      </c>
      <c r="AD1104" s="81">
        <v>-25</v>
      </c>
      <c r="AE1104" s="81">
        <v>0</v>
      </c>
      <c r="AF1104" s="81">
        <v>0</v>
      </c>
    </row>
    <row r="1105" spans="1:32" hidden="1" x14ac:dyDescent="0.25">
      <c r="A1105" s="477">
        <v>37033.544444444444</v>
      </c>
      <c r="B1105" s="456">
        <v>37146</v>
      </c>
      <c r="C1105" s="456">
        <v>37135</v>
      </c>
      <c r="D1105" s="456">
        <v>37164</v>
      </c>
      <c r="E1105" s="81" t="s">
        <v>598</v>
      </c>
      <c r="F1105" s="81">
        <v>612732</v>
      </c>
      <c r="G1105" s="81">
        <v>1</v>
      </c>
      <c r="H1105" s="81">
        <v>3297687</v>
      </c>
      <c r="I1105" s="81">
        <v>0</v>
      </c>
      <c r="J1105" s="81">
        <v>0</v>
      </c>
      <c r="K1105" s="81">
        <v>0</v>
      </c>
      <c r="L1105" s="81">
        <v>0</v>
      </c>
      <c r="M1105" s="81">
        <v>0</v>
      </c>
      <c r="N1105" s="81">
        <v>0</v>
      </c>
      <c r="O1105" s="81">
        <v>25</v>
      </c>
      <c r="P1105" s="81">
        <v>25</v>
      </c>
      <c r="Q1105" s="81">
        <v>25</v>
      </c>
      <c r="R1105" s="81">
        <v>25</v>
      </c>
      <c r="S1105" s="81">
        <v>25</v>
      </c>
      <c r="T1105" s="81">
        <v>25</v>
      </c>
      <c r="U1105" s="81">
        <v>25</v>
      </c>
      <c r="V1105" s="81">
        <v>25</v>
      </c>
      <c r="W1105" s="81">
        <v>25</v>
      </c>
      <c r="X1105" s="81">
        <v>25</v>
      </c>
      <c r="Y1105" s="81">
        <v>25</v>
      </c>
      <c r="Z1105" s="81">
        <v>25</v>
      </c>
      <c r="AA1105" s="81">
        <v>25</v>
      </c>
      <c r="AB1105" s="81">
        <v>25</v>
      </c>
      <c r="AC1105" s="81">
        <v>25</v>
      </c>
      <c r="AD1105" s="81">
        <v>25</v>
      </c>
      <c r="AE1105" s="81">
        <v>0</v>
      </c>
      <c r="AF1105" s="81">
        <v>0</v>
      </c>
    </row>
    <row r="1106" spans="1:32" hidden="1" x14ac:dyDescent="0.25">
      <c r="A1106" s="477">
        <v>37033.524305555555</v>
      </c>
      <c r="B1106" s="456">
        <v>37146</v>
      </c>
      <c r="C1106" s="456">
        <v>37135</v>
      </c>
      <c r="D1106" s="456">
        <v>37164</v>
      </c>
      <c r="E1106" s="81" t="s">
        <v>598</v>
      </c>
      <c r="F1106" s="81">
        <v>618475</v>
      </c>
      <c r="G1106" s="81">
        <v>1</v>
      </c>
      <c r="H1106" s="81">
        <v>3379189</v>
      </c>
      <c r="I1106" s="81">
        <v>0</v>
      </c>
      <c r="J1106" s="81">
        <v>0</v>
      </c>
      <c r="K1106" s="81">
        <v>0</v>
      </c>
      <c r="L1106" s="81">
        <v>0</v>
      </c>
      <c r="M1106" s="81">
        <v>0</v>
      </c>
      <c r="N1106" s="81">
        <v>0</v>
      </c>
      <c r="O1106" s="81">
        <v>-25</v>
      </c>
      <c r="P1106" s="81">
        <v>-25</v>
      </c>
      <c r="Q1106" s="81">
        <v>-25</v>
      </c>
      <c r="R1106" s="81">
        <v>-25</v>
      </c>
      <c r="S1106" s="81">
        <v>-25</v>
      </c>
      <c r="T1106" s="81">
        <v>-25</v>
      </c>
      <c r="U1106" s="81">
        <v>-25</v>
      </c>
      <c r="V1106" s="81">
        <v>-25</v>
      </c>
      <c r="W1106" s="81">
        <v>-25</v>
      </c>
      <c r="X1106" s="81">
        <v>-25</v>
      </c>
      <c r="Y1106" s="81">
        <v>-25</v>
      </c>
      <c r="Z1106" s="81">
        <v>-25</v>
      </c>
      <c r="AA1106" s="81">
        <v>-25</v>
      </c>
      <c r="AB1106" s="81">
        <v>-25</v>
      </c>
      <c r="AC1106" s="81">
        <v>-25</v>
      </c>
      <c r="AD1106" s="81">
        <v>-25</v>
      </c>
      <c r="AE1106" s="81">
        <v>0</v>
      </c>
      <c r="AF1106" s="81">
        <v>0</v>
      </c>
    </row>
    <row r="1107" spans="1:32" hidden="1" x14ac:dyDescent="0.25">
      <c r="A1107" s="477">
        <v>37050.620833333334</v>
      </c>
      <c r="B1107" s="456">
        <v>37146</v>
      </c>
      <c r="C1107" s="456">
        <v>37135</v>
      </c>
      <c r="D1107" s="456">
        <v>37164</v>
      </c>
      <c r="E1107" s="81" t="s">
        <v>598</v>
      </c>
      <c r="F1107" s="81">
        <v>631085</v>
      </c>
      <c r="G1107" s="81">
        <v>1</v>
      </c>
      <c r="H1107" s="81">
        <v>3423192</v>
      </c>
      <c r="I1107" s="81">
        <v>0</v>
      </c>
      <c r="J1107" s="81">
        <v>0</v>
      </c>
      <c r="K1107" s="81">
        <v>0</v>
      </c>
      <c r="L1107" s="81">
        <v>0</v>
      </c>
      <c r="M1107" s="81">
        <v>0</v>
      </c>
      <c r="N1107" s="81">
        <v>0</v>
      </c>
      <c r="O1107" s="81">
        <v>25</v>
      </c>
      <c r="P1107" s="81">
        <v>25</v>
      </c>
      <c r="Q1107" s="81">
        <v>25</v>
      </c>
      <c r="R1107" s="81">
        <v>25</v>
      </c>
      <c r="S1107" s="81">
        <v>25</v>
      </c>
      <c r="T1107" s="81">
        <v>25</v>
      </c>
      <c r="U1107" s="81">
        <v>25</v>
      </c>
      <c r="V1107" s="81">
        <v>25</v>
      </c>
      <c r="W1107" s="81">
        <v>25</v>
      </c>
      <c r="X1107" s="81">
        <v>25</v>
      </c>
      <c r="Y1107" s="81">
        <v>25</v>
      </c>
      <c r="Z1107" s="81">
        <v>25</v>
      </c>
      <c r="AA1107" s="81">
        <v>25</v>
      </c>
      <c r="AB1107" s="81">
        <v>25</v>
      </c>
      <c r="AC1107" s="81">
        <v>25</v>
      </c>
      <c r="AD1107" s="81">
        <v>25</v>
      </c>
      <c r="AE1107" s="81">
        <v>0</v>
      </c>
      <c r="AF1107" s="81">
        <v>0</v>
      </c>
    </row>
    <row r="1108" spans="1:32" hidden="1" x14ac:dyDescent="0.25">
      <c r="A1108" s="477">
        <v>37047.449305555558</v>
      </c>
      <c r="B1108" s="456">
        <v>37146</v>
      </c>
      <c r="C1108" s="456">
        <v>37135</v>
      </c>
      <c r="D1108" s="456">
        <v>37164</v>
      </c>
      <c r="E1108" s="81" t="s">
        <v>598</v>
      </c>
      <c r="F1108" s="81">
        <v>633086</v>
      </c>
      <c r="G1108" s="81">
        <v>1</v>
      </c>
      <c r="H1108" s="81">
        <v>3428993</v>
      </c>
      <c r="I1108" s="81">
        <v>0</v>
      </c>
      <c r="J1108" s="81">
        <v>0</v>
      </c>
      <c r="K1108" s="81">
        <v>0</v>
      </c>
      <c r="L1108" s="81">
        <v>0</v>
      </c>
      <c r="M1108" s="81">
        <v>0</v>
      </c>
      <c r="N1108" s="81">
        <v>0</v>
      </c>
      <c r="O1108" s="81">
        <v>-25</v>
      </c>
      <c r="P1108" s="81">
        <v>-25</v>
      </c>
      <c r="Q1108" s="81">
        <v>-25</v>
      </c>
      <c r="R1108" s="81">
        <v>-25</v>
      </c>
      <c r="S1108" s="81">
        <v>-25</v>
      </c>
      <c r="T1108" s="81">
        <v>-25</v>
      </c>
      <c r="U1108" s="81">
        <v>-25</v>
      </c>
      <c r="V1108" s="81">
        <v>-25</v>
      </c>
      <c r="W1108" s="81">
        <v>-25</v>
      </c>
      <c r="X1108" s="81">
        <v>-25</v>
      </c>
      <c r="Y1108" s="81">
        <v>-25</v>
      </c>
      <c r="Z1108" s="81">
        <v>-25</v>
      </c>
      <c r="AA1108" s="81">
        <v>-25</v>
      </c>
      <c r="AB1108" s="81">
        <v>-25</v>
      </c>
      <c r="AC1108" s="81">
        <v>-25</v>
      </c>
      <c r="AD1108" s="81">
        <v>-25</v>
      </c>
      <c r="AE1108" s="81">
        <v>0</v>
      </c>
      <c r="AF1108" s="81">
        <v>0</v>
      </c>
    </row>
    <row r="1109" spans="1:32" hidden="1" x14ac:dyDescent="0.25">
      <c r="A1109" s="477">
        <v>37071.520138888889</v>
      </c>
      <c r="B1109" s="456">
        <v>37146</v>
      </c>
      <c r="C1109" s="456">
        <v>37135</v>
      </c>
      <c r="D1109" s="456">
        <v>37164</v>
      </c>
      <c r="E1109" s="81" t="s">
        <v>598</v>
      </c>
      <c r="F1109" s="81">
        <v>669423</v>
      </c>
      <c r="G1109" s="81">
        <v>1</v>
      </c>
      <c r="H1109" s="81">
        <v>3533051</v>
      </c>
      <c r="I1109" s="81">
        <v>0</v>
      </c>
      <c r="J1109" s="81">
        <v>0</v>
      </c>
      <c r="K1109" s="81">
        <v>0</v>
      </c>
      <c r="L1109" s="81">
        <v>0</v>
      </c>
      <c r="M1109" s="81">
        <v>0</v>
      </c>
      <c r="N1109" s="81">
        <v>0</v>
      </c>
      <c r="O1109" s="81">
        <v>-25</v>
      </c>
      <c r="P1109" s="81">
        <v>-25</v>
      </c>
      <c r="Q1109" s="81">
        <v>-25</v>
      </c>
      <c r="R1109" s="81">
        <v>-25</v>
      </c>
      <c r="S1109" s="81">
        <v>-25</v>
      </c>
      <c r="T1109" s="81">
        <v>-25</v>
      </c>
      <c r="U1109" s="81">
        <v>-25</v>
      </c>
      <c r="V1109" s="81">
        <v>-25</v>
      </c>
      <c r="W1109" s="81">
        <v>-25</v>
      </c>
      <c r="X1109" s="81">
        <v>-25</v>
      </c>
      <c r="Y1109" s="81">
        <v>-25</v>
      </c>
      <c r="Z1109" s="81">
        <v>-25</v>
      </c>
      <c r="AA1109" s="81">
        <v>-25</v>
      </c>
      <c r="AB1109" s="81">
        <v>-25</v>
      </c>
      <c r="AC1109" s="81">
        <v>-25</v>
      </c>
      <c r="AD1109" s="81">
        <v>-25</v>
      </c>
      <c r="AE1109" s="81">
        <v>0</v>
      </c>
      <c r="AF1109" s="81">
        <v>0</v>
      </c>
    </row>
    <row r="1110" spans="1:32" hidden="1" x14ac:dyDescent="0.25">
      <c r="A1110" s="477">
        <v>37075.395138888889</v>
      </c>
      <c r="B1110" s="456">
        <v>37146</v>
      </c>
      <c r="C1110" s="456">
        <v>37135</v>
      </c>
      <c r="D1110" s="456">
        <v>37164</v>
      </c>
      <c r="E1110" s="81" t="s">
        <v>598</v>
      </c>
      <c r="F1110" s="81">
        <v>672355</v>
      </c>
      <c r="G1110" s="81">
        <v>1</v>
      </c>
      <c r="H1110" s="81">
        <v>3545041</v>
      </c>
      <c r="I1110" s="81">
        <v>0</v>
      </c>
      <c r="J1110" s="81">
        <v>0</v>
      </c>
      <c r="K1110" s="81">
        <v>0</v>
      </c>
      <c r="L1110" s="81">
        <v>0</v>
      </c>
      <c r="M1110" s="81">
        <v>0</v>
      </c>
      <c r="N1110" s="81">
        <v>0</v>
      </c>
      <c r="O1110" s="81">
        <v>-25</v>
      </c>
      <c r="P1110" s="81">
        <v>-25</v>
      </c>
      <c r="Q1110" s="81">
        <v>-25</v>
      </c>
      <c r="R1110" s="81">
        <v>-25</v>
      </c>
      <c r="S1110" s="81">
        <v>-25</v>
      </c>
      <c r="T1110" s="81">
        <v>-25</v>
      </c>
      <c r="U1110" s="81">
        <v>-25</v>
      </c>
      <c r="V1110" s="81">
        <v>-25</v>
      </c>
      <c r="W1110" s="81">
        <v>-25</v>
      </c>
      <c r="X1110" s="81">
        <v>-25</v>
      </c>
      <c r="Y1110" s="81">
        <v>-25</v>
      </c>
      <c r="Z1110" s="81">
        <v>-25</v>
      </c>
      <c r="AA1110" s="81">
        <v>-25</v>
      </c>
      <c r="AB1110" s="81">
        <v>-25</v>
      </c>
      <c r="AC1110" s="81">
        <v>-25</v>
      </c>
      <c r="AD1110" s="81">
        <v>-25</v>
      </c>
      <c r="AE1110" s="81">
        <v>0</v>
      </c>
      <c r="AF1110" s="81">
        <v>0</v>
      </c>
    </row>
    <row r="1111" spans="1:32" hidden="1" x14ac:dyDescent="0.25">
      <c r="A1111" s="477">
        <v>37105.370833333334</v>
      </c>
      <c r="B1111" s="456">
        <v>37146</v>
      </c>
      <c r="C1111" s="456">
        <v>37135</v>
      </c>
      <c r="D1111" s="456">
        <v>37164</v>
      </c>
      <c r="E1111" s="81" t="s">
        <v>598</v>
      </c>
      <c r="F1111" s="81">
        <v>697569</v>
      </c>
      <c r="G1111" s="81">
        <v>1</v>
      </c>
      <c r="H1111" s="81">
        <v>3623809</v>
      </c>
      <c r="I1111" s="81">
        <v>0</v>
      </c>
      <c r="J1111" s="81">
        <v>0</v>
      </c>
      <c r="K1111" s="81">
        <v>0</v>
      </c>
      <c r="L1111" s="81">
        <v>0</v>
      </c>
      <c r="M1111" s="81">
        <v>0</v>
      </c>
      <c r="N1111" s="81">
        <v>0</v>
      </c>
      <c r="O1111" s="81">
        <v>25</v>
      </c>
      <c r="P1111" s="81">
        <v>25</v>
      </c>
      <c r="Q1111" s="81">
        <v>25</v>
      </c>
      <c r="R1111" s="81">
        <v>25</v>
      </c>
      <c r="S1111" s="81">
        <v>25</v>
      </c>
      <c r="T1111" s="81">
        <v>25</v>
      </c>
      <c r="U1111" s="81">
        <v>25</v>
      </c>
      <c r="V1111" s="81">
        <v>25</v>
      </c>
      <c r="W1111" s="81">
        <v>25</v>
      </c>
      <c r="X1111" s="81">
        <v>25</v>
      </c>
      <c r="Y1111" s="81">
        <v>25</v>
      </c>
      <c r="Z1111" s="81">
        <v>25</v>
      </c>
      <c r="AA1111" s="81">
        <v>25</v>
      </c>
      <c r="AB1111" s="81">
        <v>25</v>
      </c>
      <c r="AC1111" s="81">
        <v>25</v>
      </c>
      <c r="AD1111" s="81">
        <v>25</v>
      </c>
      <c r="AE1111" s="81">
        <v>0</v>
      </c>
      <c r="AF1111" s="81">
        <v>0</v>
      </c>
    </row>
    <row r="1112" spans="1:32" hidden="1" x14ac:dyDescent="0.25">
      <c r="A1112" s="477">
        <v>36550.384027777778</v>
      </c>
      <c r="B1112" s="456">
        <v>37146</v>
      </c>
      <c r="C1112" s="456">
        <v>36983</v>
      </c>
      <c r="D1112" s="456">
        <v>37191</v>
      </c>
      <c r="E1112" s="81" t="s">
        <v>598</v>
      </c>
      <c r="F1112" s="81">
        <v>281910</v>
      </c>
      <c r="G1112" s="81">
        <v>1</v>
      </c>
      <c r="H1112" s="81">
        <v>1025421</v>
      </c>
      <c r="I1112" s="81">
        <v>0</v>
      </c>
      <c r="J1112" s="81">
        <v>0</v>
      </c>
      <c r="K1112" s="81">
        <v>0</v>
      </c>
      <c r="L1112" s="81">
        <v>0</v>
      </c>
      <c r="M1112" s="81">
        <v>0</v>
      </c>
      <c r="N1112" s="81">
        <v>0</v>
      </c>
      <c r="O1112" s="81">
        <v>25</v>
      </c>
      <c r="P1112" s="81">
        <v>25</v>
      </c>
      <c r="Q1112" s="81">
        <v>25</v>
      </c>
      <c r="R1112" s="81">
        <v>25</v>
      </c>
      <c r="S1112" s="81">
        <v>25</v>
      </c>
      <c r="T1112" s="81">
        <v>25</v>
      </c>
      <c r="U1112" s="81">
        <v>25</v>
      </c>
      <c r="V1112" s="81">
        <v>25</v>
      </c>
      <c r="W1112" s="81">
        <v>25</v>
      </c>
      <c r="X1112" s="81">
        <v>25</v>
      </c>
      <c r="Y1112" s="81">
        <v>25</v>
      </c>
      <c r="Z1112" s="81">
        <v>25</v>
      </c>
      <c r="AA1112" s="81">
        <v>25</v>
      </c>
      <c r="AB1112" s="81">
        <v>25</v>
      </c>
      <c r="AC1112" s="81">
        <v>25</v>
      </c>
      <c r="AD1112" s="81">
        <v>25</v>
      </c>
      <c r="AE1112" s="81">
        <v>0</v>
      </c>
      <c r="AF1112" s="81">
        <v>0</v>
      </c>
    </row>
    <row r="1113" spans="1:32" hidden="1" x14ac:dyDescent="0.25">
      <c r="A1113" s="477">
        <v>36630.30972222222</v>
      </c>
      <c r="B1113" s="456">
        <v>37146</v>
      </c>
      <c r="C1113" s="456">
        <v>36983</v>
      </c>
      <c r="D1113" s="456">
        <v>37191</v>
      </c>
      <c r="E1113" s="81" t="s">
        <v>598</v>
      </c>
      <c r="F1113" s="81">
        <v>288860</v>
      </c>
      <c r="G1113" s="81">
        <v>1</v>
      </c>
      <c r="H1113" s="81">
        <v>1886447</v>
      </c>
      <c r="I1113" s="81">
        <v>0</v>
      </c>
      <c r="J1113" s="81">
        <v>0</v>
      </c>
      <c r="K1113" s="81">
        <v>0</v>
      </c>
      <c r="L1113" s="81">
        <v>0</v>
      </c>
      <c r="M1113" s="81">
        <v>0</v>
      </c>
      <c r="N1113" s="81">
        <v>0</v>
      </c>
      <c r="O1113" s="81">
        <v>50</v>
      </c>
      <c r="P1113" s="81">
        <v>50</v>
      </c>
      <c r="Q1113" s="81">
        <v>50</v>
      </c>
      <c r="R1113" s="81">
        <v>50</v>
      </c>
      <c r="S1113" s="81">
        <v>50</v>
      </c>
      <c r="T1113" s="81">
        <v>50</v>
      </c>
      <c r="U1113" s="81">
        <v>50</v>
      </c>
      <c r="V1113" s="81">
        <v>50</v>
      </c>
      <c r="W1113" s="81">
        <v>50</v>
      </c>
      <c r="X1113" s="81">
        <v>50</v>
      </c>
      <c r="Y1113" s="81">
        <v>50</v>
      </c>
      <c r="Z1113" s="81">
        <v>50</v>
      </c>
      <c r="AA1113" s="81">
        <v>50</v>
      </c>
      <c r="AB1113" s="81">
        <v>50</v>
      </c>
      <c r="AC1113" s="81">
        <v>50</v>
      </c>
      <c r="AD1113" s="81">
        <v>50</v>
      </c>
      <c r="AE1113" s="81">
        <v>0</v>
      </c>
      <c r="AF1113" s="81">
        <v>0</v>
      </c>
    </row>
    <row r="1114" spans="1:32" hidden="1" x14ac:dyDescent="0.25">
      <c r="A1114" s="477">
        <v>36769.581944444442</v>
      </c>
      <c r="B1114" s="456">
        <v>37146</v>
      </c>
      <c r="C1114" s="456">
        <v>36983</v>
      </c>
      <c r="D1114" s="456">
        <v>37191</v>
      </c>
      <c r="E1114" s="81" t="s">
        <v>598</v>
      </c>
      <c r="F1114" s="81">
        <v>401918</v>
      </c>
      <c r="G1114" s="81">
        <v>1</v>
      </c>
      <c r="H1114" s="81">
        <v>2236896</v>
      </c>
      <c r="I1114" s="81">
        <v>25</v>
      </c>
      <c r="J1114" s="81">
        <v>25</v>
      </c>
      <c r="K1114" s="81">
        <v>25</v>
      </c>
      <c r="L1114" s="81">
        <v>25</v>
      </c>
      <c r="M1114" s="81">
        <v>25</v>
      </c>
      <c r="N1114" s="81">
        <v>25</v>
      </c>
      <c r="O1114" s="81">
        <v>0</v>
      </c>
      <c r="P1114" s="81">
        <v>0</v>
      </c>
      <c r="Q1114" s="81">
        <v>0</v>
      </c>
      <c r="R1114" s="81">
        <v>0</v>
      </c>
      <c r="S1114" s="81">
        <v>0</v>
      </c>
      <c r="T1114" s="81">
        <v>0</v>
      </c>
      <c r="U1114" s="81">
        <v>0</v>
      </c>
      <c r="V1114" s="81">
        <v>0</v>
      </c>
      <c r="W1114" s="81">
        <v>0</v>
      </c>
      <c r="X1114" s="81">
        <v>0</v>
      </c>
      <c r="Y1114" s="81">
        <v>0</v>
      </c>
      <c r="Z1114" s="81">
        <v>0</v>
      </c>
      <c r="AA1114" s="81">
        <v>0</v>
      </c>
      <c r="AB1114" s="81">
        <v>0</v>
      </c>
      <c r="AC1114" s="81">
        <v>0</v>
      </c>
      <c r="AD1114" s="81">
        <v>0</v>
      </c>
      <c r="AE1114" s="81">
        <v>0</v>
      </c>
      <c r="AF1114" s="81">
        <v>0</v>
      </c>
    </row>
    <row r="1115" spans="1:32" hidden="1" x14ac:dyDescent="0.25">
      <c r="A1115" s="477">
        <v>37144.543749999997</v>
      </c>
      <c r="B1115" s="456">
        <v>37146</v>
      </c>
      <c r="C1115" s="456">
        <v>37141</v>
      </c>
      <c r="D1115" s="456">
        <v>37164</v>
      </c>
      <c r="E1115" s="81" t="s">
        <v>598</v>
      </c>
      <c r="F1115" s="81">
        <v>763034</v>
      </c>
      <c r="G1115" s="81">
        <v>1</v>
      </c>
      <c r="H1115" s="81">
        <v>4116885</v>
      </c>
      <c r="I1115" s="81">
        <v>0</v>
      </c>
      <c r="J1115" s="81">
        <v>0</v>
      </c>
      <c r="K1115" s="81">
        <v>0</v>
      </c>
      <c r="L1115" s="81">
        <v>0</v>
      </c>
      <c r="M1115" s="81">
        <v>0</v>
      </c>
      <c r="N1115" s="81">
        <v>0</v>
      </c>
      <c r="O1115" s="81">
        <v>0</v>
      </c>
      <c r="P1115" s="81">
        <v>0</v>
      </c>
      <c r="Q1115" s="81">
        <v>0</v>
      </c>
      <c r="R1115" s="81">
        <v>0</v>
      </c>
      <c r="S1115" s="81">
        <v>0</v>
      </c>
      <c r="T1115" s="81">
        <v>0</v>
      </c>
      <c r="U1115" s="81">
        <v>0</v>
      </c>
      <c r="V1115" s="81">
        <v>0</v>
      </c>
      <c r="W1115" s="81">
        <v>0</v>
      </c>
      <c r="X1115" s="81">
        <v>0</v>
      </c>
      <c r="Y1115" s="81">
        <v>0</v>
      </c>
      <c r="Z1115" s="81">
        <v>0</v>
      </c>
      <c r="AA1115" s="81">
        <v>0</v>
      </c>
      <c r="AB1115" s="81">
        <v>0</v>
      </c>
      <c r="AC1115" s="81">
        <v>0</v>
      </c>
      <c r="AD1115" s="81">
        <v>0</v>
      </c>
      <c r="AE1115" s="81">
        <v>25</v>
      </c>
      <c r="AF1115" s="81">
        <v>25</v>
      </c>
    </row>
    <row r="1116" spans="1:32" hidden="1" x14ac:dyDescent="0.25">
      <c r="A1116" s="477">
        <v>37144.574305555558</v>
      </c>
      <c r="B1116" s="456">
        <v>37146</v>
      </c>
      <c r="C1116" s="456">
        <v>37146</v>
      </c>
      <c r="D1116" s="456">
        <v>37146</v>
      </c>
      <c r="E1116" s="81" t="s">
        <v>598</v>
      </c>
      <c r="F1116" s="81">
        <v>769632</v>
      </c>
      <c r="G1116" s="81">
        <v>1</v>
      </c>
      <c r="H1116" s="81">
        <v>4137918</v>
      </c>
      <c r="I1116" s="81">
        <v>25</v>
      </c>
      <c r="J1116" s="81">
        <v>25</v>
      </c>
      <c r="K1116" s="81">
        <v>25</v>
      </c>
      <c r="L1116" s="81">
        <v>25</v>
      </c>
      <c r="M1116" s="81">
        <v>25</v>
      </c>
      <c r="N1116" s="81">
        <v>25</v>
      </c>
      <c r="O1116" s="81">
        <v>0</v>
      </c>
      <c r="P1116" s="81">
        <v>0</v>
      </c>
      <c r="Q1116" s="81">
        <v>0</v>
      </c>
      <c r="R1116" s="81">
        <v>0</v>
      </c>
      <c r="S1116" s="81">
        <v>0</v>
      </c>
      <c r="T1116" s="81">
        <v>0</v>
      </c>
      <c r="U1116" s="81">
        <v>0</v>
      </c>
      <c r="V1116" s="81">
        <v>0</v>
      </c>
      <c r="W1116" s="81">
        <v>0</v>
      </c>
      <c r="X1116" s="81">
        <v>0</v>
      </c>
      <c r="Y1116" s="81">
        <v>0</v>
      </c>
      <c r="Z1116" s="81">
        <v>0</v>
      </c>
      <c r="AA1116" s="81">
        <v>0</v>
      </c>
      <c r="AB1116" s="81">
        <v>0</v>
      </c>
      <c r="AC1116" s="81">
        <v>0</v>
      </c>
      <c r="AD1116" s="81">
        <v>0</v>
      </c>
      <c r="AE1116" s="81">
        <v>0</v>
      </c>
      <c r="AF1116" s="81">
        <v>0</v>
      </c>
    </row>
    <row r="1117" spans="1:32" hidden="1" x14ac:dyDescent="0.25">
      <c r="A1117" s="477">
        <v>37144.670138888891</v>
      </c>
      <c r="B1117" s="456">
        <v>37146</v>
      </c>
      <c r="C1117" s="456">
        <v>37146</v>
      </c>
      <c r="D1117" s="456">
        <v>37146</v>
      </c>
      <c r="E1117" s="81" t="s">
        <v>598</v>
      </c>
      <c r="F1117" s="81">
        <v>769658</v>
      </c>
      <c r="G1117" s="81">
        <v>1</v>
      </c>
      <c r="H1117" s="81">
        <v>4137961</v>
      </c>
      <c r="I1117" s="81">
        <v>25</v>
      </c>
      <c r="J1117" s="81">
        <v>25</v>
      </c>
      <c r="K1117" s="81">
        <v>25</v>
      </c>
      <c r="L1117" s="81">
        <v>25</v>
      </c>
      <c r="M1117" s="81">
        <v>25</v>
      </c>
      <c r="N1117" s="81">
        <v>25</v>
      </c>
      <c r="O1117" s="81">
        <v>0</v>
      </c>
      <c r="P1117" s="81">
        <v>0</v>
      </c>
      <c r="Q1117" s="81">
        <v>0</v>
      </c>
      <c r="R1117" s="81">
        <v>0</v>
      </c>
      <c r="S1117" s="81">
        <v>0</v>
      </c>
      <c r="T1117" s="81">
        <v>0</v>
      </c>
      <c r="U1117" s="81">
        <v>0</v>
      </c>
      <c r="V1117" s="81">
        <v>0</v>
      </c>
      <c r="W1117" s="81">
        <v>0</v>
      </c>
      <c r="X1117" s="81">
        <v>0</v>
      </c>
      <c r="Y1117" s="81">
        <v>0</v>
      </c>
      <c r="Z1117" s="81">
        <v>0</v>
      </c>
      <c r="AA1117" s="81">
        <v>0</v>
      </c>
      <c r="AB1117" s="81">
        <v>0</v>
      </c>
      <c r="AC1117" s="81">
        <v>0</v>
      </c>
      <c r="AD1117" s="81">
        <v>0</v>
      </c>
      <c r="AE1117" s="81">
        <v>0</v>
      </c>
      <c r="AF1117" s="81">
        <v>0</v>
      </c>
    </row>
    <row r="1118" spans="1:32" hidden="1" x14ac:dyDescent="0.25">
      <c r="A1118" s="477">
        <v>37144.574305555558</v>
      </c>
      <c r="B1118" s="456">
        <v>37146</v>
      </c>
      <c r="C1118" s="456">
        <v>37146</v>
      </c>
      <c r="D1118" s="456">
        <v>37146</v>
      </c>
      <c r="E1118" s="81" t="s">
        <v>598</v>
      </c>
      <c r="F1118" s="81">
        <v>769632</v>
      </c>
      <c r="G1118" s="81">
        <v>1</v>
      </c>
      <c r="H1118" s="81">
        <v>4137919</v>
      </c>
      <c r="I1118" s="81">
        <v>0</v>
      </c>
      <c r="J1118" s="81">
        <v>0</v>
      </c>
      <c r="K1118" s="81">
        <v>0</v>
      </c>
      <c r="L1118" s="81">
        <v>0</v>
      </c>
      <c r="M1118" s="81">
        <v>0</v>
      </c>
      <c r="N1118" s="81">
        <v>0</v>
      </c>
      <c r="O1118" s="81">
        <v>0</v>
      </c>
      <c r="P1118" s="81">
        <v>0</v>
      </c>
      <c r="Q1118" s="81">
        <v>0</v>
      </c>
      <c r="R1118" s="81">
        <v>0</v>
      </c>
      <c r="S1118" s="81">
        <v>0</v>
      </c>
      <c r="T1118" s="81">
        <v>0</v>
      </c>
      <c r="U1118" s="81">
        <v>0</v>
      </c>
      <c r="V1118" s="81">
        <v>0</v>
      </c>
      <c r="W1118" s="81">
        <v>0</v>
      </c>
      <c r="X1118" s="81">
        <v>0</v>
      </c>
      <c r="Y1118" s="81">
        <v>0</v>
      </c>
      <c r="Z1118" s="81">
        <v>0</v>
      </c>
      <c r="AA1118" s="81">
        <v>0</v>
      </c>
      <c r="AB1118" s="81">
        <v>0</v>
      </c>
      <c r="AC1118" s="81">
        <v>0</v>
      </c>
      <c r="AD1118" s="81">
        <v>0</v>
      </c>
      <c r="AE1118" s="81">
        <v>25</v>
      </c>
      <c r="AF1118" s="81">
        <v>25</v>
      </c>
    </row>
    <row r="1119" spans="1:32" hidden="1" x14ac:dyDescent="0.25">
      <c r="A1119" s="477">
        <v>37144.670138888891</v>
      </c>
      <c r="B1119" s="456">
        <v>37146</v>
      </c>
      <c r="C1119" s="456">
        <v>37146</v>
      </c>
      <c r="D1119" s="456">
        <v>37146</v>
      </c>
      <c r="E1119" s="81" t="s">
        <v>598</v>
      </c>
      <c r="F1119" s="81">
        <v>769658</v>
      </c>
      <c r="G1119" s="81">
        <v>1</v>
      </c>
      <c r="H1119" s="81">
        <v>4137962</v>
      </c>
      <c r="I1119" s="81">
        <v>0</v>
      </c>
      <c r="J1119" s="81">
        <v>0</v>
      </c>
      <c r="K1119" s="81">
        <v>0</v>
      </c>
      <c r="L1119" s="81">
        <v>0</v>
      </c>
      <c r="M1119" s="81">
        <v>0</v>
      </c>
      <c r="N1119" s="81">
        <v>0</v>
      </c>
      <c r="O1119" s="81">
        <v>0</v>
      </c>
      <c r="P1119" s="81">
        <v>0</v>
      </c>
      <c r="Q1119" s="81">
        <v>0</v>
      </c>
      <c r="R1119" s="81">
        <v>0</v>
      </c>
      <c r="S1119" s="81">
        <v>0</v>
      </c>
      <c r="T1119" s="81">
        <v>0</v>
      </c>
      <c r="U1119" s="81">
        <v>0</v>
      </c>
      <c r="V1119" s="81">
        <v>0</v>
      </c>
      <c r="W1119" s="81">
        <v>0</v>
      </c>
      <c r="X1119" s="81">
        <v>0</v>
      </c>
      <c r="Y1119" s="81">
        <v>0</v>
      </c>
      <c r="Z1119" s="81">
        <v>0</v>
      </c>
      <c r="AA1119" s="81">
        <v>0</v>
      </c>
      <c r="AB1119" s="81">
        <v>0</v>
      </c>
      <c r="AC1119" s="81">
        <v>0</v>
      </c>
      <c r="AD1119" s="81">
        <v>0</v>
      </c>
      <c r="AE1119" s="81">
        <v>25</v>
      </c>
      <c r="AF1119" s="81">
        <v>25</v>
      </c>
    </row>
    <row r="1120" spans="1:32" hidden="1" x14ac:dyDescent="0.25">
      <c r="A1120" s="477">
        <v>37144.406944444447</v>
      </c>
      <c r="B1120" s="456">
        <v>37146</v>
      </c>
      <c r="C1120" s="456">
        <v>37146</v>
      </c>
      <c r="D1120" s="456">
        <v>37164</v>
      </c>
      <c r="E1120" s="81" t="s">
        <v>598</v>
      </c>
      <c r="F1120" s="81">
        <v>768973</v>
      </c>
      <c r="G1120" s="81">
        <v>1</v>
      </c>
      <c r="H1120" s="81">
        <v>4136792</v>
      </c>
      <c r="I1120" s="81">
        <v>0</v>
      </c>
      <c r="J1120" s="81">
        <v>0</v>
      </c>
      <c r="K1120" s="81">
        <v>0</v>
      </c>
      <c r="L1120" s="81">
        <v>0</v>
      </c>
      <c r="M1120" s="81">
        <v>0</v>
      </c>
      <c r="N1120" s="81">
        <v>0</v>
      </c>
      <c r="O1120" s="81">
        <v>25</v>
      </c>
      <c r="P1120" s="81">
        <v>25</v>
      </c>
      <c r="Q1120" s="81">
        <v>25</v>
      </c>
      <c r="R1120" s="81">
        <v>25</v>
      </c>
      <c r="S1120" s="81">
        <v>25</v>
      </c>
      <c r="T1120" s="81">
        <v>25</v>
      </c>
      <c r="U1120" s="81">
        <v>25</v>
      </c>
      <c r="V1120" s="81">
        <v>25</v>
      </c>
      <c r="W1120" s="81">
        <v>25</v>
      </c>
      <c r="X1120" s="81">
        <v>25</v>
      </c>
      <c r="Y1120" s="81">
        <v>25</v>
      </c>
      <c r="Z1120" s="81">
        <v>25</v>
      </c>
      <c r="AA1120" s="81">
        <v>25</v>
      </c>
      <c r="AB1120" s="81">
        <v>25</v>
      </c>
      <c r="AC1120" s="81">
        <v>25</v>
      </c>
      <c r="AD1120" s="81">
        <v>25</v>
      </c>
      <c r="AE1120" s="81">
        <v>0</v>
      </c>
      <c r="AF1120" s="81">
        <v>0</v>
      </c>
    </row>
    <row r="1121" spans="1:32" hidden="1" x14ac:dyDescent="0.25">
      <c r="A1121" s="477">
        <v>36381.418055555558</v>
      </c>
      <c r="B1121" s="456">
        <v>37146</v>
      </c>
      <c r="C1121" s="456">
        <v>36983</v>
      </c>
      <c r="D1121" s="456">
        <v>37191</v>
      </c>
      <c r="E1121" s="81" t="s">
        <v>598</v>
      </c>
      <c r="F1121" s="81">
        <v>223948</v>
      </c>
      <c r="G1121" s="81">
        <v>1</v>
      </c>
      <c r="H1121" s="81">
        <v>702267</v>
      </c>
      <c r="I1121" s="81">
        <v>50</v>
      </c>
      <c r="J1121" s="81">
        <v>50</v>
      </c>
      <c r="K1121" s="81">
        <v>50</v>
      </c>
      <c r="L1121" s="81">
        <v>50</v>
      </c>
      <c r="M1121" s="81">
        <v>50</v>
      </c>
      <c r="N1121" s="81">
        <v>50</v>
      </c>
      <c r="O1121" s="81">
        <v>50</v>
      </c>
      <c r="P1121" s="81">
        <v>50</v>
      </c>
      <c r="Q1121" s="81">
        <v>50</v>
      </c>
      <c r="R1121" s="81">
        <v>50</v>
      </c>
      <c r="S1121" s="81">
        <v>50</v>
      </c>
      <c r="T1121" s="81">
        <v>50</v>
      </c>
      <c r="U1121" s="81">
        <v>50</v>
      </c>
      <c r="V1121" s="81">
        <v>50</v>
      </c>
      <c r="W1121" s="81">
        <v>50</v>
      </c>
      <c r="X1121" s="81">
        <v>50</v>
      </c>
      <c r="Y1121" s="81">
        <v>50</v>
      </c>
      <c r="Z1121" s="81">
        <v>50</v>
      </c>
      <c r="AA1121" s="81">
        <v>50</v>
      </c>
      <c r="AB1121" s="81">
        <v>50</v>
      </c>
      <c r="AC1121" s="81">
        <v>50</v>
      </c>
      <c r="AD1121" s="81">
        <v>50</v>
      </c>
      <c r="AE1121" s="81">
        <v>50</v>
      </c>
      <c r="AF1121" s="81">
        <v>50</v>
      </c>
    </row>
    <row r="1122" spans="1:32" hidden="1" x14ac:dyDescent="0.25">
      <c r="A1122" s="477">
        <v>36381.414583333331</v>
      </c>
      <c r="B1122" s="456">
        <v>37146</v>
      </c>
      <c r="C1122" s="456">
        <v>36983</v>
      </c>
      <c r="D1122" s="456">
        <v>37191</v>
      </c>
      <c r="E1122" s="81" t="s">
        <v>598</v>
      </c>
      <c r="F1122" s="81">
        <v>225503</v>
      </c>
      <c r="G1122" s="81">
        <v>1</v>
      </c>
      <c r="H1122" s="81">
        <v>707946</v>
      </c>
      <c r="I1122" s="81">
        <v>25</v>
      </c>
      <c r="J1122" s="81">
        <v>25</v>
      </c>
      <c r="K1122" s="81">
        <v>25</v>
      </c>
      <c r="L1122" s="81">
        <v>25</v>
      </c>
      <c r="M1122" s="81">
        <v>25</v>
      </c>
      <c r="N1122" s="81">
        <v>25</v>
      </c>
      <c r="O1122" s="81">
        <v>0</v>
      </c>
      <c r="P1122" s="81">
        <v>0</v>
      </c>
      <c r="Q1122" s="81">
        <v>0</v>
      </c>
      <c r="R1122" s="81">
        <v>0</v>
      </c>
      <c r="S1122" s="81">
        <v>0</v>
      </c>
      <c r="T1122" s="81">
        <v>0</v>
      </c>
      <c r="U1122" s="81">
        <v>0</v>
      </c>
      <c r="V1122" s="81">
        <v>0</v>
      </c>
      <c r="W1122" s="81">
        <v>0</v>
      </c>
      <c r="X1122" s="81">
        <v>0</v>
      </c>
      <c r="Y1122" s="81">
        <v>0</v>
      </c>
      <c r="Z1122" s="81">
        <v>0</v>
      </c>
      <c r="AA1122" s="81">
        <v>0</v>
      </c>
      <c r="AB1122" s="81">
        <v>0</v>
      </c>
      <c r="AC1122" s="81">
        <v>0</v>
      </c>
      <c r="AD1122" s="81">
        <v>0</v>
      </c>
      <c r="AE1122" s="81">
        <v>0</v>
      </c>
      <c r="AF1122" s="81">
        <v>0</v>
      </c>
    </row>
    <row r="1123" spans="1:32" hidden="1" x14ac:dyDescent="0.25">
      <c r="A1123" s="477">
        <v>36651.595138888886</v>
      </c>
      <c r="B1123" s="456">
        <v>37146</v>
      </c>
      <c r="C1123" s="456">
        <v>36983</v>
      </c>
      <c r="D1123" s="456">
        <v>37191</v>
      </c>
      <c r="E1123" s="81" t="s">
        <v>598</v>
      </c>
      <c r="F1123" s="81">
        <v>333893</v>
      </c>
      <c r="G1123" s="81">
        <v>1</v>
      </c>
      <c r="H1123" s="81">
        <v>1995613</v>
      </c>
      <c r="I1123" s="81">
        <v>50</v>
      </c>
      <c r="J1123" s="81">
        <v>50</v>
      </c>
      <c r="K1123" s="81">
        <v>50</v>
      </c>
      <c r="L1123" s="81">
        <v>50</v>
      </c>
      <c r="M1123" s="81">
        <v>50</v>
      </c>
      <c r="N1123" s="81">
        <v>50</v>
      </c>
      <c r="O1123" s="81">
        <v>0</v>
      </c>
      <c r="P1123" s="81">
        <v>0</v>
      </c>
      <c r="Q1123" s="81">
        <v>0</v>
      </c>
      <c r="R1123" s="81">
        <v>0</v>
      </c>
      <c r="S1123" s="81">
        <v>0</v>
      </c>
      <c r="T1123" s="81">
        <v>0</v>
      </c>
      <c r="U1123" s="81">
        <v>0</v>
      </c>
      <c r="V1123" s="81">
        <v>0</v>
      </c>
      <c r="W1123" s="81">
        <v>0</v>
      </c>
      <c r="X1123" s="81">
        <v>0</v>
      </c>
      <c r="Y1123" s="81">
        <v>0</v>
      </c>
      <c r="Z1123" s="81">
        <v>0</v>
      </c>
      <c r="AA1123" s="81">
        <v>0</v>
      </c>
      <c r="AB1123" s="81">
        <v>0</v>
      </c>
      <c r="AC1123" s="81">
        <v>0</v>
      </c>
      <c r="AD1123" s="81">
        <v>0</v>
      </c>
      <c r="AE1123" s="81">
        <v>0</v>
      </c>
      <c r="AF1123" s="81">
        <v>0</v>
      </c>
    </row>
    <row r="1124" spans="1:32" hidden="1" x14ac:dyDescent="0.25">
      <c r="A1124" s="477">
        <v>37078.418749999997</v>
      </c>
      <c r="B1124" s="456">
        <v>37146</v>
      </c>
      <c r="C1124" s="456">
        <v>37135</v>
      </c>
      <c r="D1124" s="456">
        <v>37164</v>
      </c>
      <c r="E1124" s="81" t="s">
        <v>598</v>
      </c>
      <c r="F1124" s="81">
        <v>675728</v>
      </c>
      <c r="G1124" s="81">
        <v>1</v>
      </c>
      <c r="H1124" s="81">
        <v>3552977</v>
      </c>
      <c r="I1124" s="81">
        <v>0</v>
      </c>
      <c r="J1124" s="81">
        <v>0</v>
      </c>
      <c r="K1124" s="81">
        <v>0</v>
      </c>
      <c r="L1124" s="81">
        <v>0</v>
      </c>
      <c r="M1124" s="81">
        <v>0</v>
      </c>
      <c r="N1124" s="81">
        <v>0</v>
      </c>
      <c r="O1124" s="81">
        <v>-25</v>
      </c>
      <c r="P1124" s="81">
        <v>-25</v>
      </c>
      <c r="Q1124" s="81">
        <v>-25</v>
      </c>
      <c r="R1124" s="81">
        <v>-25</v>
      </c>
      <c r="S1124" s="81">
        <v>-25</v>
      </c>
      <c r="T1124" s="81">
        <v>-25</v>
      </c>
      <c r="U1124" s="81">
        <v>-25</v>
      </c>
      <c r="V1124" s="81">
        <v>-25</v>
      </c>
      <c r="W1124" s="81">
        <v>-25</v>
      </c>
      <c r="X1124" s="81">
        <v>-25</v>
      </c>
      <c r="Y1124" s="81">
        <v>-25</v>
      </c>
      <c r="Z1124" s="81">
        <v>-25</v>
      </c>
      <c r="AA1124" s="81">
        <v>-25</v>
      </c>
      <c r="AB1124" s="81">
        <v>-25</v>
      </c>
      <c r="AC1124" s="81">
        <v>-25</v>
      </c>
      <c r="AD1124" s="81">
        <v>-25</v>
      </c>
      <c r="AE1124" s="81">
        <v>0</v>
      </c>
      <c r="AF1124" s="81">
        <v>0</v>
      </c>
    </row>
    <row r="1125" spans="1:32" hidden="1" x14ac:dyDescent="0.25">
      <c r="A1125" s="477">
        <v>37092.637499999997</v>
      </c>
      <c r="B1125" s="456">
        <v>37146</v>
      </c>
      <c r="C1125" s="456">
        <v>37135</v>
      </c>
      <c r="D1125" s="456">
        <v>37164</v>
      </c>
      <c r="E1125" s="81" t="s">
        <v>598</v>
      </c>
      <c r="F1125" s="81">
        <v>682876</v>
      </c>
      <c r="G1125" s="81">
        <v>1</v>
      </c>
      <c r="H1125" s="81">
        <v>3579927</v>
      </c>
      <c r="I1125" s="81">
        <v>0</v>
      </c>
      <c r="J1125" s="81">
        <v>0</v>
      </c>
      <c r="K1125" s="81">
        <v>0</v>
      </c>
      <c r="L1125" s="81">
        <v>0</v>
      </c>
      <c r="M1125" s="81">
        <v>0</v>
      </c>
      <c r="N1125" s="81">
        <v>0</v>
      </c>
      <c r="O1125" s="81">
        <v>25</v>
      </c>
      <c r="P1125" s="81">
        <v>25</v>
      </c>
      <c r="Q1125" s="81">
        <v>25</v>
      </c>
      <c r="R1125" s="81">
        <v>25</v>
      </c>
      <c r="S1125" s="81">
        <v>25</v>
      </c>
      <c r="T1125" s="81">
        <v>25</v>
      </c>
      <c r="U1125" s="81">
        <v>25</v>
      </c>
      <c r="V1125" s="81">
        <v>25</v>
      </c>
      <c r="W1125" s="81">
        <v>25</v>
      </c>
      <c r="X1125" s="81">
        <v>25</v>
      </c>
      <c r="Y1125" s="81">
        <v>25</v>
      </c>
      <c r="Z1125" s="81">
        <v>25</v>
      </c>
      <c r="AA1125" s="81">
        <v>25</v>
      </c>
      <c r="AB1125" s="81">
        <v>25</v>
      </c>
      <c r="AC1125" s="81">
        <v>25</v>
      </c>
      <c r="AD1125" s="81">
        <v>25</v>
      </c>
      <c r="AE1125" s="81">
        <v>0</v>
      </c>
      <c r="AF1125" s="81">
        <v>0</v>
      </c>
    </row>
    <row r="1126" spans="1:32" hidden="1" x14ac:dyDescent="0.25">
      <c r="A1126" s="477">
        <v>37092.637499999997</v>
      </c>
      <c r="B1126" s="456">
        <v>37146</v>
      </c>
      <c r="C1126" s="456">
        <v>37135</v>
      </c>
      <c r="D1126" s="456">
        <v>37164</v>
      </c>
      <c r="E1126" s="81" t="s">
        <v>598</v>
      </c>
      <c r="F1126" s="81">
        <v>683580</v>
      </c>
      <c r="G1126" s="81">
        <v>1</v>
      </c>
      <c r="H1126" s="81">
        <v>3581772</v>
      </c>
      <c r="I1126" s="81">
        <v>0</v>
      </c>
      <c r="J1126" s="81">
        <v>0</v>
      </c>
      <c r="K1126" s="81">
        <v>0</v>
      </c>
      <c r="L1126" s="81">
        <v>0</v>
      </c>
      <c r="M1126" s="81">
        <v>0</v>
      </c>
      <c r="N1126" s="81">
        <v>0</v>
      </c>
      <c r="O1126" s="81">
        <v>25</v>
      </c>
      <c r="P1126" s="81">
        <v>25</v>
      </c>
      <c r="Q1126" s="81">
        <v>25</v>
      </c>
      <c r="R1126" s="81">
        <v>25</v>
      </c>
      <c r="S1126" s="81">
        <v>25</v>
      </c>
      <c r="T1126" s="81">
        <v>25</v>
      </c>
      <c r="U1126" s="81">
        <v>25</v>
      </c>
      <c r="V1126" s="81">
        <v>25</v>
      </c>
      <c r="W1126" s="81">
        <v>25</v>
      </c>
      <c r="X1126" s="81">
        <v>25</v>
      </c>
      <c r="Y1126" s="81">
        <v>25</v>
      </c>
      <c r="Z1126" s="81">
        <v>25</v>
      </c>
      <c r="AA1126" s="81">
        <v>25</v>
      </c>
      <c r="AB1126" s="81">
        <v>25</v>
      </c>
      <c r="AC1126" s="81">
        <v>25</v>
      </c>
      <c r="AD1126" s="81">
        <v>25</v>
      </c>
      <c r="AE1126" s="81">
        <v>0</v>
      </c>
      <c r="AF1126" s="81">
        <v>0</v>
      </c>
    </row>
    <row r="1127" spans="1:32" hidden="1" x14ac:dyDescent="0.25">
      <c r="A1127" s="477">
        <v>37093.738888888889</v>
      </c>
      <c r="B1127" s="456">
        <v>37146</v>
      </c>
      <c r="C1127" s="456">
        <v>37135</v>
      </c>
      <c r="D1127" s="456">
        <v>37164</v>
      </c>
      <c r="E1127" s="81" t="s">
        <v>598</v>
      </c>
      <c r="F1127" s="81">
        <v>686778</v>
      </c>
      <c r="G1127" s="81">
        <v>1</v>
      </c>
      <c r="H1127" s="81">
        <v>3592212</v>
      </c>
      <c r="I1127" s="81">
        <v>0</v>
      </c>
      <c r="J1127" s="81">
        <v>0</v>
      </c>
      <c r="K1127" s="81">
        <v>0</v>
      </c>
      <c r="L1127" s="81">
        <v>0</v>
      </c>
      <c r="M1127" s="81">
        <v>0</v>
      </c>
      <c r="N1127" s="81">
        <v>0</v>
      </c>
      <c r="O1127" s="81">
        <v>25</v>
      </c>
      <c r="P1127" s="81">
        <v>25</v>
      </c>
      <c r="Q1127" s="81">
        <v>25</v>
      </c>
      <c r="R1127" s="81">
        <v>25</v>
      </c>
      <c r="S1127" s="81">
        <v>25</v>
      </c>
      <c r="T1127" s="81">
        <v>25</v>
      </c>
      <c r="U1127" s="81">
        <v>25</v>
      </c>
      <c r="V1127" s="81">
        <v>25</v>
      </c>
      <c r="W1127" s="81">
        <v>25</v>
      </c>
      <c r="X1127" s="81">
        <v>25</v>
      </c>
      <c r="Y1127" s="81">
        <v>25</v>
      </c>
      <c r="Z1127" s="81">
        <v>25</v>
      </c>
      <c r="AA1127" s="81">
        <v>25</v>
      </c>
      <c r="AB1127" s="81">
        <v>25</v>
      </c>
      <c r="AC1127" s="81">
        <v>25</v>
      </c>
      <c r="AD1127" s="81">
        <v>25</v>
      </c>
      <c r="AE1127" s="81">
        <v>0</v>
      </c>
      <c r="AF1127" s="81">
        <v>0</v>
      </c>
    </row>
    <row r="1128" spans="1:32" hidden="1" x14ac:dyDescent="0.25">
      <c r="A1128" s="477">
        <v>36381.414583333331</v>
      </c>
      <c r="B1128" s="456">
        <v>37146</v>
      </c>
      <c r="C1128" s="456">
        <v>36983</v>
      </c>
      <c r="D1128" s="456">
        <v>37191</v>
      </c>
      <c r="E1128" s="81" t="s">
        <v>598</v>
      </c>
      <c r="F1128" s="81">
        <v>225503</v>
      </c>
      <c r="G1128" s="81">
        <v>1</v>
      </c>
      <c r="H1128" s="81">
        <v>707947</v>
      </c>
      <c r="I1128" s="81">
        <v>0</v>
      </c>
      <c r="J1128" s="81">
        <v>0</v>
      </c>
      <c r="K1128" s="81">
        <v>0</v>
      </c>
      <c r="L1128" s="81">
        <v>0</v>
      </c>
      <c r="M1128" s="81">
        <v>0</v>
      </c>
      <c r="N1128" s="81">
        <v>0</v>
      </c>
      <c r="O1128" s="81">
        <v>0</v>
      </c>
      <c r="P1128" s="81">
        <v>0</v>
      </c>
      <c r="Q1128" s="81">
        <v>0</v>
      </c>
      <c r="R1128" s="81">
        <v>0</v>
      </c>
      <c r="S1128" s="81">
        <v>0</v>
      </c>
      <c r="T1128" s="81">
        <v>0</v>
      </c>
      <c r="U1128" s="81">
        <v>0</v>
      </c>
      <c r="V1128" s="81">
        <v>0</v>
      </c>
      <c r="W1128" s="81">
        <v>0</v>
      </c>
      <c r="X1128" s="81">
        <v>0</v>
      </c>
      <c r="Y1128" s="81">
        <v>0</v>
      </c>
      <c r="Z1128" s="81">
        <v>0</v>
      </c>
      <c r="AA1128" s="81">
        <v>0</v>
      </c>
      <c r="AB1128" s="81">
        <v>0</v>
      </c>
      <c r="AC1128" s="81">
        <v>0</v>
      </c>
      <c r="AD1128" s="81">
        <v>0</v>
      </c>
      <c r="AE1128" s="81">
        <v>25</v>
      </c>
      <c r="AF1128" s="81">
        <v>25</v>
      </c>
    </row>
    <row r="1129" spans="1:32" hidden="1" x14ac:dyDescent="0.25">
      <c r="A1129" s="477">
        <v>36769.581944444442</v>
      </c>
      <c r="B1129" s="456">
        <v>37146</v>
      </c>
      <c r="C1129" s="456">
        <v>36983</v>
      </c>
      <c r="D1129" s="456">
        <v>37191</v>
      </c>
      <c r="E1129" s="81" t="s">
        <v>598</v>
      </c>
      <c r="F1129" s="81">
        <v>401918</v>
      </c>
      <c r="G1129" s="81">
        <v>1</v>
      </c>
      <c r="H1129" s="81">
        <v>2236897</v>
      </c>
      <c r="I1129" s="81">
        <v>0</v>
      </c>
      <c r="J1129" s="81">
        <v>0</v>
      </c>
      <c r="K1129" s="81">
        <v>0</v>
      </c>
      <c r="L1129" s="81">
        <v>0</v>
      </c>
      <c r="M1129" s="81">
        <v>0</v>
      </c>
      <c r="N1129" s="81">
        <v>0</v>
      </c>
      <c r="O1129" s="81">
        <v>0</v>
      </c>
      <c r="P1129" s="81">
        <v>0</v>
      </c>
      <c r="Q1129" s="81">
        <v>0</v>
      </c>
      <c r="R1129" s="81">
        <v>0</v>
      </c>
      <c r="S1129" s="81">
        <v>0</v>
      </c>
      <c r="T1129" s="81">
        <v>0</v>
      </c>
      <c r="U1129" s="81">
        <v>0</v>
      </c>
      <c r="V1129" s="81">
        <v>0</v>
      </c>
      <c r="W1129" s="81">
        <v>0</v>
      </c>
      <c r="X1129" s="81">
        <v>0</v>
      </c>
      <c r="Y1129" s="81">
        <v>0</v>
      </c>
      <c r="Z1129" s="81">
        <v>0</v>
      </c>
      <c r="AA1129" s="81">
        <v>0</v>
      </c>
      <c r="AB1129" s="81">
        <v>0</v>
      </c>
      <c r="AC1129" s="81">
        <v>0</v>
      </c>
      <c r="AD1129" s="81">
        <v>0</v>
      </c>
      <c r="AE1129" s="81">
        <v>25</v>
      </c>
      <c r="AF1129" s="81">
        <v>25</v>
      </c>
    </row>
    <row r="1130" spans="1:32" hidden="1" x14ac:dyDescent="0.25">
      <c r="A1130" s="477">
        <v>36868.602777777778</v>
      </c>
      <c r="B1130" s="456">
        <v>37146</v>
      </c>
      <c r="C1130" s="456">
        <v>36983</v>
      </c>
      <c r="D1130" s="456">
        <v>37191</v>
      </c>
      <c r="E1130" s="81" t="s">
        <v>598</v>
      </c>
      <c r="F1130" s="81">
        <v>469495</v>
      </c>
      <c r="G1130" s="81">
        <v>1</v>
      </c>
      <c r="H1130" s="81">
        <v>2463821</v>
      </c>
      <c r="I1130" s="81">
        <v>0</v>
      </c>
      <c r="J1130" s="81">
        <v>0</v>
      </c>
      <c r="K1130" s="81">
        <v>0</v>
      </c>
      <c r="L1130" s="81">
        <v>0</v>
      </c>
      <c r="M1130" s="81">
        <v>0</v>
      </c>
      <c r="N1130" s="81">
        <v>0</v>
      </c>
      <c r="O1130" s="81">
        <v>0</v>
      </c>
      <c r="P1130" s="81">
        <v>0</v>
      </c>
      <c r="Q1130" s="81">
        <v>0</v>
      </c>
      <c r="R1130" s="81">
        <v>0</v>
      </c>
      <c r="S1130" s="81">
        <v>0</v>
      </c>
      <c r="T1130" s="81">
        <v>0</v>
      </c>
      <c r="U1130" s="81">
        <v>0</v>
      </c>
      <c r="V1130" s="81">
        <v>0</v>
      </c>
      <c r="W1130" s="81">
        <v>0</v>
      </c>
      <c r="X1130" s="81">
        <v>0</v>
      </c>
      <c r="Y1130" s="81">
        <v>0</v>
      </c>
      <c r="Z1130" s="81">
        <v>0</v>
      </c>
      <c r="AA1130" s="81">
        <v>0</v>
      </c>
      <c r="AB1130" s="81">
        <v>0</v>
      </c>
      <c r="AC1130" s="81">
        <v>0</v>
      </c>
      <c r="AD1130" s="81">
        <v>0</v>
      </c>
      <c r="AE1130" s="81">
        <v>25</v>
      </c>
      <c r="AF1130" s="81">
        <v>25</v>
      </c>
    </row>
    <row r="1131" spans="1:32" hidden="1" x14ac:dyDescent="0.25">
      <c r="A1131" s="477">
        <v>36871.453472222223</v>
      </c>
      <c r="B1131" s="456">
        <v>37146</v>
      </c>
      <c r="C1131" s="456">
        <v>36983</v>
      </c>
      <c r="D1131" s="456">
        <v>37191</v>
      </c>
      <c r="E1131" s="81" t="s">
        <v>598</v>
      </c>
      <c r="F1131" s="81">
        <v>469679</v>
      </c>
      <c r="G1131" s="81">
        <v>1</v>
      </c>
      <c r="H1131" s="81">
        <v>2464226</v>
      </c>
      <c r="I1131" s="81">
        <v>0</v>
      </c>
      <c r="J1131" s="81">
        <v>0</v>
      </c>
      <c r="K1131" s="81">
        <v>0</v>
      </c>
      <c r="L1131" s="81">
        <v>0</v>
      </c>
      <c r="M1131" s="81">
        <v>0</v>
      </c>
      <c r="N1131" s="81">
        <v>0</v>
      </c>
      <c r="O1131" s="81">
        <v>0</v>
      </c>
      <c r="P1131" s="81">
        <v>0</v>
      </c>
      <c r="Q1131" s="81">
        <v>0</v>
      </c>
      <c r="R1131" s="81">
        <v>0</v>
      </c>
      <c r="S1131" s="81">
        <v>0</v>
      </c>
      <c r="T1131" s="81">
        <v>0</v>
      </c>
      <c r="U1131" s="81">
        <v>0</v>
      </c>
      <c r="V1131" s="81">
        <v>0</v>
      </c>
      <c r="W1131" s="81">
        <v>0</v>
      </c>
      <c r="X1131" s="81">
        <v>0</v>
      </c>
      <c r="Y1131" s="81">
        <v>0</v>
      </c>
      <c r="Z1131" s="81">
        <v>0</v>
      </c>
      <c r="AA1131" s="81">
        <v>0</v>
      </c>
      <c r="AB1131" s="81">
        <v>0</v>
      </c>
      <c r="AC1131" s="81">
        <v>0</v>
      </c>
      <c r="AD1131" s="81">
        <v>0</v>
      </c>
      <c r="AE1131" s="81">
        <v>25</v>
      </c>
      <c r="AF1131" s="81">
        <v>25</v>
      </c>
    </row>
    <row r="1132" spans="1:32" hidden="1" x14ac:dyDescent="0.25">
      <c r="A1132" s="477">
        <v>36868.431250000001</v>
      </c>
      <c r="B1132" s="456">
        <v>37146</v>
      </c>
      <c r="C1132" s="456">
        <v>36983</v>
      </c>
      <c r="D1132" s="456">
        <v>37191</v>
      </c>
      <c r="E1132" s="81" t="s">
        <v>598</v>
      </c>
      <c r="F1132" s="81">
        <v>470889</v>
      </c>
      <c r="G1132" s="81">
        <v>1</v>
      </c>
      <c r="H1132" s="81">
        <v>2469027</v>
      </c>
      <c r="I1132" s="81">
        <v>0</v>
      </c>
      <c r="J1132" s="81">
        <v>0</v>
      </c>
      <c r="K1132" s="81">
        <v>0</v>
      </c>
      <c r="L1132" s="81">
        <v>0</v>
      </c>
      <c r="M1132" s="81">
        <v>0</v>
      </c>
      <c r="N1132" s="81">
        <v>0</v>
      </c>
      <c r="O1132" s="81">
        <v>0</v>
      </c>
      <c r="P1132" s="81">
        <v>0</v>
      </c>
      <c r="Q1132" s="81">
        <v>0</v>
      </c>
      <c r="R1132" s="81">
        <v>0</v>
      </c>
      <c r="S1132" s="81">
        <v>0</v>
      </c>
      <c r="T1132" s="81">
        <v>0</v>
      </c>
      <c r="U1132" s="81">
        <v>0</v>
      </c>
      <c r="V1132" s="81">
        <v>0</v>
      </c>
      <c r="W1132" s="81">
        <v>0</v>
      </c>
      <c r="X1132" s="81">
        <v>0</v>
      </c>
      <c r="Y1132" s="81">
        <v>0</v>
      </c>
      <c r="Z1132" s="81">
        <v>0</v>
      </c>
      <c r="AA1132" s="81">
        <v>0</v>
      </c>
      <c r="AB1132" s="81">
        <v>0</v>
      </c>
      <c r="AC1132" s="81">
        <v>0</v>
      </c>
      <c r="AD1132" s="81">
        <v>0</v>
      </c>
      <c r="AE1132" s="81">
        <v>25</v>
      </c>
      <c r="AF1132" s="81">
        <v>25</v>
      </c>
    </row>
    <row r="1133" spans="1:32" hidden="1" x14ac:dyDescent="0.25">
      <c r="A1133" s="477">
        <v>37027.365277777775</v>
      </c>
      <c r="B1133" s="456">
        <v>37146</v>
      </c>
      <c r="C1133" s="456">
        <v>37135</v>
      </c>
      <c r="D1133" s="456">
        <v>37164</v>
      </c>
      <c r="E1133" s="81" t="s">
        <v>598</v>
      </c>
      <c r="F1133" s="81">
        <v>612623</v>
      </c>
      <c r="G1133" s="81">
        <v>1</v>
      </c>
      <c r="H1133" s="81">
        <v>3297506</v>
      </c>
      <c r="I1133" s="81">
        <v>0</v>
      </c>
      <c r="J1133" s="81">
        <v>0</v>
      </c>
      <c r="K1133" s="81">
        <v>0</v>
      </c>
      <c r="L1133" s="81">
        <v>0</v>
      </c>
      <c r="M1133" s="81">
        <v>0</v>
      </c>
      <c r="N1133" s="81">
        <v>0</v>
      </c>
      <c r="O1133" s="81">
        <v>0</v>
      </c>
      <c r="P1133" s="81">
        <v>0</v>
      </c>
      <c r="Q1133" s="81">
        <v>0</v>
      </c>
      <c r="R1133" s="81">
        <v>0</v>
      </c>
      <c r="S1133" s="81">
        <v>0</v>
      </c>
      <c r="T1133" s="81">
        <v>0</v>
      </c>
      <c r="U1133" s="81">
        <v>0</v>
      </c>
      <c r="V1133" s="81">
        <v>0</v>
      </c>
      <c r="W1133" s="81">
        <v>0</v>
      </c>
      <c r="X1133" s="81">
        <v>0</v>
      </c>
      <c r="Y1133" s="81">
        <v>0</v>
      </c>
      <c r="Z1133" s="81">
        <v>0</v>
      </c>
      <c r="AA1133" s="81">
        <v>0</v>
      </c>
      <c r="AB1133" s="81">
        <v>0</v>
      </c>
      <c r="AC1133" s="81">
        <v>0</v>
      </c>
      <c r="AD1133" s="81">
        <v>0</v>
      </c>
      <c r="AE1133" s="81">
        <v>-25</v>
      </c>
      <c r="AF1133" s="81">
        <v>-25</v>
      </c>
    </row>
    <row r="1134" spans="1:32" hidden="1" x14ac:dyDescent="0.25">
      <c r="A1134" s="477">
        <v>37075.341666666667</v>
      </c>
      <c r="B1134" s="456">
        <v>37146</v>
      </c>
      <c r="C1134" s="456">
        <v>37135</v>
      </c>
      <c r="D1134" s="456">
        <v>37164</v>
      </c>
      <c r="E1134" s="81" t="s">
        <v>598</v>
      </c>
      <c r="F1134" s="81">
        <v>672088</v>
      </c>
      <c r="G1134" s="81">
        <v>1</v>
      </c>
      <c r="H1134" s="81">
        <v>3544449</v>
      </c>
      <c r="I1134" s="81">
        <v>0</v>
      </c>
      <c r="J1134" s="81">
        <v>0</v>
      </c>
      <c r="K1134" s="81">
        <v>0</v>
      </c>
      <c r="L1134" s="81">
        <v>0</v>
      </c>
      <c r="M1134" s="81">
        <v>0</v>
      </c>
      <c r="N1134" s="81">
        <v>0</v>
      </c>
      <c r="O1134" s="81">
        <v>0</v>
      </c>
      <c r="P1134" s="81">
        <v>0</v>
      </c>
      <c r="Q1134" s="81">
        <v>0</v>
      </c>
      <c r="R1134" s="81">
        <v>0</v>
      </c>
      <c r="S1134" s="81">
        <v>0</v>
      </c>
      <c r="T1134" s="81">
        <v>0</v>
      </c>
      <c r="U1134" s="81">
        <v>0</v>
      </c>
      <c r="V1134" s="81">
        <v>0</v>
      </c>
      <c r="W1134" s="81">
        <v>0</v>
      </c>
      <c r="X1134" s="81">
        <v>0</v>
      </c>
      <c r="Y1134" s="81">
        <v>0</v>
      </c>
      <c r="Z1134" s="81">
        <v>0</v>
      </c>
      <c r="AA1134" s="81">
        <v>0</v>
      </c>
      <c r="AB1134" s="81">
        <v>0</v>
      </c>
      <c r="AC1134" s="81">
        <v>0</v>
      </c>
      <c r="AD1134" s="81">
        <v>0</v>
      </c>
      <c r="AE1134" s="81">
        <v>-25</v>
      </c>
      <c r="AF1134" s="81">
        <v>-25</v>
      </c>
    </row>
    <row r="1135" spans="1:32" hidden="1" x14ac:dyDescent="0.25">
      <c r="A1135" s="477">
        <v>37077.555555555555</v>
      </c>
      <c r="B1135" s="456">
        <v>37146</v>
      </c>
      <c r="C1135" s="456">
        <v>37135</v>
      </c>
      <c r="D1135" s="456">
        <v>37164</v>
      </c>
      <c r="E1135" s="81" t="s">
        <v>598</v>
      </c>
      <c r="F1135" s="81">
        <v>674498</v>
      </c>
      <c r="G1135" s="81">
        <v>1</v>
      </c>
      <c r="H1135" s="81">
        <v>3550723</v>
      </c>
      <c r="I1135" s="81">
        <v>0</v>
      </c>
      <c r="J1135" s="81">
        <v>0</v>
      </c>
      <c r="K1135" s="81">
        <v>0</v>
      </c>
      <c r="L1135" s="81">
        <v>0</v>
      </c>
      <c r="M1135" s="81">
        <v>0</v>
      </c>
      <c r="N1135" s="81">
        <v>0</v>
      </c>
      <c r="O1135" s="81">
        <v>0</v>
      </c>
      <c r="P1135" s="81">
        <v>0</v>
      </c>
      <c r="Q1135" s="81">
        <v>0</v>
      </c>
      <c r="R1135" s="81">
        <v>0</v>
      </c>
      <c r="S1135" s="81">
        <v>0</v>
      </c>
      <c r="T1135" s="81">
        <v>0</v>
      </c>
      <c r="U1135" s="81">
        <v>0</v>
      </c>
      <c r="V1135" s="81">
        <v>0</v>
      </c>
      <c r="W1135" s="81">
        <v>0</v>
      </c>
      <c r="X1135" s="81">
        <v>0</v>
      </c>
      <c r="Y1135" s="81">
        <v>0</v>
      </c>
      <c r="Z1135" s="81">
        <v>0</v>
      </c>
      <c r="AA1135" s="81">
        <v>0</v>
      </c>
      <c r="AB1135" s="81">
        <v>0</v>
      </c>
      <c r="AC1135" s="81">
        <v>0</v>
      </c>
      <c r="AD1135" s="81">
        <v>0</v>
      </c>
      <c r="AE1135" s="81">
        <v>-25</v>
      </c>
      <c r="AF1135" s="81">
        <v>-25</v>
      </c>
    </row>
    <row r="1136" spans="1:32" hidden="1" x14ac:dyDescent="0.25">
      <c r="A1136" s="477">
        <v>37078.451388888891</v>
      </c>
      <c r="B1136" s="456">
        <v>37146</v>
      </c>
      <c r="C1136" s="456">
        <v>37135</v>
      </c>
      <c r="D1136" s="456">
        <v>37164</v>
      </c>
      <c r="E1136" s="81" t="s">
        <v>598</v>
      </c>
      <c r="F1136" s="81">
        <v>675828</v>
      </c>
      <c r="G1136" s="81">
        <v>1</v>
      </c>
      <c r="H1136" s="81">
        <v>3553117</v>
      </c>
      <c r="I1136" s="81">
        <v>0</v>
      </c>
      <c r="J1136" s="81">
        <v>0</v>
      </c>
      <c r="K1136" s="81">
        <v>0</v>
      </c>
      <c r="L1136" s="81">
        <v>0</v>
      </c>
      <c r="M1136" s="81">
        <v>0</v>
      </c>
      <c r="N1136" s="81">
        <v>0</v>
      </c>
      <c r="O1136" s="81">
        <v>0</v>
      </c>
      <c r="P1136" s="81">
        <v>0</v>
      </c>
      <c r="Q1136" s="81">
        <v>0</v>
      </c>
      <c r="R1136" s="81">
        <v>0</v>
      </c>
      <c r="S1136" s="81">
        <v>0</v>
      </c>
      <c r="T1136" s="81">
        <v>0</v>
      </c>
      <c r="U1136" s="81">
        <v>0</v>
      </c>
      <c r="V1136" s="81">
        <v>0</v>
      </c>
      <c r="W1136" s="81">
        <v>0</v>
      </c>
      <c r="X1136" s="81">
        <v>0</v>
      </c>
      <c r="Y1136" s="81">
        <v>0</v>
      </c>
      <c r="Z1136" s="81">
        <v>0</v>
      </c>
      <c r="AA1136" s="81">
        <v>0</v>
      </c>
      <c r="AB1136" s="81">
        <v>0</v>
      </c>
      <c r="AC1136" s="81">
        <v>0</v>
      </c>
      <c r="AD1136" s="81">
        <v>0</v>
      </c>
      <c r="AE1136" s="81">
        <v>-25</v>
      </c>
      <c r="AF1136" s="81">
        <v>-25</v>
      </c>
    </row>
    <row r="1137" spans="1:32" hidden="1" x14ac:dyDescent="0.25">
      <c r="A1137" s="477">
        <v>37132.423611111109</v>
      </c>
      <c r="B1137" s="456">
        <v>37146</v>
      </c>
      <c r="C1137" s="456">
        <v>37135</v>
      </c>
      <c r="D1137" s="456">
        <v>37164</v>
      </c>
      <c r="E1137" s="81" t="s">
        <v>598</v>
      </c>
      <c r="F1137" s="81">
        <v>733144</v>
      </c>
      <c r="G1137" s="81">
        <v>1</v>
      </c>
      <c r="H1137" s="81">
        <v>3822467</v>
      </c>
      <c r="I1137" s="81">
        <v>0</v>
      </c>
      <c r="J1137" s="81">
        <v>0</v>
      </c>
      <c r="K1137" s="81">
        <v>0</v>
      </c>
      <c r="L1137" s="81">
        <v>0</v>
      </c>
      <c r="M1137" s="81">
        <v>0</v>
      </c>
      <c r="N1137" s="81">
        <v>0</v>
      </c>
      <c r="O1137" s="81">
        <v>0</v>
      </c>
      <c r="P1137" s="81">
        <v>0</v>
      </c>
      <c r="Q1137" s="81">
        <v>0</v>
      </c>
      <c r="R1137" s="81">
        <v>0</v>
      </c>
      <c r="S1137" s="81">
        <v>0</v>
      </c>
      <c r="T1137" s="81">
        <v>0</v>
      </c>
      <c r="U1137" s="81">
        <v>0</v>
      </c>
      <c r="V1137" s="81">
        <v>0</v>
      </c>
      <c r="W1137" s="81">
        <v>0</v>
      </c>
      <c r="X1137" s="81">
        <v>0</v>
      </c>
      <c r="Y1137" s="81">
        <v>0</v>
      </c>
      <c r="Z1137" s="81">
        <v>0</v>
      </c>
      <c r="AA1137" s="81">
        <v>0</v>
      </c>
      <c r="AB1137" s="81">
        <v>0</v>
      </c>
      <c r="AC1137" s="81">
        <v>0</v>
      </c>
      <c r="AD1137" s="81">
        <v>0</v>
      </c>
      <c r="AE1137" s="81">
        <v>50</v>
      </c>
      <c r="AF1137" s="81">
        <v>50</v>
      </c>
    </row>
    <row r="1138" spans="1:32" hidden="1" x14ac:dyDescent="0.25">
      <c r="A1138" s="477">
        <v>37119.434027777781</v>
      </c>
      <c r="B1138" s="456">
        <v>37146</v>
      </c>
      <c r="C1138" s="456">
        <v>37135</v>
      </c>
      <c r="D1138" s="456">
        <v>37164</v>
      </c>
      <c r="E1138" s="81" t="s">
        <v>598</v>
      </c>
      <c r="F1138" s="81">
        <v>735222</v>
      </c>
      <c r="G1138" s="81">
        <v>1</v>
      </c>
      <c r="H1138" s="81">
        <v>3826792</v>
      </c>
      <c r="I1138" s="81">
        <v>0</v>
      </c>
      <c r="J1138" s="81">
        <v>0</v>
      </c>
      <c r="K1138" s="81">
        <v>0</v>
      </c>
      <c r="L1138" s="81">
        <v>0</v>
      </c>
      <c r="M1138" s="81">
        <v>0</v>
      </c>
      <c r="N1138" s="81">
        <v>0</v>
      </c>
      <c r="O1138" s="81">
        <v>0</v>
      </c>
      <c r="P1138" s="81">
        <v>0</v>
      </c>
      <c r="Q1138" s="81">
        <v>0</v>
      </c>
      <c r="R1138" s="81">
        <v>0</v>
      </c>
      <c r="S1138" s="81">
        <v>0</v>
      </c>
      <c r="T1138" s="81">
        <v>0</v>
      </c>
      <c r="U1138" s="81">
        <v>0</v>
      </c>
      <c r="V1138" s="81">
        <v>0</v>
      </c>
      <c r="W1138" s="81">
        <v>0</v>
      </c>
      <c r="X1138" s="81">
        <v>0</v>
      </c>
      <c r="Y1138" s="81">
        <v>0</v>
      </c>
      <c r="Z1138" s="81">
        <v>0</v>
      </c>
      <c r="AA1138" s="81">
        <v>0</v>
      </c>
      <c r="AB1138" s="81">
        <v>0</v>
      </c>
      <c r="AC1138" s="81">
        <v>0</v>
      </c>
      <c r="AD1138" s="81">
        <v>0</v>
      </c>
      <c r="AE1138" s="81">
        <v>-25</v>
      </c>
      <c r="AF1138" s="81">
        <v>-25</v>
      </c>
    </row>
    <row r="1139" spans="1:32" hidden="1" x14ac:dyDescent="0.25">
      <c r="A1139" s="477">
        <v>37112.70208333333</v>
      </c>
      <c r="B1139" s="456">
        <v>37146</v>
      </c>
      <c r="C1139" s="456">
        <v>37135</v>
      </c>
      <c r="D1139" s="456">
        <v>37164</v>
      </c>
      <c r="E1139" s="81" t="s">
        <v>598</v>
      </c>
      <c r="F1139" s="81">
        <v>725659</v>
      </c>
      <c r="G1139" s="81">
        <v>1</v>
      </c>
      <c r="H1139" s="81">
        <v>3758189</v>
      </c>
      <c r="I1139" s="81">
        <v>0</v>
      </c>
      <c r="J1139" s="81">
        <v>0</v>
      </c>
      <c r="K1139" s="81">
        <v>0</v>
      </c>
      <c r="L1139" s="81">
        <v>0</v>
      </c>
      <c r="M1139" s="81">
        <v>0</v>
      </c>
      <c r="N1139" s="81">
        <v>0</v>
      </c>
      <c r="O1139" s="81">
        <v>-50</v>
      </c>
      <c r="P1139" s="81">
        <v>-50</v>
      </c>
      <c r="Q1139" s="81">
        <v>-50</v>
      </c>
      <c r="R1139" s="81">
        <v>-50</v>
      </c>
      <c r="S1139" s="81">
        <v>-50</v>
      </c>
      <c r="T1139" s="81">
        <v>-50</v>
      </c>
      <c r="U1139" s="81">
        <v>-50</v>
      </c>
      <c r="V1139" s="81">
        <v>-50</v>
      </c>
      <c r="W1139" s="81">
        <v>-50</v>
      </c>
      <c r="X1139" s="81">
        <v>-50</v>
      </c>
      <c r="Y1139" s="81">
        <v>-50</v>
      </c>
      <c r="Z1139" s="81">
        <v>-50</v>
      </c>
      <c r="AA1139" s="81">
        <v>-50</v>
      </c>
      <c r="AB1139" s="81">
        <v>-50</v>
      </c>
      <c r="AC1139" s="81">
        <v>-50</v>
      </c>
      <c r="AD1139" s="81">
        <v>-50</v>
      </c>
      <c r="AE1139" s="81">
        <v>0</v>
      </c>
      <c r="AF1139" s="81">
        <v>0</v>
      </c>
    </row>
    <row r="1140" spans="1:32" hidden="1" x14ac:dyDescent="0.25">
      <c r="A1140" s="477">
        <v>37117.451388888891</v>
      </c>
      <c r="B1140" s="456">
        <v>37146</v>
      </c>
      <c r="C1140" s="456">
        <v>37135</v>
      </c>
      <c r="D1140" s="456">
        <v>37164</v>
      </c>
      <c r="E1140" s="81" t="s">
        <v>598</v>
      </c>
      <c r="F1140" s="81">
        <v>729007</v>
      </c>
      <c r="G1140" s="81">
        <v>1</v>
      </c>
      <c r="H1140" s="81">
        <v>3766445</v>
      </c>
      <c r="I1140" s="81">
        <v>0</v>
      </c>
      <c r="J1140" s="81">
        <v>0</v>
      </c>
      <c r="K1140" s="81">
        <v>0</v>
      </c>
      <c r="L1140" s="81">
        <v>0</v>
      </c>
      <c r="M1140" s="81">
        <v>0</v>
      </c>
      <c r="N1140" s="81">
        <v>0</v>
      </c>
      <c r="O1140" s="81">
        <v>-25</v>
      </c>
      <c r="P1140" s="81">
        <v>-25</v>
      </c>
      <c r="Q1140" s="81">
        <v>-25</v>
      </c>
      <c r="R1140" s="81">
        <v>-25</v>
      </c>
      <c r="S1140" s="81">
        <v>-25</v>
      </c>
      <c r="T1140" s="81">
        <v>-25</v>
      </c>
      <c r="U1140" s="81">
        <v>-25</v>
      </c>
      <c r="V1140" s="81">
        <v>-25</v>
      </c>
      <c r="W1140" s="81">
        <v>-25</v>
      </c>
      <c r="X1140" s="81">
        <v>-25</v>
      </c>
      <c r="Y1140" s="81">
        <v>-25</v>
      </c>
      <c r="Z1140" s="81">
        <v>-25</v>
      </c>
      <c r="AA1140" s="81">
        <v>-25</v>
      </c>
      <c r="AB1140" s="81">
        <v>-25</v>
      </c>
      <c r="AC1140" s="81">
        <v>-25</v>
      </c>
      <c r="AD1140" s="81">
        <v>-25</v>
      </c>
      <c r="AE1140" s="81">
        <v>0</v>
      </c>
      <c r="AF1140" s="81">
        <v>0</v>
      </c>
    </row>
    <row r="1141" spans="1:32" hidden="1" x14ac:dyDescent="0.25">
      <c r="A1141" s="477">
        <v>37127.696527777778</v>
      </c>
      <c r="B1141" s="456">
        <v>37146</v>
      </c>
      <c r="C1141" s="456">
        <v>37135</v>
      </c>
      <c r="D1141" s="456">
        <v>37164</v>
      </c>
      <c r="E1141" s="81" t="s">
        <v>598</v>
      </c>
      <c r="F1141" s="81">
        <v>730718</v>
      </c>
      <c r="G1141" s="81">
        <v>1</v>
      </c>
      <c r="H1141" s="81">
        <v>3771573</v>
      </c>
      <c r="I1141" s="81">
        <v>0</v>
      </c>
      <c r="J1141" s="81">
        <v>0</v>
      </c>
      <c r="K1141" s="81">
        <v>0</v>
      </c>
      <c r="L1141" s="81">
        <v>0</v>
      </c>
      <c r="M1141" s="81">
        <v>0</v>
      </c>
      <c r="N1141" s="81">
        <v>0</v>
      </c>
      <c r="O1141" s="81">
        <v>25</v>
      </c>
      <c r="P1141" s="81">
        <v>25</v>
      </c>
      <c r="Q1141" s="81">
        <v>25</v>
      </c>
      <c r="R1141" s="81">
        <v>25</v>
      </c>
      <c r="S1141" s="81">
        <v>25</v>
      </c>
      <c r="T1141" s="81">
        <v>25</v>
      </c>
      <c r="U1141" s="81">
        <v>25</v>
      </c>
      <c r="V1141" s="81">
        <v>25</v>
      </c>
      <c r="W1141" s="81">
        <v>25</v>
      </c>
      <c r="X1141" s="81">
        <v>25</v>
      </c>
      <c r="Y1141" s="81">
        <v>25</v>
      </c>
      <c r="Z1141" s="81">
        <v>25</v>
      </c>
      <c r="AA1141" s="81">
        <v>25</v>
      </c>
      <c r="AB1141" s="81">
        <v>25</v>
      </c>
      <c r="AC1141" s="81">
        <v>25</v>
      </c>
      <c r="AD1141" s="81">
        <v>25</v>
      </c>
      <c r="AE1141" s="81">
        <v>0</v>
      </c>
      <c r="AF1141" s="81">
        <v>0</v>
      </c>
    </row>
    <row r="1142" spans="1:32" hidden="1" x14ac:dyDescent="0.25">
      <c r="A1142" s="477">
        <v>37119.364583333336</v>
      </c>
      <c r="B1142" s="456">
        <v>37146</v>
      </c>
      <c r="C1142" s="456">
        <v>37135</v>
      </c>
      <c r="D1142" s="456">
        <v>37164</v>
      </c>
      <c r="E1142" s="81" t="s">
        <v>598</v>
      </c>
      <c r="F1142" s="81">
        <v>734460</v>
      </c>
      <c r="G1142" s="81">
        <v>1</v>
      </c>
      <c r="H1142" s="81">
        <v>3825367</v>
      </c>
      <c r="I1142" s="81">
        <v>0</v>
      </c>
      <c r="J1142" s="81">
        <v>0</v>
      </c>
      <c r="K1142" s="81">
        <v>0</v>
      </c>
      <c r="L1142" s="81">
        <v>0</v>
      </c>
      <c r="M1142" s="81">
        <v>0</v>
      </c>
      <c r="N1142" s="81">
        <v>0</v>
      </c>
      <c r="O1142" s="81">
        <v>-25</v>
      </c>
      <c r="P1142" s="81">
        <v>-25</v>
      </c>
      <c r="Q1142" s="81">
        <v>-25</v>
      </c>
      <c r="R1142" s="81">
        <v>-25</v>
      </c>
      <c r="S1142" s="81">
        <v>-25</v>
      </c>
      <c r="T1142" s="81">
        <v>-25</v>
      </c>
      <c r="U1142" s="81">
        <v>-25</v>
      </c>
      <c r="V1142" s="81">
        <v>-25</v>
      </c>
      <c r="W1142" s="81">
        <v>-25</v>
      </c>
      <c r="X1142" s="81">
        <v>-25</v>
      </c>
      <c r="Y1142" s="81">
        <v>-25</v>
      </c>
      <c r="Z1142" s="81">
        <v>-25</v>
      </c>
      <c r="AA1142" s="81">
        <v>-25</v>
      </c>
      <c r="AB1142" s="81">
        <v>-25</v>
      </c>
      <c r="AC1142" s="81">
        <v>-25</v>
      </c>
      <c r="AD1142" s="81">
        <v>-25</v>
      </c>
      <c r="AE1142" s="81">
        <v>0</v>
      </c>
      <c r="AF1142" s="81">
        <v>0</v>
      </c>
    </row>
    <row r="1143" spans="1:32" hidden="1" x14ac:dyDescent="0.25">
      <c r="A1143" s="477">
        <v>37119.396527777775</v>
      </c>
      <c r="B1143" s="456">
        <v>37146</v>
      </c>
      <c r="C1143" s="456">
        <v>37135</v>
      </c>
      <c r="D1143" s="456">
        <v>37164</v>
      </c>
      <c r="E1143" s="81" t="s">
        <v>598</v>
      </c>
      <c r="F1143" s="81">
        <v>734764</v>
      </c>
      <c r="G1143" s="81">
        <v>1</v>
      </c>
      <c r="H1143" s="81">
        <v>3825896</v>
      </c>
      <c r="I1143" s="81">
        <v>0</v>
      </c>
      <c r="J1143" s="81">
        <v>0</v>
      </c>
      <c r="K1143" s="81">
        <v>0</v>
      </c>
      <c r="L1143" s="81">
        <v>0</v>
      </c>
      <c r="M1143" s="81">
        <v>0</v>
      </c>
      <c r="N1143" s="81">
        <v>0</v>
      </c>
      <c r="O1143" s="81">
        <v>-25</v>
      </c>
      <c r="P1143" s="81">
        <v>-25</v>
      </c>
      <c r="Q1143" s="81">
        <v>-25</v>
      </c>
      <c r="R1143" s="81">
        <v>-25</v>
      </c>
      <c r="S1143" s="81">
        <v>-25</v>
      </c>
      <c r="T1143" s="81">
        <v>-25</v>
      </c>
      <c r="U1143" s="81">
        <v>-25</v>
      </c>
      <c r="V1143" s="81">
        <v>-25</v>
      </c>
      <c r="W1143" s="81">
        <v>-25</v>
      </c>
      <c r="X1143" s="81">
        <v>-25</v>
      </c>
      <c r="Y1143" s="81">
        <v>-25</v>
      </c>
      <c r="Z1143" s="81">
        <v>-25</v>
      </c>
      <c r="AA1143" s="81">
        <v>-25</v>
      </c>
      <c r="AB1143" s="81">
        <v>-25</v>
      </c>
      <c r="AC1143" s="81">
        <v>-25</v>
      </c>
      <c r="AD1143" s="81">
        <v>-25</v>
      </c>
      <c r="AE1143" s="81">
        <v>0</v>
      </c>
      <c r="AF1143" s="81">
        <v>0</v>
      </c>
    </row>
    <row r="1144" spans="1:32" hidden="1" x14ac:dyDescent="0.25">
      <c r="A1144" s="477">
        <v>37132.404166666667</v>
      </c>
      <c r="B1144" s="456">
        <v>37146</v>
      </c>
      <c r="C1144" s="456">
        <v>37135</v>
      </c>
      <c r="D1144" s="456">
        <v>37164</v>
      </c>
      <c r="E1144" s="81" t="s">
        <v>598</v>
      </c>
      <c r="F1144" s="81">
        <v>734849</v>
      </c>
      <c r="G1144" s="81">
        <v>1</v>
      </c>
      <c r="H1144" s="81">
        <v>3826054</v>
      </c>
      <c r="I1144" s="81">
        <v>0</v>
      </c>
      <c r="J1144" s="81">
        <v>0</v>
      </c>
      <c r="K1144" s="81">
        <v>0</v>
      </c>
      <c r="L1144" s="81">
        <v>0</v>
      </c>
      <c r="M1144" s="81">
        <v>0</v>
      </c>
      <c r="N1144" s="81">
        <v>0</v>
      </c>
      <c r="O1144" s="81">
        <v>25</v>
      </c>
      <c r="P1144" s="81">
        <v>25</v>
      </c>
      <c r="Q1144" s="81">
        <v>25</v>
      </c>
      <c r="R1144" s="81">
        <v>25</v>
      </c>
      <c r="S1144" s="81">
        <v>25</v>
      </c>
      <c r="T1144" s="81">
        <v>25</v>
      </c>
      <c r="U1144" s="81">
        <v>25</v>
      </c>
      <c r="V1144" s="81">
        <v>25</v>
      </c>
      <c r="W1144" s="81">
        <v>25</v>
      </c>
      <c r="X1144" s="81">
        <v>25</v>
      </c>
      <c r="Y1144" s="81">
        <v>25</v>
      </c>
      <c r="Z1144" s="81">
        <v>25</v>
      </c>
      <c r="AA1144" s="81">
        <v>25</v>
      </c>
      <c r="AB1144" s="81">
        <v>25</v>
      </c>
      <c r="AC1144" s="81">
        <v>25</v>
      </c>
      <c r="AD1144" s="81">
        <v>25</v>
      </c>
      <c r="AE1144" s="81">
        <v>0</v>
      </c>
      <c r="AF1144" s="81">
        <v>0</v>
      </c>
    </row>
    <row r="1145" spans="1:32" hidden="1" x14ac:dyDescent="0.25">
      <c r="A1145" s="477">
        <v>37139.571527777778</v>
      </c>
      <c r="B1145" s="456">
        <v>37146</v>
      </c>
      <c r="C1145" s="456">
        <v>37135</v>
      </c>
      <c r="D1145" s="456">
        <v>37164</v>
      </c>
      <c r="E1145" s="81" t="s">
        <v>598</v>
      </c>
      <c r="F1145" s="81">
        <v>745683</v>
      </c>
      <c r="G1145" s="81">
        <v>1</v>
      </c>
      <c r="H1145" s="81">
        <v>3854328</v>
      </c>
      <c r="I1145" s="81">
        <v>0</v>
      </c>
      <c r="J1145" s="81">
        <v>0</v>
      </c>
      <c r="K1145" s="81">
        <v>0</v>
      </c>
      <c r="L1145" s="81">
        <v>0</v>
      </c>
      <c r="M1145" s="81">
        <v>0</v>
      </c>
      <c r="N1145" s="81">
        <v>0</v>
      </c>
      <c r="O1145" s="81">
        <v>25</v>
      </c>
      <c r="P1145" s="81">
        <v>25</v>
      </c>
      <c r="Q1145" s="81">
        <v>25</v>
      </c>
      <c r="R1145" s="81">
        <v>25</v>
      </c>
      <c r="S1145" s="81">
        <v>25</v>
      </c>
      <c r="T1145" s="81">
        <v>25</v>
      </c>
      <c r="U1145" s="81">
        <v>25</v>
      </c>
      <c r="V1145" s="81">
        <v>25</v>
      </c>
      <c r="W1145" s="81">
        <v>25</v>
      </c>
      <c r="X1145" s="81">
        <v>25</v>
      </c>
      <c r="Y1145" s="81">
        <v>25</v>
      </c>
      <c r="Z1145" s="81">
        <v>25</v>
      </c>
      <c r="AA1145" s="81">
        <v>25</v>
      </c>
      <c r="AB1145" s="81">
        <v>25</v>
      </c>
      <c r="AC1145" s="81">
        <v>25</v>
      </c>
      <c r="AD1145" s="81">
        <v>25</v>
      </c>
      <c r="AE1145" s="81">
        <v>0</v>
      </c>
      <c r="AF1145" s="81">
        <v>0</v>
      </c>
    </row>
    <row r="1146" spans="1:32" hidden="1" x14ac:dyDescent="0.25">
      <c r="A1146" s="477">
        <v>36791.412499999999</v>
      </c>
      <c r="B1146" s="456">
        <v>37146</v>
      </c>
      <c r="C1146" s="456">
        <v>37073</v>
      </c>
      <c r="D1146" s="456">
        <v>37164</v>
      </c>
      <c r="E1146" s="81" t="s">
        <v>598</v>
      </c>
      <c r="F1146" s="81">
        <v>416013</v>
      </c>
      <c r="G1146" s="81">
        <v>1</v>
      </c>
      <c r="H1146" s="81">
        <v>2286404</v>
      </c>
      <c r="I1146" s="81">
        <v>0</v>
      </c>
      <c r="J1146" s="81">
        <v>0</v>
      </c>
      <c r="K1146" s="81">
        <v>0</v>
      </c>
      <c r="L1146" s="81">
        <v>0</v>
      </c>
      <c r="M1146" s="81">
        <v>0</v>
      </c>
      <c r="N1146" s="81">
        <v>0</v>
      </c>
      <c r="O1146" s="81">
        <v>50</v>
      </c>
      <c r="P1146" s="81">
        <v>50</v>
      </c>
      <c r="Q1146" s="81">
        <v>50</v>
      </c>
      <c r="R1146" s="81">
        <v>50</v>
      </c>
      <c r="S1146" s="81">
        <v>50</v>
      </c>
      <c r="T1146" s="81">
        <v>50</v>
      </c>
      <c r="U1146" s="81">
        <v>50</v>
      </c>
      <c r="V1146" s="81">
        <v>50</v>
      </c>
      <c r="W1146" s="81">
        <v>50</v>
      </c>
      <c r="X1146" s="81">
        <v>50</v>
      </c>
      <c r="Y1146" s="81">
        <v>50</v>
      </c>
      <c r="Z1146" s="81">
        <v>50</v>
      </c>
      <c r="AA1146" s="81">
        <v>50</v>
      </c>
      <c r="AB1146" s="81">
        <v>50</v>
      </c>
      <c r="AC1146" s="81">
        <v>50</v>
      </c>
      <c r="AD1146" s="81">
        <v>50</v>
      </c>
      <c r="AE1146" s="81">
        <v>0</v>
      </c>
      <c r="AF1146" s="81">
        <v>0</v>
      </c>
    </row>
    <row r="1147" spans="1:32" hidden="1" x14ac:dyDescent="0.25">
      <c r="A1147" s="477">
        <v>36796.563194444447</v>
      </c>
      <c r="B1147" s="456">
        <v>37146</v>
      </c>
      <c r="C1147" s="456">
        <v>37073</v>
      </c>
      <c r="D1147" s="456">
        <v>37164</v>
      </c>
      <c r="E1147" s="81" t="s">
        <v>598</v>
      </c>
      <c r="F1147" s="81">
        <v>416772</v>
      </c>
      <c r="G1147" s="81">
        <v>1</v>
      </c>
      <c r="H1147" s="81">
        <v>2288228</v>
      </c>
      <c r="I1147" s="81">
        <v>0</v>
      </c>
      <c r="J1147" s="81">
        <v>0</v>
      </c>
      <c r="K1147" s="81">
        <v>0</v>
      </c>
      <c r="L1147" s="81">
        <v>0</v>
      </c>
      <c r="M1147" s="81">
        <v>0</v>
      </c>
      <c r="N1147" s="81">
        <v>0</v>
      </c>
      <c r="O1147" s="81">
        <v>25</v>
      </c>
      <c r="P1147" s="81">
        <v>25</v>
      </c>
      <c r="Q1147" s="81">
        <v>25</v>
      </c>
      <c r="R1147" s="81">
        <v>25</v>
      </c>
      <c r="S1147" s="81">
        <v>25</v>
      </c>
      <c r="T1147" s="81">
        <v>25</v>
      </c>
      <c r="U1147" s="81">
        <v>25</v>
      </c>
      <c r="V1147" s="81">
        <v>25</v>
      </c>
      <c r="W1147" s="81">
        <v>25</v>
      </c>
      <c r="X1147" s="81">
        <v>25</v>
      </c>
      <c r="Y1147" s="81">
        <v>25</v>
      </c>
      <c r="Z1147" s="81">
        <v>25</v>
      </c>
      <c r="AA1147" s="81">
        <v>25</v>
      </c>
      <c r="AB1147" s="81">
        <v>25</v>
      </c>
      <c r="AC1147" s="81">
        <v>25</v>
      </c>
      <c r="AD1147" s="81">
        <v>25</v>
      </c>
      <c r="AE1147" s="81">
        <v>0</v>
      </c>
      <c r="AF1147" s="81">
        <v>0</v>
      </c>
    </row>
    <row r="1148" spans="1:32" hidden="1" x14ac:dyDescent="0.25">
      <c r="A1148" s="477">
        <v>36808.680555555555</v>
      </c>
      <c r="B1148" s="456">
        <v>37146</v>
      </c>
      <c r="C1148" s="456">
        <v>37073</v>
      </c>
      <c r="D1148" s="456">
        <v>37164</v>
      </c>
      <c r="E1148" s="81" t="s">
        <v>598</v>
      </c>
      <c r="F1148" s="81">
        <v>426744</v>
      </c>
      <c r="G1148" s="81">
        <v>1</v>
      </c>
      <c r="H1148" s="81">
        <v>2322879</v>
      </c>
      <c r="I1148" s="81">
        <v>0</v>
      </c>
      <c r="J1148" s="81">
        <v>0</v>
      </c>
      <c r="K1148" s="81">
        <v>0</v>
      </c>
      <c r="L1148" s="81">
        <v>0</v>
      </c>
      <c r="M1148" s="81">
        <v>0</v>
      </c>
      <c r="N1148" s="81">
        <v>0</v>
      </c>
      <c r="O1148" s="81">
        <v>50</v>
      </c>
      <c r="P1148" s="81">
        <v>50</v>
      </c>
      <c r="Q1148" s="81">
        <v>50</v>
      </c>
      <c r="R1148" s="81">
        <v>50</v>
      </c>
      <c r="S1148" s="81">
        <v>50</v>
      </c>
      <c r="T1148" s="81">
        <v>50</v>
      </c>
      <c r="U1148" s="81">
        <v>50</v>
      </c>
      <c r="V1148" s="81">
        <v>50</v>
      </c>
      <c r="W1148" s="81">
        <v>50</v>
      </c>
      <c r="X1148" s="81">
        <v>50</v>
      </c>
      <c r="Y1148" s="81">
        <v>50</v>
      </c>
      <c r="Z1148" s="81">
        <v>50</v>
      </c>
      <c r="AA1148" s="81">
        <v>50</v>
      </c>
      <c r="AB1148" s="81">
        <v>50</v>
      </c>
      <c r="AC1148" s="81">
        <v>50</v>
      </c>
      <c r="AD1148" s="81">
        <v>50</v>
      </c>
      <c r="AE1148" s="81">
        <v>0</v>
      </c>
      <c r="AF1148" s="81">
        <v>0</v>
      </c>
    </row>
    <row r="1149" spans="1:32" hidden="1" x14ac:dyDescent="0.25">
      <c r="A1149" s="477">
        <v>36658.429166666669</v>
      </c>
      <c r="B1149" s="456">
        <v>37146</v>
      </c>
      <c r="C1149" s="456">
        <v>37073</v>
      </c>
      <c r="D1149" s="456">
        <v>37164</v>
      </c>
      <c r="E1149" s="81" t="s">
        <v>598</v>
      </c>
      <c r="F1149" s="81">
        <v>337742</v>
      </c>
      <c r="G1149" s="81">
        <v>1</v>
      </c>
      <c r="H1149" s="81">
        <v>2004720</v>
      </c>
      <c r="I1149" s="81">
        <v>0</v>
      </c>
      <c r="J1149" s="81">
        <v>0</v>
      </c>
      <c r="K1149" s="81">
        <v>0</v>
      </c>
      <c r="L1149" s="81">
        <v>0</v>
      </c>
      <c r="M1149" s="81">
        <v>0</v>
      </c>
      <c r="N1149" s="81">
        <v>0</v>
      </c>
      <c r="O1149" s="81">
        <v>-25</v>
      </c>
      <c r="P1149" s="81">
        <v>-25</v>
      </c>
      <c r="Q1149" s="81">
        <v>-25</v>
      </c>
      <c r="R1149" s="81">
        <v>-25</v>
      </c>
      <c r="S1149" s="81">
        <v>-25</v>
      </c>
      <c r="T1149" s="81">
        <v>-25</v>
      </c>
      <c r="U1149" s="81">
        <v>-25</v>
      </c>
      <c r="V1149" s="81">
        <v>-25</v>
      </c>
      <c r="W1149" s="81">
        <v>-25</v>
      </c>
      <c r="X1149" s="81">
        <v>-25</v>
      </c>
      <c r="Y1149" s="81">
        <v>-25</v>
      </c>
      <c r="Z1149" s="81">
        <v>-25</v>
      </c>
      <c r="AA1149" s="81">
        <v>-25</v>
      </c>
      <c r="AB1149" s="81">
        <v>-25</v>
      </c>
      <c r="AC1149" s="81">
        <v>-25</v>
      </c>
      <c r="AD1149" s="81">
        <v>-25</v>
      </c>
      <c r="AE1149" s="81">
        <v>0</v>
      </c>
      <c r="AF1149" s="81">
        <v>0</v>
      </c>
    </row>
    <row r="1150" spans="1:32" hidden="1" x14ac:dyDescent="0.25">
      <c r="A1150" s="477">
        <v>36838.677083333336</v>
      </c>
      <c r="B1150" s="456">
        <v>37146</v>
      </c>
      <c r="C1150" s="456">
        <v>37073</v>
      </c>
      <c r="D1150" s="456">
        <v>37164</v>
      </c>
      <c r="E1150" s="81" t="s">
        <v>598</v>
      </c>
      <c r="F1150" s="81">
        <v>448756</v>
      </c>
      <c r="G1150" s="81">
        <v>1</v>
      </c>
      <c r="H1150" s="81">
        <v>2394167</v>
      </c>
      <c r="I1150" s="81">
        <v>0</v>
      </c>
      <c r="J1150" s="81">
        <v>0</v>
      </c>
      <c r="K1150" s="81">
        <v>0</v>
      </c>
      <c r="L1150" s="81">
        <v>0</v>
      </c>
      <c r="M1150" s="81">
        <v>0</v>
      </c>
      <c r="N1150" s="81">
        <v>0</v>
      </c>
      <c r="O1150" s="81">
        <v>25</v>
      </c>
      <c r="P1150" s="81">
        <v>25</v>
      </c>
      <c r="Q1150" s="81">
        <v>25</v>
      </c>
      <c r="R1150" s="81">
        <v>25</v>
      </c>
      <c r="S1150" s="81">
        <v>25</v>
      </c>
      <c r="T1150" s="81">
        <v>25</v>
      </c>
      <c r="U1150" s="81">
        <v>25</v>
      </c>
      <c r="V1150" s="81">
        <v>25</v>
      </c>
      <c r="W1150" s="81">
        <v>25</v>
      </c>
      <c r="X1150" s="81">
        <v>25</v>
      </c>
      <c r="Y1150" s="81">
        <v>25</v>
      </c>
      <c r="Z1150" s="81">
        <v>25</v>
      </c>
      <c r="AA1150" s="81">
        <v>25</v>
      </c>
      <c r="AB1150" s="81">
        <v>25</v>
      </c>
      <c r="AC1150" s="81">
        <v>25</v>
      </c>
      <c r="AD1150" s="81">
        <v>25</v>
      </c>
      <c r="AE1150" s="81">
        <v>0</v>
      </c>
      <c r="AF1150" s="81">
        <v>0</v>
      </c>
    </row>
    <row r="1151" spans="1:32" hidden="1" x14ac:dyDescent="0.25">
      <c r="A1151" s="477">
        <v>36858.553472222222</v>
      </c>
      <c r="B1151" s="456">
        <v>37146</v>
      </c>
      <c r="C1151" s="456">
        <v>37073</v>
      </c>
      <c r="D1151" s="456">
        <v>37164</v>
      </c>
      <c r="E1151" s="81" t="s">
        <v>598</v>
      </c>
      <c r="F1151" s="81">
        <v>467108</v>
      </c>
      <c r="G1151" s="81">
        <v>1</v>
      </c>
      <c r="H1151" s="81">
        <v>2457267</v>
      </c>
      <c r="I1151" s="81">
        <v>0</v>
      </c>
      <c r="J1151" s="81">
        <v>0</v>
      </c>
      <c r="K1151" s="81">
        <v>0</v>
      </c>
      <c r="L1151" s="81">
        <v>0</v>
      </c>
      <c r="M1151" s="81">
        <v>0</v>
      </c>
      <c r="N1151" s="81">
        <v>0</v>
      </c>
      <c r="O1151" s="81">
        <v>-25</v>
      </c>
      <c r="P1151" s="81">
        <v>-25</v>
      </c>
      <c r="Q1151" s="81">
        <v>-25</v>
      </c>
      <c r="R1151" s="81">
        <v>-25</v>
      </c>
      <c r="S1151" s="81">
        <v>-25</v>
      </c>
      <c r="T1151" s="81">
        <v>-25</v>
      </c>
      <c r="U1151" s="81">
        <v>-25</v>
      </c>
      <c r="V1151" s="81">
        <v>-25</v>
      </c>
      <c r="W1151" s="81">
        <v>-25</v>
      </c>
      <c r="X1151" s="81">
        <v>-25</v>
      </c>
      <c r="Y1151" s="81">
        <v>-25</v>
      </c>
      <c r="Z1151" s="81">
        <v>-25</v>
      </c>
      <c r="AA1151" s="81">
        <v>-25</v>
      </c>
      <c r="AB1151" s="81">
        <v>-25</v>
      </c>
      <c r="AC1151" s="81">
        <v>-25</v>
      </c>
      <c r="AD1151" s="81">
        <v>-25</v>
      </c>
      <c r="AE1151" s="81">
        <v>0</v>
      </c>
      <c r="AF1151" s="81">
        <v>0</v>
      </c>
    </row>
    <row r="1152" spans="1:32" hidden="1" x14ac:dyDescent="0.25">
      <c r="A1152" s="477">
        <v>36928.585416666669</v>
      </c>
      <c r="B1152" s="456">
        <v>37146</v>
      </c>
      <c r="C1152" s="456">
        <v>37073</v>
      </c>
      <c r="D1152" s="456">
        <v>37164</v>
      </c>
      <c r="E1152" s="81" t="s">
        <v>598</v>
      </c>
      <c r="F1152" s="81">
        <v>514182</v>
      </c>
      <c r="G1152" s="81">
        <v>1</v>
      </c>
      <c r="H1152" s="81">
        <v>2630111</v>
      </c>
      <c r="I1152" s="81">
        <v>0</v>
      </c>
      <c r="J1152" s="81">
        <v>0</v>
      </c>
      <c r="K1152" s="81">
        <v>0</v>
      </c>
      <c r="L1152" s="81">
        <v>0</v>
      </c>
      <c r="M1152" s="81">
        <v>0</v>
      </c>
      <c r="N1152" s="81">
        <v>0</v>
      </c>
      <c r="O1152" s="81">
        <v>-25</v>
      </c>
      <c r="P1152" s="81">
        <v>-25</v>
      </c>
      <c r="Q1152" s="81">
        <v>-25</v>
      </c>
      <c r="R1152" s="81">
        <v>-25</v>
      </c>
      <c r="S1152" s="81">
        <v>-25</v>
      </c>
      <c r="T1152" s="81">
        <v>-25</v>
      </c>
      <c r="U1152" s="81">
        <v>-25</v>
      </c>
      <c r="V1152" s="81">
        <v>-25</v>
      </c>
      <c r="W1152" s="81">
        <v>-25</v>
      </c>
      <c r="X1152" s="81">
        <v>-25</v>
      </c>
      <c r="Y1152" s="81">
        <v>-25</v>
      </c>
      <c r="Z1152" s="81">
        <v>-25</v>
      </c>
      <c r="AA1152" s="81">
        <v>-25</v>
      </c>
      <c r="AB1152" s="81">
        <v>-25</v>
      </c>
      <c r="AC1152" s="81">
        <v>-25</v>
      </c>
      <c r="AD1152" s="81">
        <v>-25</v>
      </c>
      <c r="AE1152" s="81">
        <v>0</v>
      </c>
      <c r="AF1152" s="81">
        <v>0</v>
      </c>
    </row>
    <row r="1153" spans="1:32" hidden="1" x14ac:dyDescent="0.25">
      <c r="A1153" s="477">
        <v>37019.431250000001</v>
      </c>
      <c r="B1153" s="456">
        <v>37146</v>
      </c>
      <c r="C1153" s="456">
        <v>37073</v>
      </c>
      <c r="D1153" s="456">
        <v>37164</v>
      </c>
      <c r="E1153" s="81" t="s">
        <v>598</v>
      </c>
      <c r="F1153" s="81">
        <v>603961</v>
      </c>
      <c r="G1153" s="81">
        <v>1</v>
      </c>
      <c r="H1153" s="81">
        <v>3256421</v>
      </c>
      <c r="I1153" s="81">
        <v>0</v>
      </c>
      <c r="J1153" s="81">
        <v>0</v>
      </c>
      <c r="K1153" s="81">
        <v>0</v>
      </c>
      <c r="L1153" s="81">
        <v>0</v>
      </c>
      <c r="M1153" s="81">
        <v>0</v>
      </c>
      <c r="N1153" s="81">
        <v>0</v>
      </c>
      <c r="O1153" s="81">
        <v>-25</v>
      </c>
      <c r="P1153" s="81">
        <v>-25</v>
      </c>
      <c r="Q1153" s="81">
        <v>-25</v>
      </c>
      <c r="R1153" s="81">
        <v>-25</v>
      </c>
      <c r="S1153" s="81">
        <v>-25</v>
      </c>
      <c r="T1153" s="81">
        <v>-25</v>
      </c>
      <c r="U1153" s="81">
        <v>-25</v>
      </c>
      <c r="V1153" s="81">
        <v>-25</v>
      </c>
      <c r="W1153" s="81">
        <v>-25</v>
      </c>
      <c r="X1153" s="81">
        <v>-25</v>
      </c>
      <c r="Y1153" s="81">
        <v>-25</v>
      </c>
      <c r="Z1153" s="81">
        <v>-25</v>
      </c>
      <c r="AA1153" s="81">
        <v>-25</v>
      </c>
      <c r="AB1153" s="81">
        <v>-25</v>
      </c>
      <c r="AC1153" s="81">
        <v>-25</v>
      </c>
      <c r="AD1153" s="81">
        <v>-25</v>
      </c>
      <c r="AE1153" s="81">
        <v>0</v>
      </c>
      <c r="AF1153" s="81">
        <v>0</v>
      </c>
    </row>
    <row r="1154" spans="1:32" hidden="1" x14ac:dyDescent="0.25">
      <c r="A1154" s="477">
        <v>36921.402083333334</v>
      </c>
      <c r="B1154" s="456">
        <v>37146</v>
      </c>
      <c r="C1154" s="456">
        <v>37073</v>
      </c>
      <c r="D1154" s="456">
        <v>37164</v>
      </c>
      <c r="E1154" s="81" t="s">
        <v>598</v>
      </c>
      <c r="F1154" s="81">
        <v>503215</v>
      </c>
      <c r="G1154" s="81">
        <v>1</v>
      </c>
      <c r="H1154" s="81">
        <v>2592593</v>
      </c>
      <c r="I1154" s="81">
        <v>0</v>
      </c>
      <c r="J1154" s="81">
        <v>0</v>
      </c>
      <c r="K1154" s="81">
        <v>0</v>
      </c>
      <c r="L1154" s="81">
        <v>0</v>
      </c>
      <c r="M1154" s="81">
        <v>0</v>
      </c>
      <c r="N1154" s="81">
        <v>0</v>
      </c>
      <c r="O1154" s="81">
        <v>0</v>
      </c>
      <c r="P1154" s="81">
        <v>0</v>
      </c>
      <c r="Q1154" s="81">
        <v>0</v>
      </c>
      <c r="R1154" s="81">
        <v>0</v>
      </c>
      <c r="S1154" s="81">
        <v>0</v>
      </c>
      <c r="T1154" s="81">
        <v>0</v>
      </c>
      <c r="U1154" s="81">
        <v>0</v>
      </c>
      <c r="V1154" s="81">
        <v>0</v>
      </c>
      <c r="W1154" s="81">
        <v>0</v>
      </c>
      <c r="X1154" s="81">
        <v>0</v>
      </c>
      <c r="Y1154" s="81">
        <v>0</v>
      </c>
      <c r="Z1154" s="81">
        <v>0</v>
      </c>
      <c r="AA1154" s="81">
        <v>0</v>
      </c>
      <c r="AB1154" s="81">
        <v>0</v>
      </c>
      <c r="AC1154" s="81">
        <v>0</v>
      </c>
      <c r="AD1154" s="81">
        <v>0</v>
      </c>
      <c r="AE1154" s="81">
        <v>50</v>
      </c>
      <c r="AF1154" s="81">
        <v>50</v>
      </c>
    </row>
    <row r="1155" spans="1:32" hidden="1" x14ac:dyDescent="0.25">
      <c r="A1155" s="477">
        <v>37075.341666666667</v>
      </c>
      <c r="B1155" s="456">
        <v>37146</v>
      </c>
      <c r="C1155" s="456">
        <v>37135</v>
      </c>
      <c r="D1155" s="456">
        <v>37164</v>
      </c>
      <c r="E1155" s="81" t="s">
        <v>598</v>
      </c>
      <c r="F1155" s="81">
        <v>672088</v>
      </c>
      <c r="G1155" s="81">
        <v>1</v>
      </c>
      <c r="H1155" s="81">
        <v>3544448</v>
      </c>
      <c r="I1155" s="81">
        <v>-25</v>
      </c>
      <c r="J1155" s="81">
        <v>-25</v>
      </c>
      <c r="K1155" s="81">
        <v>-25</v>
      </c>
      <c r="L1155" s="81">
        <v>-25</v>
      </c>
      <c r="M1155" s="81">
        <v>-25</v>
      </c>
      <c r="N1155" s="81">
        <v>-25</v>
      </c>
      <c r="O1155" s="81">
        <v>0</v>
      </c>
      <c r="P1155" s="81">
        <v>0</v>
      </c>
      <c r="Q1155" s="81">
        <v>0</v>
      </c>
      <c r="R1155" s="81">
        <v>0</v>
      </c>
      <c r="S1155" s="81">
        <v>0</v>
      </c>
      <c r="T1155" s="81">
        <v>0</v>
      </c>
      <c r="U1155" s="81">
        <v>0</v>
      </c>
      <c r="V1155" s="81">
        <v>0</v>
      </c>
      <c r="W1155" s="81">
        <v>0</v>
      </c>
      <c r="X1155" s="81">
        <v>0</v>
      </c>
      <c r="Y1155" s="81">
        <v>0</v>
      </c>
      <c r="Z1155" s="81">
        <v>0</v>
      </c>
      <c r="AA1155" s="81">
        <v>0</v>
      </c>
      <c r="AB1155" s="81">
        <v>0</v>
      </c>
      <c r="AC1155" s="81">
        <v>0</v>
      </c>
      <c r="AD1155" s="81">
        <v>0</v>
      </c>
      <c r="AE1155" s="81">
        <v>0</v>
      </c>
      <c r="AF1155" s="81">
        <v>0</v>
      </c>
    </row>
    <row r="1156" spans="1:32" hidden="1" x14ac:dyDescent="0.25">
      <c r="A1156" s="477">
        <v>37077.555555555555</v>
      </c>
      <c r="B1156" s="456">
        <v>37146</v>
      </c>
      <c r="C1156" s="456">
        <v>37135</v>
      </c>
      <c r="D1156" s="456">
        <v>37164</v>
      </c>
      <c r="E1156" s="81" t="s">
        <v>598</v>
      </c>
      <c r="F1156" s="81">
        <v>674498</v>
      </c>
      <c r="G1156" s="81">
        <v>1</v>
      </c>
      <c r="H1156" s="81">
        <v>3550722</v>
      </c>
      <c r="I1156" s="81">
        <v>-25</v>
      </c>
      <c r="J1156" s="81">
        <v>-25</v>
      </c>
      <c r="K1156" s="81">
        <v>-25</v>
      </c>
      <c r="L1156" s="81">
        <v>-25</v>
      </c>
      <c r="M1156" s="81">
        <v>-25</v>
      </c>
      <c r="N1156" s="81">
        <v>-25</v>
      </c>
      <c r="O1156" s="81">
        <v>0</v>
      </c>
      <c r="P1156" s="81">
        <v>0</v>
      </c>
      <c r="Q1156" s="81">
        <v>0</v>
      </c>
      <c r="R1156" s="81">
        <v>0</v>
      </c>
      <c r="S1156" s="81">
        <v>0</v>
      </c>
      <c r="T1156" s="81">
        <v>0</v>
      </c>
      <c r="U1156" s="81">
        <v>0</v>
      </c>
      <c r="V1156" s="81">
        <v>0</v>
      </c>
      <c r="W1156" s="81">
        <v>0</v>
      </c>
      <c r="X1156" s="81">
        <v>0</v>
      </c>
      <c r="Y1156" s="81">
        <v>0</v>
      </c>
      <c r="Z1156" s="81">
        <v>0</v>
      </c>
      <c r="AA1156" s="81">
        <v>0</v>
      </c>
      <c r="AB1156" s="81">
        <v>0</v>
      </c>
      <c r="AC1156" s="81">
        <v>0</v>
      </c>
      <c r="AD1156" s="81">
        <v>0</v>
      </c>
      <c r="AE1156" s="81">
        <v>0</v>
      </c>
      <c r="AF1156" s="81">
        <v>0</v>
      </c>
    </row>
    <row r="1157" spans="1:32" hidden="1" x14ac:dyDescent="0.25">
      <c r="A1157" s="477">
        <v>37078.451388888891</v>
      </c>
      <c r="B1157" s="456">
        <v>37146</v>
      </c>
      <c r="C1157" s="456">
        <v>37135</v>
      </c>
      <c r="D1157" s="456">
        <v>37164</v>
      </c>
      <c r="E1157" s="81" t="s">
        <v>598</v>
      </c>
      <c r="F1157" s="81">
        <v>675828</v>
      </c>
      <c r="G1157" s="81">
        <v>1</v>
      </c>
      <c r="H1157" s="81">
        <v>3553116</v>
      </c>
      <c r="I1157" s="81">
        <v>-25</v>
      </c>
      <c r="J1157" s="81">
        <v>-25</v>
      </c>
      <c r="K1157" s="81">
        <v>-25</v>
      </c>
      <c r="L1157" s="81">
        <v>-25</v>
      </c>
      <c r="M1157" s="81">
        <v>-25</v>
      </c>
      <c r="N1157" s="81">
        <v>-25</v>
      </c>
      <c r="O1157" s="81">
        <v>0</v>
      </c>
      <c r="P1157" s="81">
        <v>0</v>
      </c>
      <c r="Q1157" s="81">
        <v>0</v>
      </c>
      <c r="R1157" s="81">
        <v>0</v>
      </c>
      <c r="S1157" s="81">
        <v>0</v>
      </c>
      <c r="T1157" s="81">
        <v>0</v>
      </c>
      <c r="U1157" s="81">
        <v>0</v>
      </c>
      <c r="V1157" s="81">
        <v>0</v>
      </c>
      <c r="W1157" s="81">
        <v>0</v>
      </c>
      <c r="X1157" s="81">
        <v>0</v>
      </c>
      <c r="Y1157" s="81">
        <v>0</v>
      </c>
      <c r="Z1157" s="81">
        <v>0</v>
      </c>
      <c r="AA1157" s="81">
        <v>0</v>
      </c>
      <c r="AB1157" s="81">
        <v>0</v>
      </c>
      <c r="AC1157" s="81">
        <v>0</v>
      </c>
      <c r="AD1157" s="81">
        <v>0</v>
      </c>
      <c r="AE1157" s="81">
        <v>0</v>
      </c>
      <c r="AF1157" s="81">
        <v>0</v>
      </c>
    </row>
    <row r="1158" spans="1:32" hidden="1" x14ac:dyDescent="0.25">
      <c r="A1158" s="477">
        <v>37096.336805555555</v>
      </c>
      <c r="B1158" s="456">
        <v>37146</v>
      </c>
      <c r="C1158" s="456">
        <v>37135</v>
      </c>
      <c r="D1158" s="456">
        <v>37164</v>
      </c>
      <c r="E1158" s="81" t="s">
        <v>598</v>
      </c>
      <c r="F1158" s="81">
        <v>699081</v>
      </c>
      <c r="G1158" s="81">
        <v>1</v>
      </c>
      <c r="H1158" s="81">
        <v>3627307</v>
      </c>
      <c r="I1158" s="81">
        <v>-25</v>
      </c>
      <c r="J1158" s="81">
        <v>-25</v>
      </c>
      <c r="K1158" s="81">
        <v>-25</v>
      </c>
      <c r="L1158" s="81">
        <v>-25</v>
      </c>
      <c r="M1158" s="81">
        <v>-25</v>
      </c>
      <c r="N1158" s="81">
        <v>-25</v>
      </c>
      <c r="O1158" s="81">
        <v>0</v>
      </c>
      <c r="P1158" s="81">
        <v>0</v>
      </c>
      <c r="Q1158" s="81">
        <v>0</v>
      </c>
      <c r="R1158" s="81">
        <v>0</v>
      </c>
      <c r="S1158" s="81">
        <v>0</v>
      </c>
      <c r="T1158" s="81">
        <v>0</v>
      </c>
      <c r="U1158" s="81">
        <v>0</v>
      </c>
      <c r="V1158" s="81">
        <v>0</v>
      </c>
      <c r="W1158" s="81">
        <v>0</v>
      </c>
      <c r="X1158" s="81">
        <v>0</v>
      </c>
      <c r="Y1158" s="81">
        <v>0</v>
      </c>
      <c r="Z1158" s="81">
        <v>0</v>
      </c>
      <c r="AA1158" s="81">
        <v>0</v>
      </c>
      <c r="AB1158" s="81">
        <v>0</v>
      </c>
      <c r="AC1158" s="81">
        <v>0</v>
      </c>
      <c r="AD1158" s="81">
        <v>0</v>
      </c>
      <c r="AE1158" s="81">
        <v>0</v>
      </c>
      <c r="AF1158" s="81">
        <v>0</v>
      </c>
    </row>
    <row r="1159" spans="1:32" hidden="1" x14ac:dyDescent="0.25">
      <c r="A1159" s="477">
        <v>37132.423611111109</v>
      </c>
      <c r="B1159" s="456">
        <v>37146</v>
      </c>
      <c r="C1159" s="456">
        <v>37135</v>
      </c>
      <c r="D1159" s="456">
        <v>37164</v>
      </c>
      <c r="E1159" s="81" t="s">
        <v>598</v>
      </c>
      <c r="F1159" s="81">
        <v>733144</v>
      </c>
      <c r="G1159" s="81">
        <v>1</v>
      </c>
      <c r="H1159" s="81">
        <v>3822466</v>
      </c>
      <c r="I1159" s="81">
        <v>50</v>
      </c>
      <c r="J1159" s="81">
        <v>50</v>
      </c>
      <c r="K1159" s="81">
        <v>50</v>
      </c>
      <c r="L1159" s="81">
        <v>50</v>
      </c>
      <c r="M1159" s="81">
        <v>50</v>
      </c>
      <c r="N1159" s="81">
        <v>50</v>
      </c>
      <c r="O1159" s="81">
        <v>0</v>
      </c>
      <c r="P1159" s="81">
        <v>0</v>
      </c>
      <c r="Q1159" s="81">
        <v>0</v>
      </c>
      <c r="R1159" s="81">
        <v>0</v>
      </c>
      <c r="S1159" s="81">
        <v>0</v>
      </c>
      <c r="T1159" s="81">
        <v>0</v>
      </c>
      <c r="U1159" s="81">
        <v>0</v>
      </c>
      <c r="V1159" s="81">
        <v>0</v>
      </c>
      <c r="W1159" s="81">
        <v>0</v>
      </c>
      <c r="X1159" s="81">
        <v>0</v>
      </c>
      <c r="Y1159" s="81">
        <v>0</v>
      </c>
      <c r="Z1159" s="81">
        <v>0</v>
      </c>
      <c r="AA1159" s="81">
        <v>0</v>
      </c>
      <c r="AB1159" s="81">
        <v>0</v>
      </c>
      <c r="AC1159" s="81">
        <v>0</v>
      </c>
      <c r="AD1159" s="81">
        <v>0</v>
      </c>
      <c r="AE1159" s="81">
        <v>0</v>
      </c>
      <c r="AF1159" s="81">
        <v>0</v>
      </c>
    </row>
    <row r="1160" spans="1:32" hidden="1" x14ac:dyDescent="0.25">
      <c r="A1160" s="477">
        <v>37119.434027777781</v>
      </c>
      <c r="B1160" s="456">
        <v>37146</v>
      </c>
      <c r="C1160" s="456">
        <v>37135</v>
      </c>
      <c r="D1160" s="456">
        <v>37164</v>
      </c>
      <c r="E1160" s="81" t="s">
        <v>598</v>
      </c>
      <c r="F1160" s="81">
        <v>735222</v>
      </c>
      <c r="G1160" s="81">
        <v>1</v>
      </c>
      <c r="H1160" s="81">
        <v>3826791</v>
      </c>
      <c r="I1160" s="81">
        <v>-25</v>
      </c>
      <c r="J1160" s="81">
        <v>-25</v>
      </c>
      <c r="K1160" s="81">
        <v>-25</v>
      </c>
      <c r="L1160" s="81">
        <v>-25</v>
      </c>
      <c r="M1160" s="81">
        <v>-25</v>
      </c>
      <c r="N1160" s="81">
        <v>-25</v>
      </c>
      <c r="O1160" s="81">
        <v>0</v>
      </c>
      <c r="P1160" s="81">
        <v>0</v>
      </c>
      <c r="Q1160" s="81">
        <v>0</v>
      </c>
      <c r="R1160" s="81">
        <v>0</v>
      </c>
      <c r="S1160" s="81">
        <v>0</v>
      </c>
      <c r="T1160" s="81">
        <v>0</v>
      </c>
      <c r="U1160" s="81">
        <v>0</v>
      </c>
      <c r="V1160" s="81">
        <v>0</v>
      </c>
      <c r="W1160" s="81">
        <v>0</v>
      </c>
      <c r="X1160" s="81">
        <v>0</v>
      </c>
      <c r="Y1160" s="81">
        <v>0</v>
      </c>
      <c r="Z1160" s="81">
        <v>0</v>
      </c>
      <c r="AA1160" s="81">
        <v>0</v>
      </c>
      <c r="AB1160" s="81">
        <v>0</v>
      </c>
      <c r="AC1160" s="81">
        <v>0</v>
      </c>
      <c r="AD1160" s="81">
        <v>0</v>
      </c>
      <c r="AE1160" s="81">
        <v>0</v>
      </c>
      <c r="AF1160" s="81">
        <v>0</v>
      </c>
    </row>
    <row r="1161" spans="1:32" hidden="1" x14ac:dyDescent="0.25">
      <c r="A1161" s="477">
        <v>37034.347222222219</v>
      </c>
      <c r="B1161" s="456">
        <v>37146</v>
      </c>
      <c r="C1161" s="456">
        <v>37135</v>
      </c>
      <c r="D1161" s="456">
        <v>37164</v>
      </c>
      <c r="E1161" s="81" t="s">
        <v>598</v>
      </c>
      <c r="F1161" s="81">
        <v>619318</v>
      </c>
      <c r="G1161" s="81">
        <v>1</v>
      </c>
      <c r="H1161" s="81">
        <v>3380760</v>
      </c>
      <c r="I1161" s="81">
        <v>0</v>
      </c>
      <c r="J1161" s="81">
        <v>0</v>
      </c>
      <c r="K1161" s="81">
        <v>0</v>
      </c>
      <c r="L1161" s="81">
        <v>0</v>
      </c>
      <c r="M1161" s="81">
        <v>0</v>
      </c>
      <c r="N1161" s="81">
        <v>0</v>
      </c>
      <c r="O1161" s="81">
        <v>-25</v>
      </c>
      <c r="P1161" s="81">
        <v>-25</v>
      </c>
      <c r="Q1161" s="81">
        <v>-25</v>
      </c>
      <c r="R1161" s="81">
        <v>-25</v>
      </c>
      <c r="S1161" s="81">
        <v>-25</v>
      </c>
      <c r="T1161" s="81">
        <v>-25</v>
      </c>
      <c r="U1161" s="81">
        <v>-25</v>
      </c>
      <c r="V1161" s="81">
        <v>-25</v>
      </c>
      <c r="W1161" s="81">
        <v>-25</v>
      </c>
      <c r="X1161" s="81">
        <v>-25</v>
      </c>
      <c r="Y1161" s="81">
        <v>-25</v>
      </c>
      <c r="Z1161" s="81">
        <v>-25</v>
      </c>
      <c r="AA1161" s="81">
        <v>-25</v>
      </c>
      <c r="AB1161" s="81">
        <v>-25</v>
      </c>
      <c r="AC1161" s="81">
        <v>-25</v>
      </c>
      <c r="AD1161" s="81">
        <v>-25</v>
      </c>
      <c r="AE1161" s="81">
        <v>0</v>
      </c>
      <c r="AF1161" s="81">
        <v>0</v>
      </c>
    </row>
    <row r="1162" spans="1:32" hidden="1" x14ac:dyDescent="0.25">
      <c r="A1162" s="477">
        <v>37034.461111111108</v>
      </c>
      <c r="B1162" s="456">
        <v>37146</v>
      </c>
      <c r="C1162" s="456">
        <v>37135</v>
      </c>
      <c r="D1162" s="456">
        <v>37164</v>
      </c>
      <c r="E1162" s="81" t="s">
        <v>598</v>
      </c>
      <c r="F1162" s="81">
        <v>619792</v>
      </c>
      <c r="G1162" s="81">
        <v>1</v>
      </c>
      <c r="H1162" s="81">
        <v>3381846</v>
      </c>
      <c r="I1162" s="81">
        <v>0</v>
      </c>
      <c r="J1162" s="81">
        <v>0</v>
      </c>
      <c r="K1162" s="81">
        <v>0</v>
      </c>
      <c r="L1162" s="81">
        <v>0</v>
      </c>
      <c r="M1162" s="81">
        <v>0</v>
      </c>
      <c r="N1162" s="81">
        <v>0</v>
      </c>
      <c r="O1162" s="81">
        <v>-25</v>
      </c>
      <c r="P1162" s="81">
        <v>-25</v>
      </c>
      <c r="Q1162" s="81">
        <v>-25</v>
      </c>
      <c r="R1162" s="81">
        <v>-25</v>
      </c>
      <c r="S1162" s="81">
        <v>-25</v>
      </c>
      <c r="T1162" s="81">
        <v>-25</v>
      </c>
      <c r="U1162" s="81">
        <v>-25</v>
      </c>
      <c r="V1162" s="81">
        <v>-25</v>
      </c>
      <c r="W1162" s="81">
        <v>-25</v>
      </c>
      <c r="X1162" s="81">
        <v>-25</v>
      </c>
      <c r="Y1162" s="81">
        <v>-25</v>
      </c>
      <c r="Z1162" s="81">
        <v>-25</v>
      </c>
      <c r="AA1162" s="81">
        <v>-25</v>
      </c>
      <c r="AB1162" s="81">
        <v>-25</v>
      </c>
      <c r="AC1162" s="81">
        <v>-25</v>
      </c>
      <c r="AD1162" s="81">
        <v>-25</v>
      </c>
      <c r="AE1162" s="81">
        <v>0</v>
      </c>
      <c r="AF1162" s="81">
        <v>0</v>
      </c>
    </row>
    <row r="1163" spans="1:32" hidden="1" x14ac:dyDescent="0.25">
      <c r="A1163" s="477">
        <v>37034.539583333331</v>
      </c>
      <c r="B1163" s="456">
        <v>37146</v>
      </c>
      <c r="C1163" s="456">
        <v>37135</v>
      </c>
      <c r="D1163" s="456">
        <v>37164</v>
      </c>
      <c r="E1163" s="81" t="s">
        <v>598</v>
      </c>
      <c r="F1163" s="81">
        <v>620415</v>
      </c>
      <c r="G1163" s="81">
        <v>1</v>
      </c>
      <c r="H1163" s="81">
        <v>3383088</v>
      </c>
      <c r="I1163" s="81">
        <v>0</v>
      </c>
      <c r="J1163" s="81">
        <v>0</v>
      </c>
      <c r="K1163" s="81">
        <v>0</v>
      </c>
      <c r="L1163" s="81">
        <v>0</v>
      </c>
      <c r="M1163" s="81">
        <v>0</v>
      </c>
      <c r="N1163" s="81">
        <v>0</v>
      </c>
      <c r="O1163" s="81">
        <v>-25</v>
      </c>
      <c r="P1163" s="81">
        <v>-25</v>
      </c>
      <c r="Q1163" s="81">
        <v>-25</v>
      </c>
      <c r="R1163" s="81">
        <v>-25</v>
      </c>
      <c r="S1163" s="81">
        <v>-25</v>
      </c>
      <c r="T1163" s="81">
        <v>-25</v>
      </c>
      <c r="U1163" s="81">
        <v>-25</v>
      </c>
      <c r="V1163" s="81">
        <v>-25</v>
      </c>
      <c r="W1163" s="81">
        <v>-25</v>
      </c>
      <c r="X1163" s="81">
        <v>-25</v>
      </c>
      <c r="Y1163" s="81">
        <v>-25</v>
      </c>
      <c r="Z1163" s="81">
        <v>-25</v>
      </c>
      <c r="AA1163" s="81">
        <v>-25</v>
      </c>
      <c r="AB1163" s="81">
        <v>-25</v>
      </c>
      <c r="AC1163" s="81">
        <v>-25</v>
      </c>
      <c r="AD1163" s="81">
        <v>-25</v>
      </c>
      <c r="AE1163" s="81">
        <v>0</v>
      </c>
      <c r="AF1163" s="81">
        <v>0</v>
      </c>
    </row>
    <row r="1164" spans="1:32" hidden="1" x14ac:dyDescent="0.25">
      <c r="A1164" s="477">
        <v>37042.375</v>
      </c>
      <c r="B1164" s="456">
        <v>37146</v>
      </c>
      <c r="C1164" s="456">
        <v>37135</v>
      </c>
      <c r="D1164" s="456">
        <v>37164</v>
      </c>
      <c r="E1164" s="81" t="s">
        <v>598</v>
      </c>
      <c r="F1164" s="81">
        <v>621309</v>
      </c>
      <c r="G1164" s="81">
        <v>1</v>
      </c>
      <c r="H1164" s="81">
        <v>3385375</v>
      </c>
      <c r="I1164" s="81">
        <v>0</v>
      </c>
      <c r="J1164" s="81">
        <v>0</v>
      </c>
      <c r="K1164" s="81">
        <v>0</v>
      </c>
      <c r="L1164" s="81">
        <v>0</v>
      </c>
      <c r="M1164" s="81">
        <v>0</v>
      </c>
      <c r="N1164" s="81">
        <v>0</v>
      </c>
      <c r="O1164" s="81">
        <v>25</v>
      </c>
      <c r="P1164" s="81">
        <v>25</v>
      </c>
      <c r="Q1164" s="81">
        <v>25</v>
      </c>
      <c r="R1164" s="81">
        <v>25</v>
      </c>
      <c r="S1164" s="81">
        <v>25</v>
      </c>
      <c r="T1164" s="81">
        <v>25</v>
      </c>
      <c r="U1164" s="81">
        <v>25</v>
      </c>
      <c r="V1164" s="81">
        <v>25</v>
      </c>
      <c r="W1164" s="81">
        <v>25</v>
      </c>
      <c r="X1164" s="81">
        <v>25</v>
      </c>
      <c r="Y1164" s="81">
        <v>25</v>
      </c>
      <c r="Z1164" s="81">
        <v>25</v>
      </c>
      <c r="AA1164" s="81">
        <v>25</v>
      </c>
      <c r="AB1164" s="81">
        <v>25</v>
      </c>
      <c r="AC1164" s="81">
        <v>25</v>
      </c>
      <c r="AD1164" s="81">
        <v>25</v>
      </c>
      <c r="AE1164" s="81">
        <v>0</v>
      </c>
      <c r="AF1164" s="81">
        <v>0</v>
      </c>
    </row>
    <row r="1165" spans="1:32" hidden="1" x14ac:dyDescent="0.25">
      <c r="A1165" s="477">
        <v>37041.637499999997</v>
      </c>
      <c r="B1165" s="456">
        <v>37146</v>
      </c>
      <c r="C1165" s="456">
        <v>37135</v>
      </c>
      <c r="D1165" s="456">
        <v>37164</v>
      </c>
      <c r="E1165" s="81" t="s">
        <v>598</v>
      </c>
      <c r="F1165" s="81">
        <v>624764</v>
      </c>
      <c r="G1165" s="81">
        <v>1</v>
      </c>
      <c r="H1165" s="81">
        <v>3397322</v>
      </c>
      <c r="I1165" s="81">
        <v>0</v>
      </c>
      <c r="J1165" s="81">
        <v>0</v>
      </c>
      <c r="K1165" s="81">
        <v>0</v>
      </c>
      <c r="L1165" s="81">
        <v>0</v>
      </c>
      <c r="M1165" s="81">
        <v>0</v>
      </c>
      <c r="N1165" s="81">
        <v>0</v>
      </c>
      <c r="O1165" s="81">
        <v>-25</v>
      </c>
      <c r="P1165" s="81">
        <v>-25</v>
      </c>
      <c r="Q1165" s="81">
        <v>-25</v>
      </c>
      <c r="R1165" s="81">
        <v>-25</v>
      </c>
      <c r="S1165" s="81">
        <v>-25</v>
      </c>
      <c r="T1165" s="81">
        <v>-25</v>
      </c>
      <c r="U1165" s="81">
        <v>-25</v>
      </c>
      <c r="V1165" s="81">
        <v>-25</v>
      </c>
      <c r="W1165" s="81">
        <v>-25</v>
      </c>
      <c r="X1165" s="81">
        <v>-25</v>
      </c>
      <c r="Y1165" s="81">
        <v>-25</v>
      </c>
      <c r="Z1165" s="81">
        <v>-25</v>
      </c>
      <c r="AA1165" s="81">
        <v>-25</v>
      </c>
      <c r="AB1165" s="81">
        <v>-25</v>
      </c>
      <c r="AC1165" s="81">
        <v>-25</v>
      </c>
      <c r="AD1165" s="81">
        <v>-25</v>
      </c>
      <c r="AE1165" s="81">
        <v>0</v>
      </c>
      <c r="AF1165" s="81">
        <v>0</v>
      </c>
    </row>
    <row r="1166" spans="1:32" hidden="1" x14ac:dyDescent="0.25">
      <c r="A1166" s="477">
        <v>37043.617361111108</v>
      </c>
      <c r="B1166" s="456">
        <v>37146</v>
      </c>
      <c r="C1166" s="456">
        <v>37135</v>
      </c>
      <c r="D1166" s="456">
        <v>37164</v>
      </c>
      <c r="E1166" s="81" t="s">
        <v>598</v>
      </c>
      <c r="F1166" s="81">
        <v>625935</v>
      </c>
      <c r="G1166" s="81">
        <v>1</v>
      </c>
      <c r="H1166" s="81">
        <v>3400034</v>
      </c>
      <c r="I1166" s="81">
        <v>0</v>
      </c>
      <c r="J1166" s="81">
        <v>0</v>
      </c>
      <c r="K1166" s="81">
        <v>0</v>
      </c>
      <c r="L1166" s="81">
        <v>0</v>
      </c>
      <c r="M1166" s="81">
        <v>0</v>
      </c>
      <c r="N1166" s="81">
        <v>0</v>
      </c>
      <c r="O1166" s="81">
        <v>25</v>
      </c>
      <c r="P1166" s="81">
        <v>25</v>
      </c>
      <c r="Q1166" s="81">
        <v>25</v>
      </c>
      <c r="R1166" s="81">
        <v>25</v>
      </c>
      <c r="S1166" s="81">
        <v>25</v>
      </c>
      <c r="T1166" s="81">
        <v>25</v>
      </c>
      <c r="U1166" s="81">
        <v>25</v>
      </c>
      <c r="V1166" s="81">
        <v>25</v>
      </c>
      <c r="W1166" s="81">
        <v>25</v>
      </c>
      <c r="X1166" s="81">
        <v>25</v>
      </c>
      <c r="Y1166" s="81">
        <v>25</v>
      </c>
      <c r="Z1166" s="81">
        <v>25</v>
      </c>
      <c r="AA1166" s="81">
        <v>25</v>
      </c>
      <c r="AB1166" s="81">
        <v>25</v>
      </c>
      <c r="AC1166" s="81">
        <v>25</v>
      </c>
      <c r="AD1166" s="81">
        <v>25</v>
      </c>
      <c r="AE1166" s="81">
        <v>0</v>
      </c>
      <c r="AF1166" s="81">
        <v>0</v>
      </c>
    </row>
    <row r="1167" spans="1:32" hidden="1" x14ac:dyDescent="0.25">
      <c r="A1167" s="477">
        <v>37042.400694444441</v>
      </c>
      <c r="B1167" s="456">
        <v>37146</v>
      </c>
      <c r="C1167" s="456">
        <v>37135</v>
      </c>
      <c r="D1167" s="456">
        <v>37164</v>
      </c>
      <c r="E1167" s="81" t="s">
        <v>598</v>
      </c>
      <c r="F1167" s="81">
        <v>626571</v>
      </c>
      <c r="G1167" s="81">
        <v>1</v>
      </c>
      <c r="H1167" s="81">
        <v>3402234</v>
      </c>
      <c r="I1167" s="81">
        <v>0</v>
      </c>
      <c r="J1167" s="81">
        <v>0</v>
      </c>
      <c r="K1167" s="81">
        <v>0</v>
      </c>
      <c r="L1167" s="81">
        <v>0</v>
      </c>
      <c r="M1167" s="81">
        <v>0</v>
      </c>
      <c r="N1167" s="81">
        <v>0</v>
      </c>
      <c r="O1167" s="81">
        <v>-25</v>
      </c>
      <c r="P1167" s="81">
        <v>-25</v>
      </c>
      <c r="Q1167" s="81">
        <v>-25</v>
      </c>
      <c r="R1167" s="81">
        <v>-25</v>
      </c>
      <c r="S1167" s="81">
        <v>-25</v>
      </c>
      <c r="T1167" s="81">
        <v>-25</v>
      </c>
      <c r="U1167" s="81">
        <v>-25</v>
      </c>
      <c r="V1167" s="81">
        <v>-25</v>
      </c>
      <c r="W1167" s="81">
        <v>-25</v>
      </c>
      <c r="X1167" s="81">
        <v>-25</v>
      </c>
      <c r="Y1167" s="81">
        <v>-25</v>
      </c>
      <c r="Z1167" s="81">
        <v>-25</v>
      </c>
      <c r="AA1167" s="81">
        <v>-25</v>
      </c>
      <c r="AB1167" s="81">
        <v>-25</v>
      </c>
      <c r="AC1167" s="81">
        <v>-25</v>
      </c>
      <c r="AD1167" s="81">
        <v>-25</v>
      </c>
      <c r="AE1167" s="81">
        <v>0</v>
      </c>
      <c r="AF1167" s="81">
        <v>0</v>
      </c>
    </row>
    <row r="1168" spans="1:32" hidden="1" x14ac:dyDescent="0.25">
      <c r="A1168" s="477">
        <v>37047.636805555558</v>
      </c>
      <c r="B1168" s="456">
        <v>37146</v>
      </c>
      <c r="C1168" s="456">
        <v>37135</v>
      </c>
      <c r="D1168" s="456">
        <v>37164</v>
      </c>
      <c r="E1168" s="81" t="s">
        <v>598</v>
      </c>
      <c r="F1168" s="81">
        <v>627830</v>
      </c>
      <c r="G1168" s="81">
        <v>1</v>
      </c>
      <c r="H1168" s="81">
        <v>3409779</v>
      </c>
      <c r="I1168" s="81">
        <v>0</v>
      </c>
      <c r="J1168" s="81">
        <v>0</v>
      </c>
      <c r="K1168" s="81">
        <v>0</v>
      </c>
      <c r="L1168" s="81">
        <v>0</v>
      </c>
      <c r="M1168" s="81">
        <v>0</v>
      </c>
      <c r="N1168" s="81">
        <v>0</v>
      </c>
      <c r="O1168" s="81">
        <v>25</v>
      </c>
      <c r="P1168" s="81">
        <v>25</v>
      </c>
      <c r="Q1168" s="81">
        <v>25</v>
      </c>
      <c r="R1168" s="81">
        <v>25</v>
      </c>
      <c r="S1168" s="81">
        <v>25</v>
      </c>
      <c r="T1168" s="81">
        <v>25</v>
      </c>
      <c r="U1168" s="81">
        <v>25</v>
      </c>
      <c r="V1168" s="81">
        <v>25</v>
      </c>
      <c r="W1168" s="81">
        <v>25</v>
      </c>
      <c r="X1168" s="81">
        <v>25</v>
      </c>
      <c r="Y1168" s="81">
        <v>25</v>
      </c>
      <c r="Z1168" s="81">
        <v>25</v>
      </c>
      <c r="AA1168" s="81">
        <v>25</v>
      </c>
      <c r="AB1168" s="81">
        <v>25</v>
      </c>
      <c r="AC1168" s="81">
        <v>25</v>
      </c>
      <c r="AD1168" s="81">
        <v>25</v>
      </c>
      <c r="AE1168" s="81">
        <v>0</v>
      </c>
      <c r="AF1168" s="81">
        <v>0</v>
      </c>
    </row>
    <row r="1169" spans="1:32" x14ac:dyDescent="0.25">
      <c r="A1169" s="477">
        <v>37049.533333333333</v>
      </c>
      <c r="B1169" s="456">
        <v>37146</v>
      </c>
      <c r="C1169" s="456">
        <v>37135</v>
      </c>
      <c r="D1169" s="456">
        <v>37164</v>
      </c>
      <c r="E1169" s="81" t="s">
        <v>598</v>
      </c>
      <c r="F1169" s="81">
        <v>637485</v>
      </c>
      <c r="G1169" s="81">
        <v>1</v>
      </c>
      <c r="H1169" s="81">
        <v>3438546</v>
      </c>
      <c r="I1169" s="81">
        <v>0</v>
      </c>
      <c r="J1169" s="81">
        <v>0</v>
      </c>
      <c r="K1169" s="81">
        <v>0</v>
      </c>
      <c r="L1169" s="81">
        <v>0</v>
      </c>
      <c r="M1169" s="81">
        <v>0</v>
      </c>
      <c r="N1169" s="81">
        <v>0</v>
      </c>
      <c r="O1169" s="81">
        <v>-25</v>
      </c>
      <c r="P1169" s="81">
        <v>-25</v>
      </c>
      <c r="Q1169" s="81">
        <v>-25</v>
      </c>
      <c r="R1169" s="81">
        <v>-25</v>
      </c>
      <c r="S1169" s="81">
        <v>-25</v>
      </c>
      <c r="T1169" s="81">
        <v>-25</v>
      </c>
      <c r="U1169" s="81">
        <v>-25</v>
      </c>
      <c r="V1169" s="81">
        <v>-25</v>
      </c>
      <c r="W1169" s="81">
        <v>-25</v>
      </c>
      <c r="X1169" s="81">
        <v>-25</v>
      </c>
      <c r="Y1169" s="81">
        <v>-25</v>
      </c>
      <c r="Z1169" s="81">
        <v>-25</v>
      </c>
      <c r="AA1169" s="81">
        <v>-25</v>
      </c>
      <c r="AB1169" s="81">
        <v>-25</v>
      </c>
      <c r="AC1169" s="81">
        <v>-25</v>
      </c>
      <c r="AD1169" s="81">
        <v>-25</v>
      </c>
      <c r="AE1169" s="81">
        <v>0</v>
      </c>
      <c r="AF1169" s="81">
        <v>0</v>
      </c>
    </row>
    <row r="1170" spans="1:32" hidden="1" x14ac:dyDescent="0.25">
      <c r="A1170" s="477">
        <v>37063.369444444441</v>
      </c>
      <c r="B1170" s="456">
        <v>37146</v>
      </c>
      <c r="C1170" s="456">
        <v>37135</v>
      </c>
      <c r="D1170" s="456">
        <v>37164</v>
      </c>
      <c r="E1170" s="81" t="s">
        <v>598</v>
      </c>
      <c r="F1170" s="81">
        <v>645625</v>
      </c>
      <c r="G1170" s="81">
        <v>1</v>
      </c>
      <c r="H1170" s="81">
        <v>3456295</v>
      </c>
      <c r="I1170" s="81">
        <v>0</v>
      </c>
      <c r="J1170" s="81">
        <v>0</v>
      </c>
      <c r="K1170" s="81">
        <v>0</v>
      </c>
      <c r="L1170" s="81">
        <v>0</v>
      </c>
      <c r="M1170" s="81">
        <v>0</v>
      </c>
      <c r="N1170" s="81">
        <v>0</v>
      </c>
      <c r="O1170" s="81">
        <v>25</v>
      </c>
      <c r="P1170" s="81">
        <v>25</v>
      </c>
      <c r="Q1170" s="81">
        <v>25</v>
      </c>
      <c r="R1170" s="81">
        <v>25</v>
      </c>
      <c r="S1170" s="81">
        <v>25</v>
      </c>
      <c r="T1170" s="81">
        <v>25</v>
      </c>
      <c r="U1170" s="81">
        <v>25</v>
      </c>
      <c r="V1170" s="81">
        <v>25</v>
      </c>
      <c r="W1170" s="81">
        <v>25</v>
      </c>
      <c r="X1170" s="81">
        <v>25</v>
      </c>
      <c r="Y1170" s="81">
        <v>25</v>
      </c>
      <c r="Z1170" s="81">
        <v>25</v>
      </c>
      <c r="AA1170" s="81">
        <v>25</v>
      </c>
      <c r="AB1170" s="81">
        <v>25</v>
      </c>
      <c r="AC1170" s="81">
        <v>25</v>
      </c>
      <c r="AD1170" s="81">
        <v>25</v>
      </c>
      <c r="AE1170" s="81">
        <v>0</v>
      </c>
      <c r="AF1170" s="81">
        <v>0</v>
      </c>
    </row>
    <row r="1171" spans="1:32" hidden="1" x14ac:dyDescent="0.25">
      <c r="A1171" s="477">
        <v>37063.370833333334</v>
      </c>
      <c r="B1171" s="456">
        <v>37146</v>
      </c>
      <c r="C1171" s="456">
        <v>37135</v>
      </c>
      <c r="D1171" s="456">
        <v>37164</v>
      </c>
      <c r="E1171" s="81" t="s">
        <v>598</v>
      </c>
      <c r="F1171" s="81">
        <v>645859</v>
      </c>
      <c r="G1171" s="81">
        <v>1</v>
      </c>
      <c r="H1171" s="81">
        <v>3456652</v>
      </c>
      <c r="I1171" s="81">
        <v>0</v>
      </c>
      <c r="J1171" s="81">
        <v>0</v>
      </c>
      <c r="K1171" s="81">
        <v>0</v>
      </c>
      <c r="L1171" s="81">
        <v>0</v>
      </c>
      <c r="M1171" s="81">
        <v>0</v>
      </c>
      <c r="N1171" s="81">
        <v>0</v>
      </c>
      <c r="O1171" s="81">
        <v>25</v>
      </c>
      <c r="P1171" s="81">
        <v>25</v>
      </c>
      <c r="Q1171" s="81">
        <v>25</v>
      </c>
      <c r="R1171" s="81">
        <v>25</v>
      </c>
      <c r="S1171" s="81">
        <v>25</v>
      </c>
      <c r="T1171" s="81">
        <v>25</v>
      </c>
      <c r="U1171" s="81">
        <v>25</v>
      </c>
      <c r="V1171" s="81">
        <v>25</v>
      </c>
      <c r="W1171" s="81">
        <v>25</v>
      </c>
      <c r="X1171" s="81">
        <v>25</v>
      </c>
      <c r="Y1171" s="81">
        <v>25</v>
      </c>
      <c r="Z1171" s="81">
        <v>25</v>
      </c>
      <c r="AA1171" s="81">
        <v>25</v>
      </c>
      <c r="AB1171" s="81">
        <v>25</v>
      </c>
      <c r="AC1171" s="81">
        <v>25</v>
      </c>
      <c r="AD1171" s="81">
        <v>25</v>
      </c>
      <c r="AE1171" s="81">
        <v>0</v>
      </c>
      <c r="AF1171" s="81">
        <v>0</v>
      </c>
    </row>
    <row r="1172" spans="1:32" hidden="1" x14ac:dyDescent="0.25">
      <c r="A1172" s="477">
        <v>37070.411111111112</v>
      </c>
      <c r="B1172" s="456">
        <v>37146</v>
      </c>
      <c r="C1172" s="456">
        <v>37135</v>
      </c>
      <c r="D1172" s="456">
        <v>37164</v>
      </c>
      <c r="E1172" s="81" t="s">
        <v>598</v>
      </c>
      <c r="F1172" s="81">
        <v>657444</v>
      </c>
      <c r="G1172" s="81">
        <v>1</v>
      </c>
      <c r="H1172" s="81">
        <v>3490586</v>
      </c>
      <c r="I1172" s="81">
        <v>0</v>
      </c>
      <c r="J1172" s="81">
        <v>0</v>
      </c>
      <c r="K1172" s="81">
        <v>0</v>
      </c>
      <c r="L1172" s="81">
        <v>0</v>
      </c>
      <c r="M1172" s="81">
        <v>0</v>
      </c>
      <c r="N1172" s="81">
        <v>0</v>
      </c>
      <c r="O1172" s="81">
        <v>25</v>
      </c>
      <c r="P1172" s="81">
        <v>25</v>
      </c>
      <c r="Q1172" s="81">
        <v>25</v>
      </c>
      <c r="R1172" s="81">
        <v>25</v>
      </c>
      <c r="S1172" s="81">
        <v>25</v>
      </c>
      <c r="T1172" s="81">
        <v>25</v>
      </c>
      <c r="U1172" s="81">
        <v>25</v>
      </c>
      <c r="V1172" s="81">
        <v>25</v>
      </c>
      <c r="W1172" s="81">
        <v>25</v>
      </c>
      <c r="X1172" s="81">
        <v>25</v>
      </c>
      <c r="Y1172" s="81">
        <v>25</v>
      </c>
      <c r="Z1172" s="81">
        <v>25</v>
      </c>
      <c r="AA1172" s="81">
        <v>25</v>
      </c>
      <c r="AB1172" s="81">
        <v>25</v>
      </c>
      <c r="AC1172" s="81">
        <v>25</v>
      </c>
      <c r="AD1172" s="81">
        <v>25</v>
      </c>
      <c r="AE1172" s="81">
        <v>0</v>
      </c>
      <c r="AF1172" s="81">
        <v>0</v>
      </c>
    </row>
    <row r="1173" spans="1:32" hidden="1" x14ac:dyDescent="0.25">
      <c r="A1173" s="477">
        <v>37103.723611111112</v>
      </c>
      <c r="B1173" s="456">
        <v>37146</v>
      </c>
      <c r="C1173" s="456">
        <v>37135</v>
      </c>
      <c r="D1173" s="456">
        <v>37164</v>
      </c>
      <c r="E1173" s="81" t="s">
        <v>598</v>
      </c>
      <c r="F1173" s="81">
        <v>711878</v>
      </c>
      <c r="G1173" s="81">
        <v>1</v>
      </c>
      <c r="H1173" s="81">
        <v>3718212</v>
      </c>
      <c r="I1173" s="81">
        <v>0</v>
      </c>
      <c r="J1173" s="81">
        <v>0</v>
      </c>
      <c r="K1173" s="81">
        <v>0</v>
      </c>
      <c r="L1173" s="81">
        <v>0</v>
      </c>
      <c r="M1173" s="81">
        <v>0</v>
      </c>
      <c r="N1173" s="81">
        <v>0</v>
      </c>
      <c r="O1173" s="81">
        <v>-25</v>
      </c>
      <c r="P1173" s="81">
        <v>-25</v>
      </c>
      <c r="Q1173" s="81">
        <v>-25</v>
      </c>
      <c r="R1173" s="81">
        <v>-25</v>
      </c>
      <c r="S1173" s="81">
        <v>-25</v>
      </c>
      <c r="T1173" s="81">
        <v>-25</v>
      </c>
      <c r="U1173" s="81">
        <v>-25</v>
      </c>
      <c r="V1173" s="81">
        <v>-25</v>
      </c>
      <c r="W1173" s="81">
        <v>-25</v>
      </c>
      <c r="X1173" s="81">
        <v>-25</v>
      </c>
      <c r="Y1173" s="81">
        <v>-25</v>
      </c>
      <c r="Z1173" s="81">
        <v>-25</v>
      </c>
      <c r="AA1173" s="81">
        <v>-25</v>
      </c>
      <c r="AB1173" s="81">
        <v>-25</v>
      </c>
      <c r="AC1173" s="81">
        <v>-25</v>
      </c>
      <c r="AD1173" s="81">
        <v>-25</v>
      </c>
      <c r="AE1173" s="81">
        <v>0</v>
      </c>
      <c r="AF1173" s="81">
        <v>0</v>
      </c>
    </row>
    <row r="1174" spans="1:32" hidden="1" x14ac:dyDescent="0.25">
      <c r="A1174" s="477">
        <v>36742.637499999997</v>
      </c>
      <c r="B1174" s="456">
        <v>37144</v>
      </c>
      <c r="C1174" s="456">
        <v>37073</v>
      </c>
      <c r="D1174" s="456">
        <v>37164</v>
      </c>
      <c r="E1174" s="81" t="s">
        <v>598</v>
      </c>
      <c r="F1174" s="81">
        <v>377519</v>
      </c>
      <c r="G1174" s="81">
        <v>1</v>
      </c>
      <c r="H1174" s="81">
        <v>2159513</v>
      </c>
      <c r="I1174" s="81">
        <v>0</v>
      </c>
      <c r="J1174" s="81">
        <v>0</v>
      </c>
      <c r="K1174" s="81">
        <v>0</v>
      </c>
      <c r="L1174" s="81">
        <v>0</v>
      </c>
      <c r="M1174" s="81">
        <v>0</v>
      </c>
      <c r="N1174" s="81">
        <v>0</v>
      </c>
      <c r="O1174" s="81">
        <v>50</v>
      </c>
      <c r="P1174" s="81">
        <v>50</v>
      </c>
      <c r="Q1174" s="81">
        <v>50</v>
      </c>
      <c r="R1174" s="81">
        <v>50</v>
      </c>
      <c r="S1174" s="81">
        <v>50</v>
      </c>
      <c r="T1174" s="81">
        <v>50</v>
      </c>
      <c r="U1174" s="81">
        <v>50</v>
      </c>
      <c r="V1174" s="81">
        <v>50</v>
      </c>
      <c r="W1174" s="81">
        <v>50</v>
      </c>
      <c r="X1174" s="81">
        <v>50</v>
      </c>
      <c r="Y1174" s="81">
        <v>50</v>
      </c>
      <c r="Z1174" s="81">
        <v>50</v>
      </c>
      <c r="AA1174" s="81">
        <v>50</v>
      </c>
      <c r="AB1174" s="81">
        <v>50</v>
      </c>
      <c r="AC1174" s="81">
        <v>50</v>
      </c>
      <c r="AD1174" s="81">
        <v>50</v>
      </c>
      <c r="AE1174" s="81">
        <v>0</v>
      </c>
      <c r="AF1174" s="81">
        <v>0</v>
      </c>
    </row>
    <row r="1175" spans="1:32" hidden="1" x14ac:dyDescent="0.25">
      <c r="A1175" s="477">
        <v>36732.645138888889</v>
      </c>
      <c r="B1175" s="456">
        <v>37144</v>
      </c>
      <c r="C1175" s="456">
        <v>37073</v>
      </c>
      <c r="D1175" s="456">
        <v>37164</v>
      </c>
      <c r="E1175" s="81" t="s">
        <v>598</v>
      </c>
      <c r="F1175" s="81">
        <v>377521</v>
      </c>
      <c r="G1175" s="81">
        <v>1</v>
      </c>
      <c r="H1175" s="81">
        <v>2159515</v>
      </c>
      <c r="I1175" s="81">
        <v>0</v>
      </c>
      <c r="J1175" s="81">
        <v>0</v>
      </c>
      <c r="K1175" s="81">
        <v>0</v>
      </c>
      <c r="L1175" s="81">
        <v>0</v>
      </c>
      <c r="M1175" s="81">
        <v>0</v>
      </c>
      <c r="N1175" s="81">
        <v>0</v>
      </c>
      <c r="O1175" s="81">
        <v>50</v>
      </c>
      <c r="P1175" s="81">
        <v>50</v>
      </c>
      <c r="Q1175" s="81">
        <v>50</v>
      </c>
      <c r="R1175" s="81">
        <v>50</v>
      </c>
      <c r="S1175" s="81">
        <v>50</v>
      </c>
      <c r="T1175" s="81">
        <v>50</v>
      </c>
      <c r="U1175" s="81">
        <v>50</v>
      </c>
      <c r="V1175" s="81">
        <v>50</v>
      </c>
      <c r="W1175" s="81">
        <v>50</v>
      </c>
      <c r="X1175" s="81">
        <v>50</v>
      </c>
      <c r="Y1175" s="81">
        <v>50</v>
      </c>
      <c r="Z1175" s="81">
        <v>50</v>
      </c>
      <c r="AA1175" s="81">
        <v>50</v>
      </c>
      <c r="AB1175" s="81">
        <v>50</v>
      </c>
      <c r="AC1175" s="81">
        <v>50</v>
      </c>
      <c r="AD1175" s="81">
        <v>50</v>
      </c>
      <c r="AE1175" s="81">
        <v>0</v>
      </c>
      <c r="AF1175" s="81">
        <v>0</v>
      </c>
    </row>
    <row r="1176" spans="1:32" hidden="1" x14ac:dyDescent="0.25">
      <c r="A1176" s="477">
        <v>36754.711111111108</v>
      </c>
      <c r="B1176" s="456">
        <v>37144</v>
      </c>
      <c r="C1176" s="456">
        <v>37073</v>
      </c>
      <c r="D1176" s="456">
        <v>37164</v>
      </c>
      <c r="E1176" s="81" t="s">
        <v>598</v>
      </c>
      <c r="F1176" s="81">
        <v>391594</v>
      </c>
      <c r="G1176" s="81">
        <v>1</v>
      </c>
      <c r="H1176" s="81">
        <v>2202039</v>
      </c>
      <c r="I1176" s="81">
        <v>0</v>
      </c>
      <c r="J1176" s="81">
        <v>0</v>
      </c>
      <c r="K1176" s="81">
        <v>0</v>
      </c>
      <c r="L1176" s="81">
        <v>0</v>
      </c>
      <c r="M1176" s="81">
        <v>0</v>
      </c>
      <c r="N1176" s="81">
        <v>0</v>
      </c>
      <c r="O1176" s="81">
        <v>25</v>
      </c>
      <c r="P1176" s="81">
        <v>25</v>
      </c>
      <c r="Q1176" s="81">
        <v>25</v>
      </c>
      <c r="R1176" s="81">
        <v>25</v>
      </c>
      <c r="S1176" s="81">
        <v>25</v>
      </c>
      <c r="T1176" s="81">
        <v>25</v>
      </c>
      <c r="U1176" s="81">
        <v>25</v>
      </c>
      <c r="V1176" s="81">
        <v>25</v>
      </c>
      <c r="W1176" s="81">
        <v>25</v>
      </c>
      <c r="X1176" s="81">
        <v>25</v>
      </c>
      <c r="Y1176" s="81">
        <v>25</v>
      </c>
      <c r="Z1176" s="81">
        <v>25</v>
      </c>
      <c r="AA1176" s="81">
        <v>25</v>
      </c>
      <c r="AB1176" s="81">
        <v>25</v>
      </c>
      <c r="AC1176" s="81">
        <v>25</v>
      </c>
      <c r="AD1176" s="81">
        <v>25</v>
      </c>
      <c r="AE1176" s="81">
        <v>0</v>
      </c>
      <c r="AF1176" s="81">
        <v>0</v>
      </c>
    </row>
    <row r="1177" spans="1:32" hidden="1" x14ac:dyDescent="0.25">
      <c r="A1177" s="477">
        <v>36752.434027777781</v>
      </c>
      <c r="B1177" s="456">
        <v>37144</v>
      </c>
      <c r="C1177" s="456">
        <v>37073</v>
      </c>
      <c r="D1177" s="456">
        <v>37164</v>
      </c>
      <c r="E1177" s="81" t="s">
        <v>598</v>
      </c>
      <c r="F1177" s="81">
        <v>391623</v>
      </c>
      <c r="G1177" s="81">
        <v>1</v>
      </c>
      <c r="H1177" s="81">
        <v>2202496</v>
      </c>
      <c r="I1177" s="81">
        <v>0</v>
      </c>
      <c r="J1177" s="81">
        <v>0</v>
      </c>
      <c r="K1177" s="81">
        <v>0</v>
      </c>
      <c r="L1177" s="81">
        <v>0</v>
      </c>
      <c r="M1177" s="81">
        <v>0</v>
      </c>
      <c r="N1177" s="81">
        <v>0</v>
      </c>
      <c r="O1177" s="81">
        <v>-25</v>
      </c>
      <c r="P1177" s="81">
        <v>-25</v>
      </c>
      <c r="Q1177" s="81">
        <v>-25</v>
      </c>
      <c r="R1177" s="81">
        <v>-25</v>
      </c>
      <c r="S1177" s="81">
        <v>-25</v>
      </c>
      <c r="T1177" s="81">
        <v>-25</v>
      </c>
      <c r="U1177" s="81">
        <v>-25</v>
      </c>
      <c r="V1177" s="81">
        <v>-25</v>
      </c>
      <c r="W1177" s="81">
        <v>-25</v>
      </c>
      <c r="X1177" s="81">
        <v>-25</v>
      </c>
      <c r="Y1177" s="81">
        <v>-25</v>
      </c>
      <c r="Z1177" s="81">
        <v>-25</v>
      </c>
      <c r="AA1177" s="81">
        <v>-25</v>
      </c>
      <c r="AB1177" s="81">
        <v>-25</v>
      </c>
      <c r="AC1177" s="81">
        <v>-25</v>
      </c>
      <c r="AD1177" s="81">
        <v>-25</v>
      </c>
      <c r="AE1177" s="81">
        <v>0</v>
      </c>
      <c r="AF1177" s="81">
        <v>0</v>
      </c>
    </row>
    <row r="1178" spans="1:32" hidden="1" x14ac:dyDescent="0.25">
      <c r="A1178" s="477">
        <v>36767.69027777778</v>
      </c>
      <c r="B1178" s="456">
        <v>37144</v>
      </c>
      <c r="C1178" s="456">
        <v>37073</v>
      </c>
      <c r="D1178" s="456">
        <v>37164</v>
      </c>
      <c r="E1178" s="81" t="s">
        <v>598</v>
      </c>
      <c r="F1178" s="81">
        <v>397067</v>
      </c>
      <c r="G1178" s="81">
        <v>1</v>
      </c>
      <c r="H1178" s="81">
        <v>2219633</v>
      </c>
      <c r="I1178" s="81">
        <v>0</v>
      </c>
      <c r="J1178" s="81">
        <v>0</v>
      </c>
      <c r="K1178" s="81">
        <v>0</v>
      </c>
      <c r="L1178" s="81">
        <v>0</v>
      </c>
      <c r="M1178" s="81">
        <v>0</v>
      </c>
      <c r="N1178" s="81">
        <v>0</v>
      </c>
      <c r="O1178" s="81">
        <v>25</v>
      </c>
      <c r="P1178" s="81">
        <v>25</v>
      </c>
      <c r="Q1178" s="81">
        <v>25</v>
      </c>
      <c r="R1178" s="81">
        <v>25</v>
      </c>
      <c r="S1178" s="81">
        <v>25</v>
      </c>
      <c r="T1178" s="81">
        <v>25</v>
      </c>
      <c r="U1178" s="81">
        <v>25</v>
      </c>
      <c r="V1178" s="81">
        <v>25</v>
      </c>
      <c r="W1178" s="81">
        <v>25</v>
      </c>
      <c r="X1178" s="81">
        <v>25</v>
      </c>
      <c r="Y1178" s="81">
        <v>25</v>
      </c>
      <c r="Z1178" s="81">
        <v>25</v>
      </c>
      <c r="AA1178" s="81">
        <v>25</v>
      </c>
      <c r="AB1178" s="81">
        <v>25</v>
      </c>
      <c r="AC1178" s="81">
        <v>25</v>
      </c>
      <c r="AD1178" s="81">
        <v>25</v>
      </c>
      <c r="AE1178" s="81">
        <v>0</v>
      </c>
      <c r="AF1178" s="81">
        <v>0</v>
      </c>
    </row>
    <row r="1179" spans="1:32" hidden="1" x14ac:dyDescent="0.25">
      <c r="A1179" s="477">
        <v>36769.605555555558</v>
      </c>
      <c r="B1179" s="456">
        <v>37144</v>
      </c>
      <c r="C1179" s="456">
        <v>37073</v>
      </c>
      <c r="D1179" s="456">
        <v>37164</v>
      </c>
      <c r="E1179" s="81" t="s">
        <v>598</v>
      </c>
      <c r="F1179" s="81">
        <v>400280</v>
      </c>
      <c r="G1179" s="81">
        <v>1</v>
      </c>
      <c r="H1179" s="81">
        <v>2228685</v>
      </c>
      <c r="I1179" s="81">
        <v>0</v>
      </c>
      <c r="J1179" s="81">
        <v>0</v>
      </c>
      <c r="K1179" s="81">
        <v>0</v>
      </c>
      <c r="L1179" s="81">
        <v>0</v>
      </c>
      <c r="M1179" s="81">
        <v>0</v>
      </c>
      <c r="N1179" s="81">
        <v>0</v>
      </c>
      <c r="O1179" s="81">
        <v>25</v>
      </c>
      <c r="P1179" s="81">
        <v>25</v>
      </c>
      <c r="Q1179" s="81">
        <v>25</v>
      </c>
      <c r="R1179" s="81">
        <v>25</v>
      </c>
      <c r="S1179" s="81">
        <v>25</v>
      </c>
      <c r="T1179" s="81">
        <v>25</v>
      </c>
      <c r="U1179" s="81">
        <v>25</v>
      </c>
      <c r="V1179" s="81">
        <v>25</v>
      </c>
      <c r="W1179" s="81">
        <v>25</v>
      </c>
      <c r="X1179" s="81">
        <v>25</v>
      </c>
      <c r="Y1179" s="81">
        <v>25</v>
      </c>
      <c r="Z1179" s="81">
        <v>25</v>
      </c>
      <c r="AA1179" s="81">
        <v>25</v>
      </c>
      <c r="AB1179" s="81">
        <v>25</v>
      </c>
      <c r="AC1179" s="81">
        <v>25</v>
      </c>
      <c r="AD1179" s="81">
        <v>25</v>
      </c>
      <c r="AE1179" s="81">
        <v>0</v>
      </c>
      <c r="AF1179" s="81">
        <v>0</v>
      </c>
    </row>
    <row r="1180" spans="1:32" x14ac:dyDescent="0.25">
      <c r="B1180" s="456"/>
      <c r="C1180" s="456"/>
      <c r="D1180" s="456"/>
    </row>
    <row r="1181" spans="1:32" x14ac:dyDescent="0.25">
      <c r="B1181" s="456"/>
      <c r="C1181" s="456"/>
      <c r="D1181" s="456"/>
    </row>
    <row r="1182" spans="1:32" x14ac:dyDescent="0.25">
      <c r="B1182" s="456"/>
      <c r="C1182" s="456"/>
      <c r="D1182" s="456"/>
    </row>
    <row r="1183" spans="1:32" hidden="1" x14ac:dyDescent="0.25">
      <c r="A1183" s="477">
        <v>36796.563194444447</v>
      </c>
      <c r="B1183" s="456">
        <v>37144</v>
      </c>
      <c r="C1183" s="456">
        <v>37073</v>
      </c>
      <c r="D1183" s="456">
        <v>37164</v>
      </c>
      <c r="E1183" s="81" t="s">
        <v>598</v>
      </c>
      <c r="F1183" s="81">
        <v>416772</v>
      </c>
      <c r="G1183" s="81">
        <v>1</v>
      </c>
      <c r="H1183" s="81">
        <v>2288228</v>
      </c>
      <c r="I1183" s="81">
        <v>0</v>
      </c>
      <c r="J1183" s="81">
        <v>0</v>
      </c>
      <c r="K1183" s="81">
        <v>0</v>
      </c>
      <c r="L1183" s="81">
        <v>0</v>
      </c>
      <c r="M1183" s="81">
        <v>0</v>
      </c>
      <c r="N1183" s="81">
        <v>0</v>
      </c>
      <c r="O1183" s="81">
        <v>25</v>
      </c>
      <c r="P1183" s="81">
        <v>25</v>
      </c>
      <c r="Q1183" s="81">
        <v>25</v>
      </c>
      <c r="R1183" s="81">
        <v>25</v>
      </c>
      <c r="S1183" s="81">
        <v>25</v>
      </c>
      <c r="T1183" s="81">
        <v>25</v>
      </c>
      <c r="U1183" s="81">
        <v>25</v>
      </c>
      <c r="V1183" s="81">
        <v>25</v>
      </c>
      <c r="W1183" s="81">
        <v>25</v>
      </c>
      <c r="X1183" s="81">
        <v>25</v>
      </c>
      <c r="Y1183" s="81">
        <v>25</v>
      </c>
      <c r="Z1183" s="81">
        <v>25</v>
      </c>
      <c r="AA1183" s="81">
        <v>25</v>
      </c>
      <c r="AB1183" s="81">
        <v>25</v>
      </c>
      <c r="AC1183" s="81">
        <v>25</v>
      </c>
      <c r="AD1183" s="81">
        <v>25</v>
      </c>
      <c r="AE1183" s="81">
        <v>0</v>
      </c>
      <c r="AF1183" s="81">
        <v>0</v>
      </c>
    </row>
    <row r="1184" spans="1:32" x14ac:dyDescent="0.25">
      <c r="B1184" s="456"/>
      <c r="C1184" s="456"/>
      <c r="D1184" s="456"/>
    </row>
    <row r="1185" spans="1:32" hidden="1" x14ac:dyDescent="0.25">
      <c r="A1185" s="477">
        <v>36830.386805555558</v>
      </c>
      <c r="B1185" s="456">
        <v>37144</v>
      </c>
      <c r="C1185" s="456">
        <v>37073</v>
      </c>
      <c r="D1185" s="456">
        <v>37164</v>
      </c>
      <c r="E1185" s="81" t="s">
        <v>598</v>
      </c>
      <c r="F1185" s="81">
        <v>440438</v>
      </c>
      <c r="G1185" s="81">
        <v>1</v>
      </c>
      <c r="H1185" s="81">
        <v>2363003</v>
      </c>
      <c r="I1185" s="81">
        <v>0</v>
      </c>
      <c r="J1185" s="81">
        <v>0</v>
      </c>
      <c r="K1185" s="81">
        <v>0</v>
      </c>
      <c r="L1185" s="81">
        <v>0</v>
      </c>
      <c r="M1185" s="81">
        <v>0</v>
      </c>
      <c r="N1185" s="81">
        <v>0</v>
      </c>
      <c r="O1185" s="81">
        <v>25</v>
      </c>
      <c r="P1185" s="81">
        <v>25</v>
      </c>
      <c r="Q1185" s="81">
        <v>25</v>
      </c>
      <c r="R1185" s="81">
        <v>25</v>
      </c>
      <c r="S1185" s="81">
        <v>25</v>
      </c>
      <c r="T1185" s="81">
        <v>25</v>
      </c>
      <c r="U1185" s="81">
        <v>25</v>
      </c>
      <c r="V1185" s="81">
        <v>25</v>
      </c>
      <c r="W1185" s="81">
        <v>25</v>
      </c>
      <c r="X1185" s="81">
        <v>25</v>
      </c>
      <c r="Y1185" s="81">
        <v>25</v>
      </c>
      <c r="Z1185" s="81">
        <v>25</v>
      </c>
      <c r="AA1185" s="81">
        <v>25</v>
      </c>
      <c r="AB1185" s="81">
        <v>25</v>
      </c>
      <c r="AC1185" s="81">
        <v>25</v>
      </c>
      <c r="AD1185" s="81">
        <v>25</v>
      </c>
      <c r="AE1185" s="81">
        <v>0</v>
      </c>
      <c r="AF1185" s="81">
        <v>0</v>
      </c>
    </row>
    <row r="1186" spans="1:32" hidden="1" x14ac:dyDescent="0.25">
      <c r="A1186" s="477">
        <v>36838.677083333336</v>
      </c>
      <c r="B1186" s="456">
        <v>37144</v>
      </c>
      <c r="C1186" s="456">
        <v>37073</v>
      </c>
      <c r="D1186" s="456">
        <v>37164</v>
      </c>
      <c r="E1186" s="81" t="s">
        <v>598</v>
      </c>
      <c r="F1186" s="81">
        <v>448756</v>
      </c>
      <c r="G1186" s="81">
        <v>1</v>
      </c>
      <c r="H1186" s="81">
        <v>2394167</v>
      </c>
      <c r="I1186" s="81">
        <v>0</v>
      </c>
      <c r="J1186" s="81">
        <v>0</v>
      </c>
      <c r="K1186" s="81">
        <v>0</v>
      </c>
      <c r="L1186" s="81">
        <v>0</v>
      </c>
      <c r="M1186" s="81">
        <v>0</v>
      </c>
      <c r="N1186" s="81">
        <v>0</v>
      </c>
      <c r="O1186" s="81">
        <v>25</v>
      </c>
      <c r="P1186" s="81">
        <v>25</v>
      </c>
      <c r="Q1186" s="81">
        <v>25</v>
      </c>
      <c r="R1186" s="81">
        <v>25</v>
      </c>
      <c r="S1186" s="81">
        <v>25</v>
      </c>
      <c r="T1186" s="81">
        <v>25</v>
      </c>
      <c r="U1186" s="81">
        <v>25</v>
      </c>
      <c r="V1186" s="81">
        <v>25</v>
      </c>
      <c r="W1186" s="81">
        <v>25</v>
      </c>
      <c r="X1186" s="81">
        <v>25</v>
      </c>
      <c r="Y1186" s="81">
        <v>25</v>
      </c>
      <c r="Z1186" s="81">
        <v>25</v>
      </c>
      <c r="AA1186" s="81">
        <v>25</v>
      </c>
      <c r="AB1186" s="81">
        <v>25</v>
      </c>
      <c r="AC1186" s="81">
        <v>25</v>
      </c>
      <c r="AD1186" s="81">
        <v>25</v>
      </c>
      <c r="AE1186" s="81">
        <v>0</v>
      </c>
      <c r="AF1186" s="81">
        <v>0</v>
      </c>
    </row>
    <row r="1187" spans="1:32" hidden="1" x14ac:dyDescent="0.25">
      <c r="A1187" s="477">
        <v>36850.414583333331</v>
      </c>
      <c r="B1187" s="456">
        <v>37144</v>
      </c>
      <c r="C1187" s="456">
        <v>37073</v>
      </c>
      <c r="D1187" s="456">
        <v>37164</v>
      </c>
      <c r="E1187" s="81" t="s">
        <v>598</v>
      </c>
      <c r="F1187" s="81">
        <v>457409</v>
      </c>
      <c r="G1187" s="81">
        <v>1</v>
      </c>
      <c r="H1187" s="81">
        <v>2419701</v>
      </c>
      <c r="I1187" s="81">
        <v>0</v>
      </c>
      <c r="J1187" s="81">
        <v>0</v>
      </c>
      <c r="K1187" s="81">
        <v>0</v>
      </c>
      <c r="L1187" s="81">
        <v>0</v>
      </c>
      <c r="M1187" s="81">
        <v>0</v>
      </c>
      <c r="N1187" s="81">
        <v>0</v>
      </c>
      <c r="O1187" s="81">
        <v>25</v>
      </c>
      <c r="P1187" s="81">
        <v>25</v>
      </c>
      <c r="Q1187" s="81">
        <v>25</v>
      </c>
      <c r="R1187" s="81">
        <v>25</v>
      </c>
      <c r="S1187" s="81">
        <v>25</v>
      </c>
      <c r="T1187" s="81">
        <v>25</v>
      </c>
      <c r="U1187" s="81">
        <v>25</v>
      </c>
      <c r="V1187" s="81">
        <v>25</v>
      </c>
      <c r="W1187" s="81">
        <v>25</v>
      </c>
      <c r="X1187" s="81">
        <v>25</v>
      </c>
      <c r="Y1187" s="81">
        <v>25</v>
      </c>
      <c r="Z1187" s="81">
        <v>25</v>
      </c>
      <c r="AA1187" s="81">
        <v>25</v>
      </c>
      <c r="AB1187" s="81">
        <v>25</v>
      </c>
      <c r="AC1187" s="81">
        <v>25</v>
      </c>
      <c r="AD1187" s="81">
        <v>25</v>
      </c>
      <c r="AE1187" s="81">
        <v>0</v>
      </c>
      <c r="AF1187" s="81">
        <v>0</v>
      </c>
    </row>
    <row r="1188" spans="1:32" hidden="1" x14ac:dyDescent="0.25">
      <c r="A1188" s="477">
        <v>36847.506944444445</v>
      </c>
      <c r="B1188" s="456">
        <v>37144</v>
      </c>
      <c r="C1188" s="456">
        <v>37073</v>
      </c>
      <c r="D1188" s="456">
        <v>37164</v>
      </c>
      <c r="E1188" s="81" t="s">
        <v>598</v>
      </c>
      <c r="F1188" s="81">
        <v>457411</v>
      </c>
      <c r="G1188" s="81">
        <v>1</v>
      </c>
      <c r="H1188" s="81">
        <v>2419703</v>
      </c>
      <c r="I1188" s="81">
        <v>0</v>
      </c>
      <c r="J1188" s="81">
        <v>0</v>
      </c>
      <c r="K1188" s="81">
        <v>0</v>
      </c>
      <c r="L1188" s="81">
        <v>0</v>
      </c>
      <c r="M1188" s="81">
        <v>0</v>
      </c>
      <c r="N1188" s="81">
        <v>0</v>
      </c>
      <c r="O1188" s="81">
        <v>25</v>
      </c>
      <c r="P1188" s="81">
        <v>25</v>
      </c>
      <c r="Q1188" s="81">
        <v>25</v>
      </c>
      <c r="R1188" s="81">
        <v>25</v>
      </c>
      <c r="S1188" s="81">
        <v>25</v>
      </c>
      <c r="T1188" s="81">
        <v>25</v>
      </c>
      <c r="U1188" s="81">
        <v>25</v>
      </c>
      <c r="V1188" s="81">
        <v>25</v>
      </c>
      <c r="W1188" s="81">
        <v>25</v>
      </c>
      <c r="X1188" s="81">
        <v>25</v>
      </c>
      <c r="Y1188" s="81">
        <v>25</v>
      </c>
      <c r="Z1188" s="81">
        <v>25</v>
      </c>
      <c r="AA1188" s="81">
        <v>25</v>
      </c>
      <c r="AB1188" s="81">
        <v>25</v>
      </c>
      <c r="AC1188" s="81">
        <v>25</v>
      </c>
      <c r="AD1188" s="81">
        <v>25</v>
      </c>
      <c r="AE1188" s="81">
        <v>0</v>
      </c>
      <c r="AF1188" s="81">
        <v>0</v>
      </c>
    </row>
    <row r="1189" spans="1:32" hidden="1" x14ac:dyDescent="0.25">
      <c r="A1189" s="477">
        <v>36847.508333333331</v>
      </c>
      <c r="B1189" s="456">
        <v>37144</v>
      </c>
      <c r="C1189" s="456">
        <v>37073</v>
      </c>
      <c r="D1189" s="456">
        <v>37164</v>
      </c>
      <c r="E1189" s="81" t="s">
        <v>598</v>
      </c>
      <c r="F1189" s="81">
        <v>457413</v>
      </c>
      <c r="G1189" s="81">
        <v>1</v>
      </c>
      <c r="H1189" s="81">
        <v>2419705</v>
      </c>
      <c r="I1189" s="81">
        <v>0</v>
      </c>
      <c r="J1189" s="81">
        <v>0</v>
      </c>
      <c r="K1189" s="81">
        <v>0</v>
      </c>
      <c r="L1189" s="81">
        <v>0</v>
      </c>
      <c r="M1189" s="81">
        <v>0</v>
      </c>
      <c r="N1189" s="81">
        <v>0</v>
      </c>
      <c r="O1189" s="81">
        <v>25</v>
      </c>
      <c r="P1189" s="81">
        <v>25</v>
      </c>
      <c r="Q1189" s="81">
        <v>25</v>
      </c>
      <c r="R1189" s="81">
        <v>25</v>
      </c>
      <c r="S1189" s="81">
        <v>25</v>
      </c>
      <c r="T1189" s="81">
        <v>25</v>
      </c>
      <c r="U1189" s="81">
        <v>25</v>
      </c>
      <c r="V1189" s="81">
        <v>25</v>
      </c>
      <c r="W1189" s="81">
        <v>25</v>
      </c>
      <c r="X1189" s="81">
        <v>25</v>
      </c>
      <c r="Y1189" s="81">
        <v>25</v>
      </c>
      <c r="Z1189" s="81">
        <v>25</v>
      </c>
      <c r="AA1189" s="81">
        <v>25</v>
      </c>
      <c r="AB1189" s="81">
        <v>25</v>
      </c>
      <c r="AC1189" s="81">
        <v>25</v>
      </c>
      <c r="AD1189" s="81">
        <v>25</v>
      </c>
      <c r="AE1189" s="81">
        <v>0</v>
      </c>
      <c r="AF1189" s="81">
        <v>0</v>
      </c>
    </row>
    <row r="1190" spans="1:32" hidden="1" x14ac:dyDescent="0.25">
      <c r="A1190" s="477">
        <v>36858.553472222222</v>
      </c>
      <c r="B1190" s="456">
        <v>37144</v>
      </c>
      <c r="C1190" s="456">
        <v>37073</v>
      </c>
      <c r="D1190" s="456">
        <v>37164</v>
      </c>
      <c r="E1190" s="81" t="s">
        <v>598</v>
      </c>
      <c r="F1190" s="81">
        <v>467108</v>
      </c>
      <c r="G1190" s="81">
        <v>1</v>
      </c>
      <c r="H1190" s="81">
        <v>2457267</v>
      </c>
      <c r="I1190" s="81">
        <v>0</v>
      </c>
      <c r="J1190" s="81">
        <v>0</v>
      </c>
      <c r="K1190" s="81">
        <v>0</v>
      </c>
      <c r="L1190" s="81">
        <v>0</v>
      </c>
      <c r="M1190" s="81">
        <v>0</v>
      </c>
      <c r="N1190" s="81">
        <v>0</v>
      </c>
      <c r="O1190" s="81">
        <v>-25</v>
      </c>
      <c r="P1190" s="81">
        <v>-25</v>
      </c>
      <c r="Q1190" s="81">
        <v>-25</v>
      </c>
      <c r="R1190" s="81">
        <v>-25</v>
      </c>
      <c r="S1190" s="81">
        <v>-25</v>
      </c>
      <c r="T1190" s="81">
        <v>-25</v>
      </c>
      <c r="U1190" s="81">
        <v>-25</v>
      </c>
      <c r="V1190" s="81">
        <v>-25</v>
      </c>
      <c r="W1190" s="81">
        <v>-25</v>
      </c>
      <c r="X1190" s="81">
        <v>-25</v>
      </c>
      <c r="Y1190" s="81">
        <v>-25</v>
      </c>
      <c r="Z1190" s="81">
        <v>-25</v>
      </c>
      <c r="AA1190" s="81">
        <v>-25</v>
      </c>
      <c r="AB1190" s="81">
        <v>-25</v>
      </c>
      <c r="AC1190" s="81">
        <v>-25</v>
      </c>
      <c r="AD1190" s="81">
        <v>-25</v>
      </c>
      <c r="AE1190" s="81">
        <v>0</v>
      </c>
      <c r="AF1190" s="81">
        <v>0</v>
      </c>
    </row>
    <row r="1191" spans="1:32" hidden="1" x14ac:dyDescent="0.25">
      <c r="A1191" s="477">
        <v>36868.602777777778</v>
      </c>
      <c r="B1191" s="456">
        <v>37144</v>
      </c>
      <c r="C1191" s="456">
        <v>36983</v>
      </c>
      <c r="D1191" s="456">
        <v>37191</v>
      </c>
      <c r="E1191" s="81" t="s">
        <v>598</v>
      </c>
      <c r="F1191" s="81">
        <v>469495</v>
      </c>
      <c r="G1191" s="81">
        <v>1</v>
      </c>
      <c r="H1191" s="81">
        <v>2463820</v>
      </c>
      <c r="I1191" s="81">
        <v>25</v>
      </c>
      <c r="J1191" s="81">
        <v>25</v>
      </c>
      <c r="K1191" s="81">
        <v>25</v>
      </c>
      <c r="L1191" s="81">
        <v>25</v>
      </c>
      <c r="M1191" s="81">
        <v>25</v>
      </c>
      <c r="N1191" s="81">
        <v>25</v>
      </c>
      <c r="O1191" s="81">
        <v>0</v>
      </c>
      <c r="P1191" s="81">
        <v>0</v>
      </c>
      <c r="Q1191" s="81">
        <v>0</v>
      </c>
      <c r="R1191" s="81">
        <v>0</v>
      </c>
      <c r="S1191" s="81">
        <v>0</v>
      </c>
      <c r="T1191" s="81">
        <v>0</v>
      </c>
      <c r="U1191" s="81">
        <v>0</v>
      </c>
      <c r="V1191" s="81">
        <v>0</v>
      </c>
      <c r="W1191" s="81">
        <v>0</v>
      </c>
      <c r="X1191" s="81">
        <v>0</v>
      </c>
      <c r="Y1191" s="81">
        <v>0</v>
      </c>
      <c r="Z1191" s="81">
        <v>0</v>
      </c>
      <c r="AA1191" s="81">
        <v>0</v>
      </c>
      <c r="AB1191" s="81">
        <v>0</v>
      </c>
      <c r="AC1191" s="81">
        <v>0</v>
      </c>
      <c r="AD1191" s="81">
        <v>0</v>
      </c>
      <c r="AE1191" s="81">
        <v>0</v>
      </c>
      <c r="AF1191" s="81">
        <v>0</v>
      </c>
    </row>
    <row r="1192" spans="1:32" hidden="1" x14ac:dyDescent="0.25">
      <c r="A1192" s="477">
        <v>36868.602777777778</v>
      </c>
      <c r="B1192" s="456">
        <v>37144</v>
      </c>
      <c r="C1192" s="456">
        <v>36983</v>
      </c>
      <c r="D1192" s="456">
        <v>37191</v>
      </c>
      <c r="E1192" s="81" t="s">
        <v>598</v>
      </c>
      <c r="F1192" s="81">
        <v>469495</v>
      </c>
      <c r="G1192" s="81">
        <v>1</v>
      </c>
      <c r="H1192" s="81">
        <v>2463821</v>
      </c>
      <c r="I1192" s="81">
        <v>0</v>
      </c>
      <c r="J1192" s="81">
        <v>0</v>
      </c>
      <c r="K1192" s="81">
        <v>0</v>
      </c>
      <c r="L1192" s="81">
        <v>0</v>
      </c>
      <c r="M1192" s="81">
        <v>0</v>
      </c>
      <c r="N1192" s="81">
        <v>0</v>
      </c>
      <c r="O1192" s="81">
        <v>0</v>
      </c>
      <c r="P1192" s="81">
        <v>0</v>
      </c>
      <c r="Q1192" s="81">
        <v>0</v>
      </c>
      <c r="R1192" s="81">
        <v>0</v>
      </c>
      <c r="S1192" s="81">
        <v>0</v>
      </c>
      <c r="T1192" s="81">
        <v>0</v>
      </c>
      <c r="U1192" s="81">
        <v>0</v>
      </c>
      <c r="V1192" s="81">
        <v>0</v>
      </c>
      <c r="W1192" s="81">
        <v>0</v>
      </c>
      <c r="X1192" s="81">
        <v>0</v>
      </c>
      <c r="Y1192" s="81">
        <v>0</v>
      </c>
      <c r="Z1192" s="81">
        <v>0</v>
      </c>
      <c r="AA1192" s="81">
        <v>0</v>
      </c>
      <c r="AB1192" s="81">
        <v>0</v>
      </c>
      <c r="AC1192" s="81">
        <v>0</v>
      </c>
      <c r="AD1192" s="81">
        <v>0</v>
      </c>
      <c r="AE1192" s="81">
        <v>25</v>
      </c>
      <c r="AF1192" s="81">
        <v>25</v>
      </c>
    </row>
    <row r="1193" spans="1:32" hidden="1" x14ac:dyDescent="0.25">
      <c r="A1193" s="477">
        <v>36871.453472222223</v>
      </c>
      <c r="B1193" s="456">
        <v>37144</v>
      </c>
      <c r="C1193" s="456">
        <v>36983</v>
      </c>
      <c r="D1193" s="456">
        <v>37191</v>
      </c>
      <c r="E1193" s="81" t="s">
        <v>598</v>
      </c>
      <c r="F1193" s="81">
        <v>469679</v>
      </c>
      <c r="G1193" s="81">
        <v>1</v>
      </c>
      <c r="H1193" s="81">
        <v>2464225</v>
      </c>
      <c r="I1193" s="81">
        <v>25</v>
      </c>
      <c r="J1193" s="81">
        <v>25</v>
      </c>
      <c r="K1193" s="81">
        <v>25</v>
      </c>
      <c r="L1193" s="81">
        <v>25</v>
      </c>
      <c r="M1193" s="81">
        <v>25</v>
      </c>
      <c r="N1193" s="81">
        <v>25</v>
      </c>
      <c r="O1193" s="81">
        <v>0</v>
      </c>
      <c r="P1193" s="81">
        <v>0</v>
      </c>
      <c r="Q1193" s="81">
        <v>0</v>
      </c>
      <c r="R1193" s="81">
        <v>0</v>
      </c>
      <c r="S1193" s="81">
        <v>0</v>
      </c>
      <c r="T1193" s="81">
        <v>0</v>
      </c>
      <c r="U1193" s="81">
        <v>0</v>
      </c>
      <c r="V1193" s="81">
        <v>0</v>
      </c>
      <c r="W1193" s="81">
        <v>0</v>
      </c>
      <c r="X1193" s="81">
        <v>0</v>
      </c>
      <c r="Y1193" s="81">
        <v>0</v>
      </c>
      <c r="Z1193" s="81">
        <v>0</v>
      </c>
      <c r="AA1193" s="81">
        <v>0</v>
      </c>
      <c r="AB1193" s="81">
        <v>0</v>
      </c>
      <c r="AC1193" s="81">
        <v>0</v>
      </c>
      <c r="AD1193" s="81">
        <v>0</v>
      </c>
      <c r="AE1193" s="81">
        <v>0</v>
      </c>
      <c r="AF1193" s="81">
        <v>0</v>
      </c>
    </row>
    <row r="1194" spans="1:32" hidden="1" x14ac:dyDescent="0.25">
      <c r="A1194" s="477">
        <v>36871.453472222223</v>
      </c>
      <c r="B1194" s="456">
        <v>37144</v>
      </c>
      <c r="C1194" s="456">
        <v>36983</v>
      </c>
      <c r="D1194" s="456">
        <v>37191</v>
      </c>
      <c r="E1194" s="81" t="s">
        <v>598</v>
      </c>
      <c r="F1194" s="81">
        <v>469679</v>
      </c>
      <c r="G1194" s="81">
        <v>1</v>
      </c>
      <c r="H1194" s="81">
        <v>2464226</v>
      </c>
      <c r="I1194" s="81">
        <v>0</v>
      </c>
      <c r="J1194" s="81">
        <v>0</v>
      </c>
      <c r="K1194" s="81">
        <v>0</v>
      </c>
      <c r="L1194" s="81">
        <v>0</v>
      </c>
      <c r="M1194" s="81">
        <v>0</v>
      </c>
      <c r="N1194" s="81">
        <v>0</v>
      </c>
      <c r="O1194" s="81">
        <v>0</v>
      </c>
      <c r="P1194" s="81">
        <v>0</v>
      </c>
      <c r="Q1194" s="81">
        <v>0</v>
      </c>
      <c r="R1194" s="81">
        <v>0</v>
      </c>
      <c r="S1194" s="81">
        <v>0</v>
      </c>
      <c r="T1194" s="81">
        <v>0</v>
      </c>
      <c r="U1194" s="81">
        <v>0</v>
      </c>
      <c r="V1194" s="81">
        <v>0</v>
      </c>
      <c r="W1194" s="81">
        <v>0</v>
      </c>
      <c r="X1194" s="81">
        <v>0</v>
      </c>
      <c r="Y1194" s="81">
        <v>0</v>
      </c>
      <c r="Z1194" s="81">
        <v>0</v>
      </c>
      <c r="AA1194" s="81">
        <v>0</v>
      </c>
      <c r="AB1194" s="81">
        <v>0</v>
      </c>
      <c r="AC1194" s="81">
        <v>0</v>
      </c>
      <c r="AD1194" s="81">
        <v>0</v>
      </c>
      <c r="AE1194" s="81">
        <v>25</v>
      </c>
      <c r="AF1194" s="81">
        <v>25</v>
      </c>
    </row>
    <row r="1195" spans="1:32" hidden="1" x14ac:dyDescent="0.25">
      <c r="A1195" s="477">
        <v>36868.431250000001</v>
      </c>
      <c r="B1195" s="456">
        <v>37144</v>
      </c>
      <c r="C1195" s="456">
        <v>36983</v>
      </c>
      <c r="D1195" s="456">
        <v>37191</v>
      </c>
      <c r="E1195" s="81" t="s">
        <v>598</v>
      </c>
      <c r="F1195" s="81">
        <v>470889</v>
      </c>
      <c r="G1195" s="81">
        <v>1</v>
      </c>
      <c r="H1195" s="81">
        <v>2469026</v>
      </c>
      <c r="I1195" s="81">
        <v>25</v>
      </c>
      <c r="J1195" s="81">
        <v>25</v>
      </c>
      <c r="K1195" s="81">
        <v>25</v>
      </c>
      <c r="L1195" s="81">
        <v>25</v>
      </c>
      <c r="M1195" s="81">
        <v>25</v>
      </c>
      <c r="N1195" s="81">
        <v>25</v>
      </c>
      <c r="O1195" s="81">
        <v>0</v>
      </c>
      <c r="P1195" s="81">
        <v>0</v>
      </c>
      <c r="Q1195" s="81">
        <v>0</v>
      </c>
      <c r="R1195" s="81">
        <v>0</v>
      </c>
      <c r="S1195" s="81">
        <v>0</v>
      </c>
      <c r="T1195" s="81">
        <v>0</v>
      </c>
      <c r="U1195" s="81">
        <v>0</v>
      </c>
      <c r="V1195" s="81">
        <v>0</v>
      </c>
      <c r="W1195" s="81">
        <v>0</v>
      </c>
      <c r="X1195" s="81">
        <v>0</v>
      </c>
      <c r="Y1195" s="81">
        <v>0</v>
      </c>
      <c r="Z1195" s="81">
        <v>0</v>
      </c>
      <c r="AA1195" s="81">
        <v>0</v>
      </c>
      <c r="AB1195" s="81">
        <v>0</v>
      </c>
      <c r="AC1195" s="81">
        <v>0</v>
      </c>
      <c r="AD1195" s="81">
        <v>0</v>
      </c>
      <c r="AE1195" s="81">
        <v>0</v>
      </c>
      <c r="AF1195" s="81">
        <v>0</v>
      </c>
    </row>
    <row r="1196" spans="1:32" hidden="1" x14ac:dyDescent="0.25">
      <c r="A1196" s="477">
        <v>36868.431250000001</v>
      </c>
      <c r="B1196" s="456">
        <v>37144</v>
      </c>
      <c r="C1196" s="456">
        <v>36983</v>
      </c>
      <c r="D1196" s="456">
        <v>37191</v>
      </c>
      <c r="E1196" s="81" t="s">
        <v>598</v>
      </c>
      <c r="F1196" s="81">
        <v>470889</v>
      </c>
      <c r="G1196" s="81">
        <v>1</v>
      </c>
      <c r="H1196" s="81">
        <v>2469027</v>
      </c>
      <c r="I1196" s="81">
        <v>0</v>
      </c>
      <c r="J1196" s="81">
        <v>0</v>
      </c>
      <c r="K1196" s="81">
        <v>0</v>
      </c>
      <c r="L1196" s="81">
        <v>0</v>
      </c>
      <c r="M1196" s="81">
        <v>0</v>
      </c>
      <c r="N1196" s="81">
        <v>0</v>
      </c>
      <c r="O1196" s="81">
        <v>0</v>
      </c>
      <c r="P1196" s="81">
        <v>0</v>
      </c>
      <c r="Q1196" s="81">
        <v>0</v>
      </c>
      <c r="R1196" s="81">
        <v>0</v>
      </c>
      <c r="S1196" s="81">
        <v>0</v>
      </c>
      <c r="T1196" s="81">
        <v>0</v>
      </c>
      <c r="U1196" s="81">
        <v>0</v>
      </c>
      <c r="V1196" s="81">
        <v>0</v>
      </c>
      <c r="W1196" s="81">
        <v>0</v>
      </c>
      <c r="X1196" s="81">
        <v>0</v>
      </c>
      <c r="Y1196" s="81">
        <v>0</v>
      </c>
      <c r="Z1196" s="81">
        <v>0</v>
      </c>
      <c r="AA1196" s="81">
        <v>0</v>
      </c>
      <c r="AB1196" s="81">
        <v>0</v>
      </c>
      <c r="AC1196" s="81">
        <v>0</v>
      </c>
      <c r="AD1196" s="81">
        <v>0</v>
      </c>
      <c r="AE1196" s="81">
        <v>25</v>
      </c>
      <c r="AF1196" s="81">
        <v>25</v>
      </c>
    </row>
    <row r="1197" spans="1:32" hidden="1" x14ac:dyDescent="0.25">
      <c r="A1197" s="477">
        <v>36867.408333333333</v>
      </c>
      <c r="B1197" s="456">
        <v>37144</v>
      </c>
      <c r="C1197" s="456">
        <v>37073</v>
      </c>
      <c r="D1197" s="456">
        <v>37164</v>
      </c>
      <c r="E1197" s="81" t="s">
        <v>598</v>
      </c>
      <c r="F1197" s="81">
        <v>475408</v>
      </c>
      <c r="G1197" s="81">
        <v>1</v>
      </c>
      <c r="H1197" s="81">
        <v>2482478</v>
      </c>
      <c r="I1197" s="81">
        <v>0</v>
      </c>
      <c r="J1197" s="81">
        <v>0</v>
      </c>
      <c r="K1197" s="81">
        <v>0</v>
      </c>
      <c r="L1197" s="81">
        <v>0</v>
      </c>
      <c r="M1197" s="81">
        <v>0</v>
      </c>
      <c r="N1197" s="81">
        <v>0</v>
      </c>
      <c r="O1197" s="81">
        <v>-25</v>
      </c>
      <c r="P1197" s="81">
        <v>-25</v>
      </c>
      <c r="Q1197" s="81">
        <v>-25</v>
      </c>
      <c r="R1197" s="81">
        <v>-25</v>
      </c>
      <c r="S1197" s="81">
        <v>-25</v>
      </c>
      <c r="T1197" s="81">
        <v>-25</v>
      </c>
      <c r="U1197" s="81">
        <v>-25</v>
      </c>
      <c r="V1197" s="81">
        <v>-25</v>
      </c>
      <c r="W1197" s="81">
        <v>-25</v>
      </c>
      <c r="X1197" s="81">
        <v>-25</v>
      </c>
      <c r="Y1197" s="81">
        <v>-25</v>
      </c>
      <c r="Z1197" s="81">
        <v>-25</v>
      </c>
      <c r="AA1197" s="81">
        <v>-25</v>
      </c>
      <c r="AB1197" s="81">
        <v>-25</v>
      </c>
      <c r="AC1197" s="81">
        <v>-25</v>
      </c>
      <c r="AD1197" s="81">
        <v>-25</v>
      </c>
      <c r="AE1197" s="81">
        <v>0</v>
      </c>
      <c r="AF1197" s="81">
        <v>0</v>
      </c>
    </row>
    <row r="1198" spans="1:32" hidden="1" x14ac:dyDescent="0.25">
      <c r="A1198" s="477">
        <v>36921.402083333334</v>
      </c>
      <c r="B1198" s="456">
        <v>37144</v>
      </c>
      <c r="C1198" s="456">
        <v>37073</v>
      </c>
      <c r="D1198" s="456">
        <v>37164</v>
      </c>
      <c r="E1198" s="81" t="s">
        <v>598</v>
      </c>
      <c r="F1198" s="81">
        <v>503215</v>
      </c>
      <c r="G1198" s="81">
        <v>1</v>
      </c>
      <c r="H1198" s="81">
        <v>2592592</v>
      </c>
      <c r="I1198" s="81">
        <v>50</v>
      </c>
      <c r="J1198" s="81">
        <v>50</v>
      </c>
      <c r="K1198" s="81">
        <v>50</v>
      </c>
      <c r="L1198" s="81">
        <v>50</v>
      </c>
      <c r="M1198" s="81">
        <v>50</v>
      </c>
      <c r="N1198" s="81">
        <v>50</v>
      </c>
      <c r="O1198" s="81">
        <v>0</v>
      </c>
      <c r="P1198" s="81">
        <v>0</v>
      </c>
      <c r="Q1198" s="81">
        <v>0</v>
      </c>
      <c r="R1198" s="81">
        <v>0</v>
      </c>
      <c r="S1198" s="81">
        <v>0</v>
      </c>
      <c r="T1198" s="81">
        <v>0</v>
      </c>
      <c r="U1198" s="81">
        <v>0</v>
      </c>
      <c r="V1198" s="81">
        <v>0</v>
      </c>
      <c r="W1198" s="81">
        <v>0</v>
      </c>
      <c r="X1198" s="81">
        <v>0</v>
      </c>
      <c r="Y1198" s="81">
        <v>0</v>
      </c>
      <c r="Z1198" s="81">
        <v>0</v>
      </c>
      <c r="AA1198" s="81">
        <v>0</v>
      </c>
      <c r="AB1198" s="81">
        <v>0</v>
      </c>
      <c r="AC1198" s="81">
        <v>0</v>
      </c>
      <c r="AD1198" s="81">
        <v>0</v>
      </c>
      <c r="AE1198" s="81">
        <v>0</v>
      </c>
      <c r="AF1198" s="81">
        <v>0</v>
      </c>
    </row>
    <row r="1199" spans="1:32" hidden="1" x14ac:dyDescent="0.25">
      <c r="A1199" s="477">
        <v>36921.402083333334</v>
      </c>
      <c r="B1199" s="456">
        <v>37144</v>
      </c>
      <c r="C1199" s="456">
        <v>37073</v>
      </c>
      <c r="D1199" s="456">
        <v>37164</v>
      </c>
      <c r="E1199" s="81" t="s">
        <v>598</v>
      </c>
      <c r="F1199" s="81">
        <v>503215</v>
      </c>
      <c r="G1199" s="81">
        <v>1</v>
      </c>
      <c r="H1199" s="81">
        <v>2592593</v>
      </c>
      <c r="I1199" s="81">
        <v>0</v>
      </c>
      <c r="J1199" s="81">
        <v>0</v>
      </c>
      <c r="K1199" s="81">
        <v>0</v>
      </c>
      <c r="L1199" s="81">
        <v>0</v>
      </c>
      <c r="M1199" s="81">
        <v>0</v>
      </c>
      <c r="N1199" s="81">
        <v>0</v>
      </c>
      <c r="O1199" s="81">
        <v>0</v>
      </c>
      <c r="P1199" s="81">
        <v>0</v>
      </c>
      <c r="Q1199" s="81">
        <v>0</v>
      </c>
      <c r="R1199" s="81">
        <v>0</v>
      </c>
      <c r="S1199" s="81">
        <v>0</v>
      </c>
      <c r="T1199" s="81">
        <v>0</v>
      </c>
      <c r="U1199" s="81">
        <v>0</v>
      </c>
      <c r="V1199" s="81">
        <v>0</v>
      </c>
      <c r="W1199" s="81">
        <v>0</v>
      </c>
      <c r="X1199" s="81">
        <v>0</v>
      </c>
      <c r="Y1199" s="81">
        <v>0</v>
      </c>
      <c r="Z1199" s="81">
        <v>0</v>
      </c>
      <c r="AA1199" s="81">
        <v>0</v>
      </c>
      <c r="AB1199" s="81">
        <v>0</v>
      </c>
      <c r="AC1199" s="81">
        <v>0</v>
      </c>
      <c r="AD1199" s="81">
        <v>0</v>
      </c>
      <c r="AE1199" s="81">
        <v>50</v>
      </c>
      <c r="AF1199" s="81">
        <v>50</v>
      </c>
    </row>
    <row r="1200" spans="1:32" hidden="1" x14ac:dyDescent="0.25">
      <c r="A1200" s="477">
        <v>36928.585416666669</v>
      </c>
      <c r="B1200" s="456">
        <v>37144</v>
      </c>
      <c r="C1200" s="456">
        <v>37073</v>
      </c>
      <c r="D1200" s="456">
        <v>37164</v>
      </c>
      <c r="E1200" s="81" t="s">
        <v>598</v>
      </c>
      <c r="F1200" s="81">
        <v>514182</v>
      </c>
      <c r="G1200" s="81">
        <v>1</v>
      </c>
      <c r="H1200" s="81">
        <v>2630111</v>
      </c>
      <c r="I1200" s="81">
        <v>0</v>
      </c>
      <c r="J1200" s="81">
        <v>0</v>
      </c>
      <c r="K1200" s="81">
        <v>0</v>
      </c>
      <c r="L1200" s="81">
        <v>0</v>
      </c>
      <c r="M1200" s="81">
        <v>0</v>
      </c>
      <c r="N1200" s="81">
        <v>0</v>
      </c>
      <c r="O1200" s="81">
        <v>-25</v>
      </c>
      <c r="P1200" s="81">
        <v>-25</v>
      </c>
      <c r="Q1200" s="81">
        <v>-25</v>
      </c>
      <c r="R1200" s="81">
        <v>-25</v>
      </c>
      <c r="S1200" s="81">
        <v>-25</v>
      </c>
      <c r="T1200" s="81">
        <v>-25</v>
      </c>
      <c r="U1200" s="81">
        <v>-25</v>
      </c>
      <c r="V1200" s="81">
        <v>-25</v>
      </c>
      <c r="W1200" s="81">
        <v>-25</v>
      </c>
      <c r="X1200" s="81">
        <v>-25</v>
      </c>
      <c r="Y1200" s="81">
        <v>-25</v>
      </c>
      <c r="Z1200" s="81">
        <v>-25</v>
      </c>
      <c r="AA1200" s="81">
        <v>-25</v>
      </c>
      <c r="AB1200" s="81">
        <v>-25</v>
      </c>
      <c r="AC1200" s="81">
        <v>-25</v>
      </c>
      <c r="AD1200" s="81">
        <v>-25</v>
      </c>
      <c r="AE1200" s="81">
        <v>0</v>
      </c>
      <c r="AF1200" s="81">
        <v>0</v>
      </c>
    </row>
    <row r="1201" spans="1:32" hidden="1" x14ac:dyDescent="0.25">
      <c r="A1201" s="477">
        <v>36942.696527777778</v>
      </c>
      <c r="B1201" s="456">
        <v>37144</v>
      </c>
      <c r="C1201" s="456">
        <v>37073</v>
      </c>
      <c r="D1201" s="456">
        <v>37164</v>
      </c>
      <c r="E1201" s="81" t="s">
        <v>598</v>
      </c>
      <c r="F1201" s="81">
        <v>525358</v>
      </c>
      <c r="G1201" s="81">
        <v>1</v>
      </c>
      <c r="H1201" s="81">
        <v>2707424</v>
      </c>
      <c r="I1201" s="81">
        <v>0</v>
      </c>
      <c r="J1201" s="81">
        <v>0</v>
      </c>
      <c r="K1201" s="81">
        <v>0</v>
      </c>
      <c r="L1201" s="81">
        <v>0</v>
      </c>
      <c r="M1201" s="81">
        <v>0</v>
      </c>
      <c r="N1201" s="81">
        <v>0</v>
      </c>
      <c r="O1201" s="81">
        <v>-50</v>
      </c>
      <c r="P1201" s="81">
        <v>-50</v>
      </c>
      <c r="Q1201" s="81">
        <v>-50</v>
      </c>
      <c r="R1201" s="81">
        <v>-50</v>
      </c>
      <c r="S1201" s="81">
        <v>-50</v>
      </c>
      <c r="T1201" s="81">
        <v>-50</v>
      </c>
      <c r="U1201" s="81">
        <v>-50</v>
      </c>
      <c r="V1201" s="81">
        <v>-50</v>
      </c>
      <c r="W1201" s="81">
        <v>-50</v>
      </c>
      <c r="X1201" s="81">
        <v>-50</v>
      </c>
      <c r="Y1201" s="81">
        <v>-50</v>
      </c>
      <c r="Z1201" s="81">
        <v>-50</v>
      </c>
      <c r="AA1201" s="81">
        <v>-50</v>
      </c>
      <c r="AB1201" s="81">
        <v>-50</v>
      </c>
      <c r="AC1201" s="81">
        <v>-50</v>
      </c>
      <c r="AD1201" s="81">
        <v>-50</v>
      </c>
      <c r="AE1201" s="81">
        <v>0</v>
      </c>
      <c r="AF1201" s="81">
        <v>0</v>
      </c>
    </row>
    <row r="1202" spans="1:32" hidden="1" x14ac:dyDescent="0.25">
      <c r="A1202" s="477">
        <v>37011.71597222222</v>
      </c>
      <c r="B1202" s="456">
        <v>37144</v>
      </c>
      <c r="C1202" s="456">
        <v>37073</v>
      </c>
      <c r="D1202" s="456">
        <v>37164</v>
      </c>
      <c r="E1202" s="81" t="s">
        <v>598</v>
      </c>
      <c r="F1202" s="81">
        <v>592248</v>
      </c>
      <c r="G1202" s="81">
        <v>1</v>
      </c>
      <c r="H1202" s="81">
        <v>3126090</v>
      </c>
      <c r="I1202" s="81">
        <v>25</v>
      </c>
      <c r="J1202" s="81">
        <v>25</v>
      </c>
      <c r="K1202" s="81">
        <v>25</v>
      </c>
      <c r="L1202" s="81">
        <v>25</v>
      </c>
      <c r="M1202" s="81">
        <v>25</v>
      </c>
      <c r="N1202" s="81">
        <v>25</v>
      </c>
      <c r="O1202" s="81">
        <v>0</v>
      </c>
      <c r="P1202" s="81">
        <v>0</v>
      </c>
      <c r="Q1202" s="81">
        <v>0</v>
      </c>
      <c r="R1202" s="81">
        <v>0</v>
      </c>
      <c r="S1202" s="81">
        <v>0</v>
      </c>
      <c r="T1202" s="81">
        <v>0</v>
      </c>
      <c r="U1202" s="81">
        <v>0</v>
      </c>
      <c r="V1202" s="81">
        <v>0</v>
      </c>
      <c r="W1202" s="81">
        <v>0</v>
      </c>
      <c r="X1202" s="81">
        <v>0</v>
      </c>
      <c r="Y1202" s="81">
        <v>0</v>
      </c>
      <c r="Z1202" s="81">
        <v>0</v>
      </c>
      <c r="AA1202" s="81">
        <v>0</v>
      </c>
      <c r="AB1202" s="81">
        <v>0</v>
      </c>
      <c r="AC1202" s="81">
        <v>0</v>
      </c>
      <c r="AD1202" s="81">
        <v>0</v>
      </c>
      <c r="AE1202" s="81">
        <v>0</v>
      </c>
      <c r="AF1202" s="81">
        <v>0</v>
      </c>
    </row>
    <row r="1203" spans="1:32" hidden="1" x14ac:dyDescent="0.25">
      <c r="A1203" s="477">
        <v>37011.71597222222</v>
      </c>
      <c r="B1203" s="456">
        <v>37144</v>
      </c>
      <c r="C1203" s="456">
        <v>37073</v>
      </c>
      <c r="D1203" s="456">
        <v>37164</v>
      </c>
      <c r="E1203" s="81" t="s">
        <v>598</v>
      </c>
      <c r="F1203" s="81">
        <v>592248</v>
      </c>
      <c r="G1203" s="81">
        <v>1</v>
      </c>
      <c r="H1203" s="81">
        <v>3126091</v>
      </c>
      <c r="I1203" s="81">
        <v>0</v>
      </c>
      <c r="J1203" s="81">
        <v>0</v>
      </c>
      <c r="K1203" s="81">
        <v>0</v>
      </c>
      <c r="L1203" s="81">
        <v>0</v>
      </c>
      <c r="M1203" s="81">
        <v>0</v>
      </c>
      <c r="N1203" s="81">
        <v>0</v>
      </c>
      <c r="O1203" s="81">
        <v>0</v>
      </c>
      <c r="P1203" s="81">
        <v>0</v>
      </c>
      <c r="Q1203" s="81">
        <v>0</v>
      </c>
      <c r="R1203" s="81">
        <v>0</v>
      </c>
      <c r="S1203" s="81">
        <v>0</v>
      </c>
      <c r="T1203" s="81">
        <v>0</v>
      </c>
      <c r="U1203" s="81">
        <v>0</v>
      </c>
      <c r="V1203" s="81">
        <v>0</v>
      </c>
      <c r="W1203" s="81">
        <v>0</v>
      </c>
      <c r="X1203" s="81">
        <v>0</v>
      </c>
      <c r="Y1203" s="81">
        <v>0</v>
      </c>
      <c r="Z1203" s="81">
        <v>0</v>
      </c>
      <c r="AA1203" s="81">
        <v>0</v>
      </c>
      <c r="AB1203" s="81">
        <v>0</v>
      </c>
      <c r="AC1203" s="81">
        <v>0</v>
      </c>
      <c r="AD1203" s="81">
        <v>0</v>
      </c>
      <c r="AE1203" s="81">
        <v>25</v>
      </c>
      <c r="AF1203" s="81">
        <v>25</v>
      </c>
    </row>
    <row r="1204" spans="1:32" hidden="1" x14ac:dyDescent="0.25">
      <c r="A1204" s="477">
        <v>37013.373611111114</v>
      </c>
      <c r="B1204" s="456">
        <v>37144</v>
      </c>
      <c r="C1204" s="456">
        <v>37135</v>
      </c>
      <c r="D1204" s="456">
        <v>37164</v>
      </c>
      <c r="E1204" s="81" t="s">
        <v>598</v>
      </c>
      <c r="F1204" s="81">
        <v>599625</v>
      </c>
      <c r="G1204" s="81">
        <v>1</v>
      </c>
      <c r="H1204" s="81">
        <v>3240343</v>
      </c>
      <c r="I1204" s="81">
        <v>0</v>
      </c>
      <c r="J1204" s="81">
        <v>0</v>
      </c>
      <c r="K1204" s="81">
        <v>0</v>
      </c>
      <c r="L1204" s="81">
        <v>0</v>
      </c>
      <c r="M1204" s="81">
        <v>0</v>
      </c>
      <c r="N1204" s="81">
        <v>0</v>
      </c>
      <c r="O1204" s="81">
        <v>-25</v>
      </c>
      <c r="P1204" s="81">
        <v>-25</v>
      </c>
      <c r="Q1204" s="81">
        <v>-25</v>
      </c>
      <c r="R1204" s="81">
        <v>-25</v>
      </c>
      <c r="S1204" s="81">
        <v>-25</v>
      </c>
      <c r="T1204" s="81">
        <v>-25</v>
      </c>
      <c r="U1204" s="81">
        <v>-25</v>
      </c>
      <c r="V1204" s="81">
        <v>-25</v>
      </c>
      <c r="W1204" s="81">
        <v>-25</v>
      </c>
      <c r="X1204" s="81">
        <v>-25</v>
      </c>
      <c r="Y1204" s="81">
        <v>-25</v>
      </c>
      <c r="Z1204" s="81">
        <v>-25</v>
      </c>
      <c r="AA1204" s="81">
        <v>-25</v>
      </c>
      <c r="AB1204" s="81">
        <v>-25</v>
      </c>
      <c r="AC1204" s="81">
        <v>-25</v>
      </c>
      <c r="AD1204" s="81">
        <v>-25</v>
      </c>
      <c r="AE1204" s="81">
        <v>0</v>
      </c>
      <c r="AF1204" s="81">
        <v>0</v>
      </c>
    </row>
    <row r="1205" spans="1:32" hidden="1" x14ac:dyDescent="0.25">
      <c r="A1205" s="477">
        <v>37014.505555555559</v>
      </c>
      <c r="B1205" s="456">
        <v>37144</v>
      </c>
      <c r="C1205" s="456">
        <v>37135</v>
      </c>
      <c r="D1205" s="456">
        <v>37164</v>
      </c>
      <c r="E1205" s="81" t="s">
        <v>598</v>
      </c>
      <c r="F1205" s="81">
        <v>601441</v>
      </c>
      <c r="G1205" s="81">
        <v>1</v>
      </c>
      <c r="H1205" s="81">
        <v>3244513</v>
      </c>
      <c r="I1205" s="81">
        <v>0</v>
      </c>
      <c r="J1205" s="81">
        <v>0</v>
      </c>
      <c r="K1205" s="81">
        <v>0</v>
      </c>
      <c r="L1205" s="81">
        <v>0</v>
      </c>
      <c r="M1205" s="81">
        <v>0</v>
      </c>
      <c r="N1205" s="81">
        <v>0</v>
      </c>
      <c r="O1205" s="81">
        <v>-25</v>
      </c>
      <c r="P1205" s="81">
        <v>-25</v>
      </c>
      <c r="Q1205" s="81">
        <v>-25</v>
      </c>
      <c r="R1205" s="81">
        <v>-25</v>
      </c>
      <c r="S1205" s="81">
        <v>-25</v>
      </c>
      <c r="T1205" s="81">
        <v>-25</v>
      </c>
      <c r="U1205" s="81">
        <v>-25</v>
      </c>
      <c r="V1205" s="81">
        <v>-25</v>
      </c>
      <c r="W1205" s="81">
        <v>-25</v>
      </c>
      <c r="X1205" s="81">
        <v>-25</v>
      </c>
      <c r="Y1205" s="81">
        <v>-25</v>
      </c>
      <c r="Z1205" s="81">
        <v>-25</v>
      </c>
      <c r="AA1205" s="81">
        <v>-25</v>
      </c>
      <c r="AB1205" s="81">
        <v>-25</v>
      </c>
      <c r="AC1205" s="81">
        <v>-25</v>
      </c>
      <c r="AD1205" s="81">
        <v>-25</v>
      </c>
      <c r="AE1205" s="81">
        <v>0</v>
      </c>
      <c r="AF1205" s="81">
        <v>0</v>
      </c>
    </row>
    <row r="1206" spans="1:32" hidden="1" x14ac:dyDescent="0.25">
      <c r="A1206" s="477">
        <v>37019.431250000001</v>
      </c>
      <c r="B1206" s="456">
        <v>37144</v>
      </c>
      <c r="C1206" s="456">
        <v>37073</v>
      </c>
      <c r="D1206" s="456">
        <v>37164</v>
      </c>
      <c r="E1206" s="81" t="s">
        <v>598</v>
      </c>
      <c r="F1206" s="81">
        <v>603961</v>
      </c>
      <c r="G1206" s="81">
        <v>1</v>
      </c>
      <c r="H1206" s="81">
        <v>3256421</v>
      </c>
      <c r="I1206" s="81">
        <v>0</v>
      </c>
      <c r="J1206" s="81">
        <v>0</v>
      </c>
      <c r="K1206" s="81">
        <v>0</v>
      </c>
      <c r="L1206" s="81">
        <v>0</v>
      </c>
      <c r="M1206" s="81">
        <v>0</v>
      </c>
      <c r="N1206" s="81">
        <v>0</v>
      </c>
      <c r="O1206" s="81">
        <v>-25</v>
      </c>
      <c r="P1206" s="81">
        <v>-25</v>
      </c>
      <c r="Q1206" s="81">
        <v>-25</v>
      </c>
      <c r="R1206" s="81">
        <v>-25</v>
      </c>
      <c r="S1206" s="81">
        <v>-25</v>
      </c>
      <c r="T1206" s="81">
        <v>-25</v>
      </c>
      <c r="U1206" s="81">
        <v>-25</v>
      </c>
      <c r="V1206" s="81">
        <v>-25</v>
      </c>
      <c r="W1206" s="81">
        <v>-25</v>
      </c>
      <c r="X1206" s="81">
        <v>-25</v>
      </c>
      <c r="Y1206" s="81">
        <v>-25</v>
      </c>
      <c r="Z1206" s="81">
        <v>-25</v>
      </c>
      <c r="AA1206" s="81">
        <v>-25</v>
      </c>
      <c r="AB1206" s="81">
        <v>-25</v>
      </c>
      <c r="AC1206" s="81">
        <v>-25</v>
      </c>
      <c r="AD1206" s="81">
        <v>-25</v>
      </c>
      <c r="AE1206" s="81">
        <v>0</v>
      </c>
      <c r="AF1206" s="81">
        <v>0</v>
      </c>
    </row>
    <row r="1207" spans="1:32" hidden="1" x14ac:dyDescent="0.25">
      <c r="A1207" s="477">
        <v>37027.365277777775</v>
      </c>
      <c r="B1207" s="456">
        <v>37144</v>
      </c>
      <c r="C1207" s="456">
        <v>37135</v>
      </c>
      <c r="D1207" s="456">
        <v>37164</v>
      </c>
      <c r="E1207" s="81" t="s">
        <v>598</v>
      </c>
      <c r="F1207" s="81">
        <v>612623</v>
      </c>
      <c r="G1207" s="81">
        <v>1</v>
      </c>
      <c r="H1207" s="81">
        <v>3297505</v>
      </c>
      <c r="I1207" s="81">
        <v>-25</v>
      </c>
      <c r="J1207" s="81">
        <v>-25</v>
      </c>
      <c r="K1207" s="81">
        <v>-25</v>
      </c>
      <c r="L1207" s="81">
        <v>-25</v>
      </c>
      <c r="M1207" s="81">
        <v>-25</v>
      </c>
      <c r="N1207" s="81">
        <v>-25</v>
      </c>
      <c r="O1207" s="81">
        <v>0</v>
      </c>
      <c r="P1207" s="81">
        <v>0</v>
      </c>
      <c r="Q1207" s="81">
        <v>0</v>
      </c>
      <c r="R1207" s="81">
        <v>0</v>
      </c>
      <c r="S1207" s="81">
        <v>0</v>
      </c>
      <c r="T1207" s="81">
        <v>0</v>
      </c>
      <c r="U1207" s="81">
        <v>0</v>
      </c>
      <c r="V1207" s="81">
        <v>0</v>
      </c>
      <c r="W1207" s="81">
        <v>0</v>
      </c>
      <c r="X1207" s="81">
        <v>0</v>
      </c>
      <c r="Y1207" s="81">
        <v>0</v>
      </c>
      <c r="Z1207" s="81">
        <v>0</v>
      </c>
      <c r="AA1207" s="81">
        <v>0</v>
      </c>
      <c r="AB1207" s="81">
        <v>0</v>
      </c>
      <c r="AC1207" s="81">
        <v>0</v>
      </c>
      <c r="AD1207" s="81">
        <v>0</v>
      </c>
      <c r="AE1207" s="81">
        <v>0</v>
      </c>
      <c r="AF1207" s="81">
        <v>0</v>
      </c>
    </row>
    <row r="1208" spans="1:32" hidden="1" x14ac:dyDescent="0.25">
      <c r="A1208" s="477">
        <v>37027.365277777775</v>
      </c>
      <c r="B1208" s="456">
        <v>37144</v>
      </c>
      <c r="C1208" s="456">
        <v>37135</v>
      </c>
      <c r="D1208" s="456">
        <v>37164</v>
      </c>
      <c r="E1208" s="81" t="s">
        <v>598</v>
      </c>
      <c r="F1208" s="81">
        <v>612623</v>
      </c>
      <c r="G1208" s="81">
        <v>1</v>
      </c>
      <c r="H1208" s="81">
        <v>3297506</v>
      </c>
      <c r="I1208" s="81">
        <v>0</v>
      </c>
      <c r="J1208" s="81">
        <v>0</v>
      </c>
      <c r="K1208" s="81">
        <v>0</v>
      </c>
      <c r="L1208" s="81">
        <v>0</v>
      </c>
      <c r="M1208" s="81">
        <v>0</v>
      </c>
      <c r="N1208" s="81">
        <v>0</v>
      </c>
      <c r="O1208" s="81">
        <v>0</v>
      </c>
      <c r="P1208" s="81">
        <v>0</v>
      </c>
      <c r="Q1208" s="81">
        <v>0</v>
      </c>
      <c r="R1208" s="81">
        <v>0</v>
      </c>
      <c r="S1208" s="81">
        <v>0</v>
      </c>
      <c r="T1208" s="81">
        <v>0</v>
      </c>
      <c r="U1208" s="81">
        <v>0</v>
      </c>
      <c r="V1208" s="81">
        <v>0</v>
      </c>
      <c r="W1208" s="81">
        <v>0</v>
      </c>
      <c r="X1208" s="81">
        <v>0</v>
      </c>
      <c r="Y1208" s="81">
        <v>0</v>
      </c>
      <c r="Z1208" s="81">
        <v>0</v>
      </c>
      <c r="AA1208" s="81">
        <v>0</v>
      </c>
      <c r="AB1208" s="81">
        <v>0</v>
      </c>
      <c r="AC1208" s="81">
        <v>0</v>
      </c>
      <c r="AD1208" s="81">
        <v>0</v>
      </c>
      <c r="AE1208" s="81">
        <v>-25</v>
      </c>
      <c r="AF1208" s="81">
        <v>-25</v>
      </c>
    </row>
    <row r="1209" spans="1:32" hidden="1" x14ac:dyDescent="0.25">
      <c r="A1209" s="477">
        <v>37033.544444444444</v>
      </c>
      <c r="B1209" s="456">
        <v>37144</v>
      </c>
      <c r="C1209" s="456">
        <v>37135</v>
      </c>
      <c r="D1209" s="456">
        <v>37164</v>
      </c>
      <c r="E1209" s="81" t="s">
        <v>598</v>
      </c>
      <c r="F1209" s="81">
        <v>612732</v>
      </c>
      <c r="G1209" s="81">
        <v>1</v>
      </c>
      <c r="H1209" s="81">
        <v>3297687</v>
      </c>
      <c r="I1209" s="81">
        <v>0</v>
      </c>
      <c r="J1209" s="81">
        <v>0</v>
      </c>
      <c r="K1209" s="81">
        <v>0</v>
      </c>
      <c r="L1209" s="81">
        <v>0</v>
      </c>
      <c r="M1209" s="81">
        <v>0</v>
      </c>
      <c r="N1209" s="81">
        <v>0</v>
      </c>
      <c r="O1209" s="81">
        <v>25</v>
      </c>
      <c r="P1209" s="81">
        <v>25</v>
      </c>
      <c r="Q1209" s="81">
        <v>25</v>
      </c>
      <c r="R1209" s="81">
        <v>25</v>
      </c>
      <c r="S1209" s="81">
        <v>25</v>
      </c>
      <c r="T1209" s="81">
        <v>25</v>
      </c>
      <c r="U1209" s="81">
        <v>25</v>
      </c>
      <c r="V1209" s="81">
        <v>25</v>
      </c>
      <c r="W1209" s="81">
        <v>25</v>
      </c>
      <c r="X1209" s="81">
        <v>25</v>
      </c>
      <c r="Y1209" s="81">
        <v>25</v>
      </c>
      <c r="Z1209" s="81">
        <v>25</v>
      </c>
      <c r="AA1209" s="81">
        <v>25</v>
      </c>
      <c r="AB1209" s="81">
        <v>25</v>
      </c>
      <c r="AC1209" s="81">
        <v>25</v>
      </c>
      <c r="AD1209" s="81">
        <v>25</v>
      </c>
      <c r="AE1209" s="81">
        <v>0</v>
      </c>
      <c r="AF1209" s="81">
        <v>0</v>
      </c>
    </row>
    <row r="1210" spans="1:32" hidden="1" x14ac:dyDescent="0.25">
      <c r="A1210" s="477">
        <v>37033.524305555555</v>
      </c>
      <c r="B1210" s="456">
        <v>37144</v>
      </c>
      <c r="C1210" s="456">
        <v>37135</v>
      </c>
      <c r="D1210" s="456">
        <v>37164</v>
      </c>
      <c r="E1210" s="81" t="s">
        <v>598</v>
      </c>
      <c r="F1210" s="81">
        <v>618475</v>
      </c>
      <c r="G1210" s="81">
        <v>1</v>
      </c>
      <c r="H1210" s="81">
        <v>3379189</v>
      </c>
      <c r="I1210" s="81">
        <v>0</v>
      </c>
      <c r="J1210" s="81">
        <v>0</v>
      </c>
      <c r="K1210" s="81">
        <v>0</v>
      </c>
      <c r="L1210" s="81">
        <v>0</v>
      </c>
      <c r="M1210" s="81">
        <v>0</v>
      </c>
      <c r="N1210" s="81">
        <v>0</v>
      </c>
      <c r="O1210" s="81">
        <v>-25</v>
      </c>
      <c r="P1210" s="81">
        <v>-25</v>
      </c>
      <c r="Q1210" s="81">
        <v>-25</v>
      </c>
      <c r="R1210" s="81">
        <v>-25</v>
      </c>
      <c r="S1210" s="81">
        <v>-25</v>
      </c>
      <c r="T1210" s="81">
        <v>-25</v>
      </c>
      <c r="U1210" s="81">
        <v>-25</v>
      </c>
      <c r="V1210" s="81">
        <v>-25</v>
      </c>
      <c r="W1210" s="81">
        <v>-25</v>
      </c>
      <c r="X1210" s="81">
        <v>-25</v>
      </c>
      <c r="Y1210" s="81">
        <v>-25</v>
      </c>
      <c r="Z1210" s="81">
        <v>-25</v>
      </c>
      <c r="AA1210" s="81">
        <v>-25</v>
      </c>
      <c r="AB1210" s="81">
        <v>-25</v>
      </c>
      <c r="AC1210" s="81">
        <v>-25</v>
      </c>
      <c r="AD1210" s="81">
        <v>-25</v>
      </c>
      <c r="AE1210" s="81">
        <v>0</v>
      </c>
      <c r="AF1210" s="81">
        <v>0</v>
      </c>
    </row>
    <row r="1211" spans="1:32" hidden="1" x14ac:dyDescent="0.25">
      <c r="A1211" s="477">
        <v>37034.347222222219</v>
      </c>
      <c r="B1211" s="456">
        <v>37144</v>
      </c>
      <c r="C1211" s="456">
        <v>37135</v>
      </c>
      <c r="D1211" s="456">
        <v>37164</v>
      </c>
      <c r="E1211" s="81" t="s">
        <v>598</v>
      </c>
      <c r="F1211" s="81">
        <v>619318</v>
      </c>
      <c r="G1211" s="81">
        <v>1</v>
      </c>
      <c r="H1211" s="81">
        <v>3380760</v>
      </c>
      <c r="I1211" s="81">
        <v>0</v>
      </c>
      <c r="J1211" s="81">
        <v>0</v>
      </c>
      <c r="K1211" s="81">
        <v>0</v>
      </c>
      <c r="L1211" s="81">
        <v>0</v>
      </c>
      <c r="M1211" s="81">
        <v>0</v>
      </c>
      <c r="N1211" s="81">
        <v>0</v>
      </c>
      <c r="O1211" s="81">
        <v>-25</v>
      </c>
      <c r="P1211" s="81">
        <v>-25</v>
      </c>
      <c r="Q1211" s="81">
        <v>-25</v>
      </c>
      <c r="R1211" s="81">
        <v>-25</v>
      </c>
      <c r="S1211" s="81">
        <v>-25</v>
      </c>
      <c r="T1211" s="81">
        <v>-25</v>
      </c>
      <c r="U1211" s="81">
        <v>-25</v>
      </c>
      <c r="V1211" s="81">
        <v>-25</v>
      </c>
      <c r="W1211" s="81">
        <v>-25</v>
      </c>
      <c r="X1211" s="81">
        <v>-25</v>
      </c>
      <c r="Y1211" s="81">
        <v>-25</v>
      </c>
      <c r="Z1211" s="81">
        <v>-25</v>
      </c>
      <c r="AA1211" s="81">
        <v>-25</v>
      </c>
      <c r="AB1211" s="81">
        <v>-25</v>
      </c>
      <c r="AC1211" s="81">
        <v>-25</v>
      </c>
      <c r="AD1211" s="81">
        <v>-25</v>
      </c>
      <c r="AE1211" s="81">
        <v>0</v>
      </c>
      <c r="AF1211" s="81">
        <v>0</v>
      </c>
    </row>
    <row r="1212" spans="1:32" hidden="1" x14ac:dyDescent="0.25">
      <c r="A1212" s="477">
        <v>37034.461111111108</v>
      </c>
      <c r="B1212" s="456">
        <v>37144</v>
      </c>
      <c r="C1212" s="456">
        <v>37135</v>
      </c>
      <c r="D1212" s="456">
        <v>37164</v>
      </c>
      <c r="E1212" s="81" t="s">
        <v>598</v>
      </c>
      <c r="F1212" s="81">
        <v>619792</v>
      </c>
      <c r="G1212" s="81">
        <v>1</v>
      </c>
      <c r="H1212" s="81">
        <v>3381846</v>
      </c>
      <c r="I1212" s="81">
        <v>0</v>
      </c>
      <c r="J1212" s="81">
        <v>0</v>
      </c>
      <c r="K1212" s="81">
        <v>0</v>
      </c>
      <c r="L1212" s="81">
        <v>0</v>
      </c>
      <c r="M1212" s="81">
        <v>0</v>
      </c>
      <c r="N1212" s="81">
        <v>0</v>
      </c>
      <c r="O1212" s="81">
        <v>-25</v>
      </c>
      <c r="P1212" s="81">
        <v>-25</v>
      </c>
      <c r="Q1212" s="81">
        <v>-25</v>
      </c>
      <c r="R1212" s="81">
        <v>-25</v>
      </c>
      <c r="S1212" s="81">
        <v>-25</v>
      </c>
      <c r="T1212" s="81">
        <v>-25</v>
      </c>
      <c r="U1212" s="81">
        <v>-25</v>
      </c>
      <c r="V1212" s="81">
        <v>-25</v>
      </c>
      <c r="W1212" s="81">
        <v>-25</v>
      </c>
      <c r="X1212" s="81">
        <v>-25</v>
      </c>
      <c r="Y1212" s="81">
        <v>-25</v>
      </c>
      <c r="Z1212" s="81">
        <v>-25</v>
      </c>
      <c r="AA1212" s="81">
        <v>-25</v>
      </c>
      <c r="AB1212" s="81">
        <v>-25</v>
      </c>
      <c r="AC1212" s="81">
        <v>-25</v>
      </c>
      <c r="AD1212" s="81">
        <v>-25</v>
      </c>
      <c r="AE1212" s="81">
        <v>0</v>
      </c>
      <c r="AF1212" s="81">
        <v>0</v>
      </c>
    </row>
    <row r="1213" spans="1:32" hidden="1" x14ac:dyDescent="0.25">
      <c r="A1213" s="477">
        <v>37034.539583333331</v>
      </c>
      <c r="B1213" s="456">
        <v>37144</v>
      </c>
      <c r="C1213" s="456">
        <v>37135</v>
      </c>
      <c r="D1213" s="456">
        <v>37164</v>
      </c>
      <c r="E1213" s="81" t="s">
        <v>598</v>
      </c>
      <c r="F1213" s="81">
        <v>620415</v>
      </c>
      <c r="G1213" s="81">
        <v>1</v>
      </c>
      <c r="H1213" s="81">
        <v>3383088</v>
      </c>
      <c r="I1213" s="81">
        <v>0</v>
      </c>
      <c r="J1213" s="81">
        <v>0</v>
      </c>
      <c r="K1213" s="81">
        <v>0</v>
      </c>
      <c r="L1213" s="81">
        <v>0</v>
      </c>
      <c r="M1213" s="81">
        <v>0</v>
      </c>
      <c r="N1213" s="81">
        <v>0</v>
      </c>
      <c r="O1213" s="81">
        <v>-25</v>
      </c>
      <c r="P1213" s="81">
        <v>-25</v>
      </c>
      <c r="Q1213" s="81">
        <v>-25</v>
      </c>
      <c r="R1213" s="81">
        <v>-25</v>
      </c>
      <c r="S1213" s="81">
        <v>-25</v>
      </c>
      <c r="T1213" s="81">
        <v>-25</v>
      </c>
      <c r="U1213" s="81">
        <v>-25</v>
      </c>
      <c r="V1213" s="81">
        <v>-25</v>
      </c>
      <c r="W1213" s="81">
        <v>-25</v>
      </c>
      <c r="X1213" s="81">
        <v>-25</v>
      </c>
      <c r="Y1213" s="81">
        <v>-25</v>
      </c>
      <c r="Z1213" s="81">
        <v>-25</v>
      </c>
      <c r="AA1213" s="81">
        <v>-25</v>
      </c>
      <c r="AB1213" s="81">
        <v>-25</v>
      </c>
      <c r="AC1213" s="81">
        <v>-25</v>
      </c>
      <c r="AD1213" s="81">
        <v>-25</v>
      </c>
      <c r="AE1213" s="81">
        <v>0</v>
      </c>
      <c r="AF1213" s="81">
        <v>0</v>
      </c>
    </row>
    <row r="1214" spans="1:32" hidden="1" x14ac:dyDescent="0.25">
      <c r="A1214" s="477">
        <v>37042.375</v>
      </c>
      <c r="B1214" s="456">
        <v>37144</v>
      </c>
      <c r="C1214" s="456">
        <v>37135</v>
      </c>
      <c r="D1214" s="456">
        <v>37164</v>
      </c>
      <c r="E1214" s="81" t="s">
        <v>598</v>
      </c>
      <c r="F1214" s="81">
        <v>621309</v>
      </c>
      <c r="G1214" s="81">
        <v>1</v>
      </c>
      <c r="H1214" s="81">
        <v>3385375</v>
      </c>
      <c r="I1214" s="81">
        <v>0</v>
      </c>
      <c r="J1214" s="81">
        <v>0</v>
      </c>
      <c r="K1214" s="81">
        <v>0</v>
      </c>
      <c r="L1214" s="81">
        <v>0</v>
      </c>
      <c r="M1214" s="81">
        <v>0</v>
      </c>
      <c r="N1214" s="81">
        <v>0</v>
      </c>
      <c r="O1214" s="81">
        <v>25</v>
      </c>
      <c r="P1214" s="81">
        <v>25</v>
      </c>
      <c r="Q1214" s="81">
        <v>25</v>
      </c>
      <c r="R1214" s="81">
        <v>25</v>
      </c>
      <c r="S1214" s="81">
        <v>25</v>
      </c>
      <c r="T1214" s="81">
        <v>25</v>
      </c>
      <c r="U1214" s="81">
        <v>25</v>
      </c>
      <c r="V1214" s="81">
        <v>25</v>
      </c>
      <c r="W1214" s="81">
        <v>25</v>
      </c>
      <c r="X1214" s="81">
        <v>25</v>
      </c>
      <c r="Y1214" s="81">
        <v>25</v>
      </c>
      <c r="Z1214" s="81">
        <v>25</v>
      </c>
      <c r="AA1214" s="81">
        <v>25</v>
      </c>
      <c r="AB1214" s="81">
        <v>25</v>
      </c>
      <c r="AC1214" s="81">
        <v>25</v>
      </c>
      <c r="AD1214" s="81">
        <v>25</v>
      </c>
      <c r="AE1214" s="81">
        <v>0</v>
      </c>
      <c r="AF1214" s="81">
        <v>0</v>
      </c>
    </row>
    <row r="1215" spans="1:32" hidden="1" x14ac:dyDescent="0.25">
      <c r="A1215" s="477">
        <v>37041.637499999997</v>
      </c>
      <c r="B1215" s="456">
        <v>37144</v>
      </c>
      <c r="C1215" s="456">
        <v>37135</v>
      </c>
      <c r="D1215" s="456">
        <v>37164</v>
      </c>
      <c r="E1215" s="81" t="s">
        <v>598</v>
      </c>
      <c r="F1215" s="81">
        <v>624764</v>
      </c>
      <c r="G1215" s="81">
        <v>1</v>
      </c>
      <c r="H1215" s="81">
        <v>3397322</v>
      </c>
      <c r="I1215" s="81">
        <v>0</v>
      </c>
      <c r="J1215" s="81">
        <v>0</v>
      </c>
      <c r="K1215" s="81">
        <v>0</v>
      </c>
      <c r="L1215" s="81">
        <v>0</v>
      </c>
      <c r="M1215" s="81">
        <v>0</v>
      </c>
      <c r="N1215" s="81">
        <v>0</v>
      </c>
      <c r="O1215" s="81">
        <v>-25</v>
      </c>
      <c r="P1215" s="81">
        <v>-25</v>
      </c>
      <c r="Q1215" s="81">
        <v>-25</v>
      </c>
      <c r="R1215" s="81">
        <v>-25</v>
      </c>
      <c r="S1215" s="81">
        <v>-25</v>
      </c>
      <c r="T1215" s="81">
        <v>-25</v>
      </c>
      <c r="U1215" s="81">
        <v>-25</v>
      </c>
      <c r="V1215" s="81">
        <v>-25</v>
      </c>
      <c r="W1215" s="81">
        <v>-25</v>
      </c>
      <c r="X1215" s="81">
        <v>-25</v>
      </c>
      <c r="Y1215" s="81">
        <v>-25</v>
      </c>
      <c r="Z1215" s="81">
        <v>-25</v>
      </c>
      <c r="AA1215" s="81">
        <v>-25</v>
      </c>
      <c r="AB1215" s="81">
        <v>-25</v>
      </c>
      <c r="AC1215" s="81">
        <v>-25</v>
      </c>
      <c r="AD1215" s="81">
        <v>-25</v>
      </c>
      <c r="AE1215" s="81">
        <v>0</v>
      </c>
      <c r="AF1215" s="81">
        <v>0</v>
      </c>
    </row>
    <row r="1216" spans="1:32" hidden="1" x14ac:dyDescent="0.25">
      <c r="A1216" s="477">
        <v>37043.617361111108</v>
      </c>
      <c r="B1216" s="456">
        <v>37144</v>
      </c>
      <c r="C1216" s="456">
        <v>37135</v>
      </c>
      <c r="D1216" s="456">
        <v>37164</v>
      </c>
      <c r="E1216" s="81" t="s">
        <v>598</v>
      </c>
      <c r="F1216" s="81">
        <v>625935</v>
      </c>
      <c r="G1216" s="81">
        <v>1</v>
      </c>
      <c r="H1216" s="81">
        <v>3400034</v>
      </c>
      <c r="I1216" s="81">
        <v>0</v>
      </c>
      <c r="J1216" s="81">
        <v>0</v>
      </c>
      <c r="K1216" s="81">
        <v>0</v>
      </c>
      <c r="L1216" s="81">
        <v>0</v>
      </c>
      <c r="M1216" s="81">
        <v>0</v>
      </c>
      <c r="N1216" s="81">
        <v>0</v>
      </c>
      <c r="O1216" s="81">
        <v>25</v>
      </c>
      <c r="P1216" s="81">
        <v>25</v>
      </c>
      <c r="Q1216" s="81">
        <v>25</v>
      </c>
      <c r="R1216" s="81">
        <v>25</v>
      </c>
      <c r="S1216" s="81">
        <v>25</v>
      </c>
      <c r="T1216" s="81">
        <v>25</v>
      </c>
      <c r="U1216" s="81">
        <v>25</v>
      </c>
      <c r="V1216" s="81">
        <v>25</v>
      </c>
      <c r="W1216" s="81">
        <v>25</v>
      </c>
      <c r="X1216" s="81">
        <v>25</v>
      </c>
      <c r="Y1216" s="81">
        <v>25</v>
      </c>
      <c r="Z1216" s="81">
        <v>25</v>
      </c>
      <c r="AA1216" s="81">
        <v>25</v>
      </c>
      <c r="AB1216" s="81">
        <v>25</v>
      </c>
      <c r="AC1216" s="81">
        <v>25</v>
      </c>
      <c r="AD1216" s="81">
        <v>25</v>
      </c>
      <c r="AE1216" s="81">
        <v>0</v>
      </c>
      <c r="AF1216" s="81">
        <v>0</v>
      </c>
    </row>
    <row r="1217" spans="1:32" x14ac:dyDescent="0.25">
      <c r="B1217" s="456"/>
      <c r="C1217" s="456"/>
      <c r="D1217" s="456"/>
    </row>
    <row r="1218" spans="1:32" x14ac:dyDescent="0.25">
      <c r="B1218" s="456"/>
      <c r="C1218" s="456"/>
      <c r="D1218" s="456"/>
    </row>
    <row r="1219" spans="1:32" hidden="1" x14ac:dyDescent="0.25">
      <c r="A1219" s="477">
        <v>37050.620833333334</v>
      </c>
      <c r="B1219" s="456">
        <v>37144</v>
      </c>
      <c r="C1219" s="456">
        <v>37135</v>
      </c>
      <c r="D1219" s="456">
        <v>37164</v>
      </c>
      <c r="E1219" s="81" t="s">
        <v>598</v>
      </c>
      <c r="F1219" s="81">
        <v>631085</v>
      </c>
      <c r="G1219" s="81">
        <v>1</v>
      </c>
      <c r="H1219" s="81">
        <v>3423192</v>
      </c>
      <c r="I1219" s="81">
        <v>0</v>
      </c>
      <c r="J1219" s="81">
        <v>0</v>
      </c>
      <c r="K1219" s="81">
        <v>0</v>
      </c>
      <c r="L1219" s="81">
        <v>0</v>
      </c>
      <c r="M1219" s="81">
        <v>0</v>
      </c>
      <c r="N1219" s="81">
        <v>0</v>
      </c>
      <c r="O1219" s="81">
        <v>25</v>
      </c>
      <c r="P1219" s="81">
        <v>25</v>
      </c>
      <c r="Q1219" s="81">
        <v>25</v>
      </c>
      <c r="R1219" s="81">
        <v>25</v>
      </c>
      <c r="S1219" s="81">
        <v>25</v>
      </c>
      <c r="T1219" s="81">
        <v>25</v>
      </c>
      <c r="U1219" s="81">
        <v>25</v>
      </c>
      <c r="V1219" s="81">
        <v>25</v>
      </c>
      <c r="W1219" s="81">
        <v>25</v>
      </c>
      <c r="X1219" s="81">
        <v>25</v>
      </c>
      <c r="Y1219" s="81">
        <v>25</v>
      </c>
      <c r="Z1219" s="81">
        <v>25</v>
      </c>
      <c r="AA1219" s="81">
        <v>25</v>
      </c>
      <c r="AB1219" s="81">
        <v>25</v>
      </c>
      <c r="AC1219" s="81">
        <v>25</v>
      </c>
      <c r="AD1219" s="81">
        <v>25</v>
      </c>
      <c r="AE1219" s="81">
        <v>0</v>
      </c>
      <c r="AF1219" s="81">
        <v>0</v>
      </c>
    </row>
    <row r="1220" spans="1:32" hidden="1" x14ac:dyDescent="0.25">
      <c r="A1220" s="477">
        <v>37047.449305555558</v>
      </c>
      <c r="B1220" s="456">
        <v>37144</v>
      </c>
      <c r="C1220" s="456">
        <v>37135</v>
      </c>
      <c r="D1220" s="456">
        <v>37164</v>
      </c>
      <c r="E1220" s="81" t="s">
        <v>598</v>
      </c>
      <c r="F1220" s="81">
        <v>633086</v>
      </c>
      <c r="G1220" s="81">
        <v>1</v>
      </c>
      <c r="H1220" s="81">
        <v>3428993</v>
      </c>
      <c r="I1220" s="81">
        <v>0</v>
      </c>
      <c r="J1220" s="81">
        <v>0</v>
      </c>
      <c r="K1220" s="81">
        <v>0</v>
      </c>
      <c r="L1220" s="81">
        <v>0</v>
      </c>
      <c r="M1220" s="81">
        <v>0</v>
      </c>
      <c r="N1220" s="81">
        <v>0</v>
      </c>
      <c r="O1220" s="81">
        <v>-25</v>
      </c>
      <c r="P1220" s="81">
        <v>-25</v>
      </c>
      <c r="Q1220" s="81">
        <v>-25</v>
      </c>
      <c r="R1220" s="81">
        <v>-25</v>
      </c>
      <c r="S1220" s="81">
        <v>-25</v>
      </c>
      <c r="T1220" s="81">
        <v>-25</v>
      </c>
      <c r="U1220" s="81">
        <v>-25</v>
      </c>
      <c r="V1220" s="81">
        <v>-25</v>
      </c>
      <c r="W1220" s="81">
        <v>-25</v>
      </c>
      <c r="X1220" s="81">
        <v>-25</v>
      </c>
      <c r="Y1220" s="81">
        <v>-25</v>
      </c>
      <c r="Z1220" s="81">
        <v>-25</v>
      </c>
      <c r="AA1220" s="81">
        <v>-25</v>
      </c>
      <c r="AB1220" s="81">
        <v>-25</v>
      </c>
      <c r="AC1220" s="81">
        <v>-25</v>
      </c>
      <c r="AD1220" s="81">
        <v>-25</v>
      </c>
      <c r="AE1220" s="81">
        <v>0</v>
      </c>
      <c r="AF1220" s="81">
        <v>0</v>
      </c>
    </row>
    <row r="1221" spans="1:32" hidden="1" x14ac:dyDescent="0.25">
      <c r="A1221" s="477">
        <v>37049.533333333333</v>
      </c>
      <c r="B1221" s="456">
        <v>37144</v>
      </c>
      <c r="C1221" s="456">
        <v>37135</v>
      </c>
      <c r="D1221" s="456">
        <v>37164</v>
      </c>
      <c r="E1221" s="81" t="s">
        <v>598</v>
      </c>
      <c r="F1221" s="81">
        <v>637485</v>
      </c>
      <c r="G1221" s="81">
        <v>1</v>
      </c>
      <c r="H1221" s="81">
        <v>3438546</v>
      </c>
      <c r="I1221" s="81">
        <v>0</v>
      </c>
      <c r="J1221" s="81">
        <v>0</v>
      </c>
      <c r="K1221" s="81">
        <v>0</v>
      </c>
      <c r="L1221" s="81">
        <v>0</v>
      </c>
      <c r="M1221" s="81">
        <v>0</v>
      </c>
      <c r="N1221" s="81">
        <v>0</v>
      </c>
      <c r="O1221" s="81">
        <v>-25</v>
      </c>
      <c r="P1221" s="81">
        <v>-25</v>
      </c>
      <c r="Q1221" s="81">
        <v>-25</v>
      </c>
      <c r="R1221" s="81">
        <v>-25</v>
      </c>
      <c r="S1221" s="81">
        <v>-25</v>
      </c>
      <c r="T1221" s="81">
        <v>-25</v>
      </c>
      <c r="U1221" s="81">
        <v>-25</v>
      </c>
      <c r="V1221" s="81">
        <v>-25</v>
      </c>
      <c r="W1221" s="81">
        <v>-25</v>
      </c>
      <c r="X1221" s="81">
        <v>-25</v>
      </c>
      <c r="Y1221" s="81">
        <v>-25</v>
      </c>
      <c r="Z1221" s="81">
        <v>-25</v>
      </c>
      <c r="AA1221" s="81">
        <v>-25</v>
      </c>
      <c r="AB1221" s="81">
        <v>-25</v>
      </c>
      <c r="AC1221" s="81">
        <v>-25</v>
      </c>
      <c r="AD1221" s="81">
        <v>-25</v>
      </c>
      <c r="AE1221" s="81">
        <v>0</v>
      </c>
      <c r="AF1221" s="81">
        <v>0</v>
      </c>
    </row>
    <row r="1222" spans="1:32" hidden="1" x14ac:dyDescent="0.25">
      <c r="A1222" s="477">
        <v>37063.369444444441</v>
      </c>
      <c r="B1222" s="456">
        <v>37144</v>
      </c>
      <c r="C1222" s="456">
        <v>37135</v>
      </c>
      <c r="D1222" s="456">
        <v>37164</v>
      </c>
      <c r="E1222" s="81" t="s">
        <v>598</v>
      </c>
      <c r="F1222" s="81">
        <v>645625</v>
      </c>
      <c r="G1222" s="81">
        <v>1</v>
      </c>
      <c r="H1222" s="81">
        <v>3456295</v>
      </c>
      <c r="I1222" s="81">
        <v>0</v>
      </c>
      <c r="J1222" s="81">
        <v>0</v>
      </c>
      <c r="K1222" s="81">
        <v>0</v>
      </c>
      <c r="L1222" s="81">
        <v>0</v>
      </c>
      <c r="M1222" s="81">
        <v>0</v>
      </c>
      <c r="N1222" s="81">
        <v>0</v>
      </c>
      <c r="O1222" s="81">
        <v>25</v>
      </c>
      <c r="P1222" s="81">
        <v>25</v>
      </c>
      <c r="Q1222" s="81">
        <v>25</v>
      </c>
      <c r="R1222" s="81">
        <v>25</v>
      </c>
      <c r="S1222" s="81">
        <v>25</v>
      </c>
      <c r="T1222" s="81">
        <v>25</v>
      </c>
      <c r="U1222" s="81">
        <v>25</v>
      </c>
      <c r="V1222" s="81">
        <v>25</v>
      </c>
      <c r="W1222" s="81">
        <v>25</v>
      </c>
      <c r="X1222" s="81">
        <v>25</v>
      </c>
      <c r="Y1222" s="81">
        <v>25</v>
      </c>
      <c r="Z1222" s="81">
        <v>25</v>
      </c>
      <c r="AA1222" s="81">
        <v>25</v>
      </c>
      <c r="AB1222" s="81">
        <v>25</v>
      </c>
      <c r="AC1222" s="81">
        <v>25</v>
      </c>
      <c r="AD1222" s="81">
        <v>25</v>
      </c>
      <c r="AE1222" s="81">
        <v>0</v>
      </c>
      <c r="AF1222" s="81">
        <v>0</v>
      </c>
    </row>
    <row r="1223" spans="1:32" hidden="1" x14ac:dyDescent="0.25">
      <c r="A1223" s="477">
        <v>37063.370833333334</v>
      </c>
      <c r="B1223" s="456">
        <v>37144</v>
      </c>
      <c r="C1223" s="456">
        <v>37135</v>
      </c>
      <c r="D1223" s="456">
        <v>37164</v>
      </c>
      <c r="E1223" s="81" t="s">
        <v>598</v>
      </c>
      <c r="F1223" s="81">
        <v>645859</v>
      </c>
      <c r="G1223" s="81">
        <v>1</v>
      </c>
      <c r="H1223" s="81">
        <v>3456652</v>
      </c>
      <c r="I1223" s="81">
        <v>0</v>
      </c>
      <c r="J1223" s="81">
        <v>0</v>
      </c>
      <c r="K1223" s="81">
        <v>0</v>
      </c>
      <c r="L1223" s="81">
        <v>0</v>
      </c>
      <c r="M1223" s="81">
        <v>0</v>
      </c>
      <c r="N1223" s="81">
        <v>0</v>
      </c>
      <c r="O1223" s="81">
        <v>25</v>
      </c>
      <c r="P1223" s="81">
        <v>25</v>
      </c>
      <c r="Q1223" s="81">
        <v>25</v>
      </c>
      <c r="R1223" s="81">
        <v>25</v>
      </c>
      <c r="S1223" s="81">
        <v>25</v>
      </c>
      <c r="T1223" s="81">
        <v>25</v>
      </c>
      <c r="U1223" s="81">
        <v>25</v>
      </c>
      <c r="V1223" s="81">
        <v>25</v>
      </c>
      <c r="W1223" s="81">
        <v>25</v>
      </c>
      <c r="X1223" s="81">
        <v>25</v>
      </c>
      <c r="Y1223" s="81">
        <v>25</v>
      </c>
      <c r="Z1223" s="81">
        <v>25</v>
      </c>
      <c r="AA1223" s="81">
        <v>25</v>
      </c>
      <c r="AB1223" s="81">
        <v>25</v>
      </c>
      <c r="AC1223" s="81">
        <v>25</v>
      </c>
      <c r="AD1223" s="81">
        <v>25</v>
      </c>
      <c r="AE1223" s="81">
        <v>0</v>
      </c>
      <c r="AF1223" s="81">
        <v>0</v>
      </c>
    </row>
    <row r="1224" spans="1:32" hidden="1" x14ac:dyDescent="0.25">
      <c r="A1224" s="477">
        <v>37070.411111111112</v>
      </c>
      <c r="B1224" s="456">
        <v>37144</v>
      </c>
      <c r="C1224" s="456">
        <v>37135</v>
      </c>
      <c r="D1224" s="456">
        <v>37164</v>
      </c>
      <c r="E1224" s="81" t="s">
        <v>598</v>
      </c>
      <c r="F1224" s="81">
        <v>657444</v>
      </c>
      <c r="G1224" s="81">
        <v>1</v>
      </c>
      <c r="H1224" s="81">
        <v>3490586</v>
      </c>
      <c r="I1224" s="81">
        <v>0</v>
      </c>
      <c r="J1224" s="81">
        <v>0</v>
      </c>
      <c r="K1224" s="81">
        <v>0</v>
      </c>
      <c r="L1224" s="81">
        <v>0</v>
      </c>
      <c r="M1224" s="81">
        <v>0</v>
      </c>
      <c r="N1224" s="81">
        <v>0</v>
      </c>
      <c r="O1224" s="81">
        <v>25</v>
      </c>
      <c r="P1224" s="81">
        <v>25</v>
      </c>
      <c r="Q1224" s="81">
        <v>25</v>
      </c>
      <c r="R1224" s="81">
        <v>25</v>
      </c>
      <c r="S1224" s="81">
        <v>25</v>
      </c>
      <c r="T1224" s="81">
        <v>25</v>
      </c>
      <c r="U1224" s="81">
        <v>25</v>
      </c>
      <c r="V1224" s="81">
        <v>25</v>
      </c>
      <c r="W1224" s="81">
        <v>25</v>
      </c>
      <c r="X1224" s="81">
        <v>25</v>
      </c>
      <c r="Y1224" s="81">
        <v>25</v>
      </c>
      <c r="Z1224" s="81">
        <v>25</v>
      </c>
      <c r="AA1224" s="81">
        <v>25</v>
      </c>
      <c r="AB1224" s="81">
        <v>25</v>
      </c>
      <c r="AC1224" s="81">
        <v>25</v>
      </c>
      <c r="AD1224" s="81">
        <v>25</v>
      </c>
      <c r="AE1224" s="81">
        <v>0</v>
      </c>
      <c r="AF1224" s="81">
        <v>0</v>
      </c>
    </row>
    <row r="1225" spans="1:32" x14ac:dyDescent="0.25">
      <c r="B1225" s="456"/>
      <c r="C1225" s="456"/>
      <c r="D1225" s="456"/>
    </row>
    <row r="1226" spans="1:32" x14ac:dyDescent="0.25">
      <c r="B1226" s="456"/>
      <c r="C1226" s="456"/>
      <c r="D1226" s="456"/>
    </row>
    <row r="1227" spans="1:32" x14ac:dyDescent="0.25">
      <c r="B1227" s="456"/>
      <c r="C1227" s="456"/>
      <c r="D1227" s="456"/>
    </row>
    <row r="1228" spans="1:32" x14ac:dyDescent="0.25">
      <c r="B1228" s="456"/>
      <c r="C1228" s="456"/>
      <c r="D1228" s="456"/>
    </row>
    <row r="1229" spans="1:32" hidden="1" x14ac:dyDescent="0.25">
      <c r="A1229" s="477">
        <v>37077.555555555555</v>
      </c>
      <c r="B1229" s="456">
        <v>37144</v>
      </c>
      <c r="C1229" s="456">
        <v>37135</v>
      </c>
      <c r="D1229" s="456">
        <v>37164</v>
      </c>
      <c r="E1229" s="81" t="s">
        <v>598</v>
      </c>
      <c r="F1229" s="81">
        <v>674498</v>
      </c>
      <c r="G1229" s="81">
        <v>1</v>
      </c>
      <c r="H1229" s="81">
        <v>3550722</v>
      </c>
      <c r="I1229" s="81">
        <v>-25</v>
      </c>
      <c r="J1229" s="81">
        <v>-25</v>
      </c>
      <c r="K1229" s="81">
        <v>-25</v>
      </c>
      <c r="L1229" s="81">
        <v>-25</v>
      </c>
      <c r="M1229" s="81">
        <v>-25</v>
      </c>
      <c r="N1229" s="81">
        <v>-25</v>
      </c>
      <c r="O1229" s="81">
        <v>0</v>
      </c>
      <c r="P1229" s="81">
        <v>0</v>
      </c>
      <c r="Q1229" s="81">
        <v>0</v>
      </c>
      <c r="R1229" s="81">
        <v>0</v>
      </c>
      <c r="S1229" s="81">
        <v>0</v>
      </c>
      <c r="T1229" s="81">
        <v>0</v>
      </c>
      <c r="U1229" s="81">
        <v>0</v>
      </c>
      <c r="V1229" s="81">
        <v>0</v>
      </c>
      <c r="W1229" s="81">
        <v>0</v>
      </c>
      <c r="X1229" s="81">
        <v>0</v>
      </c>
      <c r="Y1229" s="81">
        <v>0</v>
      </c>
      <c r="Z1229" s="81">
        <v>0</v>
      </c>
      <c r="AA1229" s="81">
        <v>0</v>
      </c>
      <c r="AB1229" s="81">
        <v>0</v>
      </c>
      <c r="AC1229" s="81">
        <v>0</v>
      </c>
      <c r="AD1229" s="81">
        <v>0</v>
      </c>
      <c r="AE1229" s="81">
        <v>0</v>
      </c>
      <c r="AF1229" s="81">
        <v>0</v>
      </c>
    </row>
    <row r="1230" spans="1:32" hidden="1" x14ac:dyDescent="0.25">
      <c r="A1230" s="477">
        <v>37077.555555555555</v>
      </c>
      <c r="B1230" s="456">
        <v>37144</v>
      </c>
      <c r="C1230" s="456">
        <v>37135</v>
      </c>
      <c r="D1230" s="456">
        <v>37164</v>
      </c>
      <c r="E1230" s="81" t="s">
        <v>598</v>
      </c>
      <c r="F1230" s="81">
        <v>674498</v>
      </c>
      <c r="G1230" s="81">
        <v>1</v>
      </c>
      <c r="H1230" s="81">
        <v>3550723</v>
      </c>
      <c r="I1230" s="81">
        <v>0</v>
      </c>
      <c r="J1230" s="81">
        <v>0</v>
      </c>
      <c r="K1230" s="81">
        <v>0</v>
      </c>
      <c r="L1230" s="81">
        <v>0</v>
      </c>
      <c r="M1230" s="81">
        <v>0</v>
      </c>
      <c r="N1230" s="81">
        <v>0</v>
      </c>
      <c r="O1230" s="81">
        <v>0</v>
      </c>
      <c r="P1230" s="81">
        <v>0</v>
      </c>
      <c r="Q1230" s="81">
        <v>0</v>
      </c>
      <c r="R1230" s="81">
        <v>0</v>
      </c>
      <c r="S1230" s="81">
        <v>0</v>
      </c>
      <c r="T1230" s="81">
        <v>0</v>
      </c>
      <c r="U1230" s="81">
        <v>0</v>
      </c>
      <c r="V1230" s="81">
        <v>0</v>
      </c>
      <c r="W1230" s="81">
        <v>0</v>
      </c>
      <c r="X1230" s="81">
        <v>0</v>
      </c>
      <c r="Y1230" s="81">
        <v>0</v>
      </c>
      <c r="Z1230" s="81">
        <v>0</v>
      </c>
      <c r="AA1230" s="81">
        <v>0</v>
      </c>
      <c r="AB1230" s="81">
        <v>0</v>
      </c>
      <c r="AC1230" s="81">
        <v>0</v>
      </c>
      <c r="AD1230" s="81">
        <v>0</v>
      </c>
      <c r="AE1230" s="81">
        <v>-25</v>
      </c>
      <c r="AF1230" s="81">
        <v>-25</v>
      </c>
    </row>
    <row r="1231" spans="1:32" hidden="1" x14ac:dyDescent="0.25">
      <c r="A1231" s="477">
        <v>37078.418749999997</v>
      </c>
      <c r="B1231" s="456">
        <v>37144</v>
      </c>
      <c r="C1231" s="456">
        <v>37135</v>
      </c>
      <c r="D1231" s="456">
        <v>37164</v>
      </c>
      <c r="E1231" s="81" t="s">
        <v>598</v>
      </c>
      <c r="F1231" s="81">
        <v>675728</v>
      </c>
      <c r="G1231" s="81">
        <v>1</v>
      </c>
      <c r="H1231" s="81">
        <v>3552977</v>
      </c>
      <c r="I1231" s="81">
        <v>0</v>
      </c>
      <c r="J1231" s="81">
        <v>0</v>
      </c>
      <c r="K1231" s="81">
        <v>0</v>
      </c>
      <c r="L1231" s="81">
        <v>0</v>
      </c>
      <c r="M1231" s="81">
        <v>0</v>
      </c>
      <c r="N1231" s="81">
        <v>0</v>
      </c>
      <c r="O1231" s="81">
        <v>-25</v>
      </c>
      <c r="P1231" s="81">
        <v>-25</v>
      </c>
      <c r="Q1231" s="81">
        <v>-25</v>
      </c>
      <c r="R1231" s="81">
        <v>-25</v>
      </c>
      <c r="S1231" s="81">
        <v>-25</v>
      </c>
      <c r="T1231" s="81">
        <v>-25</v>
      </c>
      <c r="U1231" s="81">
        <v>-25</v>
      </c>
      <c r="V1231" s="81">
        <v>-25</v>
      </c>
      <c r="W1231" s="81">
        <v>-25</v>
      </c>
      <c r="X1231" s="81">
        <v>-25</v>
      </c>
      <c r="Y1231" s="81">
        <v>-25</v>
      </c>
      <c r="Z1231" s="81">
        <v>-25</v>
      </c>
      <c r="AA1231" s="81">
        <v>-25</v>
      </c>
      <c r="AB1231" s="81">
        <v>-25</v>
      </c>
      <c r="AC1231" s="81">
        <v>-25</v>
      </c>
      <c r="AD1231" s="81">
        <v>-25</v>
      </c>
      <c r="AE1231" s="81">
        <v>0</v>
      </c>
      <c r="AF1231" s="81">
        <v>0</v>
      </c>
    </row>
    <row r="1232" spans="1:32" hidden="1" x14ac:dyDescent="0.25">
      <c r="A1232" s="477">
        <v>37078.451388888891</v>
      </c>
      <c r="B1232" s="456">
        <v>37144</v>
      </c>
      <c r="C1232" s="456">
        <v>37135</v>
      </c>
      <c r="D1232" s="456">
        <v>37164</v>
      </c>
      <c r="E1232" s="81" t="s">
        <v>598</v>
      </c>
      <c r="F1232" s="81">
        <v>675828</v>
      </c>
      <c r="G1232" s="81">
        <v>1</v>
      </c>
      <c r="H1232" s="81">
        <v>3553116</v>
      </c>
      <c r="I1232" s="81">
        <v>-25</v>
      </c>
      <c r="J1232" s="81">
        <v>-25</v>
      </c>
      <c r="K1232" s="81">
        <v>-25</v>
      </c>
      <c r="L1232" s="81">
        <v>-25</v>
      </c>
      <c r="M1232" s="81">
        <v>-25</v>
      </c>
      <c r="N1232" s="81">
        <v>-25</v>
      </c>
      <c r="O1232" s="81">
        <v>0</v>
      </c>
      <c r="P1232" s="81">
        <v>0</v>
      </c>
      <c r="Q1232" s="81">
        <v>0</v>
      </c>
      <c r="R1232" s="81">
        <v>0</v>
      </c>
      <c r="S1232" s="81">
        <v>0</v>
      </c>
      <c r="T1232" s="81">
        <v>0</v>
      </c>
      <c r="U1232" s="81">
        <v>0</v>
      </c>
      <c r="V1232" s="81">
        <v>0</v>
      </c>
      <c r="W1232" s="81">
        <v>0</v>
      </c>
      <c r="X1232" s="81">
        <v>0</v>
      </c>
      <c r="Y1232" s="81">
        <v>0</v>
      </c>
      <c r="Z1232" s="81">
        <v>0</v>
      </c>
      <c r="AA1232" s="81">
        <v>0</v>
      </c>
      <c r="AB1232" s="81">
        <v>0</v>
      </c>
      <c r="AC1232" s="81">
        <v>0</v>
      </c>
      <c r="AD1232" s="81">
        <v>0</v>
      </c>
      <c r="AE1232" s="81">
        <v>0</v>
      </c>
      <c r="AF1232" s="81">
        <v>0</v>
      </c>
    </row>
    <row r="1233" spans="1:32" hidden="1" x14ac:dyDescent="0.25">
      <c r="A1233" s="477">
        <v>37078.451388888891</v>
      </c>
      <c r="B1233" s="456">
        <v>37144</v>
      </c>
      <c r="C1233" s="456">
        <v>37135</v>
      </c>
      <c r="D1233" s="456">
        <v>37164</v>
      </c>
      <c r="E1233" s="81" t="s">
        <v>598</v>
      </c>
      <c r="F1233" s="81">
        <v>675828</v>
      </c>
      <c r="G1233" s="81">
        <v>1</v>
      </c>
      <c r="H1233" s="81">
        <v>3553117</v>
      </c>
      <c r="I1233" s="81">
        <v>0</v>
      </c>
      <c r="J1233" s="81">
        <v>0</v>
      </c>
      <c r="K1233" s="81">
        <v>0</v>
      </c>
      <c r="L1233" s="81">
        <v>0</v>
      </c>
      <c r="M1233" s="81">
        <v>0</v>
      </c>
      <c r="N1233" s="81">
        <v>0</v>
      </c>
      <c r="O1233" s="81">
        <v>0</v>
      </c>
      <c r="P1233" s="81">
        <v>0</v>
      </c>
      <c r="Q1233" s="81">
        <v>0</v>
      </c>
      <c r="R1233" s="81">
        <v>0</v>
      </c>
      <c r="S1233" s="81">
        <v>0</v>
      </c>
      <c r="T1233" s="81">
        <v>0</v>
      </c>
      <c r="U1233" s="81">
        <v>0</v>
      </c>
      <c r="V1233" s="81">
        <v>0</v>
      </c>
      <c r="W1233" s="81">
        <v>0</v>
      </c>
      <c r="X1233" s="81">
        <v>0</v>
      </c>
      <c r="Y1233" s="81">
        <v>0</v>
      </c>
      <c r="Z1233" s="81">
        <v>0</v>
      </c>
      <c r="AA1233" s="81">
        <v>0</v>
      </c>
      <c r="AB1233" s="81">
        <v>0</v>
      </c>
      <c r="AC1233" s="81">
        <v>0</v>
      </c>
      <c r="AD1233" s="81">
        <v>0</v>
      </c>
      <c r="AE1233" s="81">
        <v>-25</v>
      </c>
      <c r="AF1233" s="81">
        <v>-25</v>
      </c>
    </row>
    <row r="1234" spans="1:32" hidden="1" x14ac:dyDescent="0.25">
      <c r="A1234" s="477">
        <v>37092.637499999997</v>
      </c>
      <c r="B1234" s="456">
        <v>37144</v>
      </c>
      <c r="C1234" s="456">
        <v>37135</v>
      </c>
      <c r="D1234" s="456">
        <v>37164</v>
      </c>
      <c r="E1234" s="81" t="s">
        <v>598</v>
      </c>
      <c r="F1234" s="81">
        <v>682876</v>
      </c>
      <c r="G1234" s="81">
        <v>1</v>
      </c>
      <c r="H1234" s="81">
        <v>3579927</v>
      </c>
      <c r="I1234" s="81">
        <v>0</v>
      </c>
      <c r="J1234" s="81">
        <v>0</v>
      </c>
      <c r="K1234" s="81">
        <v>0</v>
      </c>
      <c r="L1234" s="81">
        <v>0</v>
      </c>
      <c r="M1234" s="81">
        <v>0</v>
      </c>
      <c r="N1234" s="81">
        <v>0</v>
      </c>
      <c r="O1234" s="81">
        <v>25</v>
      </c>
      <c r="P1234" s="81">
        <v>25</v>
      </c>
      <c r="Q1234" s="81">
        <v>25</v>
      </c>
      <c r="R1234" s="81">
        <v>25</v>
      </c>
      <c r="S1234" s="81">
        <v>25</v>
      </c>
      <c r="T1234" s="81">
        <v>25</v>
      </c>
      <c r="U1234" s="81">
        <v>25</v>
      </c>
      <c r="V1234" s="81">
        <v>25</v>
      </c>
      <c r="W1234" s="81">
        <v>25</v>
      </c>
      <c r="X1234" s="81">
        <v>25</v>
      </c>
      <c r="Y1234" s="81">
        <v>25</v>
      </c>
      <c r="Z1234" s="81">
        <v>25</v>
      </c>
      <c r="AA1234" s="81">
        <v>25</v>
      </c>
      <c r="AB1234" s="81">
        <v>25</v>
      </c>
      <c r="AC1234" s="81">
        <v>25</v>
      </c>
      <c r="AD1234" s="81">
        <v>25</v>
      </c>
      <c r="AE1234" s="81">
        <v>0</v>
      </c>
      <c r="AF1234" s="81">
        <v>0</v>
      </c>
    </row>
    <row r="1235" spans="1:32" hidden="1" x14ac:dyDescent="0.25">
      <c r="A1235" s="477">
        <v>37092.637499999997</v>
      </c>
      <c r="B1235" s="456">
        <v>37144</v>
      </c>
      <c r="C1235" s="456">
        <v>37135</v>
      </c>
      <c r="D1235" s="456">
        <v>37164</v>
      </c>
      <c r="E1235" s="81" t="s">
        <v>598</v>
      </c>
      <c r="F1235" s="81">
        <v>683580</v>
      </c>
      <c r="G1235" s="81">
        <v>1</v>
      </c>
      <c r="H1235" s="81">
        <v>3581772</v>
      </c>
      <c r="I1235" s="81">
        <v>0</v>
      </c>
      <c r="J1235" s="81">
        <v>0</v>
      </c>
      <c r="K1235" s="81">
        <v>0</v>
      </c>
      <c r="L1235" s="81">
        <v>0</v>
      </c>
      <c r="M1235" s="81">
        <v>0</v>
      </c>
      <c r="N1235" s="81">
        <v>0</v>
      </c>
      <c r="O1235" s="81">
        <v>25</v>
      </c>
      <c r="P1235" s="81">
        <v>25</v>
      </c>
      <c r="Q1235" s="81">
        <v>25</v>
      </c>
      <c r="R1235" s="81">
        <v>25</v>
      </c>
      <c r="S1235" s="81">
        <v>25</v>
      </c>
      <c r="T1235" s="81">
        <v>25</v>
      </c>
      <c r="U1235" s="81">
        <v>25</v>
      </c>
      <c r="V1235" s="81">
        <v>25</v>
      </c>
      <c r="W1235" s="81">
        <v>25</v>
      </c>
      <c r="X1235" s="81">
        <v>25</v>
      </c>
      <c r="Y1235" s="81">
        <v>25</v>
      </c>
      <c r="Z1235" s="81">
        <v>25</v>
      </c>
      <c r="AA1235" s="81">
        <v>25</v>
      </c>
      <c r="AB1235" s="81">
        <v>25</v>
      </c>
      <c r="AC1235" s="81">
        <v>25</v>
      </c>
      <c r="AD1235" s="81">
        <v>25</v>
      </c>
      <c r="AE1235" s="81">
        <v>0</v>
      </c>
      <c r="AF1235" s="81">
        <v>0</v>
      </c>
    </row>
    <row r="1236" spans="1:32" hidden="1" x14ac:dyDescent="0.25">
      <c r="A1236" s="477">
        <v>37093.738888888889</v>
      </c>
      <c r="B1236" s="456">
        <v>37144</v>
      </c>
      <c r="C1236" s="456">
        <v>37135</v>
      </c>
      <c r="D1236" s="456">
        <v>37164</v>
      </c>
      <c r="E1236" s="81" t="s">
        <v>598</v>
      </c>
      <c r="F1236" s="81">
        <v>686778</v>
      </c>
      <c r="G1236" s="81">
        <v>1</v>
      </c>
      <c r="H1236" s="81">
        <v>3592212</v>
      </c>
      <c r="I1236" s="81">
        <v>0</v>
      </c>
      <c r="J1236" s="81">
        <v>0</v>
      </c>
      <c r="K1236" s="81">
        <v>0</v>
      </c>
      <c r="L1236" s="81">
        <v>0</v>
      </c>
      <c r="M1236" s="81">
        <v>0</v>
      </c>
      <c r="N1236" s="81">
        <v>0</v>
      </c>
      <c r="O1236" s="81">
        <v>25</v>
      </c>
      <c r="P1236" s="81">
        <v>25</v>
      </c>
      <c r="Q1236" s="81">
        <v>25</v>
      </c>
      <c r="R1236" s="81">
        <v>25</v>
      </c>
      <c r="S1236" s="81">
        <v>25</v>
      </c>
      <c r="T1236" s="81">
        <v>25</v>
      </c>
      <c r="U1236" s="81">
        <v>25</v>
      </c>
      <c r="V1236" s="81">
        <v>25</v>
      </c>
      <c r="W1236" s="81">
        <v>25</v>
      </c>
      <c r="X1236" s="81">
        <v>25</v>
      </c>
      <c r="Y1236" s="81">
        <v>25</v>
      </c>
      <c r="Z1236" s="81">
        <v>25</v>
      </c>
      <c r="AA1236" s="81">
        <v>25</v>
      </c>
      <c r="AB1236" s="81">
        <v>25</v>
      </c>
      <c r="AC1236" s="81">
        <v>25</v>
      </c>
      <c r="AD1236" s="81">
        <v>25</v>
      </c>
      <c r="AE1236" s="81">
        <v>0</v>
      </c>
      <c r="AF1236" s="81">
        <v>0</v>
      </c>
    </row>
    <row r="1237" spans="1:32" hidden="1" x14ac:dyDescent="0.25">
      <c r="A1237" s="477">
        <v>37102.606944444444</v>
      </c>
      <c r="B1237" s="456">
        <v>37144</v>
      </c>
      <c r="C1237" s="456">
        <v>37135</v>
      </c>
      <c r="D1237" s="456">
        <v>37164</v>
      </c>
      <c r="E1237" s="81" t="s">
        <v>598</v>
      </c>
      <c r="F1237" s="81">
        <v>693378</v>
      </c>
      <c r="G1237" s="81">
        <v>1</v>
      </c>
      <c r="H1237" s="81">
        <v>3608893</v>
      </c>
      <c r="I1237" s="81">
        <v>0</v>
      </c>
      <c r="J1237" s="81">
        <v>0</v>
      </c>
      <c r="K1237" s="81">
        <v>0</v>
      </c>
      <c r="L1237" s="81">
        <v>0</v>
      </c>
      <c r="M1237" s="81">
        <v>0</v>
      </c>
      <c r="N1237" s="81">
        <v>0</v>
      </c>
      <c r="O1237" s="81">
        <v>25</v>
      </c>
      <c r="P1237" s="81">
        <v>25</v>
      </c>
      <c r="Q1237" s="81">
        <v>25</v>
      </c>
      <c r="R1237" s="81">
        <v>25</v>
      </c>
      <c r="S1237" s="81">
        <v>25</v>
      </c>
      <c r="T1237" s="81">
        <v>25</v>
      </c>
      <c r="U1237" s="81">
        <v>25</v>
      </c>
      <c r="V1237" s="81">
        <v>25</v>
      </c>
      <c r="W1237" s="81">
        <v>25</v>
      </c>
      <c r="X1237" s="81">
        <v>25</v>
      </c>
      <c r="Y1237" s="81">
        <v>25</v>
      </c>
      <c r="Z1237" s="81">
        <v>25</v>
      </c>
      <c r="AA1237" s="81">
        <v>25</v>
      </c>
      <c r="AB1237" s="81">
        <v>25</v>
      </c>
      <c r="AC1237" s="81">
        <v>25</v>
      </c>
      <c r="AD1237" s="81">
        <v>25</v>
      </c>
      <c r="AE1237" s="81">
        <v>0</v>
      </c>
      <c r="AF1237" s="81">
        <v>0</v>
      </c>
    </row>
    <row r="1238" spans="1:32" hidden="1" x14ac:dyDescent="0.25">
      <c r="A1238" s="477">
        <v>37105.370833333334</v>
      </c>
      <c r="B1238" s="456">
        <v>37144</v>
      </c>
      <c r="C1238" s="456">
        <v>37135</v>
      </c>
      <c r="D1238" s="456">
        <v>37164</v>
      </c>
      <c r="E1238" s="81" t="s">
        <v>598</v>
      </c>
      <c r="F1238" s="81">
        <v>697569</v>
      </c>
      <c r="G1238" s="81">
        <v>1</v>
      </c>
      <c r="H1238" s="81">
        <v>3623809</v>
      </c>
      <c r="I1238" s="81">
        <v>0</v>
      </c>
      <c r="J1238" s="81">
        <v>0</v>
      </c>
      <c r="K1238" s="81">
        <v>0</v>
      </c>
      <c r="L1238" s="81">
        <v>0</v>
      </c>
      <c r="M1238" s="81">
        <v>0</v>
      </c>
      <c r="N1238" s="81">
        <v>0</v>
      </c>
      <c r="O1238" s="81">
        <v>25</v>
      </c>
      <c r="P1238" s="81">
        <v>25</v>
      </c>
      <c r="Q1238" s="81">
        <v>25</v>
      </c>
      <c r="R1238" s="81">
        <v>25</v>
      </c>
      <c r="S1238" s="81">
        <v>25</v>
      </c>
      <c r="T1238" s="81">
        <v>25</v>
      </c>
      <c r="U1238" s="81">
        <v>25</v>
      </c>
      <c r="V1238" s="81">
        <v>25</v>
      </c>
      <c r="W1238" s="81">
        <v>25</v>
      </c>
      <c r="X1238" s="81">
        <v>25</v>
      </c>
      <c r="Y1238" s="81">
        <v>25</v>
      </c>
      <c r="Z1238" s="81">
        <v>25</v>
      </c>
      <c r="AA1238" s="81">
        <v>25</v>
      </c>
      <c r="AB1238" s="81">
        <v>25</v>
      </c>
      <c r="AC1238" s="81">
        <v>25</v>
      </c>
      <c r="AD1238" s="81">
        <v>25</v>
      </c>
      <c r="AE1238" s="81">
        <v>0</v>
      </c>
      <c r="AF1238" s="81">
        <v>0</v>
      </c>
    </row>
    <row r="1239" spans="1:32" hidden="1" x14ac:dyDescent="0.25">
      <c r="A1239" s="477">
        <v>37096.336805555555</v>
      </c>
      <c r="B1239" s="456">
        <v>37144</v>
      </c>
      <c r="C1239" s="456">
        <v>37135</v>
      </c>
      <c r="D1239" s="456">
        <v>37164</v>
      </c>
      <c r="E1239" s="81" t="s">
        <v>598</v>
      </c>
      <c r="F1239" s="81">
        <v>699081</v>
      </c>
      <c r="G1239" s="81">
        <v>1</v>
      </c>
      <c r="H1239" s="81">
        <v>3627307</v>
      </c>
      <c r="I1239" s="81">
        <v>-25</v>
      </c>
      <c r="J1239" s="81">
        <v>-25</v>
      </c>
      <c r="K1239" s="81">
        <v>-25</v>
      </c>
      <c r="L1239" s="81">
        <v>-25</v>
      </c>
      <c r="M1239" s="81">
        <v>-25</v>
      </c>
      <c r="N1239" s="81">
        <v>-25</v>
      </c>
      <c r="O1239" s="81">
        <v>0</v>
      </c>
      <c r="P1239" s="81">
        <v>0</v>
      </c>
      <c r="Q1239" s="81">
        <v>0</v>
      </c>
      <c r="R1239" s="81">
        <v>0</v>
      </c>
      <c r="S1239" s="81">
        <v>0</v>
      </c>
      <c r="T1239" s="81">
        <v>0</v>
      </c>
      <c r="U1239" s="81">
        <v>0</v>
      </c>
      <c r="V1239" s="81">
        <v>0</v>
      </c>
      <c r="W1239" s="81">
        <v>0</v>
      </c>
      <c r="X1239" s="81">
        <v>0</v>
      </c>
      <c r="Y1239" s="81">
        <v>0</v>
      </c>
      <c r="Z1239" s="81">
        <v>0</v>
      </c>
      <c r="AA1239" s="81">
        <v>0</v>
      </c>
      <c r="AB1239" s="81">
        <v>0</v>
      </c>
      <c r="AC1239" s="81">
        <v>0</v>
      </c>
      <c r="AD1239" s="81">
        <v>0</v>
      </c>
      <c r="AE1239" s="81">
        <v>0</v>
      </c>
      <c r="AF1239" s="81">
        <v>0</v>
      </c>
    </row>
    <row r="1240" spans="1:32" hidden="1" x14ac:dyDescent="0.25">
      <c r="A1240" s="477">
        <v>37096.336805555555</v>
      </c>
      <c r="B1240" s="456">
        <v>37144</v>
      </c>
      <c r="C1240" s="456">
        <v>37135</v>
      </c>
      <c r="D1240" s="456">
        <v>37164</v>
      </c>
      <c r="E1240" s="81" t="s">
        <v>598</v>
      </c>
      <c r="F1240" s="81">
        <v>699081</v>
      </c>
      <c r="G1240" s="81">
        <v>1</v>
      </c>
      <c r="H1240" s="81">
        <v>3627308</v>
      </c>
      <c r="I1240" s="81">
        <v>0</v>
      </c>
      <c r="J1240" s="81">
        <v>0</v>
      </c>
      <c r="K1240" s="81">
        <v>0</v>
      </c>
      <c r="L1240" s="81">
        <v>0</v>
      </c>
      <c r="M1240" s="81">
        <v>0</v>
      </c>
      <c r="N1240" s="81">
        <v>0</v>
      </c>
      <c r="O1240" s="81">
        <v>0</v>
      </c>
      <c r="P1240" s="81">
        <v>0</v>
      </c>
      <c r="Q1240" s="81">
        <v>0</v>
      </c>
      <c r="R1240" s="81">
        <v>0</v>
      </c>
      <c r="S1240" s="81">
        <v>0</v>
      </c>
      <c r="T1240" s="81">
        <v>0</v>
      </c>
      <c r="U1240" s="81">
        <v>0</v>
      </c>
      <c r="V1240" s="81">
        <v>0</v>
      </c>
      <c r="W1240" s="81">
        <v>0</v>
      </c>
      <c r="X1240" s="81">
        <v>0</v>
      </c>
      <c r="Y1240" s="81">
        <v>0</v>
      </c>
      <c r="Z1240" s="81">
        <v>0</v>
      </c>
      <c r="AA1240" s="81">
        <v>0</v>
      </c>
      <c r="AB1240" s="81">
        <v>0</v>
      </c>
      <c r="AC1240" s="81">
        <v>0</v>
      </c>
      <c r="AD1240" s="81">
        <v>0</v>
      </c>
      <c r="AE1240" s="81">
        <v>-25</v>
      </c>
      <c r="AF1240" s="81">
        <v>-25</v>
      </c>
    </row>
    <row r="1241" spans="1:32" x14ac:dyDescent="0.25">
      <c r="B1241" s="456"/>
      <c r="C1241" s="456"/>
      <c r="D1241" s="456"/>
    </row>
    <row r="1242" spans="1:32" x14ac:dyDescent="0.25">
      <c r="B1242" s="456"/>
      <c r="C1242" s="456"/>
      <c r="D1242" s="456"/>
    </row>
    <row r="1243" spans="1:32" hidden="1" x14ac:dyDescent="0.25">
      <c r="A1243" s="477">
        <v>37103.723611111112</v>
      </c>
      <c r="B1243" s="456">
        <v>37144</v>
      </c>
      <c r="C1243" s="456">
        <v>37135</v>
      </c>
      <c r="D1243" s="456">
        <v>37164</v>
      </c>
      <c r="E1243" s="81" t="s">
        <v>598</v>
      </c>
      <c r="F1243" s="81">
        <v>711878</v>
      </c>
      <c r="G1243" s="81">
        <v>1</v>
      </c>
      <c r="H1243" s="81">
        <v>3718212</v>
      </c>
      <c r="I1243" s="81">
        <v>0</v>
      </c>
      <c r="J1243" s="81">
        <v>0</v>
      </c>
      <c r="K1243" s="81">
        <v>0</v>
      </c>
      <c r="L1243" s="81">
        <v>0</v>
      </c>
      <c r="M1243" s="81">
        <v>0</v>
      </c>
      <c r="N1243" s="81">
        <v>0</v>
      </c>
      <c r="O1243" s="81">
        <v>-25</v>
      </c>
      <c r="P1243" s="81">
        <v>-25</v>
      </c>
      <c r="Q1243" s="81">
        <v>-25</v>
      </c>
      <c r="R1243" s="81">
        <v>-25</v>
      </c>
      <c r="S1243" s="81">
        <v>-25</v>
      </c>
      <c r="T1243" s="81">
        <v>-25</v>
      </c>
      <c r="U1243" s="81">
        <v>-25</v>
      </c>
      <c r="V1243" s="81">
        <v>-25</v>
      </c>
      <c r="W1243" s="81">
        <v>-25</v>
      </c>
      <c r="X1243" s="81">
        <v>-25</v>
      </c>
      <c r="Y1243" s="81">
        <v>-25</v>
      </c>
      <c r="Z1243" s="81">
        <v>-25</v>
      </c>
      <c r="AA1243" s="81">
        <v>-25</v>
      </c>
      <c r="AB1243" s="81">
        <v>-25</v>
      </c>
      <c r="AC1243" s="81">
        <v>-25</v>
      </c>
      <c r="AD1243" s="81">
        <v>-25</v>
      </c>
      <c r="AE1243" s="81">
        <v>0</v>
      </c>
      <c r="AF1243" s="81">
        <v>0</v>
      </c>
    </row>
    <row r="1244" spans="1:32" hidden="1" x14ac:dyDescent="0.25">
      <c r="A1244" s="477">
        <v>37106.34097222222</v>
      </c>
      <c r="B1244" s="456">
        <v>37144</v>
      </c>
      <c r="C1244" s="456">
        <v>37135</v>
      </c>
      <c r="D1244" s="456">
        <v>37164</v>
      </c>
      <c r="E1244" s="81" t="s">
        <v>598</v>
      </c>
      <c r="F1244" s="81">
        <v>716883</v>
      </c>
      <c r="G1244" s="81">
        <v>1</v>
      </c>
      <c r="H1244" s="81">
        <v>3731785</v>
      </c>
      <c r="I1244" s="81">
        <v>0</v>
      </c>
      <c r="J1244" s="81">
        <v>0</v>
      </c>
      <c r="K1244" s="81">
        <v>0</v>
      </c>
      <c r="L1244" s="81">
        <v>0</v>
      </c>
      <c r="M1244" s="81">
        <v>0</v>
      </c>
      <c r="N1244" s="81">
        <v>0</v>
      </c>
      <c r="O1244" s="81">
        <v>-25</v>
      </c>
      <c r="P1244" s="81">
        <v>-25</v>
      </c>
      <c r="Q1244" s="81">
        <v>-25</v>
      </c>
      <c r="R1244" s="81">
        <v>-25</v>
      </c>
      <c r="S1244" s="81">
        <v>-25</v>
      </c>
      <c r="T1244" s="81">
        <v>-25</v>
      </c>
      <c r="U1244" s="81">
        <v>-25</v>
      </c>
      <c r="V1244" s="81">
        <v>-25</v>
      </c>
      <c r="W1244" s="81">
        <v>-25</v>
      </c>
      <c r="X1244" s="81">
        <v>-25</v>
      </c>
      <c r="Y1244" s="81">
        <v>-25</v>
      </c>
      <c r="Z1244" s="81">
        <v>-25</v>
      </c>
      <c r="AA1244" s="81">
        <v>-25</v>
      </c>
      <c r="AB1244" s="81">
        <v>-25</v>
      </c>
      <c r="AC1244" s="81">
        <v>-25</v>
      </c>
      <c r="AD1244" s="81">
        <v>-25</v>
      </c>
      <c r="AE1244" s="81">
        <v>0</v>
      </c>
      <c r="AF1244" s="81">
        <v>0</v>
      </c>
    </row>
    <row r="1245" spans="1:32" hidden="1" x14ac:dyDescent="0.25">
      <c r="A1245" s="477">
        <v>37112.70208333333</v>
      </c>
      <c r="B1245" s="456">
        <v>37144</v>
      </c>
      <c r="C1245" s="456">
        <v>37135</v>
      </c>
      <c r="D1245" s="456">
        <v>37164</v>
      </c>
      <c r="E1245" s="81" t="s">
        <v>598</v>
      </c>
      <c r="F1245" s="81">
        <v>725659</v>
      </c>
      <c r="G1245" s="81">
        <v>1</v>
      </c>
      <c r="H1245" s="81">
        <v>3758189</v>
      </c>
      <c r="I1245" s="81">
        <v>0</v>
      </c>
      <c r="J1245" s="81">
        <v>0</v>
      </c>
      <c r="K1245" s="81">
        <v>0</v>
      </c>
      <c r="L1245" s="81">
        <v>0</v>
      </c>
      <c r="M1245" s="81">
        <v>0</v>
      </c>
      <c r="N1245" s="81">
        <v>0</v>
      </c>
      <c r="O1245" s="81">
        <v>-50</v>
      </c>
      <c r="P1245" s="81">
        <v>-50</v>
      </c>
      <c r="Q1245" s="81">
        <v>-50</v>
      </c>
      <c r="R1245" s="81">
        <v>-50</v>
      </c>
      <c r="S1245" s="81">
        <v>-50</v>
      </c>
      <c r="T1245" s="81">
        <v>-50</v>
      </c>
      <c r="U1245" s="81">
        <v>-50</v>
      </c>
      <c r="V1245" s="81">
        <v>-50</v>
      </c>
      <c r="W1245" s="81">
        <v>-50</v>
      </c>
      <c r="X1245" s="81">
        <v>-50</v>
      </c>
      <c r="Y1245" s="81">
        <v>-50</v>
      </c>
      <c r="Z1245" s="81">
        <v>-50</v>
      </c>
      <c r="AA1245" s="81">
        <v>-50</v>
      </c>
      <c r="AB1245" s="81">
        <v>-50</v>
      </c>
      <c r="AC1245" s="81">
        <v>-50</v>
      </c>
      <c r="AD1245" s="81">
        <v>-50</v>
      </c>
      <c r="AE1245" s="81">
        <v>0</v>
      </c>
      <c r="AF1245" s="81">
        <v>0</v>
      </c>
    </row>
    <row r="1246" spans="1:32" x14ac:dyDescent="0.25">
      <c r="B1246" s="456"/>
      <c r="C1246" s="456"/>
      <c r="D1246" s="456"/>
    </row>
    <row r="1247" spans="1:32" hidden="1" x14ac:dyDescent="0.25">
      <c r="A1247" s="477">
        <v>37127.659722222219</v>
      </c>
      <c r="B1247" s="456">
        <v>37144</v>
      </c>
      <c r="C1247" s="456">
        <v>37135</v>
      </c>
      <c r="D1247" s="456">
        <v>37164</v>
      </c>
      <c r="E1247" s="81" t="s">
        <v>598</v>
      </c>
      <c r="F1247" s="81">
        <v>728437</v>
      </c>
      <c r="G1247" s="81">
        <v>1</v>
      </c>
      <c r="H1247" s="81">
        <v>3765080</v>
      </c>
      <c r="I1247" s="81">
        <v>0</v>
      </c>
      <c r="J1247" s="81">
        <v>0</v>
      </c>
      <c r="K1247" s="81">
        <v>0</v>
      </c>
      <c r="L1247" s="81">
        <v>0</v>
      </c>
      <c r="M1247" s="81">
        <v>0</v>
      </c>
      <c r="N1247" s="81">
        <v>0</v>
      </c>
      <c r="O1247" s="81">
        <v>25</v>
      </c>
      <c r="P1247" s="81">
        <v>25</v>
      </c>
      <c r="Q1247" s="81">
        <v>25</v>
      </c>
      <c r="R1247" s="81">
        <v>25</v>
      </c>
      <c r="S1247" s="81">
        <v>25</v>
      </c>
      <c r="T1247" s="81">
        <v>25</v>
      </c>
      <c r="U1247" s="81">
        <v>25</v>
      </c>
      <c r="V1247" s="81">
        <v>25</v>
      </c>
      <c r="W1247" s="81">
        <v>25</v>
      </c>
      <c r="X1247" s="81">
        <v>25</v>
      </c>
      <c r="Y1247" s="81">
        <v>25</v>
      </c>
      <c r="Z1247" s="81">
        <v>25</v>
      </c>
      <c r="AA1247" s="81">
        <v>25</v>
      </c>
      <c r="AB1247" s="81">
        <v>25</v>
      </c>
      <c r="AC1247" s="81">
        <v>25</v>
      </c>
      <c r="AD1247" s="81">
        <v>25</v>
      </c>
      <c r="AE1247" s="81">
        <v>0</v>
      </c>
      <c r="AF1247" s="81">
        <v>0</v>
      </c>
    </row>
    <row r="1248" spans="1:32" hidden="1" x14ac:dyDescent="0.25">
      <c r="A1248" s="477">
        <v>37117.451388888891</v>
      </c>
      <c r="B1248" s="456">
        <v>37144</v>
      </c>
      <c r="C1248" s="456">
        <v>37135</v>
      </c>
      <c r="D1248" s="456">
        <v>37164</v>
      </c>
      <c r="E1248" s="81" t="s">
        <v>598</v>
      </c>
      <c r="F1248" s="81">
        <v>729007</v>
      </c>
      <c r="G1248" s="81">
        <v>1</v>
      </c>
      <c r="H1248" s="81">
        <v>3766445</v>
      </c>
      <c r="I1248" s="81">
        <v>0</v>
      </c>
      <c r="J1248" s="81">
        <v>0</v>
      </c>
      <c r="K1248" s="81">
        <v>0</v>
      </c>
      <c r="L1248" s="81">
        <v>0</v>
      </c>
      <c r="M1248" s="81">
        <v>0</v>
      </c>
      <c r="N1248" s="81">
        <v>0</v>
      </c>
      <c r="O1248" s="81">
        <v>-25</v>
      </c>
      <c r="P1248" s="81">
        <v>-25</v>
      </c>
      <c r="Q1248" s="81">
        <v>-25</v>
      </c>
      <c r="R1248" s="81">
        <v>-25</v>
      </c>
      <c r="S1248" s="81">
        <v>-25</v>
      </c>
      <c r="T1248" s="81">
        <v>-25</v>
      </c>
      <c r="U1248" s="81">
        <v>-25</v>
      </c>
      <c r="V1248" s="81">
        <v>-25</v>
      </c>
      <c r="W1248" s="81">
        <v>-25</v>
      </c>
      <c r="X1248" s="81">
        <v>-25</v>
      </c>
      <c r="Y1248" s="81">
        <v>-25</v>
      </c>
      <c r="Z1248" s="81">
        <v>-25</v>
      </c>
      <c r="AA1248" s="81">
        <v>-25</v>
      </c>
      <c r="AB1248" s="81">
        <v>-25</v>
      </c>
      <c r="AC1248" s="81">
        <v>-25</v>
      </c>
      <c r="AD1248" s="81">
        <v>-25</v>
      </c>
      <c r="AE1248" s="81">
        <v>0</v>
      </c>
      <c r="AF1248" s="81">
        <v>0</v>
      </c>
    </row>
    <row r="1249" spans="1:32" hidden="1" x14ac:dyDescent="0.25">
      <c r="A1249" s="477">
        <v>37127.696527777778</v>
      </c>
      <c r="B1249" s="456">
        <v>37144</v>
      </c>
      <c r="C1249" s="456">
        <v>37135</v>
      </c>
      <c r="D1249" s="456">
        <v>37164</v>
      </c>
      <c r="E1249" s="81" t="s">
        <v>598</v>
      </c>
      <c r="F1249" s="81">
        <v>730718</v>
      </c>
      <c r="G1249" s="81">
        <v>1</v>
      </c>
      <c r="H1249" s="81">
        <v>3771573</v>
      </c>
      <c r="I1249" s="81">
        <v>0</v>
      </c>
      <c r="J1249" s="81">
        <v>0</v>
      </c>
      <c r="K1249" s="81">
        <v>0</v>
      </c>
      <c r="L1249" s="81">
        <v>0</v>
      </c>
      <c r="M1249" s="81">
        <v>0</v>
      </c>
      <c r="N1249" s="81">
        <v>0</v>
      </c>
      <c r="O1249" s="81">
        <v>25</v>
      </c>
      <c r="P1249" s="81">
        <v>25</v>
      </c>
      <c r="Q1249" s="81">
        <v>25</v>
      </c>
      <c r="R1249" s="81">
        <v>25</v>
      </c>
      <c r="S1249" s="81">
        <v>25</v>
      </c>
      <c r="T1249" s="81">
        <v>25</v>
      </c>
      <c r="U1249" s="81">
        <v>25</v>
      </c>
      <c r="V1249" s="81">
        <v>25</v>
      </c>
      <c r="W1249" s="81">
        <v>25</v>
      </c>
      <c r="X1249" s="81">
        <v>25</v>
      </c>
      <c r="Y1249" s="81">
        <v>25</v>
      </c>
      <c r="Z1249" s="81">
        <v>25</v>
      </c>
      <c r="AA1249" s="81">
        <v>25</v>
      </c>
      <c r="AB1249" s="81">
        <v>25</v>
      </c>
      <c r="AC1249" s="81">
        <v>25</v>
      </c>
      <c r="AD1249" s="81">
        <v>25</v>
      </c>
      <c r="AE1249" s="81">
        <v>0</v>
      </c>
      <c r="AF1249" s="81">
        <v>0</v>
      </c>
    </row>
    <row r="1250" spans="1:32" hidden="1" x14ac:dyDescent="0.25">
      <c r="A1250" s="477">
        <v>37132.423611111109</v>
      </c>
      <c r="B1250" s="456">
        <v>37144</v>
      </c>
      <c r="C1250" s="456">
        <v>37135</v>
      </c>
      <c r="D1250" s="456">
        <v>37164</v>
      </c>
      <c r="E1250" s="81" t="s">
        <v>598</v>
      </c>
      <c r="F1250" s="81">
        <v>733144</v>
      </c>
      <c r="G1250" s="81">
        <v>1</v>
      </c>
      <c r="H1250" s="81">
        <v>3822466</v>
      </c>
      <c r="I1250" s="81">
        <v>50</v>
      </c>
      <c r="J1250" s="81">
        <v>50</v>
      </c>
      <c r="K1250" s="81">
        <v>50</v>
      </c>
      <c r="L1250" s="81">
        <v>50</v>
      </c>
      <c r="M1250" s="81">
        <v>50</v>
      </c>
      <c r="N1250" s="81">
        <v>50</v>
      </c>
      <c r="O1250" s="81">
        <v>0</v>
      </c>
      <c r="P1250" s="81">
        <v>0</v>
      </c>
      <c r="Q1250" s="81">
        <v>0</v>
      </c>
      <c r="R1250" s="81">
        <v>0</v>
      </c>
      <c r="S1250" s="81">
        <v>0</v>
      </c>
      <c r="T1250" s="81">
        <v>0</v>
      </c>
      <c r="U1250" s="81">
        <v>0</v>
      </c>
      <c r="V1250" s="81">
        <v>0</v>
      </c>
      <c r="W1250" s="81">
        <v>0</v>
      </c>
      <c r="X1250" s="81">
        <v>0</v>
      </c>
      <c r="Y1250" s="81">
        <v>0</v>
      </c>
      <c r="Z1250" s="81">
        <v>0</v>
      </c>
      <c r="AA1250" s="81">
        <v>0</v>
      </c>
      <c r="AB1250" s="81">
        <v>0</v>
      </c>
      <c r="AC1250" s="81">
        <v>0</v>
      </c>
      <c r="AD1250" s="81">
        <v>0</v>
      </c>
      <c r="AE1250" s="81">
        <v>0</v>
      </c>
      <c r="AF1250" s="81">
        <v>0</v>
      </c>
    </row>
    <row r="1251" spans="1:32" hidden="1" x14ac:dyDescent="0.25">
      <c r="A1251" s="477">
        <v>37132.423611111109</v>
      </c>
      <c r="B1251" s="456">
        <v>37144</v>
      </c>
      <c r="C1251" s="456">
        <v>37135</v>
      </c>
      <c r="D1251" s="456">
        <v>37164</v>
      </c>
      <c r="E1251" s="81" t="s">
        <v>598</v>
      </c>
      <c r="F1251" s="81">
        <v>733144</v>
      </c>
      <c r="G1251" s="81">
        <v>1</v>
      </c>
      <c r="H1251" s="81">
        <v>3822467</v>
      </c>
      <c r="I1251" s="81">
        <v>0</v>
      </c>
      <c r="J1251" s="81">
        <v>0</v>
      </c>
      <c r="K1251" s="81">
        <v>0</v>
      </c>
      <c r="L1251" s="81">
        <v>0</v>
      </c>
      <c r="M1251" s="81">
        <v>0</v>
      </c>
      <c r="N1251" s="81">
        <v>0</v>
      </c>
      <c r="O1251" s="81">
        <v>0</v>
      </c>
      <c r="P1251" s="81">
        <v>0</v>
      </c>
      <c r="Q1251" s="81">
        <v>0</v>
      </c>
      <c r="R1251" s="81">
        <v>0</v>
      </c>
      <c r="S1251" s="81">
        <v>0</v>
      </c>
      <c r="T1251" s="81">
        <v>0</v>
      </c>
      <c r="U1251" s="81">
        <v>0</v>
      </c>
      <c r="V1251" s="81">
        <v>0</v>
      </c>
      <c r="W1251" s="81">
        <v>0</v>
      </c>
      <c r="X1251" s="81">
        <v>0</v>
      </c>
      <c r="Y1251" s="81">
        <v>0</v>
      </c>
      <c r="Z1251" s="81">
        <v>0</v>
      </c>
      <c r="AA1251" s="81">
        <v>0</v>
      </c>
      <c r="AB1251" s="81">
        <v>0</v>
      </c>
      <c r="AC1251" s="81">
        <v>0</v>
      </c>
      <c r="AD1251" s="81">
        <v>0</v>
      </c>
      <c r="AE1251" s="81">
        <v>50</v>
      </c>
      <c r="AF1251" s="81">
        <v>50</v>
      </c>
    </row>
    <row r="1252" spans="1:32" hidden="1" x14ac:dyDescent="0.25">
      <c r="A1252" s="477">
        <v>37119.364583333336</v>
      </c>
      <c r="B1252" s="456">
        <v>37144</v>
      </c>
      <c r="C1252" s="456">
        <v>37135</v>
      </c>
      <c r="D1252" s="456">
        <v>37164</v>
      </c>
      <c r="E1252" s="81" t="s">
        <v>598</v>
      </c>
      <c r="F1252" s="81">
        <v>734460</v>
      </c>
      <c r="G1252" s="81">
        <v>1</v>
      </c>
      <c r="H1252" s="81">
        <v>3825367</v>
      </c>
      <c r="I1252" s="81">
        <v>0</v>
      </c>
      <c r="J1252" s="81">
        <v>0</v>
      </c>
      <c r="K1252" s="81">
        <v>0</v>
      </c>
      <c r="L1252" s="81">
        <v>0</v>
      </c>
      <c r="M1252" s="81">
        <v>0</v>
      </c>
      <c r="N1252" s="81">
        <v>0</v>
      </c>
      <c r="O1252" s="81">
        <v>-25</v>
      </c>
      <c r="P1252" s="81">
        <v>-25</v>
      </c>
      <c r="Q1252" s="81">
        <v>-25</v>
      </c>
      <c r="R1252" s="81">
        <v>-25</v>
      </c>
      <c r="S1252" s="81">
        <v>-25</v>
      </c>
      <c r="T1252" s="81">
        <v>-25</v>
      </c>
      <c r="U1252" s="81">
        <v>-25</v>
      </c>
      <c r="V1252" s="81">
        <v>-25</v>
      </c>
      <c r="W1252" s="81">
        <v>-25</v>
      </c>
      <c r="X1252" s="81">
        <v>-25</v>
      </c>
      <c r="Y1252" s="81">
        <v>-25</v>
      </c>
      <c r="Z1252" s="81">
        <v>-25</v>
      </c>
      <c r="AA1252" s="81">
        <v>-25</v>
      </c>
      <c r="AB1252" s="81">
        <v>-25</v>
      </c>
      <c r="AC1252" s="81">
        <v>-25</v>
      </c>
      <c r="AD1252" s="81">
        <v>-25</v>
      </c>
      <c r="AE1252" s="81">
        <v>0</v>
      </c>
      <c r="AF1252" s="81">
        <v>0</v>
      </c>
    </row>
    <row r="1253" spans="1:32" hidden="1" x14ac:dyDescent="0.25">
      <c r="A1253" s="477">
        <v>37119.396527777775</v>
      </c>
      <c r="B1253" s="456">
        <v>37144</v>
      </c>
      <c r="C1253" s="456">
        <v>37135</v>
      </c>
      <c r="D1253" s="456">
        <v>37164</v>
      </c>
      <c r="E1253" s="81" t="s">
        <v>598</v>
      </c>
      <c r="F1253" s="81">
        <v>734764</v>
      </c>
      <c r="G1253" s="81">
        <v>1</v>
      </c>
      <c r="H1253" s="81">
        <v>3825896</v>
      </c>
      <c r="I1253" s="81">
        <v>0</v>
      </c>
      <c r="J1253" s="81">
        <v>0</v>
      </c>
      <c r="K1253" s="81">
        <v>0</v>
      </c>
      <c r="L1253" s="81">
        <v>0</v>
      </c>
      <c r="M1253" s="81">
        <v>0</v>
      </c>
      <c r="N1253" s="81">
        <v>0</v>
      </c>
      <c r="O1253" s="81">
        <v>-25</v>
      </c>
      <c r="P1253" s="81">
        <v>-25</v>
      </c>
      <c r="Q1253" s="81">
        <v>-25</v>
      </c>
      <c r="R1253" s="81">
        <v>-25</v>
      </c>
      <c r="S1253" s="81">
        <v>-25</v>
      </c>
      <c r="T1253" s="81">
        <v>-25</v>
      </c>
      <c r="U1253" s="81">
        <v>-25</v>
      </c>
      <c r="V1253" s="81">
        <v>-25</v>
      </c>
      <c r="W1253" s="81">
        <v>-25</v>
      </c>
      <c r="X1253" s="81">
        <v>-25</v>
      </c>
      <c r="Y1253" s="81">
        <v>-25</v>
      </c>
      <c r="Z1253" s="81">
        <v>-25</v>
      </c>
      <c r="AA1253" s="81">
        <v>-25</v>
      </c>
      <c r="AB1253" s="81">
        <v>-25</v>
      </c>
      <c r="AC1253" s="81">
        <v>-25</v>
      </c>
      <c r="AD1253" s="81">
        <v>-25</v>
      </c>
      <c r="AE1253" s="81">
        <v>0</v>
      </c>
      <c r="AF1253" s="81">
        <v>0</v>
      </c>
    </row>
    <row r="1254" spans="1:32" hidden="1" x14ac:dyDescent="0.25">
      <c r="A1254" s="477">
        <v>37132.404166666667</v>
      </c>
      <c r="B1254" s="456">
        <v>37144</v>
      </c>
      <c r="C1254" s="456">
        <v>37135</v>
      </c>
      <c r="D1254" s="456">
        <v>37164</v>
      </c>
      <c r="E1254" s="81" t="s">
        <v>598</v>
      </c>
      <c r="F1254" s="81">
        <v>734849</v>
      </c>
      <c r="G1254" s="81">
        <v>1</v>
      </c>
      <c r="H1254" s="81">
        <v>3826054</v>
      </c>
      <c r="I1254" s="81">
        <v>0</v>
      </c>
      <c r="J1254" s="81">
        <v>0</v>
      </c>
      <c r="K1254" s="81">
        <v>0</v>
      </c>
      <c r="L1254" s="81">
        <v>0</v>
      </c>
      <c r="M1254" s="81">
        <v>0</v>
      </c>
      <c r="N1254" s="81">
        <v>0</v>
      </c>
      <c r="O1254" s="81">
        <v>25</v>
      </c>
      <c r="P1254" s="81">
        <v>25</v>
      </c>
      <c r="Q1254" s="81">
        <v>25</v>
      </c>
      <c r="R1254" s="81">
        <v>25</v>
      </c>
      <c r="S1254" s="81">
        <v>25</v>
      </c>
      <c r="T1254" s="81">
        <v>25</v>
      </c>
      <c r="U1254" s="81">
        <v>25</v>
      </c>
      <c r="V1254" s="81">
        <v>25</v>
      </c>
      <c r="W1254" s="81">
        <v>25</v>
      </c>
      <c r="X1254" s="81">
        <v>25</v>
      </c>
      <c r="Y1254" s="81">
        <v>25</v>
      </c>
      <c r="Z1254" s="81">
        <v>25</v>
      </c>
      <c r="AA1254" s="81">
        <v>25</v>
      </c>
      <c r="AB1254" s="81">
        <v>25</v>
      </c>
      <c r="AC1254" s="81">
        <v>25</v>
      </c>
      <c r="AD1254" s="81">
        <v>25</v>
      </c>
      <c r="AE1254" s="81">
        <v>0</v>
      </c>
      <c r="AF1254" s="81">
        <v>0</v>
      </c>
    </row>
    <row r="1255" spans="1:32" hidden="1" x14ac:dyDescent="0.25">
      <c r="A1255" s="477">
        <v>37119.434027777781</v>
      </c>
      <c r="B1255" s="456">
        <v>37144</v>
      </c>
      <c r="C1255" s="456">
        <v>37135</v>
      </c>
      <c r="D1255" s="456">
        <v>37164</v>
      </c>
      <c r="E1255" s="81" t="s">
        <v>598</v>
      </c>
      <c r="F1255" s="81">
        <v>735222</v>
      </c>
      <c r="G1255" s="81">
        <v>1</v>
      </c>
      <c r="H1255" s="81">
        <v>3826791</v>
      </c>
      <c r="I1255" s="81">
        <v>-25</v>
      </c>
      <c r="J1255" s="81">
        <v>-25</v>
      </c>
      <c r="K1255" s="81">
        <v>-25</v>
      </c>
      <c r="L1255" s="81">
        <v>-25</v>
      </c>
      <c r="M1255" s="81">
        <v>-25</v>
      </c>
      <c r="N1255" s="81">
        <v>-25</v>
      </c>
      <c r="O1255" s="81">
        <v>0</v>
      </c>
      <c r="P1255" s="81">
        <v>0</v>
      </c>
      <c r="Q1255" s="81">
        <v>0</v>
      </c>
      <c r="R1255" s="81">
        <v>0</v>
      </c>
      <c r="S1255" s="81">
        <v>0</v>
      </c>
      <c r="T1255" s="81">
        <v>0</v>
      </c>
      <c r="U1255" s="81">
        <v>0</v>
      </c>
      <c r="V1255" s="81">
        <v>0</v>
      </c>
      <c r="W1255" s="81">
        <v>0</v>
      </c>
      <c r="X1255" s="81">
        <v>0</v>
      </c>
      <c r="Y1255" s="81">
        <v>0</v>
      </c>
      <c r="Z1255" s="81">
        <v>0</v>
      </c>
      <c r="AA1255" s="81">
        <v>0</v>
      </c>
      <c r="AB1255" s="81">
        <v>0</v>
      </c>
      <c r="AC1255" s="81">
        <v>0</v>
      </c>
      <c r="AD1255" s="81">
        <v>0</v>
      </c>
      <c r="AE1255" s="81">
        <v>0</v>
      </c>
      <c r="AF1255" s="81">
        <v>0</v>
      </c>
    </row>
    <row r="1256" spans="1:32" hidden="1" x14ac:dyDescent="0.25">
      <c r="A1256" s="477">
        <v>37119.434027777781</v>
      </c>
      <c r="B1256" s="456">
        <v>37144</v>
      </c>
      <c r="C1256" s="456">
        <v>37135</v>
      </c>
      <c r="D1256" s="456">
        <v>37164</v>
      </c>
      <c r="E1256" s="81" t="s">
        <v>598</v>
      </c>
      <c r="F1256" s="81">
        <v>735222</v>
      </c>
      <c r="G1256" s="81">
        <v>1</v>
      </c>
      <c r="H1256" s="81">
        <v>3826792</v>
      </c>
      <c r="I1256" s="81">
        <v>0</v>
      </c>
      <c r="J1256" s="81">
        <v>0</v>
      </c>
      <c r="K1256" s="81">
        <v>0</v>
      </c>
      <c r="L1256" s="81">
        <v>0</v>
      </c>
      <c r="M1256" s="81">
        <v>0</v>
      </c>
      <c r="N1256" s="81">
        <v>0</v>
      </c>
      <c r="O1256" s="81">
        <v>0</v>
      </c>
      <c r="P1256" s="81">
        <v>0</v>
      </c>
      <c r="Q1256" s="81">
        <v>0</v>
      </c>
      <c r="R1256" s="81">
        <v>0</v>
      </c>
      <c r="S1256" s="81">
        <v>0</v>
      </c>
      <c r="T1256" s="81">
        <v>0</v>
      </c>
      <c r="U1256" s="81">
        <v>0</v>
      </c>
      <c r="V1256" s="81">
        <v>0</v>
      </c>
      <c r="W1256" s="81">
        <v>0</v>
      </c>
      <c r="X1256" s="81">
        <v>0</v>
      </c>
      <c r="Y1256" s="81">
        <v>0</v>
      </c>
      <c r="Z1256" s="81">
        <v>0</v>
      </c>
      <c r="AA1256" s="81">
        <v>0</v>
      </c>
      <c r="AB1256" s="81">
        <v>0</v>
      </c>
      <c r="AC1256" s="81">
        <v>0</v>
      </c>
      <c r="AD1256" s="81">
        <v>0</v>
      </c>
      <c r="AE1256" s="81">
        <v>-25</v>
      </c>
      <c r="AF1256" s="81">
        <v>-25</v>
      </c>
    </row>
    <row r="1257" spans="1:32" x14ac:dyDescent="0.25">
      <c r="B1257" s="456"/>
      <c r="C1257" s="456"/>
      <c r="D1257" s="456"/>
    </row>
    <row r="1258" spans="1:32" x14ac:dyDescent="0.25">
      <c r="B1258" s="456"/>
      <c r="C1258" s="456"/>
      <c r="D1258" s="456"/>
    </row>
    <row r="1259" spans="1:32" x14ac:dyDescent="0.25">
      <c r="B1259" s="456"/>
      <c r="C1259" s="456"/>
      <c r="D1259" s="456"/>
    </row>
    <row r="1260" spans="1:32" x14ac:dyDescent="0.25">
      <c r="B1260" s="456"/>
      <c r="C1260" s="456"/>
      <c r="D1260" s="456"/>
    </row>
    <row r="1261" spans="1:32" x14ac:dyDescent="0.25">
      <c r="B1261" s="456"/>
      <c r="C1261" s="456"/>
      <c r="D1261" s="456"/>
    </row>
    <row r="1262" spans="1:32" x14ac:dyDescent="0.25">
      <c r="B1262" s="456"/>
      <c r="C1262" s="456"/>
      <c r="D1262" s="456"/>
    </row>
    <row r="1263" spans="1:32" x14ac:dyDescent="0.25">
      <c r="B1263" s="456"/>
      <c r="C1263" s="456"/>
      <c r="D1263" s="456"/>
    </row>
    <row r="1264" spans="1:32" x14ac:dyDescent="0.25">
      <c r="B1264" s="456"/>
      <c r="C1264" s="456"/>
      <c r="D1264" s="456"/>
    </row>
    <row r="1265" spans="2:4" x14ac:dyDescent="0.25">
      <c r="B1265" s="456"/>
      <c r="C1265" s="456"/>
      <c r="D1265" s="456"/>
    </row>
    <row r="1266" spans="2:4" x14ac:dyDescent="0.25">
      <c r="B1266" s="456"/>
      <c r="C1266" s="456"/>
      <c r="D1266" s="456"/>
    </row>
    <row r="1267" spans="2:4" x14ac:dyDescent="0.25">
      <c r="B1267" s="456"/>
      <c r="C1267" s="456"/>
      <c r="D1267" s="456"/>
    </row>
    <row r="1268" spans="2:4" x14ac:dyDescent="0.25">
      <c r="B1268" s="456"/>
      <c r="C1268" s="456"/>
      <c r="D1268" s="456"/>
    </row>
    <row r="1269" spans="2:4" x14ac:dyDescent="0.25">
      <c r="B1269" s="456"/>
      <c r="C1269" s="456"/>
      <c r="D1269" s="456"/>
    </row>
    <row r="1270" spans="2:4" x14ac:dyDescent="0.25">
      <c r="B1270" s="456"/>
      <c r="C1270" s="456"/>
      <c r="D1270" s="456"/>
    </row>
    <row r="1271" spans="2:4" x14ac:dyDescent="0.25">
      <c r="B1271" s="456"/>
      <c r="C1271" s="456"/>
      <c r="D1271" s="456"/>
    </row>
    <row r="1272" spans="2:4" x14ac:dyDescent="0.25">
      <c r="B1272" s="456"/>
      <c r="C1272" s="456"/>
      <c r="D1272" s="456"/>
    </row>
    <row r="1273" spans="2:4" x14ac:dyDescent="0.25">
      <c r="B1273" s="456"/>
      <c r="C1273" s="456"/>
      <c r="D1273" s="456"/>
    </row>
    <row r="1274" spans="2:4" x14ac:dyDescent="0.25">
      <c r="B1274" s="456"/>
      <c r="C1274" s="456"/>
      <c r="D1274" s="456"/>
    </row>
    <row r="1275" spans="2:4" x14ac:dyDescent="0.25">
      <c r="B1275" s="456"/>
      <c r="C1275" s="456"/>
      <c r="D1275" s="456"/>
    </row>
    <row r="1276" spans="2:4" x14ac:dyDescent="0.25">
      <c r="B1276" s="456"/>
      <c r="C1276" s="456"/>
      <c r="D1276" s="456"/>
    </row>
    <row r="1277" spans="2:4" x14ac:dyDescent="0.25">
      <c r="B1277" s="456"/>
      <c r="C1277" s="456"/>
      <c r="D1277" s="456"/>
    </row>
    <row r="1278" spans="2:4" x14ac:dyDescent="0.25">
      <c r="B1278" s="456"/>
      <c r="C1278" s="456"/>
      <c r="D1278" s="456"/>
    </row>
    <row r="1279" spans="2:4" x14ac:dyDescent="0.25">
      <c r="B1279" s="456"/>
      <c r="C1279" s="456"/>
      <c r="D1279" s="456"/>
    </row>
    <row r="1280" spans="2:4" x14ac:dyDescent="0.25">
      <c r="B1280" s="456"/>
      <c r="C1280" s="456"/>
      <c r="D1280" s="456"/>
    </row>
    <row r="1281" spans="2:4" x14ac:dyDescent="0.25">
      <c r="B1281" s="456"/>
      <c r="C1281" s="456"/>
      <c r="D1281" s="456"/>
    </row>
    <row r="1282" spans="2:4" x14ac:dyDescent="0.25">
      <c r="B1282" s="456"/>
      <c r="C1282" s="456"/>
      <c r="D1282" s="456"/>
    </row>
    <row r="1283" spans="2:4" x14ac:dyDescent="0.25">
      <c r="B1283" s="456"/>
      <c r="C1283" s="456"/>
      <c r="D1283" s="456"/>
    </row>
    <row r="1284" spans="2:4" x14ac:dyDescent="0.25">
      <c r="B1284" s="456"/>
      <c r="C1284" s="456"/>
      <c r="D1284" s="456"/>
    </row>
  </sheetData>
  <autoFilter ref="A1:AF1256">
    <filterColumn colId="0">
      <filters>
        <filter val="09/05/01"/>
      </filters>
    </filterColumn>
  </autoFilter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">
    <pageSetUpPr fitToPage="1"/>
  </sheetPr>
  <dimension ref="A1:AP93"/>
  <sheetViews>
    <sheetView topLeftCell="A29" zoomScale="75" workbookViewId="0">
      <selection activeCell="G50" sqref="G50"/>
    </sheetView>
  </sheetViews>
  <sheetFormatPr defaultColWidth="9.109375" defaultRowHeight="13.2" x14ac:dyDescent="0.25"/>
  <cols>
    <col min="1" max="18" width="10.6640625" style="9" customWidth="1"/>
    <col min="19" max="16384" width="9.109375" style="9"/>
  </cols>
  <sheetData>
    <row r="1" spans="1:18" x14ac:dyDescent="0.25">
      <c r="A1" s="166" t="s">
        <v>68</v>
      </c>
      <c r="B1" s="9">
        <v>0</v>
      </c>
    </row>
    <row r="2" spans="1:18" x14ac:dyDescent="0.25">
      <c r="A2" s="9" t="s">
        <v>69</v>
      </c>
      <c r="B2" s="9">
        <v>2500</v>
      </c>
    </row>
    <row r="3" spans="1:18" x14ac:dyDescent="0.25">
      <c r="A3" s="9" t="s">
        <v>70</v>
      </c>
      <c r="B3" s="9">
        <v>0.01</v>
      </c>
    </row>
    <row r="4" spans="1:18" x14ac:dyDescent="0.25">
      <c r="A4" s="9" t="s">
        <v>71</v>
      </c>
      <c r="B4" s="9" t="s">
        <v>72</v>
      </c>
    </row>
    <row r="6" spans="1:18" x14ac:dyDescent="0.25">
      <c r="A6" s="10" t="s">
        <v>73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5">
      <c r="A7" s="11"/>
      <c r="B7" s="10" t="s">
        <v>74</v>
      </c>
      <c r="C7" s="10" t="s">
        <v>75</v>
      </c>
      <c r="D7" s="10" t="s">
        <v>76</v>
      </c>
      <c r="E7" s="10" t="s">
        <v>77</v>
      </c>
      <c r="F7" s="10" t="s">
        <v>78</v>
      </c>
      <c r="G7" s="10" t="s">
        <v>79</v>
      </c>
      <c r="H7" s="10" t="s">
        <v>80</v>
      </c>
      <c r="I7" s="10" t="s">
        <v>81</v>
      </c>
      <c r="J7" s="10" t="s">
        <v>82</v>
      </c>
      <c r="K7" s="10" t="s">
        <v>83</v>
      </c>
      <c r="L7" s="10" t="s">
        <v>87</v>
      </c>
      <c r="M7" s="10" t="s">
        <v>88</v>
      </c>
      <c r="N7" s="10" t="s">
        <v>89</v>
      </c>
      <c r="O7" s="10" t="s">
        <v>90</v>
      </c>
      <c r="P7" s="10" t="s">
        <v>91</v>
      </c>
      <c r="Q7" s="10" t="s">
        <v>92</v>
      </c>
      <c r="R7" s="10" t="s">
        <v>84</v>
      </c>
    </row>
    <row r="8" spans="1:18" x14ac:dyDescent="0.25">
      <c r="A8" s="9" t="s">
        <v>2</v>
      </c>
      <c r="B8" s="9">
        <f t="array" ref="B8:B32">TRANSPOSE(TotalCalifornia!$D$174:$AB$174)</f>
        <v>0</v>
      </c>
      <c r="C8" s="9">
        <f t="array" ref="C8:C32">TRANSPOSE(TotalCalifornia!$D$175:$AB$175)</f>
        <v>0</v>
      </c>
      <c r="D8" s="9">
        <f t="array" ref="D8:D32">TRANSPOSE(TotalCalifornia!$D$176:$AB$176)</f>
        <v>0</v>
      </c>
      <c r="E8" s="9">
        <f t="array" ref="E8:E32">TRANSPOSE(TotalCalifornia!$D$177:$AB$177)</f>
        <v>0</v>
      </c>
      <c r="F8" s="9">
        <f t="array" ref="F8:F32">TRANSPOSE(TotalCalifornia!$D$178:$AB$178)</f>
        <v>0</v>
      </c>
      <c r="G8" s="9">
        <f t="array" ref="G8:G32">TRANSPOSE(TotalCalifornia!$D$179:$AB$179)</f>
        <v>0</v>
      </c>
      <c r="H8" s="9">
        <f t="array" ref="H8:H32">TRANSPOSE(TotalCalifornia!$D$180:$AB$180)</f>
        <v>0</v>
      </c>
      <c r="I8" s="9">
        <f t="array" ref="I8:I32">TRANSPOSE(TotalCalifornia!$D$181:$AB$181)</f>
        <v>0</v>
      </c>
      <c r="J8" s="166">
        <f t="array" ref="J8:J32">TRANSPOSE(TotalCalifornia!D182:AB182)</f>
        <v>0</v>
      </c>
      <c r="K8" s="9">
        <f t="array" ref="K8:K32">TRANSPOSE(TotalCalifornia!D183:AB183)</f>
        <v>0</v>
      </c>
      <c r="L8" s="9">
        <f t="array" ref="L8:L32">TRANSPOSE(TotalCalifornia!D184:AB184)</f>
        <v>0</v>
      </c>
      <c r="M8" s="9">
        <f t="array" ref="M8:M32">TRANSPOSE(TotalCalifornia!D185:AB185)</f>
        <v>0</v>
      </c>
      <c r="N8" s="9">
        <f t="array" ref="N8:N32">TRANSPOSE(TotalCalifornia!D186:AB186)</f>
        <v>0.01</v>
      </c>
      <c r="O8" s="9">
        <f t="array" ref="O8:O32">TRANSPOSE(TotalCalifornia!D187:AB187)</f>
        <v>0</v>
      </c>
      <c r="P8" s="9">
        <v>0</v>
      </c>
      <c r="Q8" s="9">
        <v>0</v>
      </c>
      <c r="R8" s="9">
        <f>SUM(Q8,O8,M8,K8,I8,G8,E8,C8)</f>
        <v>0</v>
      </c>
    </row>
    <row r="9" spans="1:18" x14ac:dyDescent="0.25">
      <c r="A9" s="9" t="s">
        <v>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166">
        <v>0</v>
      </c>
      <c r="K9" s="9">
        <v>0</v>
      </c>
      <c r="L9" s="9">
        <v>0</v>
      </c>
      <c r="M9" s="9">
        <v>0</v>
      </c>
      <c r="N9" s="9">
        <v>0.01</v>
      </c>
      <c r="O9" s="9">
        <v>0</v>
      </c>
      <c r="P9" s="9">
        <v>0</v>
      </c>
      <c r="Q9" s="9">
        <v>0</v>
      </c>
      <c r="R9" s="9">
        <f t="shared" ref="R9:R32" si="0">SUM(Q9,O9,M9,K9,I9,G9,E9,C9)</f>
        <v>0</v>
      </c>
    </row>
    <row r="10" spans="1:18" x14ac:dyDescent="0.25">
      <c r="A10" s="9" t="s">
        <v>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166">
        <v>0</v>
      </c>
      <c r="K10" s="9">
        <v>0</v>
      </c>
      <c r="L10" s="9">
        <v>0</v>
      </c>
      <c r="M10" s="9">
        <v>0</v>
      </c>
      <c r="N10" s="9">
        <v>0.01</v>
      </c>
      <c r="O10" s="9">
        <v>0</v>
      </c>
      <c r="P10" s="9">
        <v>0</v>
      </c>
      <c r="Q10" s="9">
        <v>0</v>
      </c>
      <c r="R10" s="9">
        <f t="shared" si="0"/>
        <v>0</v>
      </c>
    </row>
    <row r="11" spans="1:18" x14ac:dyDescent="0.25">
      <c r="A11" s="9" t="s">
        <v>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166">
        <v>0</v>
      </c>
      <c r="K11" s="9">
        <v>0</v>
      </c>
      <c r="L11" s="9">
        <v>0</v>
      </c>
      <c r="M11" s="9">
        <v>0</v>
      </c>
      <c r="N11" s="9">
        <v>0.01</v>
      </c>
      <c r="O11" s="9">
        <v>0</v>
      </c>
      <c r="P11" s="9">
        <v>0</v>
      </c>
      <c r="Q11" s="9">
        <v>0</v>
      </c>
      <c r="R11" s="9">
        <f t="shared" si="0"/>
        <v>0</v>
      </c>
    </row>
    <row r="12" spans="1:18" x14ac:dyDescent="0.25">
      <c r="A12" s="9" t="s">
        <v>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166">
        <v>0</v>
      </c>
      <c r="K12" s="9">
        <v>0</v>
      </c>
      <c r="L12" s="9">
        <v>0</v>
      </c>
      <c r="M12" s="9">
        <v>0</v>
      </c>
      <c r="N12" s="9">
        <v>0.01</v>
      </c>
      <c r="O12" s="9">
        <v>0</v>
      </c>
      <c r="P12" s="9">
        <v>0</v>
      </c>
      <c r="Q12" s="9">
        <v>0</v>
      </c>
      <c r="R12" s="9">
        <f t="shared" si="0"/>
        <v>0</v>
      </c>
    </row>
    <row r="13" spans="1:18" x14ac:dyDescent="0.25">
      <c r="A13" s="9" t="s">
        <v>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66">
        <v>0</v>
      </c>
      <c r="K13" s="9">
        <v>0</v>
      </c>
      <c r="L13" s="9">
        <v>0</v>
      </c>
      <c r="M13" s="9">
        <v>0</v>
      </c>
      <c r="N13" s="9">
        <v>0.01</v>
      </c>
      <c r="O13" s="9">
        <v>0</v>
      </c>
      <c r="P13" s="9">
        <v>0</v>
      </c>
      <c r="Q13" s="9">
        <v>0</v>
      </c>
      <c r="R13" s="9">
        <f t="shared" si="0"/>
        <v>0</v>
      </c>
    </row>
    <row r="14" spans="1:18" x14ac:dyDescent="0.25">
      <c r="A14" s="9" t="s">
        <v>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166">
        <v>0</v>
      </c>
      <c r="K14" s="9">
        <v>0</v>
      </c>
      <c r="L14" s="9">
        <v>0</v>
      </c>
      <c r="M14" s="9">
        <v>0</v>
      </c>
      <c r="N14" s="9">
        <v>0.01</v>
      </c>
      <c r="O14" s="9">
        <v>0</v>
      </c>
      <c r="P14" s="9">
        <v>0</v>
      </c>
      <c r="Q14" s="9">
        <v>0</v>
      </c>
      <c r="R14" s="9">
        <f t="shared" si="0"/>
        <v>0</v>
      </c>
    </row>
    <row r="15" spans="1:18" x14ac:dyDescent="0.25">
      <c r="A15" s="9" t="s">
        <v>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166">
        <v>0</v>
      </c>
      <c r="K15" s="9">
        <v>0</v>
      </c>
      <c r="L15" s="9">
        <v>0</v>
      </c>
      <c r="M15" s="9">
        <v>0</v>
      </c>
      <c r="N15" s="9">
        <v>2</v>
      </c>
      <c r="O15" s="9">
        <v>0</v>
      </c>
      <c r="P15" s="9">
        <v>0</v>
      </c>
      <c r="Q15" s="9">
        <v>0</v>
      </c>
      <c r="R15" s="9">
        <f t="shared" si="0"/>
        <v>0</v>
      </c>
    </row>
    <row r="16" spans="1:18" x14ac:dyDescent="0.25">
      <c r="A16" s="9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166">
        <v>0</v>
      </c>
      <c r="K16" s="9">
        <v>0</v>
      </c>
      <c r="L16" s="9">
        <v>0</v>
      </c>
      <c r="M16" s="9">
        <v>0</v>
      </c>
      <c r="N16" s="9">
        <v>2</v>
      </c>
      <c r="O16" s="9">
        <v>0</v>
      </c>
      <c r="P16" s="9">
        <v>0</v>
      </c>
      <c r="Q16" s="9">
        <v>0</v>
      </c>
      <c r="R16" s="9">
        <f t="shared" si="0"/>
        <v>0</v>
      </c>
    </row>
    <row r="17" spans="1:18" x14ac:dyDescent="0.25">
      <c r="A17" s="9" t="s">
        <v>11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66">
        <v>0</v>
      </c>
      <c r="K17" s="9">
        <v>0</v>
      </c>
      <c r="L17" s="9">
        <v>0</v>
      </c>
      <c r="M17" s="9">
        <v>0</v>
      </c>
      <c r="N17" s="9">
        <v>2</v>
      </c>
      <c r="O17" s="9">
        <v>0</v>
      </c>
      <c r="P17" s="9">
        <v>0</v>
      </c>
      <c r="Q17" s="9">
        <v>0</v>
      </c>
      <c r="R17" s="9">
        <f t="shared" si="0"/>
        <v>0</v>
      </c>
    </row>
    <row r="18" spans="1:18" x14ac:dyDescent="0.25">
      <c r="A18" s="9" t="s">
        <v>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166">
        <v>0</v>
      </c>
      <c r="K18" s="9">
        <v>0</v>
      </c>
      <c r="L18" s="9">
        <v>0</v>
      </c>
      <c r="M18" s="9">
        <v>0</v>
      </c>
      <c r="N18" s="9">
        <v>2</v>
      </c>
      <c r="O18" s="9">
        <v>0</v>
      </c>
      <c r="P18" s="9">
        <v>0</v>
      </c>
      <c r="Q18" s="9">
        <v>0</v>
      </c>
      <c r="R18" s="9">
        <f t="shared" si="0"/>
        <v>0</v>
      </c>
    </row>
    <row r="19" spans="1:18" x14ac:dyDescent="0.25">
      <c r="A19" s="9" t="s">
        <v>13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166">
        <v>0</v>
      </c>
      <c r="K19" s="9">
        <v>0</v>
      </c>
      <c r="L19" s="9">
        <v>0</v>
      </c>
      <c r="M19" s="9">
        <v>0</v>
      </c>
      <c r="N19" s="9">
        <v>2</v>
      </c>
      <c r="O19" s="9">
        <v>0</v>
      </c>
      <c r="P19" s="9">
        <v>0</v>
      </c>
      <c r="Q19" s="9">
        <v>0</v>
      </c>
      <c r="R19" s="9">
        <f t="shared" si="0"/>
        <v>0</v>
      </c>
    </row>
    <row r="20" spans="1:18" x14ac:dyDescent="0.25">
      <c r="A20" s="9" t="s">
        <v>14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166">
        <v>0</v>
      </c>
      <c r="K20" s="9">
        <v>0</v>
      </c>
      <c r="L20" s="9">
        <v>0</v>
      </c>
      <c r="M20" s="9">
        <v>0</v>
      </c>
      <c r="N20" s="9">
        <v>2</v>
      </c>
      <c r="O20" s="9">
        <v>0</v>
      </c>
      <c r="P20" s="9">
        <v>0</v>
      </c>
      <c r="Q20" s="9">
        <v>0</v>
      </c>
      <c r="R20" s="9">
        <f t="shared" si="0"/>
        <v>0</v>
      </c>
    </row>
    <row r="21" spans="1:18" x14ac:dyDescent="0.25">
      <c r="A21" s="9" t="s">
        <v>15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166">
        <v>0</v>
      </c>
      <c r="K21" s="9">
        <v>0</v>
      </c>
      <c r="L21" s="9">
        <v>0</v>
      </c>
      <c r="M21" s="9">
        <v>0</v>
      </c>
      <c r="N21" s="9">
        <v>2</v>
      </c>
      <c r="O21" s="9">
        <v>0</v>
      </c>
      <c r="P21" s="9">
        <v>0</v>
      </c>
      <c r="Q21" s="9">
        <v>0</v>
      </c>
      <c r="R21" s="9">
        <f t="shared" si="0"/>
        <v>0</v>
      </c>
    </row>
    <row r="22" spans="1:18" x14ac:dyDescent="0.25">
      <c r="A22" s="9" t="s">
        <v>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166">
        <v>0</v>
      </c>
      <c r="K22" s="9">
        <v>0</v>
      </c>
      <c r="L22" s="9">
        <v>0</v>
      </c>
      <c r="M22" s="9">
        <v>0</v>
      </c>
      <c r="N22" s="9">
        <v>2</v>
      </c>
      <c r="O22" s="9">
        <v>0</v>
      </c>
      <c r="P22" s="9">
        <v>0</v>
      </c>
      <c r="Q22" s="9">
        <v>0</v>
      </c>
      <c r="R22" s="9">
        <f t="shared" si="0"/>
        <v>0</v>
      </c>
    </row>
    <row r="23" spans="1:18" x14ac:dyDescent="0.25">
      <c r="A23" s="9" t="s">
        <v>17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166">
        <v>0</v>
      </c>
      <c r="K23" s="9">
        <v>0</v>
      </c>
      <c r="L23" s="9">
        <v>0</v>
      </c>
      <c r="M23" s="9">
        <v>0</v>
      </c>
      <c r="N23" s="9">
        <v>2</v>
      </c>
      <c r="O23" s="9">
        <v>0</v>
      </c>
      <c r="P23" s="9">
        <v>0</v>
      </c>
      <c r="Q23" s="9">
        <v>0</v>
      </c>
      <c r="R23" s="9">
        <f t="shared" si="0"/>
        <v>0</v>
      </c>
    </row>
    <row r="24" spans="1:18" x14ac:dyDescent="0.25">
      <c r="A24" s="9" t="s">
        <v>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166">
        <v>0</v>
      </c>
      <c r="K24" s="9">
        <v>0</v>
      </c>
      <c r="L24" s="9">
        <v>0</v>
      </c>
      <c r="M24" s="9">
        <v>0</v>
      </c>
      <c r="N24" s="9">
        <v>2</v>
      </c>
      <c r="O24" s="9">
        <v>0</v>
      </c>
      <c r="P24" s="9">
        <v>0</v>
      </c>
      <c r="Q24" s="9">
        <v>0</v>
      </c>
      <c r="R24" s="9">
        <f t="shared" si="0"/>
        <v>0</v>
      </c>
    </row>
    <row r="25" spans="1:18" x14ac:dyDescent="0.25">
      <c r="A25" s="9" t="s">
        <v>19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166">
        <v>0</v>
      </c>
      <c r="K25" s="9">
        <v>0</v>
      </c>
      <c r="L25" s="9">
        <v>0</v>
      </c>
      <c r="M25" s="9">
        <v>0</v>
      </c>
      <c r="N25" s="9">
        <v>2</v>
      </c>
      <c r="O25" s="9">
        <v>0</v>
      </c>
      <c r="P25" s="9">
        <v>0</v>
      </c>
      <c r="Q25" s="9">
        <v>0</v>
      </c>
      <c r="R25" s="9">
        <f t="shared" si="0"/>
        <v>0</v>
      </c>
    </row>
    <row r="26" spans="1:18" x14ac:dyDescent="0.25">
      <c r="A26" s="9" t="s">
        <v>20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166">
        <v>0</v>
      </c>
      <c r="K26" s="9">
        <v>0</v>
      </c>
      <c r="L26" s="9">
        <v>0</v>
      </c>
      <c r="M26" s="9">
        <v>0</v>
      </c>
      <c r="N26" s="9">
        <v>2</v>
      </c>
      <c r="O26" s="9">
        <v>0</v>
      </c>
      <c r="P26" s="9">
        <v>0</v>
      </c>
      <c r="Q26" s="9">
        <v>0</v>
      </c>
      <c r="R26" s="9">
        <f t="shared" si="0"/>
        <v>0</v>
      </c>
    </row>
    <row r="27" spans="1:18" x14ac:dyDescent="0.25">
      <c r="A27" s="9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66">
        <v>0</v>
      </c>
      <c r="K27" s="9">
        <v>0</v>
      </c>
      <c r="L27" s="9">
        <v>0</v>
      </c>
      <c r="M27" s="9">
        <v>0</v>
      </c>
      <c r="N27" s="9">
        <v>2</v>
      </c>
      <c r="O27" s="9">
        <v>0</v>
      </c>
      <c r="P27" s="9">
        <v>0</v>
      </c>
      <c r="Q27" s="9">
        <v>0</v>
      </c>
      <c r="R27" s="9">
        <f t="shared" si="0"/>
        <v>0</v>
      </c>
    </row>
    <row r="28" spans="1:18" x14ac:dyDescent="0.25">
      <c r="A28" s="9" t="s">
        <v>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166">
        <v>0</v>
      </c>
      <c r="K28" s="9">
        <v>0</v>
      </c>
      <c r="L28" s="9">
        <v>0</v>
      </c>
      <c r="M28" s="9">
        <v>0</v>
      </c>
      <c r="N28" s="9">
        <v>2</v>
      </c>
      <c r="O28" s="9">
        <v>0</v>
      </c>
      <c r="P28" s="9">
        <v>0</v>
      </c>
      <c r="Q28" s="9">
        <v>0</v>
      </c>
      <c r="R28" s="9">
        <f>SUM(Q28,O28,M28,K28,I28,G28,E28,C28)</f>
        <v>0</v>
      </c>
    </row>
    <row r="29" spans="1:18" x14ac:dyDescent="0.25">
      <c r="A29" s="9" t="s">
        <v>23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66">
        <v>0</v>
      </c>
      <c r="K29" s="9">
        <v>0</v>
      </c>
      <c r="L29" s="9">
        <v>0</v>
      </c>
      <c r="M29" s="9">
        <v>0</v>
      </c>
      <c r="N29" s="9">
        <v>2</v>
      </c>
      <c r="O29" s="9">
        <v>0</v>
      </c>
      <c r="P29" s="9">
        <v>0</v>
      </c>
      <c r="Q29" s="9">
        <v>0</v>
      </c>
      <c r="R29" s="9">
        <f t="shared" si="0"/>
        <v>0</v>
      </c>
    </row>
    <row r="30" spans="1:18" x14ac:dyDescent="0.25">
      <c r="A30" s="9" t="s">
        <v>24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166">
        <v>0</v>
      </c>
      <c r="K30" s="9">
        <v>0</v>
      </c>
      <c r="L30" s="9">
        <v>0</v>
      </c>
      <c r="M30" s="9">
        <v>0</v>
      </c>
      <c r="N30" s="9">
        <v>0.01</v>
      </c>
      <c r="O30" s="9">
        <v>0</v>
      </c>
      <c r="P30" s="9">
        <v>0</v>
      </c>
      <c r="Q30" s="9">
        <v>0</v>
      </c>
      <c r="R30" s="9">
        <f t="shared" si="0"/>
        <v>0</v>
      </c>
    </row>
    <row r="31" spans="1:18" x14ac:dyDescent="0.25">
      <c r="A31" s="9" t="s">
        <v>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166">
        <v>0</v>
      </c>
      <c r="K31" s="9">
        <v>0</v>
      </c>
      <c r="L31" s="9">
        <v>0</v>
      </c>
      <c r="M31" s="9">
        <v>0</v>
      </c>
      <c r="N31" s="9">
        <v>0.01</v>
      </c>
      <c r="O31" s="9">
        <v>0</v>
      </c>
      <c r="P31" s="9">
        <v>0</v>
      </c>
      <c r="Q31" s="9">
        <v>0</v>
      </c>
      <c r="R31" s="9">
        <f t="shared" si="0"/>
        <v>0</v>
      </c>
    </row>
    <row r="32" spans="1:18" x14ac:dyDescent="0.25">
      <c r="A32" s="9" t="s">
        <v>85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166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f t="shared" si="0"/>
        <v>0</v>
      </c>
    </row>
    <row r="33" spans="1:42" ht="15.75" customHeight="1" x14ac:dyDescent="0.4">
      <c r="A33" s="148"/>
      <c r="R33" s="9">
        <f>SUM(R8:R32)</f>
        <v>0</v>
      </c>
    </row>
    <row r="34" spans="1:42" ht="15.75" customHeight="1" thickBot="1" x14ac:dyDescent="0.3"/>
    <row r="35" spans="1:42" x14ac:dyDescent="0.25">
      <c r="A35" s="12" t="s">
        <v>86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70"/>
    </row>
    <row r="36" spans="1:42" x14ac:dyDescent="0.25">
      <c r="A36" s="149"/>
      <c r="B36" s="31" t="s">
        <v>74</v>
      </c>
      <c r="C36" s="31" t="s">
        <v>75</v>
      </c>
      <c r="D36" s="31" t="s">
        <v>76</v>
      </c>
      <c r="E36" s="31" t="s">
        <v>77</v>
      </c>
      <c r="F36" s="31" t="s">
        <v>78</v>
      </c>
      <c r="G36" s="31" t="s">
        <v>79</v>
      </c>
      <c r="H36" s="31" t="s">
        <v>80</v>
      </c>
      <c r="I36" s="31" t="s">
        <v>81</v>
      </c>
      <c r="J36" s="31" t="s">
        <v>82</v>
      </c>
      <c r="K36" s="31" t="s">
        <v>83</v>
      </c>
      <c r="L36" s="31" t="s">
        <v>87</v>
      </c>
      <c r="M36" s="31" t="s">
        <v>88</v>
      </c>
      <c r="N36" s="31" t="s">
        <v>89</v>
      </c>
      <c r="O36" s="31" t="s">
        <v>90</v>
      </c>
      <c r="P36" s="31" t="s">
        <v>91</v>
      </c>
      <c r="Q36" s="31" t="s">
        <v>92</v>
      </c>
      <c r="R36" s="30" t="s">
        <v>149</v>
      </c>
      <c r="S36" s="168" t="s">
        <v>150</v>
      </c>
      <c r="T36" s="30" t="s">
        <v>151</v>
      </c>
      <c r="U36" s="30" t="s">
        <v>152</v>
      </c>
      <c r="V36" s="30" t="s">
        <v>153</v>
      </c>
      <c r="W36" s="30" t="s">
        <v>154</v>
      </c>
      <c r="X36" s="30" t="s">
        <v>155</v>
      </c>
      <c r="Y36" s="30" t="s">
        <v>156</v>
      </c>
      <c r="Z36" s="30" t="s">
        <v>157</v>
      </c>
      <c r="AA36" s="30" t="s">
        <v>158</v>
      </c>
      <c r="AB36" s="30" t="s">
        <v>159</v>
      </c>
      <c r="AC36" s="30" t="s">
        <v>160</v>
      </c>
      <c r="AD36" s="30" t="s">
        <v>161</v>
      </c>
      <c r="AE36" s="30" t="s">
        <v>162</v>
      </c>
      <c r="AF36" s="30" t="s">
        <v>163</v>
      </c>
      <c r="AG36" s="171" t="s">
        <v>164</v>
      </c>
    </row>
    <row r="37" spans="1:42" x14ac:dyDescent="0.25">
      <c r="A37" s="156" t="s">
        <v>2</v>
      </c>
      <c r="B37" s="454">
        <v>0</v>
      </c>
      <c r="C37" s="9">
        <v>0</v>
      </c>
      <c r="D37" s="16">
        <v>2500</v>
      </c>
      <c r="E37" s="9">
        <v>0</v>
      </c>
      <c r="F37" s="16"/>
      <c r="H37" s="153"/>
      <c r="I37" s="154"/>
      <c r="J37" s="153"/>
      <c r="K37" s="154"/>
      <c r="L37" s="153"/>
      <c r="M37" s="154"/>
      <c r="N37" s="153"/>
      <c r="O37" s="154"/>
      <c r="P37" s="153"/>
      <c r="Q37" s="32"/>
      <c r="R37" s="153"/>
      <c r="S37" s="19"/>
      <c r="T37" s="175"/>
      <c r="U37" s="20"/>
      <c r="V37" s="16"/>
      <c r="W37" s="177"/>
      <c r="X37" s="16"/>
      <c r="Y37" s="177"/>
      <c r="Z37" s="16"/>
      <c r="AB37" s="16"/>
      <c r="AD37" s="16"/>
      <c r="AF37" s="16"/>
      <c r="AG37" s="172"/>
      <c r="AH37" s="16"/>
      <c r="AJ37" s="16"/>
      <c r="AL37" s="16"/>
      <c r="AN37" s="16"/>
      <c r="AP37" s="16"/>
    </row>
    <row r="38" spans="1:42" x14ac:dyDescent="0.25">
      <c r="A38" s="156" t="s">
        <v>3</v>
      </c>
      <c r="B38" s="153">
        <v>0</v>
      </c>
      <c r="C38" s="9">
        <v>0</v>
      </c>
      <c r="D38" s="16">
        <v>2500</v>
      </c>
      <c r="E38" s="9">
        <v>0</v>
      </c>
      <c r="F38" s="16"/>
      <c r="H38" s="153"/>
      <c r="I38" s="154"/>
      <c r="J38" s="153"/>
      <c r="K38" s="154"/>
      <c r="L38" s="153"/>
      <c r="M38" s="154"/>
      <c r="N38" s="153"/>
      <c r="O38" s="154"/>
      <c r="P38" s="153"/>
      <c r="Q38" s="32"/>
      <c r="R38" s="153"/>
      <c r="S38" s="19"/>
      <c r="T38" s="175"/>
      <c r="U38" s="20"/>
      <c r="V38" s="16"/>
      <c r="X38" s="16"/>
      <c r="Z38" s="16"/>
      <c r="AB38" s="16"/>
      <c r="AD38" s="16"/>
      <c r="AF38" s="16"/>
      <c r="AG38" s="172"/>
      <c r="AH38" s="16"/>
      <c r="AJ38" s="16"/>
      <c r="AL38" s="16"/>
      <c r="AN38" s="16"/>
      <c r="AP38" s="16"/>
    </row>
    <row r="39" spans="1:42" x14ac:dyDescent="0.25">
      <c r="A39" s="156" t="s">
        <v>4</v>
      </c>
      <c r="B39" s="153">
        <v>0</v>
      </c>
      <c r="C39" s="9">
        <v>0</v>
      </c>
      <c r="D39" s="16">
        <v>2500</v>
      </c>
      <c r="E39" s="9">
        <v>0</v>
      </c>
      <c r="F39" s="16"/>
      <c r="H39" s="153"/>
      <c r="I39" s="154"/>
      <c r="J39" s="153"/>
      <c r="K39" s="154"/>
      <c r="L39" s="153"/>
      <c r="M39" s="154"/>
      <c r="N39" s="153"/>
      <c r="O39" s="154"/>
      <c r="P39" s="153"/>
      <c r="Q39" s="32"/>
      <c r="R39" s="153"/>
      <c r="S39" s="19"/>
      <c r="T39" s="175"/>
      <c r="U39" s="20"/>
      <c r="V39" s="16"/>
      <c r="X39" s="16"/>
      <c r="Z39" s="16"/>
      <c r="AB39" s="16"/>
      <c r="AD39" s="16"/>
      <c r="AF39" s="16"/>
      <c r="AG39" s="172"/>
      <c r="AH39" s="16"/>
      <c r="AJ39" s="16"/>
      <c r="AL39" s="16"/>
      <c r="AN39" s="16"/>
      <c r="AP39" s="16"/>
    </row>
    <row r="40" spans="1:42" x14ac:dyDescent="0.25">
      <c r="A40" s="156" t="s">
        <v>5</v>
      </c>
      <c r="B40" s="153">
        <v>0</v>
      </c>
      <c r="C40" s="9">
        <v>0</v>
      </c>
      <c r="D40" s="16">
        <v>2500</v>
      </c>
      <c r="E40" s="9">
        <v>0</v>
      </c>
      <c r="F40" s="16"/>
      <c r="H40" s="153"/>
      <c r="I40" s="154"/>
      <c r="J40" s="153"/>
      <c r="K40" s="154"/>
      <c r="L40" s="153"/>
      <c r="M40" s="154"/>
      <c r="N40" s="153"/>
      <c r="O40" s="154"/>
      <c r="P40" s="153"/>
      <c r="Q40" s="32"/>
      <c r="R40" s="153"/>
      <c r="S40" s="19"/>
      <c r="T40" s="175"/>
      <c r="U40" s="20"/>
      <c r="V40" s="16"/>
      <c r="X40" s="16"/>
      <c r="Z40" s="16"/>
      <c r="AB40" s="16"/>
      <c r="AD40" s="16"/>
      <c r="AF40" s="16"/>
      <c r="AG40" s="172"/>
      <c r="AH40" s="16"/>
      <c r="AJ40" s="16"/>
      <c r="AL40" s="16"/>
      <c r="AN40" s="16"/>
      <c r="AP40" s="16"/>
    </row>
    <row r="41" spans="1:42" x14ac:dyDescent="0.25">
      <c r="A41" s="156" t="s">
        <v>6</v>
      </c>
      <c r="B41" s="153">
        <v>0</v>
      </c>
      <c r="C41" s="9">
        <v>0</v>
      </c>
      <c r="D41" s="16">
        <v>2500</v>
      </c>
      <c r="E41" s="9">
        <v>0</v>
      </c>
      <c r="F41" s="16"/>
      <c r="H41" s="153"/>
      <c r="I41" s="154"/>
      <c r="J41" s="153"/>
      <c r="K41" s="154"/>
      <c r="L41" s="153"/>
      <c r="M41" s="154"/>
      <c r="N41" s="153"/>
      <c r="O41" s="154"/>
      <c r="P41" s="153"/>
      <c r="Q41" s="32"/>
      <c r="R41" s="153"/>
      <c r="S41" s="19"/>
      <c r="T41" s="175"/>
      <c r="U41" s="20"/>
      <c r="V41" s="16"/>
      <c r="X41" s="16"/>
      <c r="Z41" s="16"/>
      <c r="AB41" s="16"/>
      <c r="AD41" s="16"/>
      <c r="AF41" s="16"/>
      <c r="AG41" s="172"/>
      <c r="AH41" s="16"/>
      <c r="AJ41" s="16"/>
      <c r="AL41" s="16"/>
      <c r="AN41" s="16"/>
      <c r="AP41" s="16"/>
    </row>
    <row r="42" spans="1:42" x14ac:dyDescent="0.25">
      <c r="A42" s="156" t="s">
        <v>7</v>
      </c>
      <c r="B42" s="153">
        <v>0</v>
      </c>
      <c r="C42" s="9">
        <v>0</v>
      </c>
      <c r="D42" s="16">
        <v>2500</v>
      </c>
      <c r="E42" s="9">
        <v>0</v>
      </c>
      <c r="F42" s="16"/>
      <c r="H42" s="153"/>
      <c r="I42" s="154"/>
      <c r="J42" s="153"/>
      <c r="K42" s="154"/>
      <c r="L42" s="153"/>
      <c r="M42" s="154"/>
      <c r="N42" s="153"/>
      <c r="O42" s="154"/>
      <c r="P42" s="153"/>
      <c r="Q42" s="32"/>
      <c r="R42" s="153"/>
      <c r="S42" s="19"/>
      <c r="T42" s="175"/>
      <c r="U42" s="20"/>
      <c r="V42" s="16"/>
      <c r="X42" s="16"/>
      <c r="Z42" s="16"/>
      <c r="AB42" s="16"/>
      <c r="AD42" s="16"/>
      <c r="AF42" s="16"/>
      <c r="AG42" s="172"/>
      <c r="AH42" s="16"/>
      <c r="AJ42" s="16"/>
      <c r="AL42" s="16"/>
      <c r="AN42" s="16"/>
      <c r="AP42" s="16"/>
    </row>
    <row r="43" spans="1:42" x14ac:dyDescent="0.25">
      <c r="A43" s="156" t="s">
        <v>8</v>
      </c>
      <c r="B43" s="153">
        <v>0</v>
      </c>
      <c r="C43" s="9">
        <v>0</v>
      </c>
      <c r="D43" s="16">
        <v>2500</v>
      </c>
      <c r="E43" s="9">
        <v>0</v>
      </c>
      <c r="F43" s="16"/>
      <c r="H43" s="153"/>
      <c r="I43" s="154"/>
      <c r="J43" s="153"/>
      <c r="K43" s="154"/>
      <c r="L43" s="153"/>
      <c r="M43" s="154"/>
      <c r="N43" s="153"/>
      <c r="O43" s="154"/>
      <c r="P43" s="153"/>
      <c r="Q43" s="32"/>
      <c r="R43" s="153"/>
      <c r="S43" s="19"/>
      <c r="T43" s="175"/>
      <c r="U43" s="20"/>
      <c r="V43" s="16"/>
      <c r="X43" s="16"/>
      <c r="Z43" s="16"/>
      <c r="AB43" s="16"/>
      <c r="AD43" s="16"/>
      <c r="AF43" s="16"/>
      <c r="AG43" s="172"/>
      <c r="AH43" s="16"/>
      <c r="AJ43" s="16"/>
      <c r="AL43" s="16"/>
      <c r="AN43" s="16"/>
      <c r="AP43" s="16"/>
    </row>
    <row r="44" spans="1:42" x14ac:dyDescent="0.25">
      <c r="A44" s="156" t="s">
        <v>9</v>
      </c>
      <c r="B44" s="153">
        <v>0</v>
      </c>
      <c r="C44" s="9">
        <v>0</v>
      </c>
      <c r="D44" s="16">
        <v>2500</v>
      </c>
      <c r="E44" s="9">
        <v>0</v>
      </c>
      <c r="F44" s="16"/>
      <c r="H44" s="153"/>
      <c r="I44" s="154"/>
      <c r="J44" s="153"/>
      <c r="K44" s="154"/>
      <c r="L44" s="153"/>
      <c r="M44" s="154"/>
      <c r="N44" s="153"/>
      <c r="O44" s="154"/>
      <c r="P44" s="153"/>
      <c r="Q44" s="32"/>
      <c r="R44" s="153"/>
      <c r="S44" s="19"/>
      <c r="T44" s="175"/>
      <c r="U44" s="20"/>
      <c r="V44" s="16"/>
      <c r="X44" s="16"/>
      <c r="Z44" s="16"/>
      <c r="AB44" s="16"/>
      <c r="AD44" s="16"/>
      <c r="AF44" s="16"/>
      <c r="AG44" s="172"/>
      <c r="AH44" s="16"/>
      <c r="AJ44" s="16"/>
      <c r="AL44" s="16"/>
    </row>
    <row r="45" spans="1:42" x14ac:dyDescent="0.25">
      <c r="A45" s="156" t="s">
        <v>10</v>
      </c>
      <c r="B45" s="153">
        <v>0</v>
      </c>
      <c r="C45" s="9">
        <v>0</v>
      </c>
      <c r="D45" s="16">
        <v>2500</v>
      </c>
      <c r="E45" s="9">
        <v>0</v>
      </c>
      <c r="F45" s="16"/>
      <c r="H45" s="153"/>
      <c r="I45" s="154"/>
      <c r="J45" s="153"/>
      <c r="K45" s="154"/>
      <c r="L45" s="153"/>
      <c r="M45" s="154"/>
      <c r="N45" s="153"/>
      <c r="O45" s="154"/>
      <c r="P45" s="153"/>
      <c r="Q45" s="32"/>
      <c r="R45" s="153"/>
      <c r="S45" s="19"/>
      <c r="T45" s="175"/>
      <c r="U45" s="20"/>
      <c r="V45" s="16"/>
      <c r="X45" s="16"/>
      <c r="Z45" s="16"/>
      <c r="AB45" s="16"/>
      <c r="AD45" s="16"/>
      <c r="AF45" s="16"/>
      <c r="AG45" s="172"/>
      <c r="AH45" s="16"/>
      <c r="AJ45" s="16"/>
      <c r="AL45" s="16"/>
    </row>
    <row r="46" spans="1:42" x14ac:dyDescent="0.25">
      <c r="A46" s="156" t="s">
        <v>11</v>
      </c>
      <c r="B46" s="153">
        <v>0</v>
      </c>
      <c r="C46" s="9">
        <v>0</v>
      </c>
      <c r="D46" s="16">
        <v>2500</v>
      </c>
      <c r="E46" s="9">
        <v>0</v>
      </c>
      <c r="F46" s="16"/>
      <c r="H46" s="153"/>
      <c r="I46" s="154"/>
      <c r="J46" s="153"/>
      <c r="K46" s="154"/>
      <c r="L46" s="153"/>
      <c r="M46" s="155"/>
      <c r="N46" s="153"/>
      <c r="O46" s="155"/>
      <c r="P46" s="153"/>
      <c r="Q46" s="32"/>
      <c r="R46" s="153"/>
      <c r="S46" s="19"/>
      <c r="T46" s="175"/>
      <c r="U46" s="20"/>
      <c r="V46" s="16"/>
      <c r="X46" s="16"/>
      <c r="Z46" s="16"/>
      <c r="AB46" s="16"/>
      <c r="AD46" s="16"/>
      <c r="AF46" s="16"/>
      <c r="AG46" s="172"/>
      <c r="AH46" s="16"/>
      <c r="AJ46" s="16"/>
      <c r="AL46" s="16"/>
    </row>
    <row r="47" spans="1:42" ht="13.5" customHeight="1" x14ac:dyDescent="0.25">
      <c r="A47" s="156" t="s">
        <v>12</v>
      </c>
      <c r="B47" s="153">
        <v>0</v>
      </c>
      <c r="C47" s="9">
        <v>0</v>
      </c>
      <c r="D47" s="16">
        <v>2500</v>
      </c>
      <c r="E47" s="9">
        <v>0</v>
      </c>
      <c r="F47" s="16"/>
      <c r="H47" s="153"/>
      <c r="I47" s="154"/>
      <c r="J47" s="153"/>
      <c r="K47" s="154"/>
      <c r="L47" s="153"/>
      <c r="M47" s="155"/>
      <c r="N47" s="153"/>
      <c r="O47" s="155"/>
      <c r="P47" s="153"/>
      <c r="Q47" s="32"/>
      <c r="R47" s="153"/>
      <c r="S47" s="19"/>
      <c r="T47" s="175"/>
      <c r="U47" s="20"/>
      <c r="V47" s="16"/>
      <c r="X47" s="16"/>
      <c r="Z47" s="16"/>
      <c r="AB47" s="16"/>
      <c r="AD47" s="16"/>
      <c r="AF47" s="16"/>
      <c r="AG47" s="172"/>
      <c r="AH47" s="16"/>
      <c r="AJ47" s="16"/>
      <c r="AL47" s="16"/>
    </row>
    <row r="48" spans="1:42" x14ac:dyDescent="0.25">
      <c r="A48" s="156" t="s">
        <v>13</v>
      </c>
      <c r="B48" s="153">
        <v>0</v>
      </c>
      <c r="C48" s="9">
        <v>0</v>
      </c>
      <c r="D48" s="16">
        <v>2500</v>
      </c>
      <c r="E48" s="9">
        <v>0</v>
      </c>
      <c r="F48" s="16"/>
      <c r="H48" s="153"/>
      <c r="I48" s="154"/>
      <c r="J48" s="153"/>
      <c r="K48" s="154"/>
      <c r="L48" s="153"/>
      <c r="M48" s="155"/>
      <c r="N48" s="153"/>
      <c r="O48" s="155"/>
      <c r="P48" s="153"/>
      <c r="Q48" s="32"/>
      <c r="R48" s="153"/>
      <c r="S48" s="19"/>
      <c r="T48" s="175"/>
      <c r="U48" s="20"/>
      <c r="V48" s="16"/>
      <c r="X48" s="16"/>
      <c r="Z48" s="16"/>
      <c r="AB48" s="16"/>
      <c r="AD48" s="16"/>
      <c r="AF48" s="16"/>
      <c r="AG48" s="172"/>
      <c r="AH48" s="16"/>
      <c r="AJ48" s="16"/>
      <c r="AL48" s="16"/>
    </row>
    <row r="49" spans="1:38" x14ac:dyDescent="0.25">
      <c r="A49" s="156" t="s">
        <v>14</v>
      </c>
      <c r="B49" s="153">
        <v>0</v>
      </c>
      <c r="C49" s="9">
        <v>0</v>
      </c>
      <c r="D49" s="16">
        <v>2500</v>
      </c>
      <c r="E49" s="9">
        <v>0</v>
      </c>
      <c r="F49" s="16"/>
      <c r="H49" s="153"/>
      <c r="I49" s="154"/>
      <c r="J49" s="153"/>
      <c r="K49" s="154"/>
      <c r="L49" s="153"/>
      <c r="M49" s="155"/>
      <c r="N49" s="153"/>
      <c r="O49" s="155"/>
      <c r="P49" s="153"/>
      <c r="Q49" s="32"/>
      <c r="R49" s="153"/>
      <c r="S49" s="19"/>
      <c r="T49" s="175"/>
      <c r="U49" s="20"/>
      <c r="V49" s="16"/>
      <c r="X49" s="16"/>
      <c r="Z49" s="16"/>
      <c r="AB49" s="16"/>
      <c r="AD49" s="16"/>
      <c r="AF49" s="16"/>
      <c r="AG49" s="172"/>
      <c r="AH49" s="16"/>
      <c r="AJ49" s="16"/>
      <c r="AL49" s="16"/>
    </row>
    <row r="50" spans="1:38" x14ac:dyDescent="0.25">
      <c r="A50" s="156" t="s">
        <v>15</v>
      </c>
      <c r="B50" s="153">
        <v>0</v>
      </c>
      <c r="C50" s="9">
        <v>0</v>
      </c>
      <c r="D50" s="16">
        <v>2500</v>
      </c>
      <c r="E50" s="9">
        <v>0</v>
      </c>
      <c r="F50" s="16"/>
      <c r="H50" s="153"/>
      <c r="I50" s="154"/>
      <c r="J50" s="153"/>
      <c r="K50" s="154"/>
      <c r="L50" s="153"/>
      <c r="M50" s="155"/>
      <c r="N50" s="153"/>
      <c r="O50" s="155"/>
      <c r="P50" s="153"/>
      <c r="Q50" s="32"/>
      <c r="R50" s="153"/>
      <c r="S50" s="19"/>
      <c r="T50" s="175"/>
      <c r="U50" s="20"/>
      <c r="V50" s="16"/>
      <c r="X50" s="16"/>
      <c r="Z50" s="16"/>
      <c r="AB50" s="16"/>
      <c r="AD50" s="16"/>
      <c r="AF50" s="16"/>
      <c r="AG50" s="172"/>
      <c r="AH50" s="16"/>
      <c r="AJ50" s="16"/>
      <c r="AL50" s="16"/>
    </row>
    <row r="51" spans="1:38" x14ac:dyDescent="0.25">
      <c r="A51" s="156" t="s">
        <v>16</v>
      </c>
      <c r="B51" s="153">
        <v>0</v>
      </c>
      <c r="C51" s="9">
        <v>0</v>
      </c>
      <c r="D51" s="16">
        <v>2500</v>
      </c>
      <c r="E51" s="9">
        <v>0</v>
      </c>
      <c r="F51" s="16"/>
      <c r="H51" s="153"/>
      <c r="I51" s="154"/>
      <c r="J51" s="153"/>
      <c r="K51" s="154"/>
      <c r="L51" s="153"/>
      <c r="M51" s="155"/>
      <c r="N51" s="153"/>
      <c r="O51" s="155"/>
      <c r="P51" s="153"/>
      <c r="Q51" s="32"/>
      <c r="R51" s="153"/>
      <c r="S51" s="19"/>
      <c r="T51" s="175"/>
      <c r="U51" s="20"/>
      <c r="V51" s="16"/>
      <c r="X51" s="16"/>
      <c r="Z51" s="16"/>
      <c r="AB51" s="16"/>
      <c r="AD51" s="16"/>
      <c r="AF51" s="16"/>
      <c r="AG51" s="172"/>
      <c r="AH51" s="16"/>
      <c r="AJ51" s="16"/>
      <c r="AL51" s="16"/>
    </row>
    <row r="52" spans="1:38" x14ac:dyDescent="0.25">
      <c r="A52" s="156" t="s">
        <v>17</v>
      </c>
      <c r="B52" s="153">
        <v>0</v>
      </c>
      <c r="C52" s="9">
        <v>0</v>
      </c>
      <c r="D52" s="16">
        <v>2500</v>
      </c>
      <c r="E52" s="9">
        <v>0</v>
      </c>
      <c r="F52" s="16"/>
      <c r="H52" s="153"/>
      <c r="I52" s="154"/>
      <c r="J52" s="153"/>
      <c r="K52" s="154"/>
      <c r="L52" s="153"/>
      <c r="M52" s="155"/>
      <c r="N52" s="153"/>
      <c r="O52" s="155"/>
      <c r="P52" s="153"/>
      <c r="Q52" s="32"/>
      <c r="R52" s="153"/>
      <c r="S52" s="19"/>
      <c r="T52" s="175"/>
      <c r="U52" s="20"/>
      <c r="V52" s="16"/>
      <c r="X52" s="16"/>
      <c r="Z52" s="16"/>
      <c r="AB52" s="16"/>
      <c r="AD52" s="16"/>
      <c r="AF52" s="16"/>
      <c r="AG52" s="172"/>
      <c r="AH52" s="16"/>
      <c r="AJ52" s="16"/>
      <c r="AL52" s="16"/>
    </row>
    <row r="53" spans="1:38" x14ac:dyDescent="0.25">
      <c r="A53" s="156" t="s">
        <v>18</v>
      </c>
      <c r="B53" s="153">
        <v>0</v>
      </c>
      <c r="C53" s="9">
        <v>0</v>
      </c>
      <c r="D53" s="16">
        <v>2500</v>
      </c>
      <c r="E53" s="9">
        <v>0</v>
      </c>
      <c r="F53" s="16"/>
      <c r="H53" s="153"/>
      <c r="I53" s="154"/>
      <c r="J53" s="153"/>
      <c r="K53" s="154"/>
      <c r="L53" s="153"/>
      <c r="M53" s="155"/>
      <c r="N53" s="153"/>
      <c r="O53" s="155"/>
      <c r="P53" s="153"/>
      <c r="Q53" s="32"/>
      <c r="R53" s="153"/>
      <c r="S53" s="19"/>
      <c r="T53" s="175"/>
      <c r="U53" s="20"/>
      <c r="V53" s="16"/>
      <c r="X53" s="16"/>
      <c r="Z53" s="16"/>
      <c r="AB53" s="16"/>
      <c r="AD53" s="16"/>
      <c r="AF53" s="16"/>
      <c r="AG53" s="172"/>
      <c r="AH53" s="16"/>
      <c r="AJ53" s="16"/>
      <c r="AL53" s="16"/>
    </row>
    <row r="54" spans="1:38" x14ac:dyDescent="0.25">
      <c r="A54" s="156" t="s">
        <v>19</v>
      </c>
      <c r="B54" s="153">
        <v>0</v>
      </c>
      <c r="C54" s="9">
        <v>0</v>
      </c>
      <c r="D54" s="16">
        <v>2500</v>
      </c>
      <c r="E54" s="9">
        <v>0</v>
      </c>
      <c r="F54" s="16"/>
      <c r="H54" s="153"/>
      <c r="I54" s="154"/>
      <c r="J54" s="153"/>
      <c r="K54" s="154"/>
      <c r="L54" s="153"/>
      <c r="M54" s="155"/>
      <c r="N54" s="153"/>
      <c r="O54" s="155"/>
      <c r="P54" s="153"/>
      <c r="Q54" s="32"/>
      <c r="R54" s="153"/>
      <c r="S54" s="19"/>
      <c r="T54" s="175"/>
      <c r="U54" s="20"/>
      <c r="V54" s="16"/>
      <c r="X54" s="16"/>
      <c r="Z54" s="16"/>
      <c r="AB54" s="16"/>
      <c r="AD54" s="16"/>
      <c r="AF54" s="16"/>
      <c r="AG54" s="172"/>
      <c r="AH54" s="16"/>
      <c r="AJ54" s="16"/>
      <c r="AL54" s="16"/>
    </row>
    <row r="55" spans="1:38" x14ac:dyDescent="0.25">
      <c r="A55" s="156" t="s">
        <v>20</v>
      </c>
      <c r="B55" s="153">
        <v>0</v>
      </c>
      <c r="C55" s="9">
        <v>0</v>
      </c>
      <c r="D55" s="16">
        <v>2500</v>
      </c>
      <c r="E55" s="9">
        <v>0</v>
      </c>
      <c r="F55" s="16"/>
      <c r="H55" s="153"/>
      <c r="I55" s="154"/>
      <c r="J55" s="153"/>
      <c r="K55" s="154"/>
      <c r="L55" s="153"/>
      <c r="M55" s="155"/>
      <c r="N55" s="153"/>
      <c r="O55" s="155"/>
      <c r="P55" s="153"/>
      <c r="Q55" s="32"/>
      <c r="R55" s="153"/>
      <c r="S55" s="19"/>
      <c r="T55" s="175"/>
      <c r="U55" s="20"/>
      <c r="V55" s="16"/>
      <c r="X55" s="16"/>
      <c r="Z55" s="16"/>
      <c r="AB55" s="16"/>
      <c r="AD55" s="16"/>
      <c r="AF55" s="16"/>
      <c r="AG55" s="172"/>
      <c r="AH55" s="16"/>
      <c r="AJ55" s="16"/>
      <c r="AL55" s="16"/>
    </row>
    <row r="56" spans="1:38" x14ac:dyDescent="0.25">
      <c r="A56" s="156" t="s">
        <v>21</v>
      </c>
      <c r="B56" s="153">
        <v>0</v>
      </c>
      <c r="C56" s="9">
        <v>0</v>
      </c>
      <c r="D56" s="16">
        <v>2500</v>
      </c>
      <c r="E56" s="9">
        <v>0</v>
      </c>
      <c r="F56" s="16"/>
      <c r="H56" s="153"/>
      <c r="I56" s="154"/>
      <c r="J56" s="153"/>
      <c r="K56" s="154"/>
      <c r="L56" s="153"/>
      <c r="M56" s="155"/>
      <c r="N56" s="153"/>
      <c r="O56" s="155"/>
      <c r="P56" s="153"/>
      <c r="Q56" s="32"/>
      <c r="R56" s="153"/>
      <c r="S56" s="19"/>
      <c r="T56" s="175"/>
      <c r="U56" s="20"/>
      <c r="V56" s="16"/>
      <c r="X56" s="16"/>
      <c r="Z56" s="16"/>
      <c r="AB56" s="16"/>
      <c r="AD56" s="16"/>
      <c r="AF56" s="16"/>
      <c r="AG56" s="172"/>
      <c r="AH56" s="16"/>
      <c r="AJ56" s="16"/>
      <c r="AL56" s="16"/>
    </row>
    <row r="57" spans="1:38" x14ac:dyDescent="0.25">
      <c r="A57" s="156" t="s">
        <v>22</v>
      </c>
      <c r="B57" s="153">
        <v>0</v>
      </c>
      <c r="C57" s="9">
        <v>0</v>
      </c>
      <c r="D57" s="16">
        <v>2500</v>
      </c>
      <c r="E57" s="9">
        <v>0</v>
      </c>
      <c r="F57" s="16"/>
      <c r="H57" s="153"/>
      <c r="I57" s="154"/>
      <c r="J57" s="153"/>
      <c r="K57" s="154"/>
      <c r="L57" s="153"/>
      <c r="M57" s="155"/>
      <c r="N57" s="153"/>
      <c r="O57" s="155"/>
      <c r="P57" s="153"/>
      <c r="Q57" s="32"/>
      <c r="R57" s="153"/>
      <c r="S57" s="19"/>
      <c r="T57" s="175"/>
      <c r="U57" s="20"/>
      <c r="V57" s="16"/>
      <c r="X57" s="16"/>
      <c r="Z57" s="16"/>
      <c r="AB57" s="16"/>
      <c r="AD57" s="16"/>
      <c r="AF57" s="16"/>
      <c r="AG57" s="172"/>
      <c r="AH57" s="16"/>
      <c r="AJ57" s="16"/>
      <c r="AL57" s="16"/>
    </row>
    <row r="58" spans="1:38" x14ac:dyDescent="0.25">
      <c r="A58" s="156" t="s">
        <v>23</v>
      </c>
      <c r="B58" s="153">
        <v>0</v>
      </c>
      <c r="C58" s="9">
        <v>0</v>
      </c>
      <c r="D58" s="16">
        <v>2500</v>
      </c>
      <c r="E58" s="9">
        <v>0</v>
      </c>
      <c r="F58" s="16"/>
      <c r="H58" s="153"/>
      <c r="I58" s="154"/>
      <c r="J58" s="153"/>
      <c r="K58" s="154"/>
      <c r="L58" s="153"/>
      <c r="M58" s="155"/>
      <c r="N58" s="153"/>
      <c r="O58" s="155"/>
      <c r="P58" s="153"/>
      <c r="Q58" s="32"/>
      <c r="R58" s="153"/>
      <c r="S58" s="19"/>
      <c r="T58" s="175"/>
      <c r="U58" s="20"/>
      <c r="V58" s="16"/>
      <c r="X58" s="16"/>
      <c r="Z58" s="16"/>
      <c r="AB58" s="16"/>
      <c r="AD58" s="16"/>
      <c r="AF58" s="16"/>
      <c r="AG58" s="172"/>
      <c r="AH58" s="16"/>
      <c r="AJ58" s="16"/>
      <c r="AL58" s="16"/>
    </row>
    <row r="59" spans="1:38" x14ac:dyDescent="0.25">
      <c r="A59" s="156" t="s">
        <v>24</v>
      </c>
      <c r="B59" s="153">
        <v>0</v>
      </c>
      <c r="C59" s="154">
        <v>0</v>
      </c>
      <c r="D59" s="16">
        <v>2500</v>
      </c>
      <c r="E59" s="154">
        <v>0</v>
      </c>
      <c r="F59" s="153"/>
      <c r="G59" s="154"/>
      <c r="H59" s="153"/>
      <c r="I59" s="154"/>
      <c r="J59" s="153"/>
      <c r="K59" s="154"/>
      <c r="L59" s="153"/>
      <c r="M59" s="154"/>
      <c r="N59" s="153"/>
      <c r="O59" s="154"/>
      <c r="P59" s="153"/>
      <c r="Q59" s="32"/>
      <c r="R59" s="153"/>
      <c r="S59" s="19"/>
      <c r="T59" s="175"/>
      <c r="V59" s="16"/>
      <c r="X59" s="16"/>
      <c r="Z59" s="16"/>
      <c r="AB59" s="16"/>
      <c r="AD59" s="16"/>
      <c r="AF59" s="16"/>
      <c r="AG59" s="172"/>
      <c r="AH59" s="16"/>
      <c r="AJ59" s="16"/>
      <c r="AL59" s="16"/>
    </row>
    <row r="60" spans="1:38" x14ac:dyDescent="0.25">
      <c r="A60" s="156" t="s">
        <v>25</v>
      </c>
      <c r="B60" s="153">
        <v>0</v>
      </c>
      <c r="C60" s="154">
        <v>0</v>
      </c>
      <c r="D60" s="16">
        <v>2500</v>
      </c>
      <c r="E60" s="154">
        <v>0</v>
      </c>
      <c r="F60" s="153"/>
      <c r="G60" s="154"/>
      <c r="H60" s="153"/>
      <c r="I60" s="154"/>
      <c r="J60" s="153"/>
      <c r="K60" s="154"/>
      <c r="L60" s="153"/>
      <c r="M60" s="154"/>
      <c r="N60" s="153"/>
      <c r="O60" s="154"/>
      <c r="P60" s="153"/>
      <c r="Q60" s="32"/>
      <c r="R60" s="153"/>
      <c r="S60" s="19"/>
      <c r="T60" s="175"/>
      <c r="V60" s="16"/>
      <c r="X60" s="16"/>
      <c r="Z60" s="16"/>
      <c r="AB60" s="16"/>
      <c r="AD60" s="16"/>
      <c r="AF60" s="16"/>
      <c r="AG60" s="172"/>
      <c r="AH60" s="16"/>
      <c r="AJ60" s="16"/>
      <c r="AL60" s="16"/>
    </row>
    <row r="61" spans="1:38" ht="13.8" thickBot="1" x14ac:dyDescent="0.3">
      <c r="A61" s="39"/>
      <c r="B61" s="150"/>
      <c r="C61" s="151">
        <f>SUM(C37:C60)</f>
        <v>0</v>
      </c>
      <c r="D61" s="151"/>
      <c r="E61" s="151"/>
      <c r="F61" s="151"/>
      <c r="G61" s="151"/>
      <c r="H61" s="151"/>
      <c r="I61" s="152"/>
      <c r="J61" s="151"/>
      <c r="K61" s="151"/>
      <c r="L61" s="151"/>
      <c r="M61" s="152"/>
      <c r="N61" s="151"/>
      <c r="O61" s="151"/>
      <c r="P61" s="151"/>
      <c r="Q61" s="167"/>
      <c r="S61" s="19">
        <f>MAX(Q61,O61,M61,K61,I61,G61,E61,C61)</f>
        <v>0</v>
      </c>
      <c r="AG61" s="172"/>
    </row>
    <row r="62" spans="1:38" ht="13.8" thickBot="1" x14ac:dyDescent="0.3">
      <c r="A62" s="25"/>
      <c r="B62" s="26"/>
      <c r="C62" s="27"/>
      <c r="D62" s="27"/>
      <c r="E62" s="29">
        <f>SUM(E37:E60)</f>
        <v>0</v>
      </c>
      <c r="F62" s="27"/>
      <c r="G62" s="29">
        <f>SUM(G37:G60)</f>
        <v>0</v>
      </c>
      <c r="H62" s="28"/>
      <c r="I62" s="29">
        <f>SUM(I37:I60)</f>
        <v>0</v>
      </c>
      <c r="J62" s="26"/>
      <c r="K62" s="29">
        <f>SUM(K37:K60)</f>
        <v>0</v>
      </c>
      <c r="L62" s="28"/>
      <c r="M62" s="29">
        <f>SUM(M37:M61)</f>
        <v>0</v>
      </c>
      <c r="N62" s="26"/>
      <c r="O62" s="29">
        <f>SUM(O37:O61)</f>
        <v>0</v>
      </c>
      <c r="P62" s="176" t="s">
        <v>51</v>
      </c>
      <c r="Q62" s="29">
        <f>SUM(Q37:Q61)</f>
        <v>0</v>
      </c>
      <c r="R62" s="173"/>
      <c r="S62" s="29">
        <f>SUM(S37:S61)</f>
        <v>0</v>
      </c>
      <c r="T62" s="173"/>
      <c r="U62" s="29">
        <f>SUM(U37:U61)</f>
        <v>0</v>
      </c>
      <c r="V62" s="173"/>
      <c r="W62" s="29">
        <f>SUM(W37:W61)</f>
        <v>0</v>
      </c>
      <c r="X62" s="173"/>
      <c r="Y62" s="29">
        <f>SUM(Y37:Y61)</f>
        <v>0</v>
      </c>
      <c r="Z62" s="173"/>
      <c r="AA62" s="29">
        <f>SUM(AA37:AA61)</f>
        <v>0</v>
      </c>
      <c r="AB62" s="173"/>
      <c r="AC62" s="29">
        <f>SUM(AC37:AC61)</f>
        <v>0</v>
      </c>
      <c r="AD62" s="173"/>
      <c r="AE62" s="29">
        <f>SUM(AE37:AE61)</f>
        <v>0</v>
      </c>
      <c r="AF62" s="173"/>
      <c r="AG62" s="29">
        <f>SUM(AG37:AG61)</f>
        <v>0</v>
      </c>
    </row>
    <row r="63" spans="1:38" x14ac:dyDescent="0.25">
      <c r="A63" s="30" t="s">
        <v>94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38" x14ac:dyDescent="0.25">
      <c r="A64" s="11"/>
      <c r="B64" s="10" t="s">
        <v>95</v>
      </c>
      <c r="C64" s="31" t="s">
        <v>75</v>
      </c>
      <c r="D64" s="31"/>
      <c r="E64" s="31" t="s">
        <v>77</v>
      </c>
      <c r="F64" s="31"/>
      <c r="G64" s="31" t="s">
        <v>79</v>
      </c>
      <c r="H64" s="31"/>
      <c r="I64" s="31" t="s">
        <v>81</v>
      </c>
      <c r="J64" s="31"/>
      <c r="K64" s="31" t="s">
        <v>83</v>
      </c>
      <c r="L64" s="10" t="s">
        <v>0</v>
      </c>
    </row>
    <row r="65" spans="1:39" x14ac:dyDescent="0.25">
      <c r="A65" s="9" t="s">
        <v>2</v>
      </c>
      <c r="B65" s="32"/>
      <c r="C65" s="33"/>
      <c r="D65" s="16"/>
      <c r="E65" s="33"/>
      <c r="F65" s="16"/>
      <c r="G65" s="33"/>
      <c r="H65" s="16"/>
      <c r="I65" s="33"/>
      <c r="J65" s="16"/>
      <c r="K65" s="33"/>
      <c r="L65" s="33"/>
    </row>
    <row r="66" spans="1:39" x14ac:dyDescent="0.25">
      <c r="A66" s="9" t="s">
        <v>3</v>
      </c>
      <c r="B66" s="32"/>
      <c r="C66" s="33"/>
      <c r="D66" s="16"/>
      <c r="E66" s="33"/>
      <c r="F66" s="16"/>
      <c r="G66" s="33"/>
      <c r="I66" s="33"/>
      <c r="J66" s="16"/>
      <c r="K66" s="33"/>
      <c r="L66" s="33"/>
    </row>
    <row r="67" spans="1:39" x14ac:dyDescent="0.25">
      <c r="A67" s="9" t="s">
        <v>4</v>
      </c>
      <c r="B67" s="32"/>
      <c r="C67" s="33"/>
      <c r="D67" s="16"/>
      <c r="E67" s="33"/>
      <c r="F67" s="16"/>
      <c r="G67" s="33"/>
      <c r="H67" s="16"/>
      <c r="I67" s="33"/>
      <c r="J67" s="16"/>
      <c r="K67" s="33"/>
      <c r="L67" s="33"/>
      <c r="U67" s="166"/>
    </row>
    <row r="68" spans="1:39" x14ac:dyDescent="0.25">
      <c r="A68" s="9" t="s">
        <v>5</v>
      </c>
      <c r="B68" s="32"/>
      <c r="C68" s="33"/>
      <c r="D68" s="16"/>
      <c r="E68" s="33"/>
      <c r="F68" s="16"/>
      <c r="G68" s="33"/>
      <c r="I68" s="33"/>
      <c r="J68" s="16"/>
      <c r="K68" s="33"/>
      <c r="L68" s="33"/>
    </row>
    <row r="69" spans="1:39" x14ac:dyDescent="0.25">
      <c r="A69" s="9" t="s">
        <v>6</v>
      </c>
      <c r="B69" s="32"/>
      <c r="C69" s="33"/>
      <c r="D69" s="16"/>
      <c r="E69" s="33"/>
      <c r="F69" s="16"/>
      <c r="G69" s="33"/>
      <c r="I69" s="33"/>
      <c r="J69" s="16"/>
      <c r="K69" s="33"/>
      <c r="L69" s="33"/>
    </row>
    <row r="70" spans="1:39" x14ac:dyDescent="0.25">
      <c r="A70" s="9" t="s">
        <v>7</v>
      </c>
      <c r="B70" s="32"/>
      <c r="C70" s="33"/>
      <c r="D70" s="16"/>
      <c r="E70" s="33"/>
      <c r="F70" s="16"/>
      <c r="G70" s="33"/>
      <c r="H70" s="16"/>
      <c r="I70" s="33"/>
      <c r="J70" s="16"/>
      <c r="K70" s="33"/>
      <c r="L70" s="33"/>
    </row>
    <row r="71" spans="1:39" x14ac:dyDescent="0.25">
      <c r="A71" s="9" t="s">
        <v>8</v>
      </c>
      <c r="B71" s="32"/>
      <c r="C71" s="33"/>
      <c r="D71" s="16"/>
      <c r="E71" s="33"/>
      <c r="F71" s="16"/>
      <c r="G71" s="33"/>
      <c r="H71" s="16"/>
      <c r="I71" s="33"/>
      <c r="J71" s="16"/>
      <c r="K71" s="33"/>
      <c r="L71" s="33"/>
    </row>
    <row r="72" spans="1:39" x14ac:dyDescent="0.25">
      <c r="A72" s="9" t="s">
        <v>9</v>
      </c>
      <c r="B72" s="32"/>
      <c r="C72" s="33"/>
      <c r="D72" s="16"/>
      <c r="E72" s="33"/>
      <c r="F72" s="16"/>
      <c r="G72" s="33"/>
      <c r="H72" s="16"/>
      <c r="I72" s="33"/>
      <c r="J72" s="16"/>
      <c r="K72" s="33"/>
      <c r="L72" s="33"/>
    </row>
    <row r="73" spans="1:39" s="35" customFormat="1" x14ac:dyDescent="0.25">
      <c r="A73" s="35" t="s">
        <v>10</v>
      </c>
      <c r="B73" s="36"/>
      <c r="C73" s="37"/>
      <c r="D73" s="38"/>
      <c r="E73" s="37"/>
      <c r="F73" s="38"/>
      <c r="G73" s="37"/>
      <c r="H73" s="38"/>
      <c r="I73" s="37"/>
      <c r="J73" s="38"/>
      <c r="K73" s="37"/>
      <c r="L73" s="37"/>
      <c r="Q73" s="9"/>
      <c r="R73" s="9"/>
      <c r="S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spans="1:39" x14ac:dyDescent="0.25">
      <c r="A74" s="9" t="s">
        <v>11</v>
      </c>
      <c r="B74" s="32"/>
      <c r="C74" s="33"/>
      <c r="D74" s="16"/>
      <c r="E74" s="33"/>
      <c r="F74" s="16"/>
      <c r="G74" s="33"/>
      <c r="H74" s="16"/>
      <c r="I74" s="33"/>
      <c r="J74" s="16"/>
      <c r="K74" s="33"/>
      <c r="L74" s="33"/>
    </row>
    <row r="75" spans="1:39" x14ac:dyDescent="0.25">
      <c r="A75" s="9" t="s">
        <v>12</v>
      </c>
      <c r="B75" s="32"/>
      <c r="C75" s="33"/>
      <c r="D75" s="16"/>
      <c r="E75" s="33"/>
      <c r="F75" s="16"/>
      <c r="G75" s="33"/>
      <c r="H75" s="16"/>
      <c r="I75" s="33"/>
      <c r="J75" s="16"/>
      <c r="K75" s="33"/>
      <c r="L75" s="33"/>
    </row>
    <row r="76" spans="1:39" x14ac:dyDescent="0.25">
      <c r="A76" s="9" t="s">
        <v>13</v>
      </c>
      <c r="B76" s="32"/>
      <c r="C76" s="33"/>
      <c r="D76" s="16"/>
      <c r="E76" s="33"/>
      <c r="F76" s="16"/>
      <c r="G76" s="33"/>
      <c r="H76" s="16"/>
      <c r="I76" s="33"/>
      <c r="J76" s="16"/>
      <c r="K76" s="33"/>
      <c r="L76" s="33"/>
    </row>
    <row r="77" spans="1:39" x14ac:dyDescent="0.25">
      <c r="A77" s="9" t="s">
        <v>14</v>
      </c>
      <c r="B77" s="32"/>
      <c r="C77" s="33"/>
      <c r="D77" s="16">
        <v>36.9</v>
      </c>
      <c r="E77" s="33">
        <v>36.9</v>
      </c>
      <c r="F77" s="16">
        <v>36.9</v>
      </c>
      <c r="G77" s="33">
        <v>37.1</v>
      </c>
      <c r="H77" s="16">
        <v>36.9</v>
      </c>
      <c r="I77" s="33">
        <v>36.700000000000003</v>
      </c>
      <c r="J77" s="16">
        <v>0.5</v>
      </c>
      <c r="K77" s="33">
        <v>25</v>
      </c>
      <c r="L77" s="33">
        <v>0</v>
      </c>
    </row>
    <row r="78" spans="1:39" x14ac:dyDescent="0.25">
      <c r="A78" s="9" t="s">
        <v>15</v>
      </c>
      <c r="B78" s="32"/>
      <c r="C78" s="33"/>
      <c r="D78" s="16">
        <v>2</v>
      </c>
      <c r="E78" s="33">
        <v>2</v>
      </c>
      <c r="F78" s="16">
        <v>2</v>
      </c>
      <c r="G78" s="33">
        <v>2</v>
      </c>
      <c r="H78" s="16">
        <v>2</v>
      </c>
      <c r="I78" s="33">
        <v>2</v>
      </c>
      <c r="J78" s="16">
        <v>5</v>
      </c>
      <c r="K78" s="33">
        <v>5</v>
      </c>
      <c r="L78" s="33">
        <v>5</v>
      </c>
    </row>
    <row r="79" spans="1:39" x14ac:dyDescent="0.25">
      <c r="A79" s="9" t="s">
        <v>16</v>
      </c>
      <c r="B79" s="32"/>
      <c r="C79" s="33"/>
      <c r="D79" s="16"/>
      <c r="E79" s="33"/>
      <c r="F79" s="16"/>
      <c r="G79" s="33"/>
      <c r="H79" s="16"/>
      <c r="I79" s="33"/>
      <c r="J79" s="16"/>
      <c r="K79" s="33"/>
      <c r="L79" s="33"/>
    </row>
    <row r="80" spans="1:39" x14ac:dyDescent="0.25">
      <c r="A80" s="9" t="s">
        <v>17</v>
      </c>
      <c r="B80" s="32"/>
      <c r="C80" s="33"/>
      <c r="D80" s="16"/>
      <c r="E80" s="33"/>
      <c r="F80" s="16"/>
      <c r="G80" s="33"/>
      <c r="H80" s="16"/>
      <c r="I80" s="33"/>
      <c r="J80" s="16"/>
      <c r="K80" s="33"/>
      <c r="L80" s="33"/>
    </row>
    <row r="81" spans="1:27" x14ac:dyDescent="0.25">
      <c r="A81" s="9" t="s">
        <v>18</v>
      </c>
      <c r="B81" s="32"/>
      <c r="C81" s="33"/>
      <c r="D81" s="16"/>
      <c r="E81" s="33"/>
      <c r="F81" s="16"/>
      <c r="G81" s="33"/>
      <c r="H81" s="16"/>
      <c r="I81" s="33"/>
      <c r="J81" s="16"/>
      <c r="K81" s="33"/>
      <c r="L81" s="33"/>
    </row>
    <row r="82" spans="1:27" x14ac:dyDescent="0.25">
      <c r="A82" s="9" t="s">
        <v>19</v>
      </c>
      <c r="B82" s="32"/>
      <c r="C82" s="33"/>
      <c r="D82" s="16"/>
      <c r="E82" s="33"/>
      <c r="F82" s="16"/>
      <c r="G82" s="33"/>
      <c r="H82" s="16"/>
      <c r="I82" s="33"/>
      <c r="J82" s="16"/>
      <c r="K82" s="33"/>
      <c r="L82" s="33"/>
    </row>
    <row r="83" spans="1:27" x14ac:dyDescent="0.25">
      <c r="A83" s="9" t="s">
        <v>20</v>
      </c>
      <c r="B83" s="32"/>
      <c r="C83" s="33"/>
      <c r="D83" s="16"/>
      <c r="E83" s="33"/>
      <c r="F83" s="16"/>
      <c r="G83" s="33"/>
      <c r="H83" s="16"/>
      <c r="I83" s="33"/>
      <c r="J83" s="16"/>
      <c r="K83" s="33"/>
      <c r="L83" s="33"/>
    </row>
    <row r="84" spans="1:27" x14ac:dyDescent="0.25">
      <c r="A84" s="9" t="s">
        <v>21</v>
      </c>
      <c r="B84" s="32"/>
      <c r="C84" s="33"/>
      <c r="D84" s="16"/>
      <c r="E84" s="33"/>
      <c r="F84" s="16"/>
      <c r="G84" s="33"/>
      <c r="H84" s="16"/>
      <c r="I84" s="33"/>
      <c r="J84" s="16"/>
      <c r="K84" s="33"/>
      <c r="L84" s="33"/>
    </row>
    <row r="85" spans="1:27" x14ac:dyDescent="0.25">
      <c r="A85" s="9" t="s">
        <v>22</v>
      </c>
      <c r="B85" s="32"/>
      <c r="C85" s="33"/>
      <c r="D85" s="16"/>
      <c r="E85" s="33"/>
      <c r="F85" s="16"/>
      <c r="G85" s="33"/>
      <c r="H85" s="16"/>
      <c r="I85" s="33"/>
      <c r="J85" s="16"/>
      <c r="K85" s="33"/>
      <c r="L85" s="33"/>
    </row>
    <row r="86" spans="1:27" x14ac:dyDescent="0.25">
      <c r="A86" s="9" t="s">
        <v>23</v>
      </c>
      <c r="B86" s="32"/>
      <c r="C86" s="33"/>
      <c r="D86" s="16"/>
      <c r="E86" s="33"/>
      <c r="F86" s="16"/>
      <c r="G86" s="33"/>
      <c r="H86" s="16"/>
      <c r="I86" s="33"/>
      <c r="J86" s="16"/>
      <c r="K86" s="33"/>
      <c r="L86" s="33"/>
    </row>
    <row r="87" spans="1:27" x14ac:dyDescent="0.25">
      <c r="A87" s="9" t="s">
        <v>24</v>
      </c>
      <c r="B87" s="32"/>
      <c r="C87" s="33"/>
      <c r="D87" s="16"/>
      <c r="E87" s="33"/>
      <c r="F87" s="16"/>
      <c r="G87" s="33"/>
      <c r="I87" s="33"/>
      <c r="J87" s="16"/>
      <c r="K87" s="33"/>
      <c r="L87" s="33"/>
    </row>
    <row r="88" spans="1:27" x14ac:dyDescent="0.25">
      <c r="A88" s="9" t="s">
        <v>25</v>
      </c>
      <c r="B88" s="32"/>
      <c r="C88" s="33"/>
      <c r="D88" s="16"/>
      <c r="E88" s="33"/>
      <c r="F88" s="16"/>
      <c r="G88" s="33"/>
      <c r="I88" s="33"/>
      <c r="J88" s="16"/>
      <c r="K88" s="33"/>
      <c r="L88" s="33"/>
    </row>
    <row r="90" spans="1:27" x14ac:dyDescent="0.25">
      <c r="L90" s="33"/>
      <c r="O90" s="34"/>
      <c r="P90" s="34"/>
      <c r="Q90" s="34"/>
      <c r="R90" s="34"/>
      <c r="S90" s="34"/>
      <c r="T90" s="34"/>
      <c r="U90" s="34"/>
      <c r="V90" s="34"/>
      <c r="X90" s="34"/>
      <c r="Y90" s="34"/>
      <c r="Z90" s="34"/>
      <c r="AA90" s="34"/>
    </row>
    <row r="93" spans="1:27" x14ac:dyDescent="0.25">
      <c r="P93" s="34"/>
    </row>
  </sheetData>
  <phoneticPr fontId="0" type="noConversion"/>
  <printOptions horizontalCentered="1"/>
  <pageMargins left="0.5" right="0.5" top="0.17" bottom="0.5" header="0.5" footer="0.25"/>
  <pageSetup paperSize="5" scale="87" fitToHeight="3" orientation="landscape" r:id="rId1"/>
  <headerFooter alignWithMargins="0">
    <oddFooter>&amp;R&amp;A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1">
    <pageSetUpPr fitToPage="1"/>
  </sheetPr>
  <dimension ref="A1:AG88"/>
  <sheetViews>
    <sheetView topLeftCell="A32" zoomScale="75" workbookViewId="0">
      <selection activeCell="O73" sqref="O73"/>
    </sheetView>
  </sheetViews>
  <sheetFormatPr defaultColWidth="9.109375" defaultRowHeight="13.2" x14ac:dyDescent="0.25"/>
  <cols>
    <col min="1" max="17" width="10.6640625" style="9" customWidth="1"/>
    <col min="18" max="16384" width="9.109375" style="9"/>
  </cols>
  <sheetData>
    <row r="1" spans="1:18" x14ac:dyDescent="0.25">
      <c r="A1" s="9" t="s">
        <v>68</v>
      </c>
      <c r="B1" s="9">
        <v>0</v>
      </c>
    </row>
    <row r="2" spans="1:18" x14ac:dyDescent="0.25">
      <c r="A2" s="9" t="s">
        <v>69</v>
      </c>
      <c r="B2" s="9">
        <v>2500</v>
      </c>
    </row>
    <row r="3" spans="1:18" x14ac:dyDescent="0.25">
      <c r="A3" s="9" t="s">
        <v>70</v>
      </c>
      <c r="B3" s="9">
        <v>0.01</v>
      </c>
    </row>
    <row r="4" spans="1:18" x14ac:dyDescent="0.25">
      <c r="A4" s="9" t="s">
        <v>71</v>
      </c>
      <c r="B4" s="9" t="s">
        <v>96</v>
      </c>
    </row>
    <row r="6" spans="1:18" x14ac:dyDescent="0.25">
      <c r="A6" s="10" t="s">
        <v>73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5">
      <c r="A7" s="11"/>
      <c r="B7" s="10" t="s">
        <v>74</v>
      </c>
      <c r="C7" s="10" t="s">
        <v>75</v>
      </c>
      <c r="D7" s="10" t="s">
        <v>76</v>
      </c>
      <c r="E7" s="10" t="s">
        <v>77</v>
      </c>
      <c r="F7" s="10" t="s">
        <v>78</v>
      </c>
      <c r="G7" s="10" t="s">
        <v>79</v>
      </c>
      <c r="H7" s="10" t="s">
        <v>80</v>
      </c>
      <c r="I7" s="10" t="s">
        <v>81</v>
      </c>
      <c r="J7" s="10" t="s">
        <v>82</v>
      </c>
      <c r="K7" s="10" t="s">
        <v>83</v>
      </c>
      <c r="L7" s="10" t="s">
        <v>87</v>
      </c>
      <c r="M7" s="10" t="s">
        <v>88</v>
      </c>
      <c r="N7" s="10" t="s">
        <v>89</v>
      </c>
      <c r="O7" s="10" t="s">
        <v>90</v>
      </c>
      <c r="P7" s="10" t="s">
        <v>91</v>
      </c>
      <c r="Q7" s="10" t="s">
        <v>92</v>
      </c>
      <c r="R7" s="10" t="s">
        <v>84</v>
      </c>
    </row>
    <row r="8" spans="1:18" x14ac:dyDescent="0.25">
      <c r="A8" s="9" t="s">
        <v>2</v>
      </c>
      <c r="B8" s="9">
        <f t="array" ref="B8:B32">TRANSPOSE(TotalCalifornia!$D$202:$AB$202)</f>
        <v>0</v>
      </c>
      <c r="C8" s="9">
        <f t="array" ref="C8:C32">TRANSPOSE(TotalCalifornia!$D$203:$AB$203)</f>
        <v>0</v>
      </c>
      <c r="D8" s="9">
        <f t="array" ref="D8:D32">TRANSPOSE(TotalCalifornia!$D$204:$AB$204)</f>
        <v>0</v>
      </c>
      <c r="E8" s="9">
        <f t="array" ref="E8:E32">TRANSPOSE(TotalCalifornia!$D$205:$AB$205)</f>
        <v>0</v>
      </c>
      <c r="F8" s="9">
        <f t="array" ref="F8:F32">TRANSPOSE(TotalCalifornia!$D$206:$AB$206)</f>
        <v>0</v>
      </c>
      <c r="G8" s="9">
        <f t="array" ref="G8:G32">TRANSPOSE(TotalCalifornia!$D$207:$AB$207)</f>
        <v>0</v>
      </c>
      <c r="H8" s="9">
        <f t="array" ref="H8:H32">TRANSPOSE(TotalCalifornia!$D$208:$AB$208)</f>
        <v>0</v>
      </c>
      <c r="I8" s="9">
        <f t="array" ref="I8:I32">TRANSPOSE(TotalCalifornia!$D$209:$AB$209)</f>
        <v>0</v>
      </c>
      <c r="J8" s="9">
        <f t="array" ref="J8:J32">TRANSPOSE(TotalCalifornia!D210:AB210)</f>
        <v>0</v>
      </c>
      <c r="K8" s="9">
        <f t="array" ref="K8:K32">TRANSPOSE(TotalCalifornia!D211:AB211)</f>
        <v>0</v>
      </c>
      <c r="L8" s="9">
        <f t="array" ref="L8:L32">TRANSPOSE(TotalCalifornia!D212:AB212)</f>
        <v>0</v>
      </c>
      <c r="M8" s="9">
        <f t="array" ref="M8:M32">TRANSPOSE(TotalCalifornia!D213:AB213)</f>
        <v>0</v>
      </c>
      <c r="N8" s="9">
        <f t="array" ref="N8:N32">TRANSPOSE(TotalCalifornia!D214:AB214)</f>
        <v>2500</v>
      </c>
      <c r="O8" s="9">
        <f t="array" ref="O8:O32">TRANSPOSE(TotalCalifornia!D215:AB215)</f>
        <v>0</v>
      </c>
      <c r="P8" s="9">
        <v>0</v>
      </c>
      <c r="Q8" s="9">
        <v>0</v>
      </c>
      <c r="R8" s="9">
        <f t="shared" ref="R8:R32" si="0">SUM(C8,E8,G8,I8,K8)</f>
        <v>0</v>
      </c>
    </row>
    <row r="9" spans="1:18" x14ac:dyDescent="0.25">
      <c r="A9" s="9" t="s">
        <v>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2500</v>
      </c>
      <c r="O9" s="9">
        <v>0</v>
      </c>
      <c r="P9" s="9">
        <v>0</v>
      </c>
      <c r="Q9" s="9">
        <v>0</v>
      </c>
      <c r="R9" s="9">
        <f t="shared" si="0"/>
        <v>0</v>
      </c>
    </row>
    <row r="10" spans="1:18" x14ac:dyDescent="0.25">
      <c r="A10" s="9" t="s">
        <v>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2500</v>
      </c>
      <c r="O10" s="9">
        <v>0</v>
      </c>
      <c r="P10" s="9">
        <v>0</v>
      </c>
      <c r="Q10" s="9">
        <v>0</v>
      </c>
      <c r="R10" s="9">
        <f t="shared" si="0"/>
        <v>0</v>
      </c>
    </row>
    <row r="11" spans="1:18" x14ac:dyDescent="0.25">
      <c r="A11" s="9" t="s">
        <v>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2500</v>
      </c>
      <c r="O11" s="9">
        <v>0</v>
      </c>
      <c r="P11" s="9">
        <v>0</v>
      </c>
      <c r="Q11" s="9">
        <v>0</v>
      </c>
      <c r="R11" s="9">
        <f t="shared" si="0"/>
        <v>0</v>
      </c>
    </row>
    <row r="12" spans="1:18" x14ac:dyDescent="0.25">
      <c r="A12" s="9" t="s">
        <v>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2500</v>
      </c>
      <c r="O12" s="9">
        <v>0</v>
      </c>
      <c r="P12" s="9">
        <v>0</v>
      </c>
      <c r="Q12" s="9">
        <v>0</v>
      </c>
      <c r="R12" s="9">
        <f t="shared" si="0"/>
        <v>0</v>
      </c>
    </row>
    <row r="13" spans="1:18" x14ac:dyDescent="0.25">
      <c r="A13" s="9" t="s">
        <v>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2500</v>
      </c>
      <c r="O13" s="9">
        <v>0</v>
      </c>
      <c r="P13" s="9">
        <v>0</v>
      </c>
      <c r="Q13" s="9">
        <v>0</v>
      </c>
      <c r="R13" s="9">
        <f t="shared" si="0"/>
        <v>0</v>
      </c>
    </row>
    <row r="14" spans="1:18" x14ac:dyDescent="0.25">
      <c r="A14" s="9" t="s">
        <v>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2500</v>
      </c>
      <c r="O14" s="9">
        <v>0</v>
      </c>
      <c r="P14" s="9">
        <v>0</v>
      </c>
      <c r="Q14" s="9">
        <v>0</v>
      </c>
      <c r="R14" s="9">
        <f t="shared" si="0"/>
        <v>0</v>
      </c>
    </row>
    <row r="15" spans="1:18" x14ac:dyDescent="0.25">
      <c r="A15" s="9" t="s">
        <v>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2500</v>
      </c>
      <c r="O15" s="9">
        <v>0</v>
      </c>
      <c r="P15" s="9">
        <v>0</v>
      </c>
      <c r="Q15" s="9">
        <v>0</v>
      </c>
      <c r="R15" s="9">
        <f t="shared" si="0"/>
        <v>0</v>
      </c>
    </row>
    <row r="16" spans="1:18" x14ac:dyDescent="0.25">
      <c r="A16" s="9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2500</v>
      </c>
      <c r="O16" s="9">
        <v>0</v>
      </c>
      <c r="P16" s="9">
        <v>0</v>
      </c>
      <c r="Q16" s="9">
        <v>0</v>
      </c>
      <c r="R16" s="9">
        <f t="shared" si="0"/>
        <v>0</v>
      </c>
    </row>
    <row r="17" spans="1:18" x14ac:dyDescent="0.25">
      <c r="A17" s="9" t="s">
        <v>11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2500</v>
      </c>
      <c r="O17" s="9">
        <v>0</v>
      </c>
      <c r="P17" s="9">
        <v>0</v>
      </c>
      <c r="Q17" s="9">
        <v>0</v>
      </c>
      <c r="R17" s="9">
        <f t="shared" si="0"/>
        <v>0</v>
      </c>
    </row>
    <row r="18" spans="1:18" x14ac:dyDescent="0.25">
      <c r="A18" s="9" t="s">
        <v>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2500</v>
      </c>
      <c r="O18" s="9">
        <v>0</v>
      </c>
      <c r="P18" s="9">
        <v>0</v>
      </c>
      <c r="Q18" s="9">
        <v>0</v>
      </c>
      <c r="R18" s="9">
        <f t="shared" si="0"/>
        <v>0</v>
      </c>
    </row>
    <row r="19" spans="1:18" x14ac:dyDescent="0.25">
      <c r="A19" s="9" t="s">
        <v>13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2500</v>
      </c>
      <c r="O19" s="9">
        <v>0</v>
      </c>
      <c r="P19" s="9">
        <v>0</v>
      </c>
      <c r="Q19" s="9">
        <v>0</v>
      </c>
      <c r="R19" s="9">
        <f t="shared" si="0"/>
        <v>0</v>
      </c>
    </row>
    <row r="20" spans="1:18" x14ac:dyDescent="0.25">
      <c r="A20" s="9" t="s">
        <v>14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2500</v>
      </c>
      <c r="O20" s="9">
        <v>0</v>
      </c>
      <c r="P20" s="9">
        <v>0</v>
      </c>
      <c r="Q20" s="9">
        <v>0</v>
      </c>
      <c r="R20" s="9">
        <f t="shared" si="0"/>
        <v>0</v>
      </c>
    </row>
    <row r="21" spans="1:18" x14ac:dyDescent="0.25">
      <c r="A21" s="9" t="s">
        <v>15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2500</v>
      </c>
      <c r="O21" s="9">
        <v>0</v>
      </c>
      <c r="P21" s="9">
        <v>0</v>
      </c>
      <c r="Q21" s="9">
        <v>0</v>
      </c>
      <c r="R21" s="9">
        <f t="shared" si="0"/>
        <v>0</v>
      </c>
    </row>
    <row r="22" spans="1:18" x14ac:dyDescent="0.25">
      <c r="A22" s="9" t="s">
        <v>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2500</v>
      </c>
      <c r="O22" s="9">
        <v>0</v>
      </c>
      <c r="P22" s="9">
        <v>0</v>
      </c>
      <c r="Q22" s="9">
        <v>0</v>
      </c>
      <c r="R22" s="9">
        <f t="shared" si="0"/>
        <v>0</v>
      </c>
    </row>
    <row r="23" spans="1:18" x14ac:dyDescent="0.25">
      <c r="A23" s="9" t="s">
        <v>17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2500</v>
      </c>
      <c r="O23" s="9">
        <v>0</v>
      </c>
      <c r="P23" s="9">
        <v>0</v>
      </c>
      <c r="Q23" s="9">
        <v>0</v>
      </c>
      <c r="R23" s="9">
        <f t="shared" si="0"/>
        <v>0</v>
      </c>
    </row>
    <row r="24" spans="1:18" x14ac:dyDescent="0.25">
      <c r="A24" s="9" t="s">
        <v>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2500</v>
      </c>
      <c r="O24" s="9">
        <v>0</v>
      </c>
      <c r="P24" s="9">
        <v>0</v>
      </c>
      <c r="Q24" s="9">
        <v>0</v>
      </c>
      <c r="R24" s="9">
        <f t="shared" si="0"/>
        <v>0</v>
      </c>
    </row>
    <row r="25" spans="1:18" x14ac:dyDescent="0.25">
      <c r="A25" s="9" t="s">
        <v>19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2500</v>
      </c>
      <c r="O25" s="9">
        <v>0</v>
      </c>
      <c r="P25" s="9">
        <v>0</v>
      </c>
      <c r="Q25" s="9">
        <v>0</v>
      </c>
      <c r="R25" s="9">
        <f t="shared" si="0"/>
        <v>0</v>
      </c>
    </row>
    <row r="26" spans="1:18" x14ac:dyDescent="0.25">
      <c r="A26" s="9" t="s">
        <v>20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2500</v>
      </c>
      <c r="O26" s="9">
        <v>0</v>
      </c>
      <c r="P26" s="9">
        <v>0</v>
      </c>
      <c r="Q26" s="9">
        <v>0</v>
      </c>
      <c r="R26" s="9">
        <f t="shared" si="0"/>
        <v>0</v>
      </c>
    </row>
    <row r="27" spans="1:18" x14ac:dyDescent="0.25">
      <c r="A27" s="9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2500</v>
      </c>
      <c r="O27" s="9">
        <v>0</v>
      </c>
      <c r="P27" s="9">
        <v>0</v>
      </c>
      <c r="Q27" s="9">
        <v>0</v>
      </c>
      <c r="R27" s="9">
        <f t="shared" si="0"/>
        <v>0</v>
      </c>
    </row>
    <row r="28" spans="1:18" x14ac:dyDescent="0.25">
      <c r="A28" s="9" t="s">
        <v>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2500</v>
      </c>
      <c r="O28" s="9">
        <v>0</v>
      </c>
      <c r="P28" s="9">
        <v>0</v>
      </c>
      <c r="Q28" s="9">
        <v>0</v>
      </c>
      <c r="R28" s="9">
        <f t="shared" si="0"/>
        <v>0</v>
      </c>
    </row>
    <row r="29" spans="1:18" x14ac:dyDescent="0.25">
      <c r="A29" s="9" t="s">
        <v>23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2500</v>
      </c>
      <c r="O29" s="9">
        <v>0</v>
      </c>
      <c r="P29" s="9">
        <v>0</v>
      </c>
      <c r="Q29" s="9">
        <v>0</v>
      </c>
      <c r="R29" s="9">
        <f t="shared" si="0"/>
        <v>0</v>
      </c>
    </row>
    <row r="30" spans="1:18" x14ac:dyDescent="0.25">
      <c r="A30" s="9" t="s">
        <v>24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2500</v>
      </c>
      <c r="O30" s="9">
        <v>0</v>
      </c>
      <c r="P30" s="9">
        <v>0</v>
      </c>
      <c r="Q30" s="9">
        <v>0</v>
      </c>
      <c r="R30" s="9">
        <f t="shared" si="0"/>
        <v>0</v>
      </c>
    </row>
    <row r="31" spans="1:18" x14ac:dyDescent="0.25">
      <c r="A31" s="9" t="s">
        <v>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2500</v>
      </c>
      <c r="O31" s="9">
        <v>0</v>
      </c>
      <c r="P31" s="9">
        <v>0</v>
      </c>
      <c r="Q31" s="9">
        <v>0</v>
      </c>
      <c r="R31" s="9">
        <f t="shared" si="0"/>
        <v>0</v>
      </c>
    </row>
    <row r="32" spans="1:18" x14ac:dyDescent="0.25">
      <c r="A32" s="9" t="s">
        <v>85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f t="shared" si="0"/>
        <v>0</v>
      </c>
    </row>
    <row r="34" spans="1:33" ht="13.8" thickBot="1" x14ac:dyDescent="0.3"/>
    <row r="35" spans="1:33" x14ac:dyDescent="0.25">
      <c r="A35" s="12" t="s">
        <v>97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4"/>
    </row>
    <row r="36" spans="1:33" ht="13.8" thickBot="1" x14ac:dyDescent="0.3">
      <c r="A36" s="149"/>
      <c r="B36" s="31" t="s">
        <v>74</v>
      </c>
      <c r="C36" s="31" t="s">
        <v>75</v>
      </c>
      <c r="D36" s="31" t="s">
        <v>76</v>
      </c>
      <c r="E36" s="31" t="s">
        <v>77</v>
      </c>
      <c r="F36" s="31" t="s">
        <v>78</v>
      </c>
      <c r="G36" s="31" t="s">
        <v>79</v>
      </c>
      <c r="H36" s="31" t="s">
        <v>80</v>
      </c>
      <c r="I36" s="31" t="s">
        <v>81</v>
      </c>
      <c r="J36" s="31" t="s">
        <v>82</v>
      </c>
      <c r="K36" s="31" t="s">
        <v>83</v>
      </c>
      <c r="L36" s="31" t="s">
        <v>87</v>
      </c>
      <c r="M36" s="31" t="s">
        <v>88</v>
      </c>
      <c r="N36" s="31" t="s">
        <v>89</v>
      </c>
      <c r="O36" s="31" t="s">
        <v>90</v>
      </c>
      <c r="P36" s="31" t="s">
        <v>91</v>
      </c>
      <c r="Q36" s="31" t="s">
        <v>92</v>
      </c>
      <c r="R36" s="31" t="s">
        <v>149</v>
      </c>
      <c r="S36" s="31" t="s">
        <v>150</v>
      </c>
      <c r="T36" s="31" t="s">
        <v>151</v>
      </c>
      <c r="U36" s="31" t="s">
        <v>152</v>
      </c>
      <c r="V36" s="31" t="s">
        <v>153</v>
      </c>
      <c r="W36" s="31" t="s">
        <v>154</v>
      </c>
      <c r="X36" s="31" t="s">
        <v>155</v>
      </c>
      <c r="Y36" s="31" t="s">
        <v>156</v>
      </c>
      <c r="Z36" s="31" t="s">
        <v>157</v>
      </c>
      <c r="AA36" s="31" t="s">
        <v>158</v>
      </c>
      <c r="AB36" s="31" t="s">
        <v>159</v>
      </c>
      <c r="AC36" s="31" t="s">
        <v>160</v>
      </c>
      <c r="AD36" s="31" t="s">
        <v>161</v>
      </c>
      <c r="AE36" s="31" t="s">
        <v>162</v>
      </c>
      <c r="AF36" s="31" t="s">
        <v>163</v>
      </c>
      <c r="AG36" s="181" t="s">
        <v>164</v>
      </c>
    </row>
    <row r="37" spans="1:33" x14ac:dyDescent="0.25">
      <c r="A37" s="185" t="s">
        <v>2</v>
      </c>
      <c r="B37" s="40">
        <v>0</v>
      </c>
      <c r="C37" s="18">
        <v>52</v>
      </c>
      <c r="D37" s="15">
        <v>2499.9899999999998</v>
      </c>
      <c r="E37" s="18">
        <v>52</v>
      </c>
      <c r="F37" s="15">
        <v>2500</v>
      </c>
      <c r="G37" s="17">
        <v>0</v>
      </c>
      <c r="H37" s="15">
        <v>2500</v>
      </c>
      <c r="I37" s="17">
        <v>0</v>
      </c>
      <c r="J37" s="15"/>
      <c r="K37" s="17"/>
      <c r="L37" s="15"/>
      <c r="M37" s="17"/>
      <c r="N37" s="15"/>
      <c r="O37" s="17"/>
      <c r="P37" s="178"/>
      <c r="Q37" s="186"/>
      <c r="R37" s="187"/>
      <c r="S37" s="188"/>
      <c r="T37" s="187"/>
      <c r="U37" s="189"/>
      <c r="V37" s="187"/>
      <c r="W37" s="189"/>
      <c r="X37" s="187"/>
      <c r="Y37" s="189"/>
      <c r="Z37" s="187"/>
      <c r="AA37" s="189"/>
      <c r="AB37" s="187"/>
      <c r="AC37" s="189"/>
      <c r="AD37" s="187"/>
      <c r="AE37" s="189"/>
      <c r="AF37" s="189"/>
      <c r="AG37" s="190"/>
    </row>
    <row r="38" spans="1:33" x14ac:dyDescent="0.25">
      <c r="A38" s="21" t="s">
        <v>3</v>
      </c>
      <c r="B38" s="41">
        <v>0</v>
      </c>
      <c r="C38" s="486">
        <v>24</v>
      </c>
      <c r="D38" s="22">
        <v>2499.9899999999998</v>
      </c>
      <c r="E38" s="24">
        <v>24</v>
      </c>
      <c r="F38" s="22">
        <v>2500</v>
      </c>
      <c r="G38" s="23">
        <v>0</v>
      </c>
      <c r="H38" s="22">
        <v>2500</v>
      </c>
      <c r="I38" s="23">
        <v>0</v>
      </c>
      <c r="J38" s="22"/>
      <c r="K38" s="23"/>
      <c r="L38" s="22"/>
      <c r="M38" s="23"/>
      <c r="N38" s="22"/>
      <c r="O38" s="23"/>
      <c r="P38" s="179"/>
      <c r="Q38" s="32"/>
      <c r="R38" s="16"/>
      <c r="S38" s="20"/>
      <c r="T38" s="16"/>
      <c r="V38" s="16"/>
      <c r="X38" s="16"/>
      <c r="Z38" s="16"/>
      <c r="AB38" s="16"/>
      <c r="AD38" s="16"/>
      <c r="AG38" s="172"/>
    </row>
    <row r="39" spans="1:33" x14ac:dyDescent="0.25">
      <c r="A39" s="21" t="s">
        <v>4</v>
      </c>
      <c r="B39" s="41">
        <v>0</v>
      </c>
      <c r="C39" s="24">
        <v>11</v>
      </c>
      <c r="D39" s="22">
        <v>2499.9899999999998</v>
      </c>
      <c r="E39" s="24">
        <v>11</v>
      </c>
      <c r="F39" s="22">
        <v>2500</v>
      </c>
      <c r="G39" s="23">
        <v>0</v>
      </c>
      <c r="H39" s="22">
        <v>2500</v>
      </c>
      <c r="I39" s="23">
        <v>0</v>
      </c>
      <c r="J39" s="22"/>
      <c r="K39" s="23"/>
      <c r="L39" s="22"/>
      <c r="M39" s="23"/>
      <c r="N39" s="22"/>
      <c r="O39" s="23"/>
      <c r="P39" s="179"/>
      <c r="Q39" s="32"/>
      <c r="R39" s="16"/>
      <c r="S39" s="20"/>
      <c r="T39" s="16"/>
      <c r="V39" s="16"/>
      <c r="X39" s="16"/>
      <c r="Z39" s="16"/>
      <c r="AB39" s="16"/>
      <c r="AD39" s="16"/>
      <c r="AG39" s="172"/>
    </row>
    <row r="40" spans="1:33" x14ac:dyDescent="0.25">
      <c r="A40" s="21" t="s">
        <v>5</v>
      </c>
      <c r="B40" s="41">
        <v>0</v>
      </c>
      <c r="C40" s="24">
        <v>8</v>
      </c>
      <c r="D40" s="22">
        <v>2499.9899999999998</v>
      </c>
      <c r="E40" s="24">
        <v>8</v>
      </c>
      <c r="F40" s="22">
        <v>2500</v>
      </c>
      <c r="G40" s="23">
        <v>0</v>
      </c>
      <c r="H40" s="22">
        <v>2500</v>
      </c>
      <c r="I40" s="23">
        <v>0</v>
      </c>
      <c r="J40" s="22"/>
      <c r="K40" s="23"/>
      <c r="L40" s="22"/>
      <c r="M40" s="23"/>
      <c r="N40" s="22"/>
      <c r="O40" s="23"/>
      <c r="P40" s="179"/>
      <c r="Q40" s="32"/>
      <c r="R40" s="16"/>
      <c r="S40" s="20"/>
      <c r="T40" s="16"/>
      <c r="V40" s="16"/>
      <c r="X40" s="16"/>
      <c r="Z40" s="16"/>
      <c r="AB40" s="16"/>
      <c r="AD40" s="16"/>
      <c r="AG40" s="172"/>
    </row>
    <row r="41" spans="1:33" x14ac:dyDescent="0.25">
      <c r="A41" s="21" t="s">
        <v>6</v>
      </c>
      <c r="B41" s="41">
        <v>0</v>
      </c>
      <c r="C41" s="24">
        <v>20</v>
      </c>
      <c r="D41" s="22">
        <v>2499.9899999999998</v>
      </c>
      <c r="E41" s="24">
        <v>20</v>
      </c>
      <c r="F41" s="22">
        <v>2500</v>
      </c>
      <c r="G41" s="23">
        <v>0</v>
      </c>
      <c r="H41" s="22">
        <v>2500</v>
      </c>
      <c r="I41" s="23">
        <v>0</v>
      </c>
      <c r="J41" s="22"/>
      <c r="K41" s="23"/>
      <c r="L41" s="22"/>
      <c r="M41" s="23"/>
      <c r="N41" s="22"/>
      <c r="O41" s="23"/>
      <c r="P41" s="179"/>
      <c r="Q41" s="32"/>
      <c r="R41" s="16"/>
      <c r="S41" s="20"/>
      <c r="T41" s="16"/>
      <c r="V41" s="16"/>
      <c r="X41" s="16"/>
      <c r="Z41" s="16"/>
      <c r="AB41" s="16"/>
      <c r="AD41" s="16"/>
      <c r="AG41" s="172"/>
    </row>
    <row r="42" spans="1:33" x14ac:dyDescent="0.25">
      <c r="A42" s="21" t="s">
        <v>7</v>
      </c>
      <c r="B42" s="41">
        <v>0</v>
      </c>
      <c r="C42" s="24">
        <v>59</v>
      </c>
      <c r="D42" s="22">
        <v>2499.9899999999998</v>
      </c>
      <c r="E42" s="24">
        <v>59</v>
      </c>
      <c r="F42" s="22">
        <v>2500</v>
      </c>
      <c r="G42" s="23">
        <v>0</v>
      </c>
      <c r="H42" s="22">
        <v>2500</v>
      </c>
      <c r="I42" s="23">
        <v>0</v>
      </c>
      <c r="J42" s="22"/>
      <c r="K42" s="23"/>
      <c r="L42" s="22"/>
      <c r="M42" s="23"/>
      <c r="N42" s="22"/>
      <c r="O42" s="23"/>
      <c r="P42" s="179"/>
      <c r="Q42" s="32"/>
      <c r="R42" s="16"/>
      <c r="S42" s="20"/>
      <c r="T42" s="16"/>
      <c r="V42" s="16"/>
      <c r="X42" s="16"/>
      <c r="Z42" s="16"/>
      <c r="AB42" s="16"/>
      <c r="AD42" s="16"/>
      <c r="AG42" s="172"/>
    </row>
    <row r="43" spans="1:33" x14ac:dyDescent="0.25">
      <c r="A43" s="21" t="s">
        <v>8</v>
      </c>
      <c r="B43" s="41">
        <v>0</v>
      </c>
      <c r="C43" s="24">
        <v>42</v>
      </c>
      <c r="D43" s="22">
        <v>2499.9899999999998</v>
      </c>
      <c r="E43" s="24">
        <v>42</v>
      </c>
      <c r="F43" s="22">
        <v>2500</v>
      </c>
      <c r="G43" s="23">
        <v>0</v>
      </c>
      <c r="H43" s="22">
        <v>2500</v>
      </c>
      <c r="I43" s="23">
        <v>0</v>
      </c>
      <c r="J43" s="22"/>
      <c r="K43" s="23"/>
      <c r="L43" s="22"/>
      <c r="M43" s="23"/>
      <c r="N43" s="22"/>
      <c r="O43" s="23"/>
      <c r="P43" s="179"/>
      <c r="Q43" s="32"/>
      <c r="R43" s="16"/>
      <c r="S43" s="20"/>
      <c r="T43" s="16"/>
      <c r="V43" s="16"/>
      <c r="X43" s="16"/>
      <c r="Z43" s="16"/>
      <c r="AB43" s="16"/>
      <c r="AD43" s="16"/>
      <c r="AG43" s="172"/>
    </row>
    <row r="44" spans="1:33" x14ac:dyDescent="0.25">
      <c r="A44" s="21" t="s">
        <v>9</v>
      </c>
      <c r="B44" s="41">
        <v>0</v>
      </c>
      <c r="C44" s="24">
        <v>69</v>
      </c>
      <c r="D44" s="22">
        <v>2499.9899999999998</v>
      </c>
      <c r="E44" s="24">
        <v>69</v>
      </c>
      <c r="F44" s="22">
        <v>2500</v>
      </c>
      <c r="G44" s="23">
        <v>0</v>
      </c>
      <c r="H44" s="22">
        <v>2500</v>
      </c>
      <c r="I44" s="23">
        <v>0</v>
      </c>
      <c r="J44" s="22"/>
      <c r="K44" s="23"/>
      <c r="L44" s="22"/>
      <c r="M44" s="23"/>
      <c r="N44" s="22"/>
      <c r="O44" s="23"/>
      <c r="P44" s="179"/>
      <c r="Q44" s="32"/>
      <c r="R44" s="16"/>
      <c r="S44" s="20"/>
      <c r="T44" s="16"/>
      <c r="V44" s="16"/>
      <c r="X44" s="16"/>
      <c r="Z44" s="16"/>
      <c r="AB44" s="16"/>
      <c r="AD44" s="16"/>
      <c r="AG44" s="172"/>
    </row>
    <row r="45" spans="1:33" x14ac:dyDescent="0.25">
      <c r="A45" s="21" t="s">
        <v>10</v>
      </c>
      <c r="B45" s="41">
        <v>0</v>
      </c>
      <c r="C45" s="24">
        <v>95</v>
      </c>
      <c r="D45" s="22">
        <v>2499.9899999999998</v>
      </c>
      <c r="E45" s="24">
        <v>95</v>
      </c>
      <c r="F45" s="22">
        <v>2500</v>
      </c>
      <c r="G45" s="23">
        <v>0</v>
      </c>
      <c r="H45" s="22">
        <v>2500</v>
      </c>
      <c r="I45" s="23">
        <v>0</v>
      </c>
      <c r="J45" s="22"/>
      <c r="K45" s="23"/>
      <c r="L45" s="22"/>
      <c r="M45" s="23"/>
      <c r="N45" s="22"/>
      <c r="O45" s="23"/>
      <c r="P45" s="179"/>
      <c r="Q45" s="32"/>
      <c r="R45" s="16"/>
      <c r="S45" s="20"/>
      <c r="T45" s="16"/>
      <c r="V45" s="16"/>
      <c r="X45" s="16"/>
      <c r="Z45" s="16"/>
      <c r="AB45" s="16"/>
      <c r="AD45" s="16"/>
      <c r="AG45" s="172"/>
    </row>
    <row r="46" spans="1:33" x14ac:dyDescent="0.25">
      <c r="A46" s="21" t="s">
        <v>11</v>
      </c>
      <c r="B46" s="41">
        <v>0</v>
      </c>
      <c r="C46" s="24">
        <v>124</v>
      </c>
      <c r="D46" s="22">
        <v>2499.9899999999998</v>
      </c>
      <c r="E46" s="24">
        <v>124</v>
      </c>
      <c r="F46" s="22">
        <v>2500</v>
      </c>
      <c r="G46" s="23">
        <v>0</v>
      </c>
      <c r="H46" s="22">
        <v>2500</v>
      </c>
      <c r="I46" s="23">
        <v>0</v>
      </c>
      <c r="J46" s="22"/>
      <c r="K46" s="23"/>
      <c r="L46" s="22"/>
      <c r="M46" s="23"/>
      <c r="N46" s="22"/>
      <c r="O46" s="23"/>
      <c r="P46" s="179"/>
      <c r="Q46" s="32"/>
      <c r="R46" s="16"/>
      <c r="S46" s="20"/>
      <c r="T46" s="16"/>
      <c r="V46" s="16"/>
      <c r="X46" s="16"/>
      <c r="Z46" s="16"/>
      <c r="AB46" s="16"/>
      <c r="AD46" s="16"/>
      <c r="AG46" s="172"/>
    </row>
    <row r="47" spans="1:33" x14ac:dyDescent="0.25">
      <c r="A47" s="21" t="s">
        <v>12</v>
      </c>
      <c r="B47" s="41">
        <v>0</v>
      </c>
      <c r="C47" s="24">
        <v>141</v>
      </c>
      <c r="D47" s="22">
        <v>2499.9899999999998</v>
      </c>
      <c r="E47" s="24">
        <v>141</v>
      </c>
      <c r="F47" s="22">
        <v>2500</v>
      </c>
      <c r="G47" s="23">
        <v>0</v>
      </c>
      <c r="H47" s="22">
        <v>2500</v>
      </c>
      <c r="I47" s="23">
        <v>0</v>
      </c>
      <c r="J47" s="22"/>
      <c r="K47" s="23"/>
      <c r="L47" s="22"/>
      <c r="M47" s="23"/>
      <c r="N47" s="22"/>
      <c r="O47" s="23"/>
      <c r="P47" s="179"/>
      <c r="Q47" s="32"/>
      <c r="R47" s="16"/>
      <c r="S47" s="20"/>
      <c r="T47" s="16"/>
      <c r="V47" s="16"/>
      <c r="X47" s="16"/>
      <c r="Z47" s="16"/>
      <c r="AB47" s="16"/>
      <c r="AD47" s="16"/>
      <c r="AG47" s="172"/>
    </row>
    <row r="48" spans="1:33" x14ac:dyDescent="0.25">
      <c r="A48" s="21" t="s">
        <v>13</v>
      </c>
      <c r="B48" s="41">
        <v>0</v>
      </c>
      <c r="C48" s="24">
        <v>145</v>
      </c>
      <c r="D48" s="22">
        <v>2499.9899999999998</v>
      </c>
      <c r="E48" s="24">
        <v>145</v>
      </c>
      <c r="F48" s="22">
        <v>2500</v>
      </c>
      <c r="G48" s="23">
        <v>0</v>
      </c>
      <c r="H48" s="22">
        <v>2500</v>
      </c>
      <c r="I48" s="23">
        <v>0</v>
      </c>
      <c r="J48" s="22"/>
      <c r="K48" s="23"/>
      <c r="L48" s="22"/>
      <c r="M48" s="23"/>
      <c r="N48" s="22"/>
      <c r="O48" s="23"/>
      <c r="P48" s="179"/>
      <c r="Q48" s="32"/>
      <c r="R48" s="16"/>
      <c r="S48" s="20"/>
      <c r="T48" s="16"/>
      <c r="V48" s="16"/>
      <c r="X48" s="16"/>
      <c r="Z48" s="16"/>
      <c r="AB48" s="16"/>
      <c r="AD48" s="16"/>
      <c r="AG48" s="172"/>
    </row>
    <row r="49" spans="1:33" x14ac:dyDescent="0.25">
      <c r="A49" s="21" t="s">
        <v>14</v>
      </c>
      <c r="B49" s="41">
        <v>0</v>
      </c>
      <c r="C49" s="24">
        <v>146</v>
      </c>
      <c r="D49" s="22">
        <v>2499.9899999999998</v>
      </c>
      <c r="E49" s="24">
        <v>146</v>
      </c>
      <c r="F49" s="22">
        <v>2500</v>
      </c>
      <c r="G49" s="23">
        <v>0</v>
      </c>
      <c r="H49" s="22">
        <v>2500</v>
      </c>
      <c r="I49" s="23">
        <v>0</v>
      </c>
      <c r="J49" s="22"/>
      <c r="K49" s="23"/>
      <c r="L49" s="22"/>
      <c r="M49" s="23"/>
      <c r="N49" s="22"/>
      <c r="O49" s="23"/>
      <c r="P49" s="179"/>
      <c r="Q49" s="32"/>
      <c r="R49" s="16"/>
      <c r="S49" s="20"/>
      <c r="T49" s="16"/>
      <c r="V49" s="16"/>
      <c r="X49" s="16"/>
      <c r="Z49" s="16"/>
      <c r="AB49" s="16"/>
      <c r="AD49" s="16"/>
      <c r="AG49" s="172"/>
    </row>
    <row r="50" spans="1:33" x14ac:dyDescent="0.25">
      <c r="A50" s="21" t="s">
        <v>15</v>
      </c>
      <c r="B50" s="41">
        <v>0</v>
      </c>
      <c r="C50" s="24">
        <v>139</v>
      </c>
      <c r="D50" s="22">
        <v>2499.9899999999998</v>
      </c>
      <c r="E50" s="24">
        <v>139</v>
      </c>
      <c r="F50" s="22">
        <v>2500</v>
      </c>
      <c r="G50" s="23">
        <v>0</v>
      </c>
      <c r="H50" s="22">
        <v>2500</v>
      </c>
      <c r="I50" s="23">
        <v>0</v>
      </c>
      <c r="J50" s="22"/>
      <c r="K50" s="23"/>
      <c r="L50" s="22"/>
      <c r="M50" s="23"/>
      <c r="N50" s="22"/>
      <c r="O50" s="23"/>
      <c r="P50" s="179"/>
      <c r="Q50" s="32"/>
      <c r="R50" s="16"/>
      <c r="S50" s="20"/>
      <c r="T50" s="16"/>
      <c r="V50" s="16"/>
      <c r="X50" s="16"/>
      <c r="Z50" s="16"/>
      <c r="AB50" s="16"/>
      <c r="AD50" s="16"/>
      <c r="AG50" s="172"/>
    </row>
    <row r="51" spans="1:33" x14ac:dyDescent="0.25">
      <c r="A51" s="21" t="s">
        <v>16</v>
      </c>
      <c r="B51" s="41">
        <v>0</v>
      </c>
      <c r="C51" s="24">
        <v>130</v>
      </c>
      <c r="D51" s="22">
        <v>2499.9899999999998</v>
      </c>
      <c r="E51" s="24">
        <v>130</v>
      </c>
      <c r="F51" s="22">
        <v>2500</v>
      </c>
      <c r="G51" s="23">
        <v>0</v>
      </c>
      <c r="H51" s="22">
        <v>2500</v>
      </c>
      <c r="I51" s="23">
        <v>0</v>
      </c>
      <c r="J51" s="22"/>
      <c r="K51" s="23"/>
      <c r="L51" s="22"/>
      <c r="M51" s="23"/>
      <c r="N51" s="22"/>
      <c r="O51" s="23"/>
      <c r="P51" s="179"/>
      <c r="Q51" s="32"/>
      <c r="R51" s="16"/>
      <c r="S51" s="20"/>
      <c r="T51" s="16"/>
      <c r="V51" s="16"/>
      <c r="X51" s="16"/>
      <c r="Z51" s="16"/>
      <c r="AB51" s="16"/>
      <c r="AD51" s="16"/>
      <c r="AG51" s="172"/>
    </row>
    <row r="52" spans="1:33" x14ac:dyDescent="0.25">
      <c r="A52" s="21" t="s">
        <v>17</v>
      </c>
      <c r="B52" s="41">
        <v>0</v>
      </c>
      <c r="C52" s="24">
        <v>126</v>
      </c>
      <c r="D52" s="22">
        <v>2499.9899999999998</v>
      </c>
      <c r="E52" s="24">
        <v>126</v>
      </c>
      <c r="F52" s="22">
        <v>2500</v>
      </c>
      <c r="G52" s="23">
        <v>0</v>
      </c>
      <c r="H52" s="22">
        <v>2500</v>
      </c>
      <c r="I52" s="23">
        <v>0</v>
      </c>
      <c r="J52" s="22"/>
      <c r="K52" s="23"/>
      <c r="L52" s="22"/>
      <c r="M52" s="23"/>
      <c r="N52" s="22"/>
      <c r="O52" s="23"/>
      <c r="P52" s="179"/>
      <c r="Q52" s="32"/>
      <c r="R52" s="16"/>
      <c r="S52" s="20"/>
      <c r="T52" s="16"/>
      <c r="V52" s="16"/>
      <c r="X52" s="16"/>
      <c r="Z52" s="16"/>
      <c r="AB52" s="16"/>
      <c r="AD52" s="16"/>
      <c r="AG52" s="172"/>
    </row>
    <row r="53" spans="1:33" x14ac:dyDescent="0.25">
      <c r="A53" s="21" t="s">
        <v>18</v>
      </c>
      <c r="B53" s="41">
        <v>0</v>
      </c>
      <c r="C53" s="24">
        <v>125</v>
      </c>
      <c r="D53" s="22">
        <v>2499.9899999999998</v>
      </c>
      <c r="E53" s="24">
        <v>125</v>
      </c>
      <c r="F53" s="22">
        <v>2500</v>
      </c>
      <c r="G53" s="23">
        <v>0</v>
      </c>
      <c r="H53" s="22">
        <v>2500</v>
      </c>
      <c r="I53" s="23">
        <v>0</v>
      </c>
      <c r="J53" s="22"/>
      <c r="K53" s="23"/>
      <c r="L53" s="22"/>
      <c r="M53" s="23"/>
      <c r="N53" s="22"/>
      <c r="O53" s="23"/>
      <c r="P53" s="179"/>
      <c r="Q53" s="32"/>
      <c r="R53" s="16"/>
      <c r="S53" s="20"/>
      <c r="T53" s="16"/>
      <c r="V53" s="16"/>
      <c r="X53" s="16"/>
      <c r="Z53" s="16"/>
      <c r="AB53" s="16"/>
      <c r="AD53" s="16"/>
      <c r="AG53" s="172"/>
    </row>
    <row r="54" spans="1:33" x14ac:dyDescent="0.25">
      <c r="A54" s="21" t="s">
        <v>19</v>
      </c>
      <c r="B54" s="41">
        <v>0</v>
      </c>
      <c r="C54" s="24">
        <v>141</v>
      </c>
      <c r="D54" s="22">
        <v>2499.9899999999998</v>
      </c>
      <c r="E54" s="24">
        <v>141</v>
      </c>
      <c r="F54" s="22">
        <v>2500</v>
      </c>
      <c r="G54" s="23">
        <v>0</v>
      </c>
      <c r="H54" s="22">
        <v>2500</v>
      </c>
      <c r="I54" s="23">
        <v>0</v>
      </c>
      <c r="J54" s="22"/>
      <c r="K54" s="23"/>
      <c r="L54" s="22"/>
      <c r="M54" s="23"/>
      <c r="N54" s="22"/>
      <c r="O54" s="23"/>
      <c r="P54" s="179"/>
      <c r="Q54" s="32"/>
      <c r="R54" s="16"/>
      <c r="S54" s="20"/>
      <c r="T54" s="16"/>
      <c r="V54" s="16"/>
      <c r="X54" s="16"/>
      <c r="Z54" s="16"/>
      <c r="AB54" s="16"/>
      <c r="AD54" s="16"/>
      <c r="AG54" s="172"/>
    </row>
    <row r="55" spans="1:33" x14ac:dyDescent="0.25">
      <c r="A55" s="21" t="s">
        <v>20</v>
      </c>
      <c r="B55" s="41">
        <v>0</v>
      </c>
      <c r="C55" s="24">
        <v>134</v>
      </c>
      <c r="D55" s="22">
        <v>2499.9899999999998</v>
      </c>
      <c r="E55" s="24">
        <v>134</v>
      </c>
      <c r="F55" s="22">
        <v>2500</v>
      </c>
      <c r="G55" s="23">
        <v>0</v>
      </c>
      <c r="H55" s="22">
        <v>2500</v>
      </c>
      <c r="I55" s="23">
        <v>0</v>
      </c>
      <c r="J55" s="22"/>
      <c r="K55" s="23"/>
      <c r="L55" s="22"/>
      <c r="M55" s="23"/>
      <c r="N55" s="22"/>
      <c r="O55" s="23"/>
      <c r="P55" s="179"/>
      <c r="Q55" s="32"/>
      <c r="R55" s="16"/>
      <c r="S55" s="20"/>
      <c r="T55" s="16"/>
      <c r="V55" s="16"/>
      <c r="X55" s="16"/>
      <c r="Z55" s="16"/>
      <c r="AB55" s="16"/>
      <c r="AD55" s="16"/>
      <c r="AG55" s="172"/>
    </row>
    <row r="56" spans="1:33" x14ac:dyDescent="0.25">
      <c r="A56" s="21" t="s">
        <v>21</v>
      </c>
      <c r="B56" s="41">
        <v>0</v>
      </c>
      <c r="C56" s="24">
        <v>128</v>
      </c>
      <c r="D56" s="22">
        <v>2499.9899999999998</v>
      </c>
      <c r="E56" s="24">
        <v>128</v>
      </c>
      <c r="F56" s="22">
        <v>2500</v>
      </c>
      <c r="G56" s="23">
        <v>0</v>
      </c>
      <c r="H56" s="22">
        <v>2500</v>
      </c>
      <c r="I56" s="23">
        <v>0</v>
      </c>
      <c r="J56" s="22"/>
      <c r="K56" s="23"/>
      <c r="L56" s="22"/>
      <c r="M56" s="23"/>
      <c r="N56" s="22"/>
      <c r="O56" s="23"/>
      <c r="P56" s="179"/>
      <c r="Q56" s="32"/>
      <c r="R56" s="16"/>
      <c r="S56" s="20"/>
      <c r="T56" s="16"/>
      <c r="V56" s="16"/>
      <c r="X56" s="16"/>
      <c r="Z56" s="16"/>
      <c r="AB56" s="16"/>
      <c r="AD56" s="16"/>
      <c r="AG56" s="172"/>
    </row>
    <row r="57" spans="1:33" x14ac:dyDescent="0.25">
      <c r="A57" s="21" t="s">
        <v>22</v>
      </c>
      <c r="B57" s="41">
        <v>0</v>
      </c>
      <c r="C57" s="24">
        <v>97</v>
      </c>
      <c r="D57" s="22">
        <v>2499.9899999999998</v>
      </c>
      <c r="E57" s="24">
        <v>97</v>
      </c>
      <c r="F57" s="22">
        <v>2500</v>
      </c>
      <c r="G57" s="23">
        <v>0</v>
      </c>
      <c r="H57" s="22">
        <v>2500</v>
      </c>
      <c r="I57" s="23">
        <v>0</v>
      </c>
      <c r="J57" s="22"/>
      <c r="K57" s="23"/>
      <c r="L57" s="22"/>
      <c r="M57" s="23"/>
      <c r="N57" s="22"/>
      <c r="O57" s="23"/>
      <c r="P57" s="179"/>
      <c r="Q57" s="32"/>
      <c r="R57" s="16"/>
      <c r="S57" s="20"/>
      <c r="T57" s="16"/>
      <c r="V57" s="16"/>
      <c r="X57" s="16"/>
      <c r="Z57" s="16"/>
      <c r="AB57" s="16"/>
      <c r="AD57" s="16"/>
      <c r="AG57" s="172"/>
    </row>
    <row r="58" spans="1:33" x14ac:dyDescent="0.25">
      <c r="A58" s="21" t="s">
        <v>23</v>
      </c>
      <c r="B58" s="41">
        <v>0</v>
      </c>
      <c r="C58" s="24">
        <v>69</v>
      </c>
      <c r="D58" s="22">
        <v>2499.9899999999998</v>
      </c>
      <c r="E58" s="24">
        <v>69</v>
      </c>
      <c r="F58" s="22">
        <v>2500</v>
      </c>
      <c r="G58" s="23">
        <v>0</v>
      </c>
      <c r="H58" s="22">
        <v>2500</v>
      </c>
      <c r="I58" s="23">
        <v>0</v>
      </c>
      <c r="J58" s="22"/>
      <c r="K58" s="23"/>
      <c r="L58" s="22"/>
      <c r="M58" s="23"/>
      <c r="N58" s="22"/>
      <c r="O58" s="23"/>
      <c r="P58" s="179"/>
      <c r="Q58" s="32"/>
      <c r="R58" s="16"/>
      <c r="S58" s="20"/>
      <c r="T58" s="16"/>
      <c r="V58" s="16"/>
      <c r="X58" s="16"/>
      <c r="Z58" s="16"/>
      <c r="AB58" s="16"/>
      <c r="AD58" s="16"/>
      <c r="AG58" s="172"/>
    </row>
    <row r="59" spans="1:33" x14ac:dyDescent="0.25">
      <c r="A59" s="21" t="s">
        <v>24</v>
      </c>
      <c r="B59" s="41">
        <v>0</v>
      </c>
      <c r="C59" s="24">
        <v>103</v>
      </c>
      <c r="D59" s="22">
        <v>2499.9899999999998</v>
      </c>
      <c r="E59" s="24">
        <v>103</v>
      </c>
      <c r="F59" s="22">
        <v>2500</v>
      </c>
      <c r="G59" s="23">
        <v>0</v>
      </c>
      <c r="H59" s="22">
        <v>2500</v>
      </c>
      <c r="I59" s="23">
        <v>0</v>
      </c>
      <c r="J59" s="22"/>
      <c r="K59" s="23"/>
      <c r="L59" s="22"/>
      <c r="M59" s="23"/>
      <c r="N59" s="22"/>
      <c r="O59" s="23"/>
      <c r="P59" s="179"/>
      <c r="Q59" s="32"/>
      <c r="R59" s="16"/>
      <c r="S59" s="20"/>
      <c r="T59" s="16"/>
      <c r="V59" s="16"/>
      <c r="X59" s="16"/>
      <c r="Z59" s="16"/>
      <c r="AB59" s="16"/>
      <c r="AD59" s="16"/>
      <c r="AG59" s="172"/>
    </row>
    <row r="60" spans="1:33" ht="13.8" thickBot="1" x14ac:dyDescent="0.3">
      <c r="A60" s="25" t="s">
        <v>25</v>
      </c>
      <c r="B60" s="42">
        <v>0</v>
      </c>
      <c r="C60" s="43">
        <v>80</v>
      </c>
      <c r="D60" s="44">
        <v>2499.9899999999998</v>
      </c>
      <c r="E60" s="43">
        <v>80</v>
      </c>
      <c r="F60" s="44">
        <v>2500</v>
      </c>
      <c r="G60" s="45">
        <v>0</v>
      </c>
      <c r="H60" s="44">
        <v>2500</v>
      </c>
      <c r="I60" s="45">
        <v>0</v>
      </c>
      <c r="J60" s="44"/>
      <c r="K60" s="45"/>
      <c r="L60" s="44"/>
      <c r="M60" s="45"/>
      <c r="N60" s="44"/>
      <c r="O60" s="45"/>
      <c r="P60" s="180"/>
      <c r="Q60" s="182"/>
      <c r="R60" s="183"/>
      <c r="S60" s="184"/>
      <c r="T60" s="183"/>
      <c r="U60" s="173"/>
      <c r="V60" s="183"/>
      <c r="W60" s="173"/>
      <c r="X60" s="183"/>
      <c r="Y60" s="173"/>
      <c r="Z60" s="183"/>
      <c r="AA60" s="173"/>
      <c r="AB60" s="183"/>
      <c r="AC60" s="173"/>
      <c r="AD60" s="183"/>
      <c r="AE60" s="173"/>
      <c r="AF60" s="173"/>
      <c r="AG60" s="174"/>
    </row>
    <row r="61" spans="1:33" ht="13.8" thickBot="1" x14ac:dyDescent="0.3"/>
    <row r="62" spans="1:33" ht="13.8" thickBot="1" x14ac:dyDescent="0.3">
      <c r="C62" s="9">
        <f>SUM(C37:C61)</f>
        <v>2208</v>
      </c>
      <c r="E62" s="46">
        <f>SUM(E37:E61)</f>
        <v>2208</v>
      </c>
      <c r="G62" s="29">
        <f>SUM(G37:G60)</f>
        <v>0</v>
      </c>
      <c r="I62" s="29">
        <f>SUM(I37:I60)</f>
        <v>0</v>
      </c>
      <c r="K62" s="29">
        <f>SUM(K37:K60)</f>
        <v>0</v>
      </c>
      <c r="M62" s="29">
        <f>SUM(M37:M60)</f>
        <v>0</v>
      </c>
      <c r="O62" s="29">
        <f>SUM(O37:O60)</f>
        <v>0</v>
      </c>
      <c r="Q62" s="29">
        <f>SUM(Q37:Q60)</f>
        <v>0</v>
      </c>
      <c r="S62" s="29">
        <f>SUM(S37:S60)</f>
        <v>0</v>
      </c>
      <c r="U62" s="29">
        <f>SUM(U37:U60)</f>
        <v>0</v>
      </c>
      <c r="W62" s="29">
        <f>SUM(W37:W60)</f>
        <v>0</v>
      </c>
      <c r="Y62" s="29">
        <f>SUM(Y37:Y60)</f>
        <v>0</v>
      </c>
      <c r="AA62" s="29">
        <f>SUM(AA37:AA60)</f>
        <v>0</v>
      </c>
      <c r="AC62" s="29">
        <f>SUM(AC37:AC60)</f>
        <v>0</v>
      </c>
      <c r="AE62" s="29">
        <f>SUM(AE37:AE60)</f>
        <v>0</v>
      </c>
      <c r="AG62" s="29">
        <f>SUM(AG37:AG60)</f>
        <v>0</v>
      </c>
    </row>
    <row r="63" spans="1:33" x14ac:dyDescent="0.25">
      <c r="A63" s="30" t="s">
        <v>94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33" x14ac:dyDescent="0.25">
      <c r="A64" s="11"/>
      <c r="B64" s="10" t="s">
        <v>95</v>
      </c>
      <c r="C64" s="31" t="s">
        <v>75</v>
      </c>
      <c r="D64" s="31"/>
      <c r="E64" s="31" t="s">
        <v>77</v>
      </c>
      <c r="F64" s="31"/>
      <c r="G64" s="31" t="s">
        <v>79</v>
      </c>
      <c r="H64" s="31"/>
      <c r="I64" s="31" t="s">
        <v>81</v>
      </c>
      <c r="J64" s="31"/>
      <c r="K64" s="31" t="s">
        <v>83</v>
      </c>
      <c r="L64" s="10" t="s">
        <v>0</v>
      </c>
    </row>
    <row r="65" spans="1:27" x14ac:dyDescent="0.25">
      <c r="A65" s="9" t="s">
        <v>2</v>
      </c>
      <c r="B65" s="32"/>
      <c r="C65" s="33"/>
      <c r="D65" s="16"/>
      <c r="E65" s="33"/>
      <c r="F65" s="16"/>
      <c r="G65" s="33"/>
      <c r="H65" s="16"/>
      <c r="I65" s="33"/>
      <c r="J65" s="16"/>
      <c r="K65" s="33"/>
      <c r="L65" s="33"/>
      <c r="M65" s="16"/>
    </row>
    <row r="66" spans="1:27" x14ac:dyDescent="0.25">
      <c r="A66" s="9" t="s">
        <v>3</v>
      </c>
      <c r="B66" s="32"/>
      <c r="C66" s="33"/>
      <c r="D66" s="16"/>
      <c r="E66" s="33"/>
      <c r="F66" s="16"/>
      <c r="G66" s="33"/>
      <c r="I66" s="33"/>
      <c r="J66" s="16"/>
      <c r="K66" s="33"/>
      <c r="L66" s="33"/>
      <c r="M66" s="16"/>
    </row>
    <row r="67" spans="1:27" x14ac:dyDescent="0.25">
      <c r="A67" s="9" t="s">
        <v>4</v>
      </c>
      <c r="B67" s="32"/>
      <c r="C67" s="33"/>
      <c r="D67" s="16"/>
      <c r="E67" s="33"/>
      <c r="F67" s="16"/>
      <c r="G67" s="33"/>
      <c r="H67" s="16"/>
      <c r="I67" s="33"/>
      <c r="J67" s="16"/>
      <c r="K67" s="33"/>
      <c r="L67" s="33"/>
      <c r="M67" s="16"/>
    </row>
    <row r="68" spans="1:27" x14ac:dyDescent="0.25">
      <c r="A68" s="9" t="s">
        <v>5</v>
      </c>
      <c r="B68" s="32"/>
      <c r="C68" s="33"/>
      <c r="D68" s="16"/>
      <c r="E68" s="33"/>
      <c r="F68" s="16"/>
      <c r="G68" s="33"/>
      <c r="I68" s="33"/>
      <c r="J68" s="16"/>
      <c r="K68" s="33"/>
      <c r="L68" s="33"/>
      <c r="M68" s="16"/>
    </row>
    <row r="69" spans="1:27" x14ac:dyDescent="0.25">
      <c r="A69" s="9" t="s">
        <v>6</v>
      </c>
      <c r="B69" s="32"/>
      <c r="C69" s="33"/>
      <c r="D69" s="16"/>
      <c r="E69" s="33"/>
      <c r="F69" s="16"/>
      <c r="G69" s="33"/>
      <c r="I69" s="33"/>
      <c r="J69" s="16"/>
      <c r="K69" s="33"/>
      <c r="L69" s="33"/>
      <c r="M69" s="16"/>
    </row>
    <row r="70" spans="1:27" x14ac:dyDescent="0.25">
      <c r="A70" s="9" t="s">
        <v>7</v>
      </c>
      <c r="B70" s="32"/>
      <c r="C70" s="33"/>
      <c r="D70" s="16"/>
      <c r="E70" s="33"/>
      <c r="F70" s="16"/>
      <c r="G70" s="33"/>
      <c r="H70" s="16"/>
      <c r="I70" s="33"/>
      <c r="J70" s="16"/>
      <c r="K70" s="33"/>
      <c r="L70" s="33"/>
      <c r="M70" s="16"/>
    </row>
    <row r="71" spans="1:27" x14ac:dyDescent="0.25">
      <c r="A71" s="9" t="s">
        <v>8</v>
      </c>
      <c r="B71" s="32"/>
      <c r="C71" s="33"/>
      <c r="D71" s="16"/>
      <c r="E71" s="33"/>
      <c r="F71" s="16"/>
      <c r="G71" s="33"/>
      <c r="H71" s="16"/>
      <c r="I71" s="33"/>
      <c r="J71" s="16"/>
      <c r="K71" s="33"/>
      <c r="L71" s="33"/>
    </row>
    <row r="72" spans="1:27" x14ac:dyDescent="0.25">
      <c r="A72" s="9" t="s">
        <v>9</v>
      </c>
      <c r="B72" s="32"/>
      <c r="C72" s="33"/>
      <c r="D72" s="16"/>
      <c r="E72" s="33"/>
      <c r="F72" s="16"/>
      <c r="G72" s="33"/>
      <c r="H72" s="16"/>
      <c r="I72" s="33"/>
      <c r="J72" s="16"/>
      <c r="K72" s="33"/>
      <c r="L72" s="33"/>
    </row>
    <row r="73" spans="1:27" x14ac:dyDescent="0.25">
      <c r="A73" s="9" t="s">
        <v>10</v>
      </c>
      <c r="B73" s="32"/>
      <c r="C73" s="33"/>
      <c r="D73" s="16"/>
      <c r="E73" s="33"/>
      <c r="F73" s="16"/>
      <c r="G73" s="33"/>
      <c r="H73" s="16"/>
      <c r="I73" s="33"/>
      <c r="J73" s="16"/>
      <c r="K73" s="33"/>
      <c r="L73" s="33"/>
    </row>
    <row r="74" spans="1:27" x14ac:dyDescent="0.25">
      <c r="A74" s="9" t="s">
        <v>11</v>
      </c>
      <c r="B74" s="32"/>
      <c r="C74" s="33"/>
      <c r="D74" s="16"/>
      <c r="E74" s="33"/>
      <c r="F74" s="16"/>
      <c r="G74" s="33"/>
      <c r="H74" s="16"/>
      <c r="I74" s="33"/>
      <c r="J74" s="16"/>
      <c r="K74" s="33"/>
      <c r="L74" s="33"/>
      <c r="M74" s="16"/>
    </row>
    <row r="75" spans="1:27" x14ac:dyDescent="0.25">
      <c r="A75" s="9" t="s">
        <v>12</v>
      </c>
      <c r="B75" s="32"/>
      <c r="C75" s="33"/>
      <c r="D75" s="16"/>
      <c r="E75" s="33"/>
      <c r="F75" s="16"/>
      <c r="G75" s="33"/>
      <c r="H75" s="16"/>
      <c r="I75" s="33"/>
      <c r="J75" s="16"/>
      <c r="K75" s="33"/>
      <c r="L75" s="33"/>
      <c r="N75" s="16"/>
    </row>
    <row r="76" spans="1:27" x14ac:dyDescent="0.25">
      <c r="A76" s="9" t="s">
        <v>13</v>
      </c>
      <c r="B76" s="32"/>
      <c r="C76" s="33"/>
      <c r="D76" s="16"/>
      <c r="E76" s="33"/>
      <c r="F76" s="16"/>
      <c r="G76" s="33"/>
      <c r="H76" s="16"/>
      <c r="I76" s="33"/>
      <c r="J76" s="16"/>
      <c r="K76" s="33"/>
      <c r="L76" s="33"/>
      <c r="O76" s="16"/>
    </row>
    <row r="77" spans="1:27" x14ac:dyDescent="0.25">
      <c r="A77" s="9" t="s">
        <v>14</v>
      </c>
      <c r="B77" s="32"/>
      <c r="C77" s="33"/>
      <c r="D77" s="16">
        <v>36.9</v>
      </c>
      <c r="E77" s="33">
        <v>36.9</v>
      </c>
      <c r="F77" s="16">
        <v>36.9</v>
      </c>
      <c r="G77" s="33">
        <v>37.1</v>
      </c>
      <c r="H77" s="16">
        <v>36.9</v>
      </c>
      <c r="I77" s="33">
        <v>36.700000000000003</v>
      </c>
      <c r="J77" s="16">
        <v>0.5</v>
      </c>
      <c r="K77" s="33">
        <v>25</v>
      </c>
      <c r="L77" s="33">
        <v>0</v>
      </c>
      <c r="M77" s="9">
        <v>0</v>
      </c>
      <c r="N77" s="9">
        <v>25</v>
      </c>
      <c r="O77" s="9">
        <v>2.5</v>
      </c>
      <c r="P77" s="16">
        <v>2.5</v>
      </c>
      <c r="Q77" s="9">
        <v>2.4</v>
      </c>
      <c r="R77" s="9">
        <v>2.4</v>
      </c>
      <c r="S77" s="9">
        <v>6.2</v>
      </c>
      <c r="T77" s="9">
        <v>6.1</v>
      </c>
      <c r="U77" s="9">
        <v>2.4</v>
      </c>
      <c r="V77" s="9">
        <v>2.2999999999999998</v>
      </c>
      <c r="W77" s="9">
        <v>2.2000000000000002</v>
      </c>
      <c r="X77" s="9">
        <v>26</v>
      </c>
      <c r="Y77" s="9">
        <v>26.1</v>
      </c>
      <c r="Z77" s="9">
        <v>65.7</v>
      </c>
      <c r="AA77" s="9">
        <v>66.900000000000006</v>
      </c>
    </row>
    <row r="78" spans="1:27" x14ac:dyDescent="0.25">
      <c r="A78" s="9" t="s">
        <v>15</v>
      </c>
      <c r="B78" s="32"/>
      <c r="C78" s="33"/>
      <c r="D78" s="16">
        <v>2</v>
      </c>
      <c r="E78" s="33">
        <v>2</v>
      </c>
      <c r="F78" s="16">
        <v>2</v>
      </c>
      <c r="G78" s="33">
        <v>2</v>
      </c>
      <c r="H78" s="16">
        <v>2</v>
      </c>
      <c r="I78" s="33">
        <v>2</v>
      </c>
      <c r="J78" s="16">
        <v>5</v>
      </c>
      <c r="K78" s="33">
        <v>5</v>
      </c>
      <c r="L78" s="33">
        <v>5</v>
      </c>
      <c r="M78" s="9">
        <v>5</v>
      </c>
      <c r="N78" s="9">
        <v>5</v>
      </c>
      <c r="O78" s="9">
        <v>5</v>
      </c>
      <c r="P78" s="9">
        <v>5</v>
      </c>
      <c r="Q78" s="16">
        <v>5</v>
      </c>
      <c r="R78" s="9">
        <v>5</v>
      </c>
      <c r="S78" s="9">
        <v>5</v>
      </c>
      <c r="T78" s="9">
        <v>5</v>
      </c>
      <c r="U78" s="9">
        <v>5</v>
      </c>
      <c r="V78" s="9">
        <v>5</v>
      </c>
      <c r="W78" s="9">
        <v>5</v>
      </c>
      <c r="X78" s="9">
        <v>5</v>
      </c>
      <c r="Y78" s="9">
        <v>5</v>
      </c>
      <c r="Z78" s="9">
        <v>2</v>
      </c>
      <c r="AA78" s="9">
        <v>2</v>
      </c>
    </row>
    <row r="79" spans="1:27" x14ac:dyDescent="0.25">
      <c r="A79" s="9" t="s">
        <v>16</v>
      </c>
      <c r="B79" s="32"/>
      <c r="C79" s="33"/>
      <c r="D79" s="16"/>
      <c r="E79" s="33"/>
      <c r="F79" s="16"/>
      <c r="G79" s="33"/>
      <c r="H79" s="16"/>
      <c r="I79" s="33"/>
      <c r="J79" s="16"/>
      <c r="K79" s="33"/>
      <c r="L79" s="33"/>
      <c r="R79" s="16"/>
    </row>
    <row r="80" spans="1:27" x14ac:dyDescent="0.25">
      <c r="A80" s="9" t="s">
        <v>17</v>
      </c>
      <c r="B80" s="32"/>
      <c r="C80" s="33"/>
      <c r="D80" s="16"/>
      <c r="E80" s="33"/>
      <c r="F80" s="16"/>
      <c r="G80" s="33"/>
      <c r="H80" s="16"/>
      <c r="I80" s="33"/>
      <c r="J80" s="16"/>
      <c r="K80" s="33"/>
      <c r="L80" s="33"/>
      <c r="S80" s="16"/>
    </row>
    <row r="81" spans="1:27" x14ac:dyDescent="0.25">
      <c r="A81" s="9" t="s">
        <v>18</v>
      </c>
      <c r="B81" s="32"/>
      <c r="C81" s="33"/>
      <c r="D81" s="16"/>
      <c r="E81" s="33"/>
      <c r="F81" s="16"/>
      <c r="G81" s="33"/>
      <c r="H81" s="16"/>
      <c r="I81" s="33"/>
      <c r="J81" s="16"/>
      <c r="K81" s="33"/>
      <c r="L81" s="33"/>
      <c r="T81" s="16"/>
    </row>
    <row r="82" spans="1:27" x14ac:dyDescent="0.25">
      <c r="A82" s="9" t="s">
        <v>19</v>
      </c>
      <c r="B82" s="32"/>
      <c r="C82" s="33"/>
      <c r="D82" s="16"/>
      <c r="E82" s="33"/>
      <c r="F82" s="16"/>
      <c r="G82" s="33"/>
      <c r="H82" s="16"/>
      <c r="I82" s="33"/>
      <c r="J82" s="16"/>
      <c r="K82" s="33"/>
      <c r="L82" s="33"/>
      <c r="U82" s="16"/>
    </row>
    <row r="83" spans="1:27" x14ac:dyDescent="0.25">
      <c r="A83" s="9" t="s">
        <v>20</v>
      </c>
      <c r="B83" s="32"/>
      <c r="C83" s="33"/>
      <c r="D83" s="16"/>
      <c r="E83" s="33"/>
      <c r="F83" s="16"/>
      <c r="G83" s="33"/>
      <c r="H83" s="16"/>
      <c r="I83" s="33"/>
      <c r="J83" s="16"/>
      <c r="K83" s="33"/>
      <c r="L83" s="33"/>
      <c r="V83" s="16"/>
    </row>
    <row r="84" spans="1:27" x14ac:dyDescent="0.25">
      <c r="A84" s="9" t="s">
        <v>21</v>
      </c>
      <c r="B84" s="32"/>
      <c r="C84" s="33"/>
      <c r="D84" s="16"/>
      <c r="E84" s="33"/>
      <c r="F84" s="16"/>
      <c r="G84" s="33"/>
      <c r="H84" s="16"/>
      <c r="I84" s="33"/>
      <c r="J84" s="16"/>
      <c r="K84" s="33"/>
      <c r="L84" s="33"/>
      <c r="W84" s="16"/>
    </row>
    <row r="85" spans="1:27" x14ac:dyDescent="0.25">
      <c r="A85" s="9" t="s">
        <v>22</v>
      </c>
      <c r="B85" s="32"/>
      <c r="C85" s="33"/>
      <c r="D85" s="16"/>
      <c r="E85" s="33"/>
      <c r="F85" s="16"/>
      <c r="G85" s="33"/>
      <c r="H85" s="16"/>
      <c r="I85" s="33"/>
      <c r="J85" s="16"/>
      <c r="K85" s="33"/>
      <c r="L85" s="33"/>
      <c r="X85" s="16"/>
    </row>
    <row r="86" spans="1:27" x14ac:dyDescent="0.25">
      <c r="A86" s="9" t="s">
        <v>23</v>
      </c>
      <c r="B86" s="32"/>
      <c r="C86" s="33"/>
      <c r="D86" s="16"/>
      <c r="E86" s="33"/>
      <c r="F86" s="16"/>
      <c r="G86" s="33"/>
      <c r="H86" s="16"/>
      <c r="I86" s="33"/>
      <c r="J86" s="16"/>
      <c r="K86" s="33"/>
      <c r="L86" s="33"/>
      <c r="Y86" s="16"/>
    </row>
    <row r="87" spans="1:27" x14ac:dyDescent="0.25">
      <c r="A87" s="9" t="s">
        <v>24</v>
      </c>
      <c r="B87" s="32"/>
      <c r="C87" s="33"/>
      <c r="D87" s="16"/>
      <c r="E87" s="33"/>
      <c r="F87" s="16"/>
      <c r="G87" s="33"/>
      <c r="I87" s="33"/>
      <c r="J87" s="16"/>
      <c r="K87" s="33"/>
      <c r="L87" s="33"/>
      <c r="M87" s="16"/>
      <c r="Z87" s="16"/>
    </row>
    <row r="88" spans="1:27" x14ac:dyDescent="0.25">
      <c r="A88" s="9" t="s">
        <v>25</v>
      </c>
      <c r="B88" s="32"/>
      <c r="C88" s="33"/>
      <c r="D88" s="16"/>
      <c r="E88" s="33"/>
      <c r="F88" s="16"/>
      <c r="G88" s="33"/>
      <c r="I88" s="33"/>
      <c r="J88" s="16"/>
      <c r="K88" s="33"/>
      <c r="L88" s="33"/>
      <c r="M88" s="16"/>
      <c r="AA88" s="16"/>
    </row>
  </sheetData>
  <phoneticPr fontId="0" type="noConversion"/>
  <printOptions horizontalCentered="1"/>
  <pageMargins left="0.5" right="0.5" top="0.17" bottom="0.5" header="0.5" footer="0.25"/>
  <pageSetup paperSize="5" scale="92" fitToHeight="3" orientation="landscape" r:id="rId1"/>
  <headerFooter alignWithMargins="0">
    <oddFooter>&amp;R&amp;A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Z76"/>
  <sheetViews>
    <sheetView zoomScale="75" workbookViewId="0"/>
  </sheetViews>
  <sheetFormatPr defaultRowHeight="13.2" x14ac:dyDescent="0.25"/>
  <cols>
    <col min="1" max="1" width="22.6640625" customWidth="1"/>
    <col min="2" max="26" width="8.6640625" customWidth="1"/>
  </cols>
  <sheetData>
    <row r="1" spans="1:26" ht="30" x14ac:dyDescent="0.5">
      <c r="A1" s="298" t="s">
        <v>221</v>
      </c>
      <c r="B1" s="298"/>
      <c r="D1" s="299"/>
      <c r="E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</row>
    <row r="3" spans="1:26" ht="24.6" x14ac:dyDescent="0.4">
      <c r="A3" s="401" t="s">
        <v>62</v>
      </c>
      <c r="B3" s="413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6" x14ac:dyDescent="0.25">
      <c r="A4" t="s">
        <v>361</v>
      </c>
      <c r="B4">
        <f>SUM(C4:Z4)</f>
        <v>0</v>
      </c>
      <c r="C4" s="294"/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</row>
    <row r="5" spans="1:26" x14ac:dyDescent="0.25">
      <c r="A5" t="s">
        <v>385</v>
      </c>
      <c r="B5">
        <f t="shared" ref="B5:B24" si="0">SUM(C5:Z5)</f>
        <v>0</v>
      </c>
      <c r="C5" s="294"/>
      <c r="D5" s="294"/>
      <c r="E5" s="294"/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</row>
    <row r="6" spans="1:26" x14ac:dyDescent="0.25">
      <c r="A6" t="s">
        <v>406</v>
      </c>
      <c r="B6">
        <f t="shared" si="0"/>
        <v>0</v>
      </c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</row>
    <row r="7" spans="1:26" x14ac:dyDescent="0.25">
      <c r="A7" t="s">
        <v>387</v>
      </c>
      <c r="B7">
        <f t="shared" si="0"/>
        <v>0</v>
      </c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</row>
    <row r="8" spans="1:26" x14ac:dyDescent="0.25">
      <c r="A8" t="s">
        <v>387</v>
      </c>
      <c r="B8">
        <f t="shared" si="0"/>
        <v>0</v>
      </c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</row>
    <row r="9" spans="1:26" x14ac:dyDescent="0.25">
      <c r="A9" t="s">
        <v>387</v>
      </c>
      <c r="B9">
        <f>(SUM(C9:Z9))</f>
        <v>0</v>
      </c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</row>
    <row r="10" spans="1:26" x14ac:dyDescent="0.25">
      <c r="A10" t="s">
        <v>387</v>
      </c>
      <c r="B10">
        <f t="shared" si="0"/>
        <v>0</v>
      </c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</row>
    <row r="11" spans="1:26" x14ac:dyDescent="0.25">
      <c r="A11" t="s">
        <v>387</v>
      </c>
      <c r="B11">
        <f t="shared" si="0"/>
        <v>0</v>
      </c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</row>
    <row r="12" spans="1:26" x14ac:dyDescent="0.25">
      <c r="A12" t="s">
        <v>387</v>
      </c>
      <c r="B12">
        <f t="shared" si="0"/>
        <v>0</v>
      </c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</row>
    <row r="13" spans="1:26" x14ac:dyDescent="0.25">
      <c r="A13" t="s">
        <v>387</v>
      </c>
      <c r="B13">
        <f t="shared" si="0"/>
        <v>0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</row>
    <row r="14" spans="1:26" x14ac:dyDescent="0.25">
      <c r="A14" t="s">
        <v>387</v>
      </c>
      <c r="B14">
        <f t="shared" si="0"/>
        <v>0</v>
      </c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</row>
    <row r="15" spans="1:26" x14ac:dyDescent="0.25">
      <c r="A15" t="s">
        <v>387</v>
      </c>
      <c r="B15">
        <f t="shared" si="0"/>
        <v>0</v>
      </c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  <c r="Z15" s="294"/>
    </row>
    <row r="16" spans="1:26" x14ac:dyDescent="0.25">
      <c r="A16" t="s">
        <v>387</v>
      </c>
      <c r="B16">
        <f t="shared" si="0"/>
        <v>0</v>
      </c>
      <c r="C16" s="294"/>
      <c r="D16" s="294"/>
      <c r="E16" s="294"/>
      <c r="F16" s="294"/>
      <c r="G16" s="294"/>
      <c r="H16" s="294"/>
      <c r="I16" s="294"/>
      <c r="J16" s="294"/>
      <c r="K16" s="294"/>
      <c r="L16" s="294"/>
      <c r="M16" s="294"/>
      <c r="N16" s="294"/>
      <c r="O16" s="294"/>
      <c r="P16" s="294"/>
      <c r="Q16" s="294"/>
      <c r="R16" s="294"/>
      <c r="S16" s="294"/>
      <c r="T16" s="294"/>
      <c r="U16" s="294"/>
      <c r="V16" s="294"/>
      <c r="W16" s="294"/>
      <c r="X16" s="294"/>
      <c r="Y16" s="294"/>
      <c r="Z16" s="294"/>
    </row>
    <row r="17" spans="1:26" x14ac:dyDescent="0.25">
      <c r="A17" t="s">
        <v>387</v>
      </c>
      <c r="B17">
        <f t="shared" si="0"/>
        <v>0</v>
      </c>
      <c r="C17" s="294"/>
      <c r="D17" s="294"/>
      <c r="E17" s="294"/>
      <c r="F17" s="294"/>
      <c r="G17" s="294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294"/>
      <c r="T17" s="294"/>
      <c r="U17" s="294"/>
      <c r="V17" s="294"/>
      <c r="W17" s="294"/>
      <c r="X17" s="294"/>
      <c r="Y17" s="294"/>
      <c r="Z17" s="294"/>
    </row>
    <row r="18" spans="1:26" x14ac:dyDescent="0.25">
      <c r="A18" t="s">
        <v>387</v>
      </c>
      <c r="B18">
        <f t="shared" si="0"/>
        <v>0</v>
      </c>
      <c r="C18" s="294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</row>
    <row r="19" spans="1:26" x14ac:dyDescent="0.25">
      <c r="A19" t="s">
        <v>387</v>
      </c>
      <c r="B19">
        <f t="shared" si="0"/>
        <v>0</v>
      </c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</row>
    <row r="20" spans="1:26" x14ac:dyDescent="0.25">
      <c r="A20" t="s">
        <v>387</v>
      </c>
      <c r="B20">
        <f t="shared" si="0"/>
        <v>0</v>
      </c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</row>
    <row r="21" spans="1:26" x14ac:dyDescent="0.25">
      <c r="A21" t="s">
        <v>387</v>
      </c>
      <c r="B21">
        <f t="shared" si="0"/>
        <v>0</v>
      </c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</row>
    <row r="22" spans="1:26" x14ac:dyDescent="0.25">
      <c r="A22" t="s">
        <v>387</v>
      </c>
      <c r="B22">
        <f t="shared" si="0"/>
        <v>0</v>
      </c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</row>
    <row r="23" spans="1:26" x14ac:dyDescent="0.25">
      <c r="A23" t="s">
        <v>387</v>
      </c>
      <c r="B23">
        <f t="shared" si="0"/>
        <v>0</v>
      </c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</row>
    <row r="24" spans="1:26" x14ac:dyDescent="0.25">
      <c r="A24" t="s">
        <v>387</v>
      </c>
      <c r="B24">
        <f t="shared" si="0"/>
        <v>0</v>
      </c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</row>
    <row r="25" spans="1:26" x14ac:dyDescent="0.25">
      <c r="A25" s="402" t="s">
        <v>0</v>
      </c>
      <c r="B25" s="414">
        <f>SUM(B4:B24)</f>
        <v>0</v>
      </c>
      <c r="C25" s="414">
        <f>SUM(C4:C24)</f>
        <v>0</v>
      </c>
      <c r="D25" s="414">
        <f t="shared" ref="D25:Z25" si="1">SUM(D4:D17)</f>
        <v>0</v>
      </c>
      <c r="E25" s="414">
        <f t="shared" si="1"/>
        <v>0</v>
      </c>
      <c r="F25" s="414">
        <f t="shared" si="1"/>
        <v>0</v>
      </c>
      <c r="G25" s="414">
        <f t="shared" si="1"/>
        <v>0</v>
      </c>
      <c r="H25" s="414">
        <f t="shared" si="1"/>
        <v>0</v>
      </c>
      <c r="I25" s="414">
        <f t="shared" si="1"/>
        <v>0</v>
      </c>
      <c r="J25" s="414">
        <f t="shared" si="1"/>
        <v>0</v>
      </c>
      <c r="K25" s="414">
        <f t="shared" si="1"/>
        <v>0</v>
      </c>
      <c r="L25" s="414">
        <f t="shared" si="1"/>
        <v>0</v>
      </c>
      <c r="M25" s="414">
        <f t="shared" si="1"/>
        <v>0</v>
      </c>
      <c r="N25" s="414">
        <f t="shared" si="1"/>
        <v>0</v>
      </c>
      <c r="O25" s="414">
        <f t="shared" si="1"/>
        <v>0</v>
      </c>
      <c r="P25" s="414">
        <f t="shared" si="1"/>
        <v>0</v>
      </c>
      <c r="Q25" s="414">
        <f t="shared" si="1"/>
        <v>0</v>
      </c>
      <c r="R25" s="414">
        <f t="shared" si="1"/>
        <v>0</v>
      </c>
      <c r="S25" s="414">
        <f t="shared" si="1"/>
        <v>0</v>
      </c>
      <c r="T25" s="414">
        <f t="shared" si="1"/>
        <v>0</v>
      </c>
      <c r="U25" s="414">
        <f t="shared" si="1"/>
        <v>0</v>
      </c>
      <c r="V25" s="414">
        <f t="shared" si="1"/>
        <v>0</v>
      </c>
      <c r="W25" s="414">
        <f t="shared" si="1"/>
        <v>0</v>
      </c>
      <c r="X25" s="414">
        <f t="shared" si="1"/>
        <v>0</v>
      </c>
      <c r="Y25" s="414">
        <f t="shared" si="1"/>
        <v>0</v>
      </c>
      <c r="Z25" s="414">
        <f t="shared" si="1"/>
        <v>0</v>
      </c>
    </row>
    <row r="27" spans="1:26" ht="24.6" x14ac:dyDescent="0.4">
      <c r="A27" s="401" t="s">
        <v>61</v>
      </c>
      <c r="B27" s="413" t="s">
        <v>0</v>
      </c>
      <c r="C27" s="305">
        <v>100</v>
      </c>
      <c r="D27" s="305">
        <v>200</v>
      </c>
      <c r="E27" s="305">
        <v>300</v>
      </c>
      <c r="F27" s="305">
        <v>400</v>
      </c>
      <c r="G27" s="305">
        <v>500</v>
      </c>
      <c r="H27" s="305">
        <v>600</v>
      </c>
      <c r="I27" s="305">
        <v>700</v>
      </c>
      <c r="J27" s="305">
        <v>800</v>
      </c>
      <c r="K27" s="305">
        <v>900</v>
      </c>
      <c r="L27" s="305">
        <v>1000</v>
      </c>
      <c r="M27" s="305">
        <v>1100</v>
      </c>
      <c r="N27" s="305">
        <v>1200</v>
      </c>
      <c r="O27" s="305">
        <v>1300</v>
      </c>
      <c r="P27" s="305">
        <v>1400</v>
      </c>
      <c r="Q27" s="305">
        <v>1500</v>
      </c>
      <c r="R27" s="305">
        <v>1600</v>
      </c>
      <c r="S27" s="305">
        <v>1700</v>
      </c>
      <c r="T27" s="305">
        <v>1800</v>
      </c>
      <c r="U27" s="305">
        <v>1900</v>
      </c>
      <c r="V27" s="305">
        <v>2000</v>
      </c>
      <c r="W27" s="305">
        <v>2100</v>
      </c>
      <c r="X27" s="305">
        <v>2200</v>
      </c>
      <c r="Y27" s="305">
        <v>2300</v>
      </c>
      <c r="Z27" s="305">
        <v>2400</v>
      </c>
    </row>
    <row r="28" spans="1:26" x14ac:dyDescent="0.25">
      <c r="A28" t="s">
        <v>361</v>
      </c>
      <c r="B28">
        <f>SUM(C28:Z28)</f>
        <v>0</v>
      </c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</row>
    <row r="29" spans="1:26" x14ac:dyDescent="0.25">
      <c r="A29" t="s">
        <v>385</v>
      </c>
      <c r="B29">
        <f t="shared" ref="B29:B48" si="2">SUM(C29:Z29)</f>
        <v>0</v>
      </c>
      <c r="C29" s="294"/>
      <c r="D29" s="294"/>
      <c r="E29" s="294"/>
      <c r="F29" s="294"/>
      <c r="G29" s="294"/>
      <c r="H29" s="294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</row>
    <row r="30" spans="1:26" x14ac:dyDescent="0.25">
      <c r="A30" t="s">
        <v>406</v>
      </c>
      <c r="B30">
        <f>SUM(C30:Z30)</f>
        <v>0</v>
      </c>
    </row>
    <row r="31" spans="1:26" x14ac:dyDescent="0.25">
      <c r="A31" t="s">
        <v>387</v>
      </c>
      <c r="B31">
        <f t="shared" si="2"/>
        <v>0</v>
      </c>
      <c r="C31" s="394"/>
      <c r="D31" s="394"/>
      <c r="E31" s="394"/>
      <c r="F31" s="394"/>
      <c r="G31" s="394"/>
      <c r="H31" s="394"/>
      <c r="I31" s="394"/>
      <c r="J31" s="394"/>
      <c r="K31" s="394"/>
      <c r="L31" s="394"/>
      <c r="M31" s="394"/>
      <c r="N31" s="394"/>
      <c r="O31" s="394"/>
      <c r="P31" s="394"/>
      <c r="Q31" s="394"/>
      <c r="R31" s="394"/>
      <c r="S31" s="394"/>
      <c r="T31" s="394"/>
      <c r="U31" s="394"/>
      <c r="V31" s="394"/>
      <c r="W31" s="394"/>
      <c r="X31" s="394"/>
      <c r="Y31" s="394"/>
      <c r="Z31" s="394"/>
    </row>
    <row r="32" spans="1:26" x14ac:dyDescent="0.25">
      <c r="A32" t="s">
        <v>387</v>
      </c>
      <c r="B32">
        <f t="shared" si="2"/>
        <v>0</v>
      </c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Z32" s="294"/>
    </row>
    <row r="33" spans="1:26" x14ac:dyDescent="0.25">
      <c r="A33" t="s">
        <v>387</v>
      </c>
      <c r="B33">
        <f t="shared" si="2"/>
        <v>0</v>
      </c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  <c r="Z33" s="294"/>
    </row>
    <row r="34" spans="1:26" s="484" customFormat="1" ht="18" x14ac:dyDescent="0.35">
      <c r="A34" s="484" t="s">
        <v>387</v>
      </c>
      <c r="B34" s="484">
        <f t="shared" si="2"/>
        <v>0</v>
      </c>
      <c r="C34" s="485"/>
      <c r="D34" s="485"/>
      <c r="E34" s="485"/>
      <c r="F34" s="485"/>
      <c r="G34" s="485"/>
      <c r="H34" s="485"/>
      <c r="I34" s="485"/>
      <c r="J34" s="485"/>
      <c r="K34" s="485"/>
      <c r="L34" s="485"/>
      <c r="M34" s="485"/>
      <c r="N34" s="485"/>
      <c r="O34" s="485"/>
      <c r="P34" s="485"/>
      <c r="Q34" s="485"/>
      <c r="R34" s="485"/>
      <c r="S34" s="485"/>
      <c r="T34" s="485"/>
      <c r="U34" s="485"/>
      <c r="V34" s="485"/>
      <c r="W34" s="485"/>
      <c r="X34" s="485"/>
      <c r="Y34" s="485"/>
      <c r="Z34" s="485"/>
    </row>
    <row r="35" spans="1:26" s="484" customFormat="1" ht="17.399999999999999" x14ac:dyDescent="0.3">
      <c r="A35" s="484" t="s">
        <v>387</v>
      </c>
      <c r="B35" s="484">
        <f t="shared" si="2"/>
        <v>0</v>
      </c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</row>
    <row r="36" spans="1:26" x14ac:dyDescent="0.25">
      <c r="A36" t="s">
        <v>387</v>
      </c>
      <c r="B36">
        <f t="shared" si="2"/>
        <v>0</v>
      </c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</row>
    <row r="37" spans="1:26" x14ac:dyDescent="0.25">
      <c r="A37" t="s">
        <v>387</v>
      </c>
      <c r="B37">
        <f t="shared" si="2"/>
        <v>0</v>
      </c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  <c r="Z37" s="294"/>
    </row>
    <row r="38" spans="1:26" x14ac:dyDescent="0.25">
      <c r="A38" t="s">
        <v>387</v>
      </c>
      <c r="B38">
        <f t="shared" si="2"/>
        <v>0</v>
      </c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</row>
    <row r="39" spans="1:26" x14ac:dyDescent="0.25">
      <c r="A39" t="s">
        <v>387</v>
      </c>
      <c r="B39">
        <f t="shared" si="2"/>
        <v>0</v>
      </c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</row>
    <row r="40" spans="1:26" x14ac:dyDescent="0.25">
      <c r="A40" t="s">
        <v>387</v>
      </c>
      <c r="B40">
        <f t="shared" si="2"/>
        <v>0</v>
      </c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</row>
    <row r="41" spans="1:26" x14ac:dyDescent="0.25">
      <c r="A41" t="s">
        <v>387</v>
      </c>
      <c r="B41">
        <f t="shared" si="2"/>
        <v>0</v>
      </c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  <c r="Z41" s="294"/>
    </row>
    <row r="42" spans="1:26" x14ac:dyDescent="0.25">
      <c r="A42" t="s">
        <v>387</v>
      </c>
      <c r="B42">
        <f t="shared" si="2"/>
        <v>0</v>
      </c>
      <c r="C42" s="294"/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94"/>
      <c r="O42" s="294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4"/>
    </row>
    <row r="43" spans="1:26" x14ac:dyDescent="0.25">
      <c r="A43" t="s">
        <v>387</v>
      </c>
      <c r="B43">
        <f t="shared" si="2"/>
        <v>0</v>
      </c>
      <c r="C43" s="294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4"/>
      <c r="Z43" s="294"/>
    </row>
    <row r="44" spans="1:26" x14ac:dyDescent="0.25">
      <c r="A44" t="s">
        <v>387</v>
      </c>
      <c r="B44">
        <f t="shared" si="2"/>
        <v>0</v>
      </c>
      <c r="C44" s="294"/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94"/>
      <c r="O44" s="294"/>
      <c r="P44" s="294"/>
      <c r="Q44" s="294"/>
      <c r="R44" s="294"/>
      <c r="S44" s="294"/>
      <c r="T44" s="294"/>
      <c r="U44" s="294"/>
      <c r="V44" s="294"/>
      <c r="W44" s="294"/>
      <c r="X44" s="294"/>
      <c r="Y44" s="294"/>
      <c r="Z44" s="294"/>
    </row>
    <row r="45" spans="1:26" x14ac:dyDescent="0.25">
      <c r="A45" t="s">
        <v>387</v>
      </c>
      <c r="B45">
        <f t="shared" si="2"/>
        <v>0</v>
      </c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  <c r="Z45" s="294"/>
    </row>
    <row r="46" spans="1:26" x14ac:dyDescent="0.25">
      <c r="A46" t="s">
        <v>387</v>
      </c>
      <c r="B46">
        <f t="shared" si="2"/>
        <v>0</v>
      </c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  <c r="Z46" s="294"/>
    </row>
    <row r="47" spans="1:26" x14ac:dyDescent="0.25">
      <c r="A47" t="s">
        <v>387</v>
      </c>
      <c r="B47">
        <f t="shared" si="2"/>
        <v>0</v>
      </c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  <c r="Z47" s="294"/>
    </row>
    <row r="48" spans="1:26" x14ac:dyDescent="0.25">
      <c r="A48" t="s">
        <v>387</v>
      </c>
      <c r="B48">
        <f t="shared" si="2"/>
        <v>0</v>
      </c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294"/>
    </row>
    <row r="49" spans="1:26" x14ac:dyDescent="0.25">
      <c r="A49" s="402" t="s">
        <v>0</v>
      </c>
      <c r="B49" s="414">
        <f>SUM(B28:B48)</f>
        <v>0</v>
      </c>
      <c r="C49" s="414">
        <f>SUM(C28:C48)</f>
        <v>0</v>
      </c>
      <c r="D49" s="414">
        <f t="shared" ref="D49:Z49" si="3">SUM(D28:D41)</f>
        <v>0</v>
      </c>
      <c r="E49" s="414">
        <f t="shared" si="3"/>
        <v>0</v>
      </c>
      <c r="F49" s="414">
        <f t="shared" si="3"/>
        <v>0</v>
      </c>
      <c r="G49" s="414">
        <f t="shared" si="3"/>
        <v>0</v>
      </c>
      <c r="H49" s="414">
        <f t="shared" si="3"/>
        <v>0</v>
      </c>
      <c r="I49" s="414">
        <f t="shared" si="3"/>
        <v>0</v>
      </c>
      <c r="J49" s="414">
        <f t="shared" si="3"/>
        <v>0</v>
      </c>
      <c r="K49" s="414">
        <f t="shared" si="3"/>
        <v>0</v>
      </c>
      <c r="L49" s="414">
        <f t="shared" si="3"/>
        <v>0</v>
      </c>
      <c r="M49" s="414">
        <f t="shared" si="3"/>
        <v>0</v>
      </c>
      <c r="N49" s="414">
        <f t="shared" si="3"/>
        <v>0</v>
      </c>
      <c r="O49" s="414">
        <f t="shared" si="3"/>
        <v>0</v>
      </c>
      <c r="P49" s="414">
        <f t="shared" si="3"/>
        <v>0</v>
      </c>
      <c r="Q49" s="414">
        <f t="shared" si="3"/>
        <v>0</v>
      </c>
      <c r="R49" s="414">
        <f t="shared" si="3"/>
        <v>0</v>
      </c>
      <c r="S49" s="414">
        <f t="shared" si="3"/>
        <v>0</v>
      </c>
      <c r="T49" s="414">
        <f t="shared" si="3"/>
        <v>0</v>
      </c>
      <c r="U49" s="414">
        <f t="shared" si="3"/>
        <v>0</v>
      </c>
      <c r="V49" s="414">
        <f t="shared" si="3"/>
        <v>0</v>
      </c>
      <c r="W49" s="414">
        <f t="shared" si="3"/>
        <v>0</v>
      </c>
      <c r="X49" s="414">
        <f t="shared" si="3"/>
        <v>0</v>
      </c>
      <c r="Y49" s="414">
        <f t="shared" si="3"/>
        <v>0</v>
      </c>
      <c r="Z49" s="414">
        <f t="shared" si="3"/>
        <v>0</v>
      </c>
    </row>
    <row r="51" spans="1:26" ht="24.6" x14ac:dyDescent="0.4">
      <c r="A51" s="401" t="s">
        <v>235</v>
      </c>
      <c r="B51" s="413" t="s">
        <v>0</v>
      </c>
      <c r="C51" s="305">
        <v>100</v>
      </c>
      <c r="D51" s="305">
        <v>200</v>
      </c>
      <c r="E51" s="305">
        <v>300</v>
      </c>
      <c r="F51" s="305">
        <v>400</v>
      </c>
      <c r="G51" s="305">
        <v>500</v>
      </c>
      <c r="H51" s="305">
        <v>600</v>
      </c>
      <c r="I51" s="305">
        <v>700</v>
      </c>
      <c r="J51" s="305">
        <v>800</v>
      </c>
      <c r="K51" s="305">
        <v>900</v>
      </c>
      <c r="L51" s="305">
        <v>1000</v>
      </c>
      <c r="M51" s="305">
        <v>1100</v>
      </c>
      <c r="N51" s="305">
        <v>1200</v>
      </c>
      <c r="O51" s="305">
        <v>1300</v>
      </c>
      <c r="P51" s="305">
        <v>1400</v>
      </c>
      <c r="Q51" s="305">
        <v>1500</v>
      </c>
      <c r="R51" s="305">
        <v>1600</v>
      </c>
      <c r="S51" s="305">
        <v>1700</v>
      </c>
      <c r="T51" s="305">
        <v>1800</v>
      </c>
      <c r="U51" s="305">
        <v>1900</v>
      </c>
      <c r="V51" s="305">
        <v>2000</v>
      </c>
      <c r="W51" s="305">
        <v>2100</v>
      </c>
      <c r="X51" s="305">
        <v>2200</v>
      </c>
      <c r="Y51" s="305">
        <v>2300</v>
      </c>
      <c r="Z51" s="305">
        <v>2400</v>
      </c>
    </row>
    <row r="52" spans="1:26" x14ac:dyDescent="0.25">
      <c r="A52" t="s">
        <v>361</v>
      </c>
      <c r="B52">
        <f>SUM(C52:Z52)</f>
        <v>0</v>
      </c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  <c r="Z52" s="294"/>
    </row>
    <row r="53" spans="1:26" x14ac:dyDescent="0.25">
      <c r="A53" t="s">
        <v>385</v>
      </c>
      <c r="B53">
        <f t="shared" ref="B53:B72" si="4">SUM(C53:Z53)</f>
        <v>0</v>
      </c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  <c r="Z53" s="294"/>
    </row>
    <row r="54" spans="1:26" x14ac:dyDescent="0.25">
      <c r="A54" t="s">
        <v>386</v>
      </c>
      <c r="B54">
        <f t="shared" si="4"/>
        <v>0</v>
      </c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  <c r="Z54" s="294"/>
    </row>
    <row r="55" spans="1:26" x14ac:dyDescent="0.25">
      <c r="A55" t="s">
        <v>387</v>
      </c>
      <c r="B55">
        <f t="shared" si="4"/>
        <v>0</v>
      </c>
      <c r="C55" s="294"/>
      <c r="D55" s="294"/>
      <c r="E55" s="294"/>
      <c r="F55" s="294"/>
      <c r="G55" s="294"/>
      <c r="H55" s="294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4"/>
      <c r="U55" s="294"/>
      <c r="V55" s="294"/>
      <c r="W55" s="294"/>
      <c r="X55" s="294"/>
      <c r="Y55" s="294"/>
      <c r="Z55" s="294"/>
    </row>
    <row r="56" spans="1:26" x14ac:dyDescent="0.25">
      <c r="A56" t="s">
        <v>387</v>
      </c>
      <c r="B56">
        <f t="shared" si="4"/>
        <v>0</v>
      </c>
      <c r="C56" s="294"/>
      <c r="D56" s="294"/>
      <c r="E56" s="294"/>
      <c r="F56" s="294"/>
      <c r="G56" s="294"/>
      <c r="H56" s="294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4"/>
      <c r="U56" s="294"/>
      <c r="V56" s="294"/>
      <c r="W56" s="294"/>
      <c r="X56" s="294"/>
      <c r="Y56" s="294"/>
      <c r="Z56" s="294"/>
    </row>
    <row r="57" spans="1:26" x14ac:dyDescent="0.25">
      <c r="A57" t="s">
        <v>387</v>
      </c>
      <c r="B57">
        <f t="shared" si="4"/>
        <v>0</v>
      </c>
      <c r="C57" s="294"/>
      <c r="D57" s="294"/>
      <c r="E57" s="294"/>
      <c r="F57" s="294"/>
      <c r="G57" s="294"/>
      <c r="H57" s="294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4"/>
      <c r="U57" s="294"/>
      <c r="V57" s="294"/>
      <c r="W57" s="294"/>
      <c r="X57" s="294"/>
      <c r="Y57" s="294"/>
      <c r="Z57" s="294"/>
    </row>
    <row r="58" spans="1:26" x14ac:dyDescent="0.25">
      <c r="A58" t="s">
        <v>387</v>
      </c>
      <c r="B58">
        <f t="shared" si="4"/>
        <v>0</v>
      </c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  <c r="Z58" s="294"/>
    </row>
    <row r="59" spans="1:26" x14ac:dyDescent="0.25">
      <c r="A59" t="s">
        <v>387</v>
      </c>
      <c r="B59">
        <f t="shared" si="4"/>
        <v>0</v>
      </c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  <c r="Z59" s="294"/>
    </row>
    <row r="60" spans="1:26" x14ac:dyDescent="0.25">
      <c r="A60" t="s">
        <v>387</v>
      </c>
      <c r="B60">
        <f t="shared" si="4"/>
        <v>0</v>
      </c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  <c r="Z60" s="294"/>
    </row>
    <row r="61" spans="1:26" x14ac:dyDescent="0.25">
      <c r="A61" t="s">
        <v>387</v>
      </c>
      <c r="B61">
        <f t="shared" si="4"/>
        <v>0</v>
      </c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  <c r="Z61" s="294"/>
    </row>
    <row r="62" spans="1:26" x14ac:dyDescent="0.25">
      <c r="A62" t="s">
        <v>387</v>
      </c>
      <c r="B62">
        <f t="shared" si="4"/>
        <v>0</v>
      </c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  <c r="Z62" s="294"/>
    </row>
    <row r="63" spans="1:26" x14ac:dyDescent="0.25">
      <c r="A63" t="s">
        <v>387</v>
      </c>
      <c r="B63">
        <f t="shared" si="4"/>
        <v>0</v>
      </c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  <c r="Z63" s="294"/>
    </row>
    <row r="64" spans="1:26" x14ac:dyDescent="0.25">
      <c r="A64" t="s">
        <v>387</v>
      </c>
      <c r="B64">
        <f t="shared" si="4"/>
        <v>0</v>
      </c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  <c r="Z64" s="294"/>
    </row>
    <row r="65" spans="1:26" x14ac:dyDescent="0.25">
      <c r="A65" t="s">
        <v>387</v>
      </c>
      <c r="B65">
        <f t="shared" si="4"/>
        <v>0</v>
      </c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  <c r="Z65" s="294"/>
    </row>
    <row r="66" spans="1:26" x14ac:dyDescent="0.25">
      <c r="A66" t="s">
        <v>387</v>
      </c>
      <c r="B66">
        <f t="shared" si="4"/>
        <v>0</v>
      </c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  <c r="Z66" s="294"/>
    </row>
    <row r="67" spans="1:26" x14ac:dyDescent="0.25">
      <c r="A67" t="s">
        <v>387</v>
      </c>
      <c r="B67">
        <f t="shared" si="4"/>
        <v>0</v>
      </c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  <c r="Z67" s="294"/>
    </row>
    <row r="68" spans="1:26" x14ac:dyDescent="0.25">
      <c r="A68" t="s">
        <v>387</v>
      </c>
      <c r="B68">
        <f t="shared" si="4"/>
        <v>0</v>
      </c>
      <c r="C68" s="294"/>
      <c r="D68" s="294"/>
      <c r="E68" s="294"/>
      <c r="F68" s="294"/>
      <c r="G68" s="294"/>
      <c r="H68" s="294"/>
      <c r="I68" s="294"/>
      <c r="J68" s="294"/>
      <c r="K68" s="294"/>
      <c r="L68" s="294"/>
      <c r="M68" s="294"/>
      <c r="N68" s="294"/>
      <c r="O68" s="294"/>
      <c r="P68" s="294"/>
      <c r="Q68" s="294"/>
      <c r="R68" s="294"/>
      <c r="S68" s="294"/>
      <c r="T68" s="294"/>
      <c r="U68" s="294"/>
      <c r="V68" s="294"/>
      <c r="W68" s="294"/>
      <c r="X68" s="294"/>
      <c r="Y68" s="294"/>
      <c r="Z68" s="294"/>
    </row>
    <row r="69" spans="1:26" x14ac:dyDescent="0.25">
      <c r="A69" t="s">
        <v>387</v>
      </c>
      <c r="B69">
        <f t="shared" si="4"/>
        <v>0</v>
      </c>
      <c r="C69" s="294"/>
      <c r="D69" s="294"/>
      <c r="E69" s="294"/>
      <c r="F69" s="294"/>
      <c r="G69" s="294"/>
      <c r="H69" s="294"/>
      <c r="I69" s="294"/>
      <c r="J69" s="294"/>
      <c r="K69" s="294"/>
      <c r="L69" s="294"/>
      <c r="M69" s="294"/>
      <c r="N69" s="294"/>
      <c r="O69" s="294"/>
      <c r="P69" s="294"/>
      <c r="Q69" s="294"/>
      <c r="R69" s="294"/>
      <c r="S69" s="294"/>
      <c r="T69" s="294"/>
      <c r="U69" s="294"/>
      <c r="V69" s="294"/>
      <c r="W69" s="294"/>
      <c r="X69" s="294"/>
      <c r="Y69" s="294"/>
      <c r="Z69" s="294"/>
    </row>
    <row r="70" spans="1:26" x14ac:dyDescent="0.25">
      <c r="A70" t="s">
        <v>387</v>
      </c>
      <c r="B70">
        <f t="shared" si="4"/>
        <v>0</v>
      </c>
      <c r="C70" s="294"/>
      <c r="D70" s="294"/>
      <c r="E70" s="294"/>
      <c r="F70" s="294"/>
      <c r="G70" s="294"/>
      <c r="H70" s="294"/>
      <c r="I70" s="294"/>
      <c r="J70" s="294"/>
      <c r="K70" s="294"/>
      <c r="L70" s="294"/>
      <c r="M70" s="294"/>
      <c r="N70" s="294"/>
      <c r="O70" s="294"/>
      <c r="P70" s="294"/>
      <c r="Q70" s="294"/>
      <c r="R70" s="294"/>
      <c r="S70" s="294"/>
      <c r="T70" s="294"/>
      <c r="U70" s="294"/>
      <c r="V70" s="294"/>
      <c r="W70" s="294"/>
      <c r="X70" s="294"/>
      <c r="Y70" s="294"/>
      <c r="Z70" s="294"/>
    </row>
    <row r="71" spans="1:26" x14ac:dyDescent="0.25">
      <c r="A71" t="s">
        <v>387</v>
      </c>
      <c r="B71">
        <f t="shared" si="4"/>
        <v>0</v>
      </c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  <c r="Z71" s="294"/>
    </row>
    <row r="72" spans="1:26" x14ac:dyDescent="0.25">
      <c r="A72" t="s">
        <v>387</v>
      </c>
      <c r="B72">
        <f t="shared" si="4"/>
        <v>0</v>
      </c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  <c r="Z72" s="294"/>
    </row>
    <row r="73" spans="1:26" x14ac:dyDescent="0.25">
      <c r="A73" s="402" t="s">
        <v>0</v>
      </c>
      <c r="B73" s="414">
        <f>SUM(B52:B72)</f>
        <v>0</v>
      </c>
      <c r="C73" s="414">
        <f>SUM(C52:C72)</f>
        <v>0</v>
      </c>
      <c r="D73" s="414">
        <f t="shared" ref="D73:Z73" si="5">SUM(D52:D65)</f>
        <v>0</v>
      </c>
      <c r="E73" s="414">
        <f t="shared" si="5"/>
        <v>0</v>
      </c>
      <c r="F73" s="414">
        <f t="shared" si="5"/>
        <v>0</v>
      </c>
      <c r="G73" s="414">
        <f t="shared" si="5"/>
        <v>0</v>
      </c>
      <c r="H73" s="414">
        <f t="shared" si="5"/>
        <v>0</v>
      </c>
      <c r="I73" s="414">
        <f t="shared" si="5"/>
        <v>0</v>
      </c>
      <c r="J73" s="414">
        <f t="shared" si="5"/>
        <v>0</v>
      </c>
      <c r="K73" s="414">
        <f t="shared" si="5"/>
        <v>0</v>
      </c>
      <c r="L73" s="414">
        <f t="shared" si="5"/>
        <v>0</v>
      </c>
      <c r="M73" s="414">
        <f t="shared" si="5"/>
        <v>0</v>
      </c>
      <c r="N73" s="414">
        <f t="shared" si="5"/>
        <v>0</v>
      </c>
      <c r="O73" s="414">
        <f t="shared" si="5"/>
        <v>0</v>
      </c>
      <c r="P73" s="414">
        <f t="shared" si="5"/>
        <v>0</v>
      </c>
      <c r="Q73" s="414">
        <f t="shared" si="5"/>
        <v>0</v>
      </c>
      <c r="R73" s="414">
        <f t="shared" si="5"/>
        <v>0</v>
      </c>
      <c r="S73" s="414">
        <f t="shared" si="5"/>
        <v>0</v>
      </c>
      <c r="T73" s="414">
        <f t="shared" si="5"/>
        <v>0</v>
      </c>
      <c r="U73" s="414">
        <f t="shared" si="5"/>
        <v>0</v>
      </c>
      <c r="V73" s="414">
        <f t="shared" si="5"/>
        <v>0</v>
      </c>
      <c r="W73" s="414">
        <f t="shared" si="5"/>
        <v>0</v>
      </c>
      <c r="X73" s="414">
        <f t="shared" si="5"/>
        <v>0</v>
      </c>
      <c r="Y73" s="414">
        <f t="shared" si="5"/>
        <v>0</v>
      </c>
      <c r="Z73" s="414">
        <f t="shared" si="5"/>
        <v>0</v>
      </c>
    </row>
    <row r="76" spans="1:26" x14ac:dyDescent="0.25">
      <c r="B76" s="6">
        <f>B25+B49+B73</f>
        <v>0</v>
      </c>
    </row>
  </sheetData>
  <phoneticPr fontId="0" type="noConversion"/>
  <pageMargins left="0.75" right="0.75" top="1" bottom="1" header="0.5" footer="0.5"/>
  <pageSetup paperSize="5" scale="67" fitToHeight="3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C30"/>
  <sheetViews>
    <sheetView topLeftCell="K1"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298" t="s">
        <v>214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5">
      <c r="A3" s="300" t="s">
        <v>403</v>
      </c>
      <c r="F3" s="301" t="s">
        <v>264</v>
      </c>
    </row>
    <row r="4" spans="1:29" x14ac:dyDescent="0.25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5">
      <c r="E5" s="294">
        <f t="shared" ref="E5:E14" si="0">SUM(F5:AC5)</f>
        <v>0</v>
      </c>
    </row>
    <row r="6" spans="1:29" x14ac:dyDescent="0.25">
      <c r="E6" s="294">
        <f t="shared" si="0"/>
        <v>0</v>
      </c>
    </row>
    <row r="7" spans="1:29" x14ac:dyDescent="0.25">
      <c r="E7" s="294">
        <f t="shared" si="0"/>
        <v>0</v>
      </c>
    </row>
    <row r="8" spans="1:29" x14ac:dyDescent="0.25">
      <c r="E8" s="294">
        <f t="shared" si="0"/>
        <v>0</v>
      </c>
    </row>
    <row r="9" spans="1:29" x14ac:dyDescent="0.25">
      <c r="E9" s="294">
        <f t="shared" si="0"/>
        <v>0</v>
      </c>
    </row>
    <row r="10" spans="1:29" x14ac:dyDescent="0.25">
      <c r="E10" s="294">
        <f t="shared" si="0"/>
        <v>0</v>
      </c>
    </row>
    <row r="11" spans="1:29" x14ac:dyDescent="0.25">
      <c r="E11" s="294">
        <f t="shared" si="0"/>
        <v>0</v>
      </c>
    </row>
    <row r="12" spans="1:29" x14ac:dyDescent="0.25">
      <c r="E12" s="294">
        <f t="shared" si="0"/>
        <v>0</v>
      </c>
    </row>
    <row r="13" spans="1:29" x14ac:dyDescent="0.25">
      <c r="E13" s="294">
        <f t="shared" si="0"/>
        <v>0</v>
      </c>
    </row>
    <row r="14" spans="1:29" x14ac:dyDescent="0.25">
      <c r="E14" s="294">
        <f t="shared" si="0"/>
        <v>0</v>
      </c>
    </row>
    <row r="15" spans="1:29" x14ac:dyDescent="0.25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5">
      <c r="A17" s="300" t="s">
        <v>266</v>
      </c>
      <c r="F17" s="301" t="s">
        <v>264</v>
      </c>
    </row>
    <row r="18" spans="1:29" x14ac:dyDescent="0.25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5">
      <c r="C19" s="81"/>
      <c r="D19" s="81"/>
      <c r="E19" s="294">
        <f>SUM(F19:AC19)</f>
        <v>0</v>
      </c>
    </row>
    <row r="20" spans="1:29" x14ac:dyDescent="0.25">
      <c r="C20" s="81"/>
      <c r="D20" s="81"/>
      <c r="E20" s="294">
        <f>SUM(F20:AC20)</f>
        <v>0</v>
      </c>
    </row>
    <row r="21" spans="1:29" x14ac:dyDescent="0.25">
      <c r="E21" s="294">
        <f t="shared" ref="E21:E28" si="2">SUM(F21:AC21)</f>
        <v>0</v>
      </c>
    </row>
    <row r="22" spans="1:29" x14ac:dyDescent="0.25">
      <c r="E22" s="294">
        <f t="shared" si="2"/>
        <v>0</v>
      </c>
    </row>
    <row r="23" spans="1:29" x14ac:dyDescent="0.25">
      <c r="E23" s="294">
        <f t="shared" si="2"/>
        <v>0</v>
      </c>
    </row>
    <row r="24" spans="1:29" x14ac:dyDescent="0.25">
      <c r="E24" s="294">
        <f t="shared" si="2"/>
        <v>0</v>
      </c>
    </row>
    <row r="25" spans="1:29" x14ac:dyDescent="0.25">
      <c r="E25" s="294">
        <f t="shared" si="2"/>
        <v>0</v>
      </c>
    </row>
    <row r="26" spans="1:29" x14ac:dyDescent="0.25">
      <c r="E26" s="294">
        <f t="shared" si="2"/>
        <v>0</v>
      </c>
    </row>
    <row r="27" spans="1:29" x14ac:dyDescent="0.25">
      <c r="E27" s="294">
        <f t="shared" si="2"/>
        <v>0</v>
      </c>
    </row>
    <row r="28" spans="1:29" x14ac:dyDescent="0.25">
      <c r="E28" s="294">
        <f t="shared" si="2"/>
        <v>0</v>
      </c>
    </row>
    <row r="29" spans="1:29" x14ac:dyDescent="0.25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  <row r="30" spans="1:29" x14ac:dyDescent="0.25">
      <c r="B30" s="211" t="s">
        <v>545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C55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298" t="s">
        <v>51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5">
      <c r="A3" s="300" t="s">
        <v>403</v>
      </c>
      <c r="F3" s="301" t="s">
        <v>264</v>
      </c>
    </row>
    <row r="4" spans="1:29" x14ac:dyDescent="0.25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5">
      <c r="E5" s="294">
        <f t="shared" ref="E5:E14" si="0">SUM(F5:AC5)</f>
        <v>0</v>
      </c>
    </row>
    <row r="6" spans="1:29" x14ac:dyDescent="0.25">
      <c r="E6" s="294">
        <f t="shared" si="0"/>
        <v>0</v>
      </c>
    </row>
    <row r="7" spans="1:29" x14ac:dyDescent="0.25">
      <c r="E7" s="294">
        <f t="shared" si="0"/>
        <v>0</v>
      </c>
    </row>
    <row r="8" spans="1:29" x14ac:dyDescent="0.25">
      <c r="E8" s="294">
        <f t="shared" si="0"/>
        <v>0</v>
      </c>
    </row>
    <row r="9" spans="1:29" x14ac:dyDescent="0.25">
      <c r="E9" s="294">
        <f t="shared" si="0"/>
        <v>0</v>
      </c>
    </row>
    <row r="10" spans="1:29" x14ac:dyDescent="0.25">
      <c r="E10" s="294">
        <f t="shared" si="0"/>
        <v>0</v>
      </c>
    </row>
    <row r="11" spans="1:29" x14ac:dyDescent="0.25">
      <c r="E11" s="294">
        <f t="shared" si="0"/>
        <v>0</v>
      </c>
    </row>
    <row r="12" spans="1:29" x14ac:dyDescent="0.25">
      <c r="E12" s="294">
        <f t="shared" si="0"/>
        <v>0</v>
      </c>
    </row>
    <row r="13" spans="1:29" x14ac:dyDescent="0.25">
      <c r="E13" s="294">
        <f t="shared" si="0"/>
        <v>0</v>
      </c>
    </row>
    <row r="14" spans="1:29" x14ac:dyDescent="0.25">
      <c r="E14" s="294">
        <f t="shared" si="0"/>
        <v>0</v>
      </c>
    </row>
    <row r="15" spans="1:29" x14ac:dyDescent="0.25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5">
      <c r="A17" s="453" t="s">
        <v>266</v>
      </c>
      <c r="B17" s="81"/>
      <c r="F17" s="301" t="s">
        <v>264</v>
      </c>
    </row>
    <row r="18" spans="1:29" x14ac:dyDescent="0.25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5">
      <c r="E19" s="294">
        <f>SUM(F19:AC19)</f>
        <v>0</v>
      </c>
    </row>
    <row r="20" spans="1:29" x14ac:dyDescent="0.25">
      <c r="C20" s="81"/>
      <c r="D20" s="81"/>
      <c r="E20" s="294">
        <f>SUM(F20:AC20)</f>
        <v>0</v>
      </c>
    </row>
    <row r="21" spans="1:29" x14ac:dyDescent="0.25">
      <c r="E21" s="294">
        <f>SUM(F21:AC21)</f>
        <v>0</v>
      </c>
    </row>
    <row r="22" spans="1:29" x14ac:dyDescent="0.25">
      <c r="E22" s="294">
        <f t="shared" ref="E22:E28" si="2">SUM(F22:AC22)</f>
        <v>0</v>
      </c>
    </row>
    <row r="23" spans="1:29" x14ac:dyDescent="0.25">
      <c r="E23" s="294">
        <f t="shared" si="2"/>
        <v>0</v>
      </c>
    </row>
    <row r="24" spans="1:29" x14ac:dyDescent="0.25">
      <c r="C24" s="81"/>
      <c r="E24" s="294">
        <f t="shared" si="2"/>
        <v>0</v>
      </c>
    </row>
    <row r="25" spans="1:29" x14ac:dyDescent="0.25">
      <c r="C25" s="81"/>
      <c r="E25" s="294">
        <f t="shared" si="2"/>
        <v>0</v>
      </c>
    </row>
    <row r="26" spans="1:29" x14ac:dyDescent="0.25">
      <c r="C26" s="81"/>
      <c r="E26" s="294">
        <f t="shared" si="2"/>
        <v>0</v>
      </c>
    </row>
    <row r="27" spans="1:29" x14ac:dyDescent="0.25">
      <c r="E27" s="294">
        <f t="shared" si="2"/>
        <v>0</v>
      </c>
    </row>
    <row r="28" spans="1:29" x14ac:dyDescent="0.25">
      <c r="E28" s="294">
        <f t="shared" si="2"/>
        <v>0</v>
      </c>
    </row>
    <row r="29" spans="1:29" x14ac:dyDescent="0.25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  <row r="30" spans="1:29" x14ac:dyDescent="0.25">
      <c r="B30" s="211" t="s">
        <v>545</v>
      </c>
    </row>
    <row r="55" spans="5:5" x14ac:dyDescent="0.25">
      <c r="E55" s="550"/>
    </row>
  </sheetData>
  <phoneticPr fontId="0" type="noConversion"/>
  <pageMargins left="0.75" right="0.75" top="1" bottom="1" header="0.5" footer="0.5"/>
  <pageSetup paperSize="5" scale="5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C29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298" t="s">
        <v>213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5">
      <c r="A3" s="300" t="s">
        <v>403</v>
      </c>
      <c r="F3" s="301" t="s">
        <v>264</v>
      </c>
    </row>
    <row r="4" spans="1:29" x14ac:dyDescent="0.25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5">
      <c r="E5" s="294">
        <f t="shared" ref="E5:E14" si="0">SUM(F5:AC5)</f>
        <v>0</v>
      </c>
    </row>
    <row r="6" spans="1:29" x14ac:dyDescent="0.25">
      <c r="E6" s="294">
        <f t="shared" si="0"/>
        <v>0</v>
      </c>
    </row>
    <row r="7" spans="1:29" x14ac:dyDescent="0.25">
      <c r="E7" s="294">
        <f t="shared" si="0"/>
        <v>0</v>
      </c>
    </row>
    <row r="8" spans="1:29" x14ac:dyDescent="0.25">
      <c r="E8" s="294">
        <f t="shared" si="0"/>
        <v>0</v>
      </c>
    </row>
    <row r="9" spans="1:29" x14ac:dyDescent="0.25">
      <c r="E9" s="294">
        <f t="shared" si="0"/>
        <v>0</v>
      </c>
    </row>
    <row r="10" spans="1:29" x14ac:dyDescent="0.25">
      <c r="E10" s="294">
        <f t="shared" si="0"/>
        <v>0</v>
      </c>
    </row>
    <row r="11" spans="1:29" x14ac:dyDescent="0.25">
      <c r="E11" s="294">
        <f t="shared" si="0"/>
        <v>0</v>
      </c>
    </row>
    <row r="12" spans="1:29" x14ac:dyDescent="0.25">
      <c r="E12" s="294">
        <f t="shared" si="0"/>
        <v>0</v>
      </c>
    </row>
    <row r="13" spans="1:29" x14ac:dyDescent="0.25">
      <c r="E13" s="294">
        <f t="shared" si="0"/>
        <v>0</v>
      </c>
    </row>
    <row r="14" spans="1:29" x14ac:dyDescent="0.25">
      <c r="E14" s="294">
        <f t="shared" si="0"/>
        <v>0</v>
      </c>
    </row>
    <row r="15" spans="1:29" x14ac:dyDescent="0.25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5">
      <c r="A17" s="300" t="s">
        <v>266</v>
      </c>
      <c r="F17" s="301" t="s">
        <v>264</v>
      </c>
    </row>
    <row r="18" spans="1:29" x14ac:dyDescent="0.25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5">
      <c r="C19" s="81"/>
      <c r="D19" s="81"/>
      <c r="E19" s="294">
        <f>SUM(F19:AC19)</f>
        <v>0</v>
      </c>
    </row>
    <row r="20" spans="1:29" x14ac:dyDescent="0.25">
      <c r="E20" s="294">
        <f t="shared" ref="E20:E28" si="2">SUM(F20:AC20)</f>
        <v>0</v>
      </c>
    </row>
    <row r="21" spans="1:29" x14ac:dyDescent="0.25">
      <c r="E21" s="294">
        <f t="shared" si="2"/>
        <v>0</v>
      </c>
    </row>
    <row r="22" spans="1:29" x14ac:dyDescent="0.25">
      <c r="E22" s="294">
        <f t="shared" si="2"/>
        <v>0</v>
      </c>
    </row>
    <row r="23" spans="1:29" x14ac:dyDescent="0.25">
      <c r="E23" s="294">
        <f t="shared" si="2"/>
        <v>0</v>
      </c>
    </row>
    <row r="24" spans="1:29" x14ac:dyDescent="0.25">
      <c r="E24" s="294">
        <f t="shared" si="2"/>
        <v>0</v>
      </c>
    </row>
    <row r="25" spans="1:29" x14ac:dyDescent="0.25">
      <c r="E25" s="294">
        <f t="shared" si="2"/>
        <v>0</v>
      </c>
    </row>
    <row r="26" spans="1:29" x14ac:dyDescent="0.25">
      <c r="E26" s="294">
        <f t="shared" si="2"/>
        <v>0</v>
      </c>
    </row>
    <row r="27" spans="1:29" x14ac:dyDescent="0.25">
      <c r="E27" s="294">
        <f t="shared" si="2"/>
        <v>0</v>
      </c>
    </row>
    <row r="28" spans="1:29" x14ac:dyDescent="0.25">
      <c r="E28" s="294">
        <f t="shared" si="2"/>
        <v>0</v>
      </c>
    </row>
    <row r="29" spans="1:29" x14ac:dyDescent="0.25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C29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298" t="s">
        <v>216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5">
      <c r="A3" s="300" t="s">
        <v>403</v>
      </c>
      <c r="F3" s="301" t="s">
        <v>264</v>
      </c>
    </row>
    <row r="4" spans="1:29" x14ac:dyDescent="0.25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5">
      <c r="E5" s="294">
        <f t="shared" ref="E5:E14" si="0">SUM(F5:AC5)</f>
        <v>0</v>
      </c>
    </row>
    <row r="6" spans="1:29" x14ac:dyDescent="0.25">
      <c r="E6" s="294">
        <f t="shared" si="0"/>
        <v>0</v>
      </c>
    </row>
    <row r="7" spans="1:29" x14ac:dyDescent="0.25">
      <c r="E7" s="294">
        <f t="shared" si="0"/>
        <v>0</v>
      </c>
    </row>
    <row r="8" spans="1:29" x14ac:dyDescent="0.25">
      <c r="E8" s="294">
        <f t="shared" si="0"/>
        <v>0</v>
      </c>
    </row>
    <row r="9" spans="1:29" x14ac:dyDescent="0.25">
      <c r="E9" s="294">
        <f t="shared" si="0"/>
        <v>0</v>
      </c>
    </row>
    <row r="10" spans="1:29" x14ac:dyDescent="0.25">
      <c r="E10" s="294">
        <f t="shared" si="0"/>
        <v>0</v>
      </c>
    </row>
    <row r="11" spans="1:29" x14ac:dyDescent="0.25">
      <c r="E11" s="294">
        <f t="shared" si="0"/>
        <v>0</v>
      </c>
    </row>
    <row r="12" spans="1:29" x14ac:dyDescent="0.25">
      <c r="E12" s="294">
        <f t="shared" si="0"/>
        <v>0</v>
      </c>
    </row>
    <row r="13" spans="1:29" x14ac:dyDescent="0.25">
      <c r="E13" s="294">
        <f t="shared" si="0"/>
        <v>0</v>
      </c>
    </row>
    <row r="14" spans="1:29" x14ac:dyDescent="0.25">
      <c r="E14" s="294">
        <f t="shared" si="0"/>
        <v>0</v>
      </c>
    </row>
    <row r="15" spans="1:29" x14ac:dyDescent="0.25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5">
      <c r="A17" s="300" t="s">
        <v>266</v>
      </c>
      <c r="F17" s="301" t="s">
        <v>264</v>
      </c>
    </row>
    <row r="18" spans="1:29" x14ac:dyDescent="0.25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5">
      <c r="E19" s="294">
        <f>SUM(F19:AC19)</f>
        <v>0</v>
      </c>
    </row>
    <row r="20" spans="1:29" x14ac:dyDescent="0.25">
      <c r="E20" s="294">
        <f t="shared" ref="E20:E28" si="2">SUM(F20:AC20)</f>
        <v>0</v>
      </c>
    </row>
    <row r="21" spans="1:29" x14ac:dyDescent="0.25">
      <c r="E21" s="294">
        <f t="shared" si="2"/>
        <v>0</v>
      </c>
    </row>
    <row r="22" spans="1:29" x14ac:dyDescent="0.25">
      <c r="E22" s="294">
        <f t="shared" si="2"/>
        <v>0</v>
      </c>
    </row>
    <row r="23" spans="1:29" x14ac:dyDescent="0.25">
      <c r="E23" s="294">
        <f t="shared" si="2"/>
        <v>0</v>
      </c>
    </row>
    <row r="24" spans="1:29" x14ac:dyDescent="0.25">
      <c r="E24" s="294">
        <f t="shared" si="2"/>
        <v>0</v>
      </c>
    </row>
    <row r="25" spans="1:29" x14ac:dyDescent="0.25">
      <c r="E25" s="294">
        <f t="shared" si="2"/>
        <v>0</v>
      </c>
    </row>
    <row r="26" spans="1:29" x14ac:dyDescent="0.25">
      <c r="E26" s="294">
        <f t="shared" si="2"/>
        <v>0</v>
      </c>
    </row>
    <row r="27" spans="1:29" x14ac:dyDescent="0.25">
      <c r="E27" s="294">
        <f t="shared" si="2"/>
        <v>0</v>
      </c>
    </row>
    <row r="28" spans="1:29" x14ac:dyDescent="0.25">
      <c r="E28" s="294">
        <f t="shared" si="2"/>
        <v>0</v>
      </c>
    </row>
    <row r="29" spans="1:29" x14ac:dyDescent="0.25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C29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298" t="s">
        <v>215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5">
      <c r="A3" s="300" t="s">
        <v>403</v>
      </c>
      <c r="F3" s="301" t="s">
        <v>264</v>
      </c>
    </row>
    <row r="4" spans="1:29" x14ac:dyDescent="0.25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5">
      <c r="E5" s="294">
        <f>SUM(F5:AC5)</f>
        <v>0</v>
      </c>
    </row>
    <row r="6" spans="1:29" x14ac:dyDescent="0.25">
      <c r="E6" s="294">
        <f t="shared" ref="E6:E14" si="0">SUM(F6:AC6)</f>
        <v>0</v>
      </c>
    </row>
    <row r="7" spans="1:29" x14ac:dyDescent="0.25">
      <c r="E7" s="294">
        <f t="shared" si="0"/>
        <v>0</v>
      </c>
    </row>
    <row r="8" spans="1:29" x14ac:dyDescent="0.25">
      <c r="E8" s="294">
        <f t="shared" si="0"/>
        <v>0</v>
      </c>
    </row>
    <row r="9" spans="1:29" x14ac:dyDescent="0.25">
      <c r="E9" s="294">
        <f t="shared" si="0"/>
        <v>0</v>
      </c>
    </row>
    <row r="10" spans="1:29" x14ac:dyDescent="0.25">
      <c r="E10" s="294">
        <f t="shared" si="0"/>
        <v>0</v>
      </c>
    </row>
    <row r="11" spans="1:29" x14ac:dyDescent="0.25">
      <c r="E11" s="294">
        <f t="shared" si="0"/>
        <v>0</v>
      </c>
    </row>
    <row r="12" spans="1:29" x14ac:dyDescent="0.25">
      <c r="E12" s="294">
        <f t="shared" si="0"/>
        <v>0</v>
      </c>
    </row>
    <row r="13" spans="1:29" x14ac:dyDescent="0.25">
      <c r="E13" s="294">
        <f t="shared" si="0"/>
        <v>0</v>
      </c>
    </row>
    <row r="14" spans="1:29" x14ac:dyDescent="0.25">
      <c r="E14" s="294">
        <f t="shared" si="0"/>
        <v>0</v>
      </c>
    </row>
    <row r="15" spans="1:29" x14ac:dyDescent="0.25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5">
      <c r="A17" s="300" t="s">
        <v>266</v>
      </c>
      <c r="F17" s="301" t="s">
        <v>264</v>
      </c>
    </row>
    <row r="18" spans="1:29" x14ac:dyDescent="0.25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5">
      <c r="E19" s="294">
        <f>SUM(F19:AC19)</f>
        <v>0</v>
      </c>
    </row>
    <row r="20" spans="1:29" x14ac:dyDescent="0.25">
      <c r="E20" s="294">
        <f t="shared" ref="E20:E28" si="2">SUM(F20:AC20)</f>
        <v>0</v>
      </c>
    </row>
    <row r="21" spans="1:29" x14ac:dyDescent="0.25">
      <c r="E21" s="294">
        <f t="shared" si="2"/>
        <v>0</v>
      </c>
    </row>
    <row r="22" spans="1:29" x14ac:dyDescent="0.25">
      <c r="E22" s="294">
        <f t="shared" si="2"/>
        <v>0</v>
      </c>
    </row>
    <row r="23" spans="1:29" x14ac:dyDescent="0.25">
      <c r="E23" s="294">
        <f t="shared" si="2"/>
        <v>0</v>
      </c>
    </row>
    <row r="24" spans="1:29" x14ac:dyDescent="0.25">
      <c r="E24" s="294">
        <f t="shared" si="2"/>
        <v>0</v>
      </c>
    </row>
    <row r="25" spans="1:29" x14ac:dyDescent="0.25">
      <c r="E25" s="294">
        <f t="shared" si="2"/>
        <v>0</v>
      </c>
    </row>
    <row r="26" spans="1:29" x14ac:dyDescent="0.25">
      <c r="E26" s="294">
        <f t="shared" si="2"/>
        <v>0</v>
      </c>
    </row>
    <row r="27" spans="1:29" x14ac:dyDescent="0.25">
      <c r="E27" s="294">
        <f t="shared" si="2"/>
        <v>0</v>
      </c>
    </row>
    <row r="28" spans="1:29" x14ac:dyDescent="0.25">
      <c r="E28" s="294">
        <f t="shared" si="2"/>
        <v>0</v>
      </c>
    </row>
    <row r="29" spans="1:29" x14ac:dyDescent="0.25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9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298" t="s">
        <v>404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5">
      <c r="A3" s="300" t="s">
        <v>403</v>
      </c>
      <c r="F3" s="301" t="s">
        <v>264</v>
      </c>
    </row>
    <row r="4" spans="1:29" x14ac:dyDescent="0.25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5">
      <c r="E5" s="294">
        <f>SUM(F5:AC5)</f>
        <v>0</v>
      </c>
    </row>
    <row r="6" spans="1:29" x14ac:dyDescent="0.25">
      <c r="E6" s="294">
        <f t="shared" ref="E6:E14" si="0">SUM(F6:AC6)</f>
        <v>0</v>
      </c>
    </row>
    <row r="7" spans="1:29" x14ac:dyDescent="0.25">
      <c r="E7" s="294">
        <f t="shared" si="0"/>
        <v>0</v>
      </c>
    </row>
    <row r="8" spans="1:29" x14ac:dyDescent="0.25">
      <c r="E8" s="294">
        <f t="shared" si="0"/>
        <v>0</v>
      </c>
    </row>
    <row r="9" spans="1:29" x14ac:dyDescent="0.25">
      <c r="E9" s="294">
        <f t="shared" si="0"/>
        <v>0</v>
      </c>
    </row>
    <row r="10" spans="1:29" x14ac:dyDescent="0.25">
      <c r="E10" s="294">
        <f t="shared" si="0"/>
        <v>0</v>
      </c>
    </row>
    <row r="11" spans="1:29" x14ac:dyDescent="0.25">
      <c r="E11" s="294">
        <f t="shared" si="0"/>
        <v>0</v>
      </c>
    </row>
    <row r="12" spans="1:29" x14ac:dyDescent="0.25">
      <c r="E12" s="294">
        <f t="shared" si="0"/>
        <v>0</v>
      </c>
    </row>
    <row r="13" spans="1:29" x14ac:dyDescent="0.25">
      <c r="E13" s="294">
        <f t="shared" si="0"/>
        <v>0</v>
      </c>
    </row>
    <row r="14" spans="1:29" x14ac:dyDescent="0.25">
      <c r="E14" s="294">
        <f t="shared" si="0"/>
        <v>0</v>
      </c>
    </row>
    <row r="15" spans="1:29" x14ac:dyDescent="0.25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5">
      <c r="A17" s="300" t="s">
        <v>266</v>
      </c>
      <c r="F17" s="301" t="s">
        <v>264</v>
      </c>
    </row>
    <row r="18" spans="1:29" x14ac:dyDescent="0.25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5">
      <c r="E19" s="294">
        <f>SUM(F19:AC19)</f>
        <v>0</v>
      </c>
    </row>
    <row r="20" spans="1:29" x14ac:dyDescent="0.25">
      <c r="E20" s="294">
        <f t="shared" ref="E20:E28" si="2">SUM(F20:AC20)</f>
        <v>0</v>
      </c>
    </row>
    <row r="21" spans="1:29" x14ac:dyDescent="0.25">
      <c r="E21" s="294">
        <f t="shared" si="2"/>
        <v>0</v>
      </c>
    </row>
    <row r="22" spans="1:29" x14ac:dyDescent="0.25">
      <c r="E22" s="294">
        <f t="shared" si="2"/>
        <v>0</v>
      </c>
    </row>
    <row r="23" spans="1:29" x14ac:dyDescent="0.25">
      <c r="E23" s="294">
        <f t="shared" si="2"/>
        <v>0</v>
      </c>
    </row>
    <row r="24" spans="1:29" x14ac:dyDescent="0.25">
      <c r="E24" s="294">
        <f t="shared" si="2"/>
        <v>0</v>
      </c>
    </row>
    <row r="25" spans="1:29" x14ac:dyDescent="0.25">
      <c r="E25" s="294">
        <f t="shared" si="2"/>
        <v>0</v>
      </c>
    </row>
    <row r="26" spans="1:29" x14ac:dyDescent="0.25">
      <c r="E26" s="294">
        <f t="shared" si="2"/>
        <v>0</v>
      </c>
    </row>
    <row r="27" spans="1:29" x14ac:dyDescent="0.25">
      <c r="E27" s="294">
        <f t="shared" si="2"/>
        <v>0</v>
      </c>
    </row>
    <row r="28" spans="1:29" x14ac:dyDescent="0.25">
      <c r="E28" s="294">
        <f t="shared" si="2"/>
        <v>0</v>
      </c>
    </row>
    <row r="29" spans="1:29" x14ac:dyDescent="0.25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Y407"/>
  <sheetViews>
    <sheetView zoomScale="75" workbookViewId="0">
      <selection activeCell="J30" sqref="J30"/>
    </sheetView>
  </sheetViews>
  <sheetFormatPr defaultRowHeight="13.2" x14ac:dyDescent="0.25"/>
  <cols>
    <col min="1" max="1" width="22.44140625" customWidth="1"/>
    <col min="2" max="25" width="8.6640625" customWidth="1"/>
  </cols>
  <sheetData>
    <row r="1" spans="1:25" ht="30" x14ac:dyDescent="0.5">
      <c r="A1" s="298" t="s">
        <v>316</v>
      </c>
      <c r="C1" s="299"/>
      <c r="D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</row>
    <row r="3" spans="1:25" ht="24.6" x14ac:dyDescent="0.4">
      <c r="A3" s="398" t="s">
        <v>62</v>
      </c>
    </row>
    <row r="5" spans="1:25" x14ac:dyDescent="0.25">
      <c r="A5" s="305" t="s">
        <v>324</v>
      </c>
      <c r="B5" s="305">
        <v>100</v>
      </c>
      <c r="C5" s="305">
        <v>200</v>
      </c>
      <c r="D5" s="305">
        <v>300</v>
      </c>
      <c r="E5" s="305">
        <v>400</v>
      </c>
      <c r="F5" s="305">
        <v>500</v>
      </c>
      <c r="G5" s="305">
        <v>600</v>
      </c>
      <c r="H5" s="305">
        <v>700</v>
      </c>
      <c r="I5" s="305">
        <v>800</v>
      </c>
      <c r="J5" s="305">
        <v>900</v>
      </c>
      <c r="K5" s="305">
        <v>1000</v>
      </c>
      <c r="L5" s="305">
        <v>1100</v>
      </c>
      <c r="M5" s="305">
        <v>1200</v>
      </c>
      <c r="N5" s="305">
        <v>1300</v>
      </c>
      <c r="O5" s="305">
        <v>1400</v>
      </c>
      <c r="P5" s="305">
        <v>1500</v>
      </c>
      <c r="Q5" s="305">
        <v>1600</v>
      </c>
      <c r="R5" s="305">
        <v>1700</v>
      </c>
      <c r="S5" s="305">
        <v>1800</v>
      </c>
      <c r="T5" s="305">
        <v>1900</v>
      </c>
      <c r="U5" s="305">
        <v>2000</v>
      </c>
      <c r="V5" s="305">
        <v>2100</v>
      </c>
      <c r="W5" s="305">
        <v>2200</v>
      </c>
      <c r="X5" s="305">
        <v>2300</v>
      </c>
      <c r="Y5" s="305">
        <v>2400</v>
      </c>
    </row>
    <row r="6" spans="1:25" x14ac:dyDescent="0.25">
      <c r="A6" t="s">
        <v>323</v>
      </c>
      <c r="B6" s="294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</row>
    <row r="7" spans="1:25" x14ac:dyDescent="0.25">
      <c r="A7" t="s">
        <v>323</v>
      </c>
      <c r="B7" s="294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</row>
    <row r="8" spans="1:25" x14ac:dyDescent="0.25">
      <c r="A8" t="s">
        <v>323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</row>
    <row r="9" spans="1:25" x14ac:dyDescent="0.25">
      <c r="A9" t="s">
        <v>323</v>
      </c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</row>
    <row r="10" spans="1:25" x14ac:dyDescent="0.25">
      <c r="A10" t="s">
        <v>323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</row>
    <row r="11" spans="1:25" x14ac:dyDescent="0.25">
      <c r="A11" t="s">
        <v>323</v>
      </c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</row>
    <row r="12" spans="1:25" x14ac:dyDescent="0.25">
      <c r="A12" t="s">
        <v>323</v>
      </c>
      <c r="B12" s="294"/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</row>
    <row r="13" spans="1:25" x14ac:dyDescent="0.25">
      <c r="A13" t="s">
        <v>323</v>
      </c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</row>
    <row r="14" spans="1:25" x14ac:dyDescent="0.25">
      <c r="A14" t="s">
        <v>323</v>
      </c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</row>
    <row r="15" spans="1:25" x14ac:dyDescent="0.25">
      <c r="A15" t="s">
        <v>323</v>
      </c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</row>
    <row r="16" spans="1:25" x14ac:dyDescent="0.25">
      <c r="A16" s="309">
        <f>SUM(B16:Y16)</f>
        <v>0</v>
      </c>
      <c r="B16" s="309">
        <f>SUM(B6:B14)</f>
        <v>0</v>
      </c>
      <c r="C16" s="309">
        <f t="shared" ref="C16:Y16" si="0">SUM(C6:C14)</f>
        <v>0</v>
      </c>
      <c r="D16" s="309">
        <f t="shared" si="0"/>
        <v>0</v>
      </c>
      <c r="E16" s="309">
        <f t="shared" si="0"/>
        <v>0</v>
      </c>
      <c r="F16" s="309">
        <f t="shared" si="0"/>
        <v>0</v>
      </c>
      <c r="G16" s="309">
        <f t="shared" si="0"/>
        <v>0</v>
      </c>
      <c r="H16" s="309">
        <f t="shared" si="0"/>
        <v>0</v>
      </c>
      <c r="I16" s="309">
        <f t="shared" si="0"/>
        <v>0</v>
      </c>
      <c r="J16" s="309">
        <f t="shared" si="0"/>
        <v>0</v>
      </c>
      <c r="K16" s="309">
        <f t="shared" si="0"/>
        <v>0</v>
      </c>
      <c r="L16" s="309">
        <f t="shared" si="0"/>
        <v>0</v>
      </c>
      <c r="M16" s="309">
        <f t="shared" si="0"/>
        <v>0</v>
      </c>
      <c r="N16" s="309">
        <f t="shared" si="0"/>
        <v>0</v>
      </c>
      <c r="O16" s="309">
        <f t="shared" si="0"/>
        <v>0</v>
      </c>
      <c r="P16" s="309">
        <f t="shared" si="0"/>
        <v>0</v>
      </c>
      <c r="Q16" s="309">
        <f t="shared" si="0"/>
        <v>0</v>
      </c>
      <c r="R16" s="309">
        <f t="shared" si="0"/>
        <v>0</v>
      </c>
      <c r="S16" s="309">
        <f t="shared" si="0"/>
        <v>0</v>
      </c>
      <c r="T16" s="309">
        <f t="shared" si="0"/>
        <v>0</v>
      </c>
      <c r="U16" s="309">
        <f t="shared" si="0"/>
        <v>0</v>
      </c>
      <c r="V16" s="309">
        <f t="shared" si="0"/>
        <v>0</v>
      </c>
      <c r="W16" s="309">
        <f t="shared" si="0"/>
        <v>0</v>
      </c>
      <c r="X16" s="309">
        <f t="shared" si="0"/>
        <v>0</v>
      </c>
      <c r="Y16" s="309">
        <f t="shared" si="0"/>
        <v>0</v>
      </c>
    </row>
    <row r="18" spans="1:25" x14ac:dyDescent="0.25">
      <c r="A18" s="305" t="s">
        <v>325</v>
      </c>
      <c r="B18" s="305">
        <v>100</v>
      </c>
      <c r="C18" s="305">
        <v>200</v>
      </c>
      <c r="D18" s="305">
        <v>300</v>
      </c>
      <c r="E18" s="305">
        <v>400</v>
      </c>
      <c r="F18" s="305">
        <v>500</v>
      </c>
      <c r="G18" s="305">
        <v>600</v>
      </c>
      <c r="H18" s="305">
        <v>700</v>
      </c>
      <c r="I18" s="305">
        <v>800</v>
      </c>
      <c r="J18" s="305">
        <v>900</v>
      </c>
      <c r="K18" s="305">
        <v>1000</v>
      </c>
      <c r="L18" s="305">
        <v>1100</v>
      </c>
      <c r="M18" s="305">
        <v>1200</v>
      </c>
      <c r="N18" s="305">
        <v>1300</v>
      </c>
      <c r="O18" s="305">
        <v>1400</v>
      </c>
      <c r="P18" s="305">
        <v>1500</v>
      </c>
      <c r="Q18" s="305">
        <v>1600</v>
      </c>
      <c r="R18" s="305">
        <v>1700</v>
      </c>
      <c r="S18" s="305">
        <v>1800</v>
      </c>
      <c r="T18" s="305">
        <v>1900</v>
      </c>
      <c r="U18" s="305">
        <v>2000</v>
      </c>
      <c r="V18" s="305">
        <v>2100</v>
      </c>
      <c r="W18" s="305">
        <v>2200</v>
      </c>
      <c r="X18" s="305">
        <v>2300</v>
      </c>
      <c r="Y18" s="305">
        <v>2400</v>
      </c>
    </row>
    <row r="19" spans="1:25" x14ac:dyDescent="0.25">
      <c r="A19" t="s">
        <v>323</v>
      </c>
      <c r="B19" s="294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</row>
    <row r="20" spans="1:25" x14ac:dyDescent="0.25">
      <c r="A20" t="s">
        <v>323</v>
      </c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</row>
    <row r="21" spans="1:25" x14ac:dyDescent="0.25">
      <c r="A21" t="s">
        <v>323</v>
      </c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</row>
    <row r="22" spans="1:25" x14ac:dyDescent="0.25">
      <c r="A22" t="s">
        <v>323</v>
      </c>
      <c r="B22" s="294"/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</row>
    <row r="23" spans="1:25" x14ac:dyDescent="0.25">
      <c r="A23" t="s">
        <v>323</v>
      </c>
      <c r="B23" s="294"/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</row>
    <row r="24" spans="1:25" x14ac:dyDescent="0.25">
      <c r="A24" t="s">
        <v>323</v>
      </c>
      <c r="B24" s="294"/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</row>
    <row r="25" spans="1:25" x14ac:dyDescent="0.25">
      <c r="A25" t="s">
        <v>323</v>
      </c>
      <c r="B25" s="294"/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</row>
    <row r="26" spans="1:25" x14ac:dyDescent="0.25">
      <c r="A26" t="s">
        <v>323</v>
      </c>
      <c r="B26" s="294"/>
      <c r="C26" s="294"/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</row>
    <row r="27" spans="1:25" x14ac:dyDescent="0.25">
      <c r="A27" t="s">
        <v>323</v>
      </c>
      <c r="B27" s="294"/>
      <c r="C27" s="294"/>
      <c r="D27" s="294"/>
      <c r="E27" s="294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</row>
    <row r="28" spans="1:25" x14ac:dyDescent="0.25">
      <c r="A28" t="s">
        <v>323</v>
      </c>
      <c r="B28" s="294"/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</row>
    <row r="29" spans="1:25" x14ac:dyDescent="0.25">
      <c r="A29" s="309">
        <f>SUM(B29:Y29)</f>
        <v>0</v>
      </c>
      <c r="B29" s="309">
        <f>SUM(B19:B27)</f>
        <v>0</v>
      </c>
      <c r="C29" s="309">
        <f t="shared" ref="C29:Y29" si="1">SUM(C19:C27)</f>
        <v>0</v>
      </c>
      <c r="D29" s="309">
        <f t="shared" si="1"/>
        <v>0</v>
      </c>
      <c r="E29" s="309">
        <f t="shared" si="1"/>
        <v>0</v>
      </c>
      <c r="F29" s="309">
        <f t="shared" si="1"/>
        <v>0</v>
      </c>
      <c r="G29" s="309">
        <f t="shared" si="1"/>
        <v>0</v>
      </c>
      <c r="H29" s="309">
        <f t="shared" si="1"/>
        <v>0</v>
      </c>
      <c r="I29" s="309">
        <f t="shared" si="1"/>
        <v>0</v>
      </c>
      <c r="J29" s="309">
        <f t="shared" si="1"/>
        <v>0</v>
      </c>
      <c r="K29" s="309">
        <f t="shared" si="1"/>
        <v>0</v>
      </c>
      <c r="L29" s="309">
        <f t="shared" si="1"/>
        <v>0</v>
      </c>
      <c r="M29" s="309">
        <f t="shared" si="1"/>
        <v>0</v>
      </c>
      <c r="N29" s="309">
        <f t="shared" si="1"/>
        <v>0</v>
      </c>
      <c r="O29" s="309">
        <f t="shared" si="1"/>
        <v>0</v>
      </c>
      <c r="P29" s="309">
        <f t="shared" si="1"/>
        <v>0</v>
      </c>
      <c r="Q29" s="309">
        <f t="shared" si="1"/>
        <v>0</v>
      </c>
      <c r="R29" s="309">
        <f t="shared" si="1"/>
        <v>0</v>
      </c>
      <c r="S29" s="309">
        <f t="shared" si="1"/>
        <v>0</v>
      </c>
      <c r="T29" s="309">
        <f t="shared" si="1"/>
        <v>0</v>
      </c>
      <c r="U29" s="309">
        <f t="shared" si="1"/>
        <v>0</v>
      </c>
      <c r="V29" s="309">
        <f t="shared" si="1"/>
        <v>0</v>
      </c>
      <c r="W29" s="309">
        <f t="shared" si="1"/>
        <v>0</v>
      </c>
      <c r="X29" s="309">
        <f t="shared" si="1"/>
        <v>0</v>
      </c>
      <c r="Y29" s="309">
        <f t="shared" si="1"/>
        <v>0</v>
      </c>
    </row>
    <row r="31" spans="1:25" x14ac:dyDescent="0.25">
      <c r="A31" s="305" t="s">
        <v>326</v>
      </c>
      <c r="B31" s="305">
        <v>100</v>
      </c>
      <c r="C31" s="305">
        <v>200</v>
      </c>
      <c r="D31" s="305">
        <v>300</v>
      </c>
      <c r="E31" s="305">
        <v>400</v>
      </c>
      <c r="F31" s="305">
        <v>500</v>
      </c>
      <c r="G31" s="305">
        <v>600</v>
      </c>
      <c r="H31" s="305">
        <v>700</v>
      </c>
      <c r="I31" s="305">
        <v>800</v>
      </c>
      <c r="J31" s="305">
        <v>900</v>
      </c>
      <c r="K31" s="305">
        <v>1000</v>
      </c>
      <c r="L31" s="305">
        <v>1100</v>
      </c>
      <c r="M31" s="305">
        <v>1200</v>
      </c>
      <c r="N31" s="305">
        <v>1300</v>
      </c>
      <c r="O31" s="305">
        <v>1400</v>
      </c>
      <c r="P31" s="305">
        <v>1500</v>
      </c>
      <c r="Q31" s="305">
        <v>1600</v>
      </c>
      <c r="R31" s="305">
        <v>1700</v>
      </c>
      <c r="S31" s="305">
        <v>1800</v>
      </c>
      <c r="T31" s="305">
        <v>1900</v>
      </c>
      <c r="U31" s="305">
        <v>2000</v>
      </c>
      <c r="V31" s="305">
        <v>2100</v>
      </c>
      <c r="W31" s="305">
        <v>2200</v>
      </c>
      <c r="X31" s="305">
        <v>2300</v>
      </c>
      <c r="Y31" s="305">
        <v>2400</v>
      </c>
    </row>
    <row r="32" spans="1:25" x14ac:dyDescent="0.25">
      <c r="A32" t="s">
        <v>323</v>
      </c>
      <c r="B32" s="294"/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</row>
    <row r="33" spans="1:25" x14ac:dyDescent="0.25">
      <c r="A33" t="s">
        <v>323</v>
      </c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</row>
    <row r="34" spans="1:25" x14ac:dyDescent="0.25">
      <c r="A34" t="s">
        <v>323</v>
      </c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</row>
    <row r="35" spans="1:25" x14ac:dyDescent="0.25">
      <c r="A35" t="s">
        <v>323</v>
      </c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</row>
    <row r="36" spans="1:25" x14ac:dyDescent="0.25">
      <c r="A36" t="s">
        <v>323</v>
      </c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</row>
    <row r="37" spans="1:25" x14ac:dyDescent="0.25">
      <c r="A37" t="s">
        <v>323</v>
      </c>
      <c r="B37" s="294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</row>
    <row r="38" spans="1:25" x14ac:dyDescent="0.25">
      <c r="A38" t="s">
        <v>323</v>
      </c>
      <c r="B38" s="294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</row>
    <row r="39" spans="1:25" x14ac:dyDescent="0.25">
      <c r="A39" t="s">
        <v>323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</row>
    <row r="40" spans="1:25" x14ac:dyDescent="0.25">
      <c r="A40" t="s">
        <v>323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</row>
    <row r="41" spans="1:25" x14ac:dyDescent="0.25">
      <c r="A41" t="s">
        <v>323</v>
      </c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</row>
    <row r="42" spans="1:25" x14ac:dyDescent="0.25">
      <c r="A42" s="309">
        <f>SUM(B42:Y42)</f>
        <v>0</v>
      </c>
      <c r="B42" s="309">
        <f>SUM(B32:B40)</f>
        <v>0</v>
      </c>
      <c r="C42" s="309">
        <f t="shared" ref="C42:Y42" si="2">SUM(C32:C40)</f>
        <v>0</v>
      </c>
      <c r="D42" s="309">
        <f t="shared" si="2"/>
        <v>0</v>
      </c>
      <c r="E42" s="309">
        <f t="shared" si="2"/>
        <v>0</v>
      </c>
      <c r="F42" s="309">
        <f t="shared" si="2"/>
        <v>0</v>
      </c>
      <c r="G42" s="309">
        <f t="shared" si="2"/>
        <v>0</v>
      </c>
      <c r="H42" s="309">
        <f t="shared" si="2"/>
        <v>0</v>
      </c>
      <c r="I42" s="309">
        <f t="shared" si="2"/>
        <v>0</v>
      </c>
      <c r="J42" s="309">
        <f t="shared" si="2"/>
        <v>0</v>
      </c>
      <c r="K42" s="309">
        <f t="shared" si="2"/>
        <v>0</v>
      </c>
      <c r="L42" s="309">
        <f t="shared" si="2"/>
        <v>0</v>
      </c>
      <c r="M42" s="309">
        <f t="shared" si="2"/>
        <v>0</v>
      </c>
      <c r="N42" s="309">
        <f t="shared" si="2"/>
        <v>0</v>
      </c>
      <c r="O42" s="309">
        <f t="shared" si="2"/>
        <v>0</v>
      </c>
      <c r="P42" s="309">
        <f t="shared" si="2"/>
        <v>0</v>
      </c>
      <c r="Q42" s="309">
        <f t="shared" si="2"/>
        <v>0</v>
      </c>
      <c r="R42" s="309">
        <f t="shared" si="2"/>
        <v>0</v>
      </c>
      <c r="S42" s="309">
        <f t="shared" si="2"/>
        <v>0</v>
      </c>
      <c r="T42" s="309">
        <f t="shared" si="2"/>
        <v>0</v>
      </c>
      <c r="U42" s="309">
        <f t="shared" si="2"/>
        <v>0</v>
      </c>
      <c r="V42" s="309">
        <f t="shared" si="2"/>
        <v>0</v>
      </c>
      <c r="W42" s="309">
        <f t="shared" si="2"/>
        <v>0</v>
      </c>
      <c r="X42" s="309">
        <f t="shared" si="2"/>
        <v>0</v>
      </c>
      <c r="Y42" s="309">
        <f t="shared" si="2"/>
        <v>0</v>
      </c>
    </row>
    <row r="44" spans="1:25" x14ac:dyDescent="0.25">
      <c r="A44" s="305" t="s">
        <v>327</v>
      </c>
      <c r="B44" s="305">
        <v>100</v>
      </c>
      <c r="C44" s="305">
        <v>200</v>
      </c>
      <c r="D44" s="305">
        <v>300</v>
      </c>
      <c r="E44" s="305">
        <v>400</v>
      </c>
      <c r="F44" s="305">
        <v>500</v>
      </c>
      <c r="G44" s="305">
        <v>600</v>
      </c>
      <c r="H44" s="305">
        <v>700</v>
      </c>
      <c r="I44" s="305">
        <v>800</v>
      </c>
      <c r="J44" s="305">
        <v>900</v>
      </c>
      <c r="K44" s="305">
        <v>1000</v>
      </c>
      <c r="L44" s="305">
        <v>1100</v>
      </c>
      <c r="M44" s="305">
        <v>1200</v>
      </c>
      <c r="N44" s="305">
        <v>1300</v>
      </c>
      <c r="O44" s="305">
        <v>1400</v>
      </c>
      <c r="P44" s="305">
        <v>1500</v>
      </c>
      <c r="Q44" s="305">
        <v>1600</v>
      </c>
      <c r="R44" s="305">
        <v>1700</v>
      </c>
      <c r="S44" s="305">
        <v>1800</v>
      </c>
      <c r="T44" s="305">
        <v>1900</v>
      </c>
      <c r="U44" s="305">
        <v>2000</v>
      </c>
      <c r="V44" s="305">
        <v>2100</v>
      </c>
      <c r="W44" s="305">
        <v>2200</v>
      </c>
      <c r="X44" s="305">
        <v>2300</v>
      </c>
      <c r="Y44" s="305">
        <v>2400</v>
      </c>
    </row>
    <row r="45" spans="1:25" x14ac:dyDescent="0.25">
      <c r="A45" t="s">
        <v>323</v>
      </c>
      <c r="B45" s="294"/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</row>
    <row r="46" spans="1:25" x14ac:dyDescent="0.25">
      <c r="A46" t="s">
        <v>323</v>
      </c>
      <c r="B46" s="294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</row>
    <row r="47" spans="1:25" x14ac:dyDescent="0.25">
      <c r="A47" t="s">
        <v>323</v>
      </c>
      <c r="B47" s="294"/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</row>
    <row r="48" spans="1:25" x14ac:dyDescent="0.25">
      <c r="A48" t="s">
        <v>323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</row>
    <row r="49" spans="1:25" x14ac:dyDescent="0.25">
      <c r="A49" t="s">
        <v>323</v>
      </c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</row>
    <row r="50" spans="1:25" x14ac:dyDescent="0.25">
      <c r="A50" t="s">
        <v>323</v>
      </c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</row>
    <row r="51" spans="1:25" x14ac:dyDescent="0.25">
      <c r="A51" t="s">
        <v>323</v>
      </c>
      <c r="B51" s="294"/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</row>
    <row r="52" spans="1:25" x14ac:dyDescent="0.25">
      <c r="A52" t="s">
        <v>323</v>
      </c>
      <c r="B52" s="294"/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</row>
    <row r="53" spans="1:25" x14ac:dyDescent="0.25">
      <c r="A53" t="s">
        <v>323</v>
      </c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</row>
    <row r="54" spans="1:25" x14ac:dyDescent="0.25">
      <c r="A54" t="s">
        <v>323</v>
      </c>
      <c r="B54" s="294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</row>
    <row r="55" spans="1:25" x14ac:dyDescent="0.25">
      <c r="A55" s="309">
        <f>SUM(B55:Y55)</f>
        <v>0</v>
      </c>
      <c r="B55" s="309">
        <f>SUM(B45:B53)</f>
        <v>0</v>
      </c>
      <c r="C55" s="309">
        <f t="shared" ref="C55:Y55" si="3">SUM(C45:C53)</f>
        <v>0</v>
      </c>
      <c r="D55" s="309">
        <f t="shared" si="3"/>
        <v>0</v>
      </c>
      <c r="E55" s="309">
        <f t="shared" si="3"/>
        <v>0</v>
      </c>
      <c r="F55" s="309">
        <f t="shared" si="3"/>
        <v>0</v>
      </c>
      <c r="G55" s="309">
        <f t="shared" si="3"/>
        <v>0</v>
      </c>
      <c r="H55" s="309">
        <f t="shared" si="3"/>
        <v>0</v>
      </c>
      <c r="I55" s="309">
        <f t="shared" si="3"/>
        <v>0</v>
      </c>
      <c r="J55" s="309">
        <f t="shared" si="3"/>
        <v>0</v>
      </c>
      <c r="K55" s="309">
        <f t="shared" si="3"/>
        <v>0</v>
      </c>
      <c r="L55" s="309">
        <f t="shared" si="3"/>
        <v>0</v>
      </c>
      <c r="M55" s="309">
        <f t="shared" si="3"/>
        <v>0</v>
      </c>
      <c r="N55" s="309">
        <f t="shared" si="3"/>
        <v>0</v>
      </c>
      <c r="O55" s="309">
        <f t="shared" si="3"/>
        <v>0</v>
      </c>
      <c r="P55" s="309">
        <f t="shared" si="3"/>
        <v>0</v>
      </c>
      <c r="Q55" s="309">
        <f t="shared" si="3"/>
        <v>0</v>
      </c>
      <c r="R55" s="309">
        <f t="shared" si="3"/>
        <v>0</v>
      </c>
      <c r="S55" s="309">
        <f t="shared" si="3"/>
        <v>0</v>
      </c>
      <c r="T55" s="309">
        <f t="shared" si="3"/>
        <v>0</v>
      </c>
      <c r="U55" s="309">
        <f t="shared" si="3"/>
        <v>0</v>
      </c>
      <c r="V55" s="309">
        <f t="shared" si="3"/>
        <v>0</v>
      </c>
      <c r="W55" s="309">
        <f t="shared" si="3"/>
        <v>0</v>
      </c>
      <c r="X55" s="309">
        <f t="shared" si="3"/>
        <v>0</v>
      </c>
      <c r="Y55" s="309">
        <f t="shared" si="3"/>
        <v>0</v>
      </c>
    </row>
    <row r="57" spans="1:25" x14ac:dyDescent="0.25">
      <c r="A57" s="305" t="s">
        <v>328</v>
      </c>
      <c r="B57" s="305">
        <v>100</v>
      </c>
      <c r="C57" s="305">
        <v>200</v>
      </c>
      <c r="D57" s="305">
        <v>300</v>
      </c>
      <c r="E57" s="305">
        <v>400</v>
      </c>
      <c r="F57" s="305">
        <v>500</v>
      </c>
      <c r="G57" s="305">
        <v>600</v>
      </c>
      <c r="H57" s="305">
        <v>700</v>
      </c>
      <c r="I57" s="305">
        <v>800</v>
      </c>
      <c r="J57" s="305">
        <v>900</v>
      </c>
      <c r="K57" s="305">
        <v>1000</v>
      </c>
      <c r="L57" s="305">
        <v>1100</v>
      </c>
      <c r="M57" s="305">
        <v>1200</v>
      </c>
      <c r="N57" s="305">
        <v>1300</v>
      </c>
      <c r="O57" s="305">
        <v>1400</v>
      </c>
      <c r="P57" s="305">
        <v>1500</v>
      </c>
      <c r="Q57" s="305">
        <v>1600</v>
      </c>
      <c r="R57" s="305">
        <v>1700</v>
      </c>
      <c r="S57" s="305">
        <v>1800</v>
      </c>
      <c r="T57" s="305">
        <v>1900</v>
      </c>
      <c r="U57" s="305">
        <v>2000</v>
      </c>
      <c r="V57" s="305">
        <v>2100</v>
      </c>
      <c r="W57" s="305">
        <v>2200</v>
      </c>
      <c r="X57" s="305">
        <v>2300</v>
      </c>
      <c r="Y57" s="305">
        <v>2400</v>
      </c>
    </row>
    <row r="58" spans="1:25" x14ac:dyDescent="0.25">
      <c r="A58" t="s">
        <v>323</v>
      </c>
      <c r="B58" s="294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</row>
    <row r="59" spans="1:25" x14ac:dyDescent="0.25">
      <c r="A59" t="s">
        <v>323</v>
      </c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</row>
    <row r="60" spans="1:25" x14ac:dyDescent="0.25">
      <c r="A60" t="s">
        <v>323</v>
      </c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</row>
    <row r="61" spans="1:25" x14ac:dyDescent="0.25">
      <c r="A61" t="s">
        <v>323</v>
      </c>
      <c r="B61" s="294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</row>
    <row r="62" spans="1:25" x14ac:dyDescent="0.25">
      <c r="A62" t="s">
        <v>323</v>
      </c>
      <c r="B62" s="294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</row>
    <row r="63" spans="1:25" x14ac:dyDescent="0.25">
      <c r="A63" t="s">
        <v>323</v>
      </c>
      <c r="B63" s="294"/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</row>
    <row r="64" spans="1:25" x14ac:dyDescent="0.25">
      <c r="A64" t="s">
        <v>323</v>
      </c>
      <c r="B64" s="294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</row>
    <row r="65" spans="1:25" x14ac:dyDescent="0.25">
      <c r="A65" t="s">
        <v>323</v>
      </c>
      <c r="B65" s="294"/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</row>
    <row r="66" spans="1:25" x14ac:dyDescent="0.25">
      <c r="A66" t="s">
        <v>323</v>
      </c>
      <c r="B66" s="294"/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</row>
    <row r="67" spans="1:25" x14ac:dyDescent="0.25">
      <c r="A67" t="s">
        <v>323</v>
      </c>
      <c r="B67" s="294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</row>
    <row r="68" spans="1:25" x14ac:dyDescent="0.25">
      <c r="A68" s="309">
        <f>SUM(B68:Y68)</f>
        <v>0</v>
      </c>
      <c r="B68" s="309">
        <f>SUM(B58:B66)</f>
        <v>0</v>
      </c>
      <c r="C68" s="309">
        <f t="shared" ref="C68:Y68" si="4">SUM(C58:C66)</f>
        <v>0</v>
      </c>
      <c r="D68" s="309">
        <f t="shared" si="4"/>
        <v>0</v>
      </c>
      <c r="E68" s="309">
        <f t="shared" si="4"/>
        <v>0</v>
      </c>
      <c r="F68" s="309">
        <f t="shared" si="4"/>
        <v>0</v>
      </c>
      <c r="G68" s="309">
        <f t="shared" si="4"/>
        <v>0</v>
      </c>
      <c r="H68" s="309">
        <f t="shared" si="4"/>
        <v>0</v>
      </c>
      <c r="I68" s="309">
        <f t="shared" si="4"/>
        <v>0</v>
      </c>
      <c r="J68" s="309">
        <f t="shared" si="4"/>
        <v>0</v>
      </c>
      <c r="K68" s="309">
        <f t="shared" si="4"/>
        <v>0</v>
      </c>
      <c r="L68" s="309">
        <f t="shared" si="4"/>
        <v>0</v>
      </c>
      <c r="M68" s="309">
        <f t="shared" si="4"/>
        <v>0</v>
      </c>
      <c r="N68" s="309">
        <f t="shared" si="4"/>
        <v>0</v>
      </c>
      <c r="O68" s="309">
        <f t="shared" si="4"/>
        <v>0</v>
      </c>
      <c r="P68" s="309">
        <f t="shared" si="4"/>
        <v>0</v>
      </c>
      <c r="Q68" s="309">
        <f t="shared" si="4"/>
        <v>0</v>
      </c>
      <c r="R68" s="309">
        <f t="shared" si="4"/>
        <v>0</v>
      </c>
      <c r="S68" s="309">
        <f t="shared" si="4"/>
        <v>0</v>
      </c>
      <c r="T68" s="309">
        <f t="shared" si="4"/>
        <v>0</v>
      </c>
      <c r="U68" s="309">
        <f t="shared" si="4"/>
        <v>0</v>
      </c>
      <c r="V68" s="309">
        <f t="shared" si="4"/>
        <v>0</v>
      </c>
      <c r="W68" s="309">
        <f t="shared" si="4"/>
        <v>0</v>
      </c>
      <c r="X68" s="309">
        <f t="shared" si="4"/>
        <v>0</v>
      </c>
      <c r="Y68" s="309">
        <f t="shared" si="4"/>
        <v>0</v>
      </c>
    </row>
    <row r="70" spans="1:25" x14ac:dyDescent="0.25">
      <c r="A70" s="305" t="s">
        <v>329</v>
      </c>
      <c r="B70" s="305">
        <v>100</v>
      </c>
      <c r="C70" s="305">
        <v>200</v>
      </c>
      <c r="D70" s="305">
        <v>300</v>
      </c>
      <c r="E70" s="305">
        <v>400</v>
      </c>
      <c r="F70" s="305">
        <v>500</v>
      </c>
      <c r="G70" s="305">
        <v>600</v>
      </c>
      <c r="H70" s="305">
        <v>700</v>
      </c>
      <c r="I70" s="305">
        <v>800</v>
      </c>
      <c r="J70" s="305">
        <v>900</v>
      </c>
      <c r="K70" s="305">
        <v>1000</v>
      </c>
      <c r="L70" s="305">
        <v>1100</v>
      </c>
      <c r="M70" s="305">
        <v>1200</v>
      </c>
      <c r="N70" s="305">
        <v>1300</v>
      </c>
      <c r="O70" s="305">
        <v>1400</v>
      </c>
      <c r="P70" s="305">
        <v>1500</v>
      </c>
      <c r="Q70" s="305">
        <v>1600</v>
      </c>
      <c r="R70" s="305">
        <v>1700</v>
      </c>
      <c r="S70" s="305">
        <v>1800</v>
      </c>
      <c r="T70" s="305">
        <v>1900</v>
      </c>
      <c r="U70" s="305">
        <v>2000</v>
      </c>
      <c r="V70" s="305">
        <v>2100</v>
      </c>
      <c r="W70" s="305">
        <v>2200</v>
      </c>
      <c r="X70" s="305">
        <v>2300</v>
      </c>
      <c r="Y70" s="305">
        <v>2400</v>
      </c>
    </row>
    <row r="71" spans="1:25" x14ac:dyDescent="0.25">
      <c r="A71" t="s">
        <v>323</v>
      </c>
      <c r="B71" s="294"/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</row>
    <row r="72" spans="1:25" x14ac:dyDescent="0.25">
      <c r="A72" t="s">
        <v>323</v>
      </c>
      <c r="B72" s="294"/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</row>
    <row r="73" spans="1:25" x14ac:dyDescent="0.25">
      <c r="A73" t="s">
        <v>323</v>
      </c>
      <c r="B73" s="294"/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</row>
    <row r="74" spans="1:25" x14ac:dyDescent="0.25">
      <c r="A74" t="s">
        <v>323</v>
      </c>
      <c r="B74" s="294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</row>
    <row r="75" spans="1:25" x14ac:dyDescent="0.25">
      <c r="A75" t="s">
        <v>323</v>
      </c>
      <c r="B75" s="294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</row>
    <row r="76" spans="1:25" x14ac:dyDescent="0.25">
      <c r="A76" t="s">
        <v>323</v>
      </c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</row>
    <row r="77" spans="1:25" x14ac:dyDescent="0.25">
      <c r="A77" t="s">
        <v>323</v>
      </c>
      <c r="B77" s="294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</row>
    <row r="78" spans="1:25" x14ac:dyDescent="0.25">
      <c r="A78" t="s">
        <v>323</v>
      </c>
      <c r="B78" s="294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</row>
    <row r="79" spans="1:25" x14ac:dyDescent="0.25">
      <c r="A79" t="s">
        <v>323</v>
      </c>
      <c r="B79" s="294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</row>
    <row r="80" spans="1:25" x14ac:dyDescent="0.25">
      <c r="A80" t="s">
        <v>323</v>
      </c>
      <c r="B80" s="294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</row>
    <row r="81" spans="1:25" x14ac:dyDescent="0.25">
      <c r="A81" s="309">
        <f>SUM(B81:Y81)</f>
        <v>0</v>
      </c>
      <c r="B81" s="309">
        <f>SUM(B71:B79)</f>
        <v>0</v>
      </c>
      <c r="C81" s="309">
        <f t="shared" ref="C81:Y81" si="5">SUM(C71:C79)</f>
        <v>0</v>
      </c>
      <c r="D81" s="309">
        <f t="shared" si="5"/>
        <v>0</v>
      </c>
      <c r="E81" s="309">
        <f t="shared" si="5"/>
        <v>0</v>
      </c>
      <c r="F81" s="309">
        <f t="shared" si="5"/>
        <v>0</v>
      </c>
      <c r="G81" s="309">
        <f t="shared" si="5"/>
        <v>0</v>
      </c>
      <c r="H81" s="309">
        <f t="shared" si="5"/>
        <v>0</v>
      </c>
      <c r="I81" s="309">
        <f t="shared" si="5"/>
        <v>0</v>
      </c>
      <c r="J81" s="309">
        <f t="shared" si="5"/>
        <v>0</v>
      </c>
      <c r="K81" s="309">
        <f t="shared" si="5"/>
        <v>0</v>
      </c>
      <c r="L81" s="309">
        <f t="shared" si="5"/>
        <v>0</v>
      </c>
      <c r="M81" s="309">
        <f t="shared" si="5"/>
        <v>0</v>
      </c>
      <c r="N81" s="309">
        <f t="shared" si="5"/>
        <v>0</v>
      </c>
      <c r="O81" s="309">
        <f t="shared" si="5"/>
        <v>0</v>
      </c>
      <c r="P81" s="309">
        <f t="shared" si="5"/>
        <v>0</v>
      </c>
      <c r="Q81" s="309">
        <f t="shared" si="5"/>
        <v>0</v>
      </c>
      <c r="R81" s="309">
        <f t="shared" si="5"/>
        <v>0</v>
      </c>
      <c r="S81" s="309">
        <f t="shared" si="5"/>
        <v>0</v>
      </c>
      <c r="T81" s="309">
        <f t="shared" si="5"/>
        <v>0</v>
      </c>
      <c r="U81" s="309">
        <f t="shared" si="5"/>
        <v>0</v>
      </c>
      <c r="V81" s="309">
        <f t="shared" si="5"/>
        <v>0</v>
      </c>
      <c r="W81" s="309">
        <f t="shared" si="5"/>
        <v>0</v>
      </c>
      <c r="X81" s="309">
        <f t="shared" si="5"/>
        <v>0</v>
      </c>
      <c r="Y81" s="309">
        <f t="shared" si="5"/>
        <v>0</v>
      </c>
    </row>
    <row r="83" spans="1:25" x14ac:dyDescent="0.25">
      <c r="A83" s="305" t="s">
        <v>330</v>
      </c>
      <c r="B83" s="305">
        <v>100</v>
      </c>
      <c r="C83" s="305">
        <v>200</v>
      </c>
      <c r="D83" s="305">
        <v>300</v>
      </c>
      <c r="E83" s="305">
        <v>400</v>
      </c>
      <c r="F83" s="305">
        <v>500</v>
      </c>
      <c r="G83" s="305">
        <v>600</v>
      </c>
      <c r="H83" s="305">
        <v>700</v>
      </c>
      <c r="I83" s="305">
        <v>800</v>
      </c>
      <c r="J83" s="305">
        <v>900</v>
      </c>
      <c r="K83" s="305">
        <v>1000</v>
      </c>
      <c r="L83" s="305">
        <v>1100</v>
      </c>
      <c r="M83" s="305">
        <v>1200</v>
      </c>
      <c r="N83" s="305">
        <v>1300</v>
      </c>
      <c r="O83" s="305">
        <v>1400</v>
      </c>
      <c r="P83" s="305">
        <v>1500</v>
      </c>
      <c r="Q83" s="305">
        <v>1600</v>
      </c>
      <c r="R83" s="305">
        <v>1700</v>
      </c>
      <c r="S83" s="305">
        <v>1800</v>
      </c>
      <c r="T83" s="305">
        <v>1900</v>
      </c>
      <c r="U83" s="305">
        <v>2000</v>
      </c>
      <c r="V83" s="305">
        <v>2100</v>
      </c>
      <c r="W83" s="305">
        <v>2200</v>
      </c>
      <c r="X83" s="305">
        <v>2300</v>
      </c>
      <c r="Y83" s="305">
        <v>2400</v>
      </c>
    </row>
    <row r="84" spans="1:25" x14ac:dyDescent="0.25">
      <c r="A84" t="s">
        <v>323</v>
      </c>
      <c r="B84" s="294"/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</row>
    <row r="85" spans="1:25" x14ac:dyDescent="0.25">
      <c r="A85" t="s">
        <v>323</v>
      </c>
      <c r="B85" s="294"/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</row>
    <row r="86" spans="1:25" x14ac:dyDescent="0.25">
      <c r="A86" t="s">
        <v>323</v>
      </c>
      <c r="B86" s="294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</row>
    <row r="87" spans="1:25" x14ac:dyDescent="0.25">
      <c r="A87" t="s">
        <v>323</v>
      </c>
      <c r="B87" s="294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</row>
    <row r="88" spans="1:25" x14ac:dyDescent="0.25">
      <c r="A88" t="s">
        <v>323</v>
      </c>
      <c r="B88" s="294"/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</row>
    <row r="89" spans="1:25" x14ac:dyDescent="0.25">
      <c r="A89" t="s">
        <v>323</v>
      </c>
      <c r="B89" s="294"/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</row>
    <row r="90" spans="1:25" x14ac:dyDescent="0.25">
      <c r="A90" t="s">
        <v>323</v>
      </c>
      <c r="B90" s="294"/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</row>
    <row r="91" spans="1:25" x14ac:dyDescent="0.25">
      <c r="A91" t="s">
        <v>323</v>
      </c>
      <c r="B91" s="294"/>
      <c r="C91" s="294"/>
      <c r="D91" s="294"/>
      <c r="E91" s="294"/>
      <c r="F91" s="294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</row>
    <row r="92" spans="1:25" x14ac:dyDescent="0.25">
      <c r="A92" t="s">
        <v>323</v>
      </c>
      <c r="B92" s="294"/>
      <c r="C92" s="294"/>
      <c r="D92" s="294"/>
      <c r="E92" s="294"/>
      <c r="F92" s="294"/>
      <c r="G92" s="294"/>
      <c r="H92" s="294"/>
      <c r="I92" s="294"/>
      <c r="J92" s="294"/>
      <c r="K92" s="294"/>
      <c r="L92" s="294"/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</row>
    <row r="93" spans="1:25" x14ac:dyDescent="0.25">
      <c r="A93" t="s">
        <v>323</v>
      </c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</row>
    <row r="94" spans="1:25" x14ac:dyDescent="0.25">
      <c r="A94" s="309">
        <f>SUM(B94:Y94)</f>
        <v>0</v>
      </c>
      <c r="B94" s="309">
        <f>SUM(B84:B92)</f>
        <v>0</v>
      </c>
      <c r="C94" s="309">
        <f t="shared" ref="C94:Y94" si="6">SUM(C84:C92)</f>
        <v>0</v>
      </c>
      <c r="D94" s="309">
        <f t="shared" si="6"/>
        <v>0</v>
      </c>
      <c r="E94" s="309">
        <f t="shared" si="6"/>
        <v>0</v>
      </c>
      <c r="F94" s="309">
        <f t="shared" si="6"/>
        <v>0</v>
      </c>
      <c r="G94" s="309">
        <f t="shared" si="6"/>
        <v>0</v>
      </c>
      <c r="H94" s="309">
        <f t="shared" si="6"/>
        <v>0</v>
      </c>
      <c r="I94" s="309">
        <f t="shared" si="6"/>
        <v>0</v>
      </c>
      <c r="J94" s="309">
        <f t="shared" si="6"/>
        <v>0</v>
      </c>
      <c r="K94" s="309">
        <f t="shared" si="6"/>
        <v>0</v>
      </c>
      <c r="L94" s="309">
        <f t="shared" si="6"/>
        <v>0</v>
      </c>
      <c r="M94" s="309">
        <f t="shared" si="6"/>
        <v>0</v>
      </c>
      <c r="N94" s="309">
        <f t="shared" si="6"/>
        <v>0</v>
      </c>
      <c r="O94" s="309">
        <f t="shared" si="6"/>
        <v>0</v>
      </c>
      <c r="P94" s="309">
        <f t="shared" si="6"/>
        <v>0</v>
      </c>
      <c r="Q94" s="309">
        <f t="shared" si="6"/>
        <v>0</v>
      </c>
      <c r="R94" s="309">
        <f t="shared" si="6"/>
        <v>0</v>
      </c>
      <c r="S94" s="309">
        <f t="shared" si="6"/>
        <v>0</v>
      </c>
      <c r="T94" s="309">
        <f t="shared" si="6"/>
        <v>0</v>
      </c>
      <c r="U94" s="309">
        <f t="shared" si="6"/>
        <v>0</v>
      </c>
      <c r="V94" s="309">
        <f t="shared" si="6"/>
        <v>0</v>
      </c>
      <c r="W94" s="309">
        <f t="shared" si="6"/>
        <v>0</v>
      </c>
      <c r="X94" s="309">
        <f t="shared" si="6"/>
        <v>0</v>
      </c>
      <c r="Y94" s="309">
        <f t="shared" si="6"/>
        <v>0</v>
      </c>
    </row>
    <row r="96" spans="1:25" x14ac:dyDescent="0.25">
      <c r="A96" s="305" t="s">
        <v>331</v>
      </c>
      <c r="B96" s="305">
        <v>100</v>
      </c>
      <c r="C96" s="305">
        <v>200</v>
      </c>
      <c r="D96" s="305">
        <v>300</v>
      </c>
      <c r="E96" s="305">
        <v>400</v>
      </c>
      <c r="F96" s="305">
        <v>500</v>
      </c>
      <c r="G96" s="305">
        <v>600</v>
      </c>
      <c r="H96" s="305">
        <v>700</v>
      </c>
      <c r="I96" s="305">
        <v>800</v>
      </c>
      <c r="J96" s="305">
        <v>900</v>
      </c>
      <c r="K96" s="305">
        <v>1000</v>
      </c>
      <c r="L96" s="305">
        <v>1100</v>
      </c>
      <c r="M96" s="305">
        <v>1200</v>
      </c>
      <c r="N96" s="305">
        <v>1300</v>
      </c>
      <c r="O96" s="305">
        <v>1400</v>
      </c>
      <c r="P96" s="305">
        <v>1500</v>
      </c>
      <c r="Q96" s="305">
        <v>1600</v>
      </c>
      <c r="R96" s="305">
        <v>1700</v>
      </c>
      <c r="S96" s="305">
        <v>1800</v>
      </c>
      <c r="T96" s="305">
        <v>1900</v>
      </c>
      <c r="U96" s="305">
        <v>2000</v>
      </c>
      <c r="V96" s="305">
        <v>2100</v>
      </c>
      <c r="W96" s="305">
        <v>2200</v>
      </c>
      <c r="X96" s="305">
        <v>2300</v>
      </c>
      <c r="Y96" s="305">
        <v>2400</v>
      </c>
    </row>
    <row r="97" spans="1:25" x14ac:dyDescent="0.25">
      <c r="A97" t="s">
        <v>323</v>
      </c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</row>
    <row r="98" spans="1:25" x14ac:dyDescent="0.25">
      <c r="A98" t="s">
        <v>323</v>
      </c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</row>
    <row r="99" spans="1:25" x14ac:dyDescent="0.25">
      <c r="A99" t="s">
        <v>323</v>
      </c>
      <c r="B99" s="294"/>
      <c r="C99" s="294"/>
      <c r="D99" s="294"/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</row>
    <row r="100" spans="1:25" x14ac:dyDescent="0.25">
      <c r="A100" t="s">
        <v>323</v>
      </c>
      <c r="B100" s="294"/>
      <c r="C100" s="294"/>
      <c r="D100" s="294"/>
      <c r="E100" s="294"/>
      <c r="F100" s="294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</row>
    <row r="101" spans="1:25" x14ac:dyDescent="0.25">
      <c r="A101" t="s">
        <v>323</v>
      </c>
      <c r="B101" s="294"/>
      <c r="C101" s="294"/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</row>
    <row r="102" spans="1:25" x14ac:dyDescent="0.25">
      <c r="A102" t="s">
        <v>323</v>
      </c>
      <c r="B102" s="294"/>
      <c r="C102" s="294"/>
      <c r="D102" s="294"/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X102" s="294"/>
      <c r="Y102" s="294"/>
    </row>
    <row r="103" spans="1:25" x14ac:dyDescent="0.25">
      <c r="A103" t="s">
        <v>323</v>
      </c>
      <c r="B103" s="294"/>
      <c r="C103" s="294"/>
      <c r="D103" s="294"/>
      <c r="E103" s="294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</row>
    <row r="104" spans="1:25" x14ac:dyDescent="0.25">
      <c r="A104" t="s">
        <v>323</v>
      </c>
      <c r="B104" s="294"/>
      <c r="C104" s="294"/>
      <c r="D104" s="294"/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</row>
    <row r="105" spans="1:25" x14ac:dyDescent="0.25">
      <c r="A105" t="s">
        <v>323</v>
      </c>
      <c r="B105" s="294"/>
      <c r="C105" s="294"/>
      <c r="D105" s="294"/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</row>
    <row r="106" spans="1:25" x14ac:dyDescent="0.25">
      <c r="A106" t="s">
        <v>323</v>
      </c>
      <c r="B106" s="294"/>
      <c r="C106" s="294"/>
      <c r="D106" s="294"/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4"/>
      <c r="X106" s="294"/>
      <c r="Y106" s="294"/>
    </row>
    <row r="107" spans="1:25" x14ac:dyDescent="0.25">
      <c r="A107" s="309">
        <f>SUM(B107:Y107)</f>
        <v>0</v>
      </c>
      <c r="B107" s="309">
        <f>SUM(B97:B105)</f>
        <v>0</v>
      </c>
      <c r="C107" s="309">
        <f t="shared" ref="C107:Y107" si="7">SUM(C97:C105)</f>
        <v>0</v>
      </c>
      <c r="D107" s="309">
        <f t="shared" si="7"/>
        <v>0</v>
      </c>
      <c r="E107" s="309">
        <f t="shared" si="7"/>
        <v>0</v>
      </c>
      <c r="F107" s="309">
        <f t="shared" si="7"/>
        <v>0</v>
      </c>
      <c r="G107" s="309">
        <f t="shared" si="7"/>
        <v>0</v>
      </c>
      <c r="H107" s="309">
        <f t="shared" si="7"/>
        <v>0</v>
      </c>
      <c r="I107" s="309">
        <f t="shared" si="7"/>
        <v>0</v>
      </c>
      <c r="J107" s="309">
        <f t="shared" si="7"/>
        <v>0</v>
      </c>
      <c r="K107" s="309">
        <f t="shared" si="7"/>
        <v>0</v>
      </c>
      <c r="L107" s="309">
        <f t="shared" si="7"/>
        <v>0</v>
      </c>
      <c r="M107" s="309">
        <f t="shared" si="7"/>
        <v>0</v>
      </c>
      <c r="N107" s="309">
        <f t="shared" si="7"/>
        <v>0</v>
      </c>
      <c r="O107" s="309">
        <f t="shared" si="7"/>
        <v>0</v>
      </c>
      <c r="P107" s="309">
        <f t="shared" si="7"/>
        <v>0</v>
      </c>
      <c r="Q107" s="309">
        <f t="shared" si="7"/>
        <v>0</v>
      </c>
      <c r="R107" s="309">
        <f t="shared" si="7"/>
        <v>0</v>
      </c>
      <c r="S107" s="309">
        <f t="shared" si="7"/>
        <v>0</v>
      </c>
      <c r="T107" s="309">
        <f t="shared" si="7"/>
        <v>0</v>
      </c>
      <c r="U107" s="309">
        <f t="shared" si="7"/>
        <v>0</v>
      </c>
      <c r="V107" s="309">
        <f t="shared" si="7"/>
        <v>0</v>
      </c>
      <c r="W107" s="309">
        <f t="shared" si="7"/>
        <v>0</v>
      </c>
      <c r="X107" s="309">
        <f t="shared" si="7"/>
        <v>0</v>
      </c>
      <c r="Y107" s="309">
        <f t="shared" si="7"/>
        <v>0</v>
      </c>
    </row>
    <row r="109" spans="1:25" x14ac:dyDescent="0.25">
      <c r="A109" s="305" t="s">
        <v>332</v>
      </c>
      <c r="B109" s="305">
        <v>100</v>
      </c>
      <c r="C109" s="305">
        <v>200</v>
      </c>
      <c r="D109" s="305">
        <v>300</v>
      </c>
      <c r="E109" s="305">
        <v>400</v>
      </c>
      <c r="F109" s="305">
        <v>500</v>
      </c>
      <c r="G109" s="305">
        <v>600</v>
      </c>
      <c r="H109" s="305">
        <v>700</v>
      </c>
      <c r="I109" s="305">
        <v>800</v>
      </c>
      <c r="J109" s="305">
        <v>900</v>
      </c>
      <c r="K109" s="305">
        <v>1000</v>
      </c>
      <c r="L109" s="305">
        <v>1100</v>
      </c>
      <c r="M109" s="305">
        <v>1200</v>
      </c>
      <c r="N109" s="305">
        <v>1300</v>
      </c>
      <c r="O109" s="305">
        <v>1400</v>
      </c>
      <c r="P109" s="305">
        <v>1500</v>
      </c>
      <c r="Q109" s="305">
        <v>1600</v>
      </c>
      <c r="R109" s="305">
        <v>1700</v>
      </c>
      <c r="S109" s="305">
        <v>1800</v>
      </c>
      <c r="T109" s="305">
        <v>1900</v>
      </c>
      <c r="U109" s="305">
        <v>2000</v>
      </c>
      <c r="V109" s="305">
        <v>2100</v>
      </c>
      <c r="W109" s="305">
        <v>2200</v>
      </c>
      <c r="X109" s="305">
        <v>2300</v>
      </c>
      <c r="Y109" s="305">
        <v>2400</v>
      </c>
    </row>
    <row r="110" spans="1:25" x14ac:dyDescent="0.25">
      <c r="A110" t="s">
        <v>323</v>
      </c>
      <c r="B110" s="294"/>
      <c r="C110" s="294"/>
      <c r="D110" s="294"/>
      <c r="E110" s="294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</row>
    <row r="111" spans="1:25" x14ac:dyDescent="0.25">
      <c r="A111" t="s">
        <v>323</v>
      </c>
      <c r="B111" s="294"/>
      <c r="C111" s="294"/>
      <c r="D111" s="294"/>
      <c r="E111" s="294"/>
      <c r="F111" s="294"/>
      <c r="G111" s="294"/>
      <c r="H111" s="294"/>
      <c r="I111" s="294"/>
      <c r="J111" s="294"/>
      <c r="K111" s="294"/>
      <c r="L111" s="294"/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4"/>
      <c r="X111" s="294"/>
      <c r="Y111" s="294"/>
    </row>
    <row r="112" spans="1:25" x14ac:dyDescent="0.25">
      <c r="A112" t="s">
        <v>323</v>
      </c>
      <c r="B112" s="294"/>
      <c r="C112" s="294"/>
      <c r="D112" s="294"/>
      <c r="E112" s="294"/>
      <c r="F112" s="294"/>
      <c r="G112" s="294"/>
      <c r="H112" s="294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</row>
    <row r="113" spans="1:25" x14ac:dyDescent="0.25">
      <c r="A113" t="s">
        <v>323</v>
      </c>
      <c r="B113" s="294"/>
      <c r="C113" s="294"/>
      <c r="D113" s="294"/>
      <c r="E113" s="294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</row>
    <row r="114" spans="1:25" x14ac:dyDescent="0.25">
      <c r="A114" t="s">
        <v>323</v>
      </c>
      <c r="B114" s="294"/>
      <c r="C114" s="294"/>
      <c r="D114" s="294"/>
      <c r="E114" s="294"/>
      <c r="F114" s="294"/>
      <c r="G114" s="294"/>
      <c r="H114" s="294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</row>
    <row r="115" spans="1:25" x14ac:dyDescent="0.25">
      <c r="A115" t="s">
        <v>323</v>
      </c>
      <c r="B115" s="294"/>
      <c r="C115" s="294"/>
      <c r="D115" s="294"/>
      <c r="E115" s="294"/>
      <c r="F115" s="294"/>
      <c r="G115" s="294"/>
      <c r="H115" s="294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</row>
    <row r="116" spans="1:25" x14ac:dyDescent="0.25">
      <c r="A116" t="s">
        <v>323</v>
      </c>
      <c r="B116" s="294"/>
      <c r="C116" s="294"/>
      <c r="D116" s="294"/>
      <c r="E116" s="294"/>
      <c r="F116" s="294"/>
      <c r="G116" s="294"/>
      <c r="H116" s="294"/>
      <c r="I116" s="294"/>
      <c r="J116" s="294"/>
      <c r="K116" s="294"/>
      <c r="L116" s="294"/>
      <c r="M116" s="294"/>
      <c r="N116" s="294"/>
      <c r="O116" s="294"/>
      <c r="P116" s="294"/>
      <c r="Q116" s="294"/>
      <c r="R116" s="294"/>
      <c r="S116" s="294"/>
      <c r="T116" s="294"/>
      <c r="U116" s="294"/>
      <c r="V116" s="294"/>
      <c r="W116" s="294"/>
      <c r="X116" s="294"/>
      <c r="Y116" s="294"/>
    </row>
    <row r="117" spans="1:25" x14ac:dyDescent="0.25">
      <c r="A117" t="s">
        <v>323</v>
      </c>
      <c r="B117" s="294"/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</row>
    <row r="118" spans="1:25" x14ac:dyDescent="0.25">
      <c r="A118" t="s">
        <v>323</v>
      </c>
      <c r="B118" s="294"/>
      <c r="C118" s="294"/>
      <c r="D118" s="294"/>
      <c r="E118" s="294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</row>
    <row r="119" spans="1:25" x14ac:dyDescent="0.25">
      <c r="A119" t="s">
        <v>323</v>
      </c>
      <c r="B119" s="294"/>
      <c r="C119" s="294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</row>
    <row r="120" spans="1:25" x14ac:dyDescent="0.25">
      <c r="A120" s="309">
        <f>SUM(B120:Y120)</f>
        <v>0</v>
      </c>
      <c r="B120" s="309">
        <f>SUM(B110:B118)</f>
        <v>0</v>
      </c>
      <c r="C120" s="309">
        <f t="shared" ref="C120:Y120" si="8">SUM(C110:C118)</f>
        <v>0</v>
      </c>
      <c r="D120" s="309">
        <f t="shared" si="8"/>
        <v>0</v>
      </c>
      <c r="E120" s="309">
        <f t="shared" si="8"/>
        <v>0</v>
      </c>
      <c r="F120" s="309">
        <f t="shared" si="8"/>
        <v>0</v>
      </c>
      <c r="G120" s="309">
        <f t="shared" si="8"/>
        <v>0</v>
      </c>
      <c r="H120" s="309">
        <f t="shared" si="8"/>
        <v>0</v>
      </c>
      <c r="I120" s="309">
        <f t="shared" si="8"/>
        <v>0</v>
      </c>
      <c r="J120" s="309">
        <f t="shared" si="8"/>
        <v>0</v>
      </c>
      <c r="K120" s="309">
        <f t="shared" si="8"/>
        <v>0</v>
      </c>
      <c r="L120" s="309">
        <f t="shared" si="8"/>
        <v>0</v>
      </c>
      <c r="M120" s="309">
        <f t="shared" si="8"/>
        <v>0</v>
      </c>
      <c r="N120" s="309">
        <f t="shared" si="8"/>
        <v>0</v>
      </c>
      <c r="O120" s="309">
        <f t="shared" si="8"/>
        <v>0</v>
      </c>
      <c r="P120" s="309">
        <f t="shared" si="8"/>
        <v>0</v>
      </c>
      <c r="Q120" s="309">
        <f t="shared" si="8"/>
        <v>0</v>
      </c>
      <c r="R120" s="309">
        <f t="shared" si="8"/>
        <v>0</v>
      </c>
      <c r="S120" s="309">
        <f t="shared" si="8"/>
        <v>0</v>
      </c>
      <c r="T120" s="309">
        <f t="shared" si="8"/>
        <v>0</v>
      </c>
      <c r="U120" s="309">
        <f t="shared" si="8"/>
        <v>0</v>
      </c>
      <c r="V120" s="309">
        <f t="shared" si="8"/>
        <v>0</v>
      </c>
      <c r="W120" s="309">
        <f t="shared" si="8"/>
        <v>0</v>
      </c>
      <c r="X120" s="309">
        <f t="shared" si="8"/>
        <v>0</v>
      </c>
      <c r="Y120" s="309">
        <f t="shared" si="8"/>
        <v>0</v>
      </c>
    </row>
    <row r="122" spans="1:25" x14ac:dyDescent="0.25">
      <c r="A122" s="305" t="s">
        <v>333</v>
      </c>
      <c r="B122" s="305">
        <v>100</v>
      </c>
      <c r="C122" s="305">
        <v>200</v>
      </c>
      <c r="D122" s="305">
        <v>300</v>
      </c>
      <c r="E122" s="305">
        <v>400</v>
      </c>
      <c r="F122" s="305">
        <v>500</v>
      </c>
      <c r="G122" s="305">
        <v>600</v>
      </c>
      <c r="H122" s="305">
        <v>700</v>
      </c>
      <c r="I122" s="305">
        <v>800</v>
      </c>
      <c r="J122" s="305">
        <v>900</v>
      </c>
      <c r="K122" s="305">
        <v>1000</v>
      </c>
      <c r="L122" s="305">
        <v>1100</v>
      </c>
      <c r="M122" s="305">
        <v>1200</v>
      </c>
      <c r="N122" s="305">
        <v>1300</v>
      </c>
      <c r="O122" s="305">
        <v>1400</v>
      </c>
      <c r="P122" s="305">
        <v>1500</v>
      </c>
      <c r="Q122" s="305">
        <v>1600</v>
      </c>
      <c r="R122" s="305">
        <v>1700</v>
      </c>
      <c r="S122" s="305">
        <v>1800</v>
      </c>
      <c r="T122" s="305">
        <v>1900</v>
      </c>
      <c r="U122" s="305">
        <v>2000</v>
      </c>
      <c r="V122" s="305">
        <v>2100</v>
      </c>
      <c r="W122" s="305">
        <v>2200</v>
      </c>
      <c r="X122" s="305">
        <v>2300</v>
      </c>
      <c r="Y122" s="305">
        <v>2400</v>
      </c>
    </row>
    <row r="123" spans="1:25" x14ac:dyDescent="0.25">
      <c r="A123" t="s">
        <v>323</v>
      </c>
      <c r="B123" s="294"/>
      <c r="C123" s="294"/>
      <c r="D123" s="294"/>
      <c r="E123" s="294"/>
      <c r="F123" s="294"/>
      <c r="G123" s="294"/>
      <c r="H123" s="294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</row>
    <row r="124" spans="1:25" x14ac:dyDescent="0.25">
      <c r="A124" t="s">
        <v>323</v>
      </c>
      <c r="B124" s="294"/>
      <c r="C124" s="294"/>
      <c r="D124" s="294"/>
      <c r="E124" s="294"/>
      <c r="F124" s="294"/>
      <c r="G124" s="294"/>
      <c r="H124" s="294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</row>
    <row r="125" spans="1:25" x14ac:dyDescent="0.25">
      <c r="A125" t="s">
        <v>323</v>
      </c>
      <c r="B125" s="294"/>
      <c r="C125" s="294"/>
      <c r="D125" s="294"/>
      <c r="E125" s="294"/>
      <c r="F125" s="294"/>
      <c r="G125" s="294"/>
      <c r="H125" s="294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</row>
    <row r="126" spans="1:25" x14ac:dyDescent="0.25">
      <c r="A126" t="s">
        <v>323</v>
      </c>
      <c r="B126" s="294"/>
      <c r="C126" s="294"/>
      <c r="D126" s="294"/>
      <c r="E126" s="294"/>
      <c r="F126" s="294"/>
      <c r="G126" s="294"/>
      <c r="H126" s="294"/>
      <c r="I126" s="294"/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  <c r="T126" s="294"/>
      <c r="U126" s="294"/>
      <c r="V126" s="294"/>
      <c r="W126" s="294"/>
      <c r="X126" s="294"/>
      <c r="Y126" s="294"/>
    </row>
    <row r="127" spans="1:25" x14ac:dyDescent="0.25">
      <c r="A127" t="s">
        <v>323</v>
      </c>
      <c r="B127" s="294"/>
      <c r="C127" s="294"/>
      <c r="D127" s="294"/>
      <c r="E127" s="294"/>
      <c r="F127" s="294"/>
      <c r="G127" s="294"/>
      <c r="H127" s="294"/>
      <c r="I127" s="294"/>
      <c r="J127" s="294"/>
      <c r="K127" s="294"/>
      <c r="L127" s="294"/>
      <c r="M127" s="294"/>
      <c r="N127" s="294"/>
      <c r="O127" s="294"/>
      <c r="P127" s="294"/>
      <c r="Q127" s="294"/>
      <c r="R127" s="294"/>
      <c r="S127" s="294"/>
      <c r="T127" s="294"/>
      <c r="U127" s="294"/>
      <c r="V127" s="294"/>
      <c r="W127" s="294"/>
      <c r="X127" s="294"/>
      <c r="Y127" s="294"/>
    </row>
    <row r="128" spans="1:25" x14ac:dyDescent="0.25">
      <c r="A128" t="s">
        <v>323</v>
      </c>
      <c r="B128" s="294"/>
      <c r="C128" s="294"/>
      <c r="D128" s="294"/>
      <c r="E128" s="294"/>
      <c r="F128" s="294"/>
      <c r="G128" s="294"/>
      <c r="H128" s="294"/>
      <c r="I128" s="294"/>
      <c r="J128" s="294"/>
      <c r="K128" s="294"/>
      <c r="L128" s="294"/>
      <c r="M128" s="294"/>
      <c r="N128" s="294"/>
      <c r="O128" s="294"/>
      <c r="P128" s="294"/>
      <c r="Q128" s="294"/>
      <c r="R128" s="294"/>
      <c r="S128" s="294"/>
      <c r="T128" s="294"/>
      <c r="U128" s="294"/>
      <c r="V128" s="294"/>
      <c r="W128" s="294"/>
      <c r="X128" s="294"/>
      <c r="Y128" s="294"/>
    </row>
    <row r="129" spans="1:25" x14ac:dyDescent="0.25">
      <c r="A129" t="s">
        <v>323</v>
      </c>
      <c r="B129" s="294"/>
      <c r="C129" s="294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  <c r="N129" s="294"/>
      <c r="O129" s="294"/>
      <c r="P129" s="294"/>
      <c r="Q129" s="294"/>
      <c r="R129" s="294"/>
      <c r="S129" s="294"/>
      <c r="T129" s="294"/>
      <c r="U129" s="294"/>
      <c r="V129" s="294"/>
      <c r="W129" s="294"/>
      <c r="X129" s="294"/>
      <c r="Y129" s="294"/>
    </row>
    <row r="130" spans="1:25" x14ac:dyDescent="0.25">
      <c r="A130" t="s">
        <v>323</v>
      </c>
      <c r="B130" s="294"/>
      <c r="C130" s="294"/>
      <c r="D130" s="294"/>
      <c r="E130" s="294"/>
      <c r="F130" s="294"/>
      <c r="G130" s="294"/>
      <c r="H130" s="294"/>
      <c r="I130" s="294"/>
      <c r="J130" s="294"/>
      <c r="K130" s="294"/>
      <c r="L130" s="294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</row>
    <row r="131" spans="1:25" x14ac:dyDescent="0.25">
      <c r="A131" t="s">
        <v>323</v>
      </c>
      <c r="B131" s="294"/>
      <c r="C131" s="294"/>
      <c r="D131" s="294"/>
      <c r="E131" s="294"/>
      <c r="F131" s="294"/>
      <c r="G131" s="294"/>
      <c r="H131" s="294"/>
      <c r="I131" s="294"/>
      <c r="J131" s="294"/>
      <c r="K131" s="294"/>
      <c r="L131" s="294"/>
      <c r="M131" s="294"/>
      <c r="N131" s="294"/>
      <c r="O131" s="294"/>
      <c r="P131" s="294"/>
      <c r="Q131" s="294"/>
      <c r="R131" s="294"/>
      <c r="S131" s="294"/>
      <c r="T131" s="294"/>
      <c r="U131" s="294"/>
      <c r="V131" s="294"/>
      <c r="W131" s="294"/>
      <c r="X131" s="294"/>
      <c r="Y131" s="294"/>
    </row>
    <row r="132" spans="1:25" x14ac:dyDescent="0.25">
      <c r="A132" t="s">
        <v>323</v>
      </c>
      <c r="B132" s="294"/>
      <c r="C132" s="294"/>
      <c r="D132" s="294"/>
      <c r="E132" s="294"/>
      <c r="F132" s="294"/>
      <c r="G132" s="294"/>
      <c r="H132" s="294"/>
      <c r="I132" s="294"/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4"/>
      <c r="U132" s="294"/>
      <c r="V132" s="294"/>
      <c r="W132" s="294"/>
      <c r="X132" s="294"/>
      <c r="Y132" s="294"/>
    </row>
    <row r="133" spans="1:25" x14ac:dyDescent="0.25">
      <c r="A133" s="309">
        <f>SUM(B133:Y133)</f>
        <v>0</v>
      </c>
      <c r="B133" s="309">
        <f>SUM(B123:B131)</f>
        <v>0</v>
      </c>
      <c r="C133" s="309">
        <f t="shared" ref="C133:Y133" si="9">SUM(C123:C131)</f>
        <v>0</v>
      </c>
      <c r="D133" s="309">
        <f t="shared" si="9"/>
        <v>0</v>
      </c>
      <c r="E133" s="309">
        <f t="shared" si="9"/>
        <v>0</v>
      </c>
      <c r="F133" s="309">
        <f t="shared" si="9"/>
        <v>0</v>
      </c>
      <c r="G133" s="309">
        <f t="shared" si="9"/>
        <v>0</v>
      </c>
      <c r="H133" s="309">
        <f t="shared" si="9"/>
        <v>0</v>
      </c>
      <c r="I133" s="309">
        <f t="shared" si="9"/>
        <v>0</v>
      </c>
      <c r="J133" s="309">
        <f t="shared" si="9"/>
        <v>0</v>
      </c>
      <c r="K133" s="309">
        <f t="shared" si="9"/>
        <v>0</v>
      </c>
      <c r="L133" s="309">
        <f t="shared" si="9"/>
        <v>0</v>
      </c>
      <c r="M133" s="309">
        <f t="shared" si="9"/>
        <v>0</v>
      </c>
      <c r="N133" s="309">
        <f t="shared" si="9"/>
        <v>0</v>
      </c>
      <c r="O133" s="309">
        <f t="shared" si="9"/>
        <v>0</v>
      </c>
      <c r="P133" s="309">
        <f t="shared" si="9"/>
        <v>0</v>
      </c>
      <c r="Q133" s="309">
        <f t="shared" si="9"/>
        <v>0</v>
      </c>
      <c r="R133" s="309">
        <f t="shared" si="9"/>
        <v>0</v>
      </c>
      <c r="S133" s="309">
        <f t="shared" si="9"/>
        <v>0</v>
      </c>
      <c r="T133" s="309">
        <f t="shared" si="9"/>
        <v>0</v>
      </c>
      <c r="U133" s="309">
        <f t="shared" si="9"/>
        <v>0</v>
      </c>
      <c r="V133" s="309">
        <f t="shared" si="9"/>
        <v>0</v>
      </c>
      <c r="W133" s="309">
        <f t="shared" si="9"/>
        <v>0</v>
      </c>
      <c r="X133" s="309">
        <f t="shared" si="9"/>
        <v>0</v>
      </c>
      <c r="Y133" s="309">
        <f t="shared" si="9"/>
        <v>0</v>
      </c>
    </row>
    <row r="135" spans="1:25" x14ac:dyDescent="0.25">
      <c r="A135" s="8">
        <f>SUM(B135:Y135)</f>
        <v>0</v>
      </c>
      <c r="B135" s="8">
        <f>B16+B29+B42+B55+B68+B81+B94+B107+B120+B133</f>
        <v>0</v>
      </c>
      <c r="C135" s="8">
        <f t="shared" ref="C135:Y135" si="10">C16+C29+C42+C55+C68+C81+C94+C107+C120+C133</f>
        <v>0</v>
      </c>
      <c r="D135" s="8">
        <f t="shared" si="10"/>
        <v>0</v>
      </c>
      <c r="E135" s="8">
        <f t="shared" si="10"/>
        <v>0</v>
      </c>
      <c r="F135" s="8">
        <f t="shared" si="10"/>
        <v>0</v>
      </c>
      <c r="G135" s="8">
        <f t="shared" si="10"/>
        <v>0</v>
      </c>
      <c r="H135" s="8">
        <f t="shared" si="10"/>
        <v>0</v>
      </c>
      <c r="I135" s="8">
        <f t="shared" si="10"/>
        <v>0</v>
      </c>
      <c r="J135" s="8">
        <f t="shared" si="10"/>
        <v>0</v>
      </c>
      <c r="K135" s="8">
        <f t="shared" si="10"/>
        <v>0</v>
      </c>
      <c r="L135" s="8">
        <f t="shared" si="10"/>
        <v>0</v>
      </c>
      <c r="M135" s="8">
        <f t="shared" si="10"/>
        <v>0</v>
      </c>
      <c r="N135" s="8">
        <f t="shared" si="10"/>
        <v>0</v>
      </c>
      <c r="O135" s="8">
        <f t="shared" si="10"/>
        <v>0</v>
      </c>
      <c r="P135" s="8">
        <f t="shared" si="10"/>
        <v>0</v>
      </c>
      <c r="Q135" s="8">
        <f t="shared" si="10"/>
        <v>0</v>
      </c>
      <c r="R135" s="8">
        <f t="shared" si="10"/>
        <v>0</v>
      </c>
      <c r="S135" s="8">
        <f t="shared" si="10"/>
        <v>0</v>
      </c>
      <c r="T135" s="8">
        <f t="shared" si="10"/>
        <v>0</v>
      </c>
      <c r="U135" s="8">
        <f t="shared" si="10"/>
        <v>0</v>
      </c>
      <c r="V135" s="8">
        <f t="shared" si="10"/>
        <v>0</v>
      </c>
      <c r="W135" s="8">
        <f t="shared" si="10"/>
        <v>0</v>
      </c>
      <c r="X135" s="8">
        <f t="shared" si="10"/>
        <v>0</v>
      </c>
      <c r="Y135" s="8">
        <f t="shared" si="10"/>
        <v>0</v>
      </c>
    </row>
    <row r="137" spans="1:25" x14ac:dyDescent="0.25">
      <c r="A137" s="397"/>
      <c r="B137" s="397"/>
      <c r="C137" s="397"/>
      <c r="D137" s="397"/>
      <c r="E137" s="397"/>
      <c r="F137" s="397"/>
      <c r="G137" s="397"/>
      <c r="H137" s="397"/>
      <c r="I137" s="397"/>
      <c r="J137" s="397"/>
      <c r="K137" s="397"/>
      <c r="L137" s="397"/>
      <c r="M137" s="397"/>
      <c r="N137" s="397"/>
      <c r="O137" s="397"/>
      <c r="P137" s="397"/>
      <c r="Q137" s="397"/>
      <c r="R137" s="397"/>
      <c r="S137" s="397"/>
      <c r="T137" s="397"/>
      <c r="U137" s="397"/>
      <c r="V137" s="397"/>
      <c r="W137" s="397"/>
      <c r="X137" s="397"/>
      <c r="Y137" s="397"/>
    </row>
    <row r="139" spans="1:25" ht="24.6" x14ac:dyDescent="0.4">
      <c r="A139" s="398" t="s">
        <v>61</v>
      </c>
    </row>
    <row r="141" spans="1:25" x14ac:dyDescent="0.25">
      <c r="A141" s="305" t="s">
        <v>334</v>
      </c>
      <c r="B141" s="305">
        <v>100</v>
      </c>
      <c r="C141" s="305">
        <v>200</v>
      </c>
      <c r="D141" s="305">
        <v>300</v>
      </c>
      <c r="E141" s="305">
        <v>400</v>
      </c>
      <c r="F141" s="305">
        <v>500</v>
      </c>
      <c r="G141" s="305">
        <v>600</v>
      </c>
      <c r="H141" s="305">
        <v>700</v>
      </c>
      <c r="I141" s="305">
        <v>800</v>
      </c>
      <c r="J141" s="305">
        <v>900</v>
      </c>
      <c r="K141" s="305">
        <v>1000</v>
      </c>
      <c r="L141" s="305">
        <v>1100</v>
      </c>
      <c r="M141" s="305">
        <v>1200</v>
      </c>
      <c r="N141" s="305">
        <v>1300</v>
      </c>
      <c r="O141" s="305">
        <v>1400</v>
      </c>
      <c r="P141" s="305">
        <v>1500</v>
      </c>
      <c r="Q141" s="305">
        <v>1600</v>
      </c>
      <c r="R141" s="305">
        <v>1700</v>
      </c>
      <c r="S141" s="305">
        <v>1800</v>
      </c>
      <c r="T141" s="305">
        <v>1900</v>
      </c>
      <c r="U141" s="305">
        <v>2000</v>
      </c>
      <c r="V141" s="305">
        <v>2100</v>
      </c>
      <c r="W141" s="305">
        <v>2200</v>
      </c>
      <c r="X141" s="305">
        <v>2300</v>
      </c>
      <c r="Y141" s="305">
        <v>2400</v>
      </c>
    </row>
    <row r="142" spans="1:25" x14ac:dyDescent="0.25">
      <c r="A142" t="s">
        <v>220</v>
      </c>
      <c r="B142" s="294"/>
      <c r="C142" s="294"/>
      <c r="D142" s="294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4"/>
      <c r="Y142" s="294"/>
    </row>
    <row r="143" spans="1:25" x14ac:dyDescent="0.25">
      <c r="A143" t="s">
        <v>323</v>
      </c>
      <c r="B143" s="294"/>
      <c r="C143" s="294"/>
      <c r="D143" s="294"/>
      <c r="E143" s="294"/>
      <c r="F143" s="294"/>
      <c r="G143" s="294"/>
      <c r="H143" s="294"/>
      <c r="I143" s="294"/>
      <c r="J143" s="294"/>
      <c r="K143" s="294"/>
      <c r="L143" s="294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4"/>
      <c r="Y143" s="294"/>
    </row>
    <row r="144" spans="1:25" x14ac:dyDescent="0.25">
      <c r="A144" t="s">
        <v>323</v>
      </c>
      <c r="B144" s="294"/>
      <c r="C144" s="294"/>
      <c r="D144" s="294"/>
      <c r="E144" s="294"/>
      <c r="F144" s="294"/>
      <c r="G144" s="294"/>
      <c r="H144" s="294"/>
      <c r="I144" s="294"/>
      <c r="J144" s="294"/>
      <c r="K144" s="294"/>
      <c r="L144" s="294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4"/>
      <c r="Y144" s="294"/>
    </row>
    <row r="145" spans="1:25" x14ac:dyDescent="0.25">
      <c r="A145" t="s">
        <v>323</v>
      </c>
      <c r="B145" s="294"/>
      <c r="C145" s="294"/>
      <c r="D145" s="294"/>
      <c r="E145" s="294"/>
      <c r="F145" s="294"/>
      <c r="G145" s="294"/>
      <c r="H145" s="294"/>
      <c r="I145" s="294"/>
      <c r="J145" s="294"/>
      <c r="K145" s="294"/>
      <c r="L145" s="294"/>
      <c r="M145" s="294"/>
      <c r="N145" s="294"/>
      <c r="O145" s="294"/>
      <c r="P145" s="294"/>
      <c r="Q145" s="294"/>
      <c r="R145" s="294"/>
      <c r="S145" s="294"/>
      <c r="T145" s="294"/>
      <c r="U145" s="294"/>
      <c r="V145" s="294"/>
      <c r="W145" s="294"/>
      <c r="X145" s="294"/>
      <c r="Y145" s="294"/>
    </row>
    <row r="146" spans="1:25" x14ac:dyDescent="0.25">
      <c r="A146" t="s">
        <v>323</v>
      </c>
      <c r="B146" s="294"/>
      <c r="C146" s="294"/>
      <c r="D146" s="294"/>
      <c r="E146" s="294"/>
      <c r="F146" s="294"/>
      <c r="G146" s="294"/>
      <c r="H146" s="294"/>
      <c r="I146" s="294"/>
      <c r="J146" s="294"/>
      <c r="K146" s="294"/>
      <c r="L146" s="294"/>
      <c r="M146" s="294"/>
      <c r="N146" s="294"/>
      <c r="O146" s="294"/>
      <c r="P146" s="294"/>
      <c r="Q146" s="294"/>
      <c r="R146" s="294"/>
      <c r="S146" s="294"/>
      <c r="T146" s="294"/>
      <c r="U146" s="294"/>
      <c r="V146" s="294"/>
      <c r="W146" s="294"/>
      <c r="X146" s="294"/>
      <c r="Y146" s="294"/>
    </row>
    <row r="147" spans="1:25" x14ac:dyDescent="0.25">
      <c r="A147" t="s">
        <v>323</v>
      </c>
      <c r="B147" s="294"/>
      <c r="C147" s="294"/>
      <c r="D147" s="294"/>
      <c r="E147" s="294"/>
      <c r="F147" s="294"/>
      <c r="G147" s="294"/>
      <c r="H147" s="294"/>
      <c r="I147" s="294"/>
      <c r="J147" s="294"/>
      <c r="K147" s="294"/>
      <c r="L147" s="294"/>
      <c r="M147" s="294"/>
      <c r="N147" s="294"/>
      <c r="O147" s="294"/>
      <c r="P147" s="294"/>
      <c r="Q147" s="294"/>
      <c r="R147" s="294"/>
      <c r="S147" s="294"/>
      <c r="T147" s="294"/>
      <c r="U147" s="294"/>
      <c r="V147" s="294"/>
      <c r="W147" s="294"/>
      <c r="X147" s="294"/>
      <c r="Y147" s="294"/>
    </row>
    <row r="148" spans="1:25" x14ac:dyDescent="0.25">
      <c r="A148" t="s">
        <v>323</v>
      </c>
      <c r="B148" s="294"/>
      <c r="C148" s="294"/>
      <c r="D148" s="294"/>
      <c r="E148" s="294"/>
      <c r="F148" s="294"/>
      <c r="G148" s="294"/>
      <c r="H148" s="294"/>
      <c r="I148" s="294"/>
      <c r="J148" s="294"/>
      <c r="K148" s="294"/>
      <c r="L148" s="294"/>
      <c r="M148" s="294"/>
      <c r="N148" s="294"/>
      <c r="O148" s="294"/>
      <c r="P148" s="294"/>
      <c r="Q148" s="294"/>
      <c r="R148" s="294"/>
      <c r="S148" s="294"/>
      <c r="T148" s="294"/>
      <c r="U148" s="294"/>
      <c r="V148" s="294"/>
      <c r="W148" s="294"/>
      <c r="X148" s="294"/>
      <c r="Y148" s="294"/>
    </row>
    <row r="149" spans="1:25" x14ac:dyDescent="0.25">
      <c r="A149" t="s">
        <v>323</v>
      </c>
      <c r="B149" s="294"/>
      <c r="C149" s="294"/>
      <c r="D149" s="294"/>
      <c r="E149" s="294"/>
      <c r="F149" s="294"/>
      <c r="G149" s="294"/>
      <c r="H149" s="294"/>
      <c r="I149" s="294"/>
      <c r="J149" s="294"/>
      <c r="K149" s="294"/>
      <c r="L149" s="294"/>
      <c r="M149" s="294"/>
      <c r="N149" s="294"/>
      <c r="O149" s="294"/>
      <c r="P149" s="294"/>
      <c r="Q149" s="294"/>
      <c r="R149" s="294"/>
      <c r="S149" s="294"/>
      <c r="T149" s="294"/>
      <c r="U149" s="294"/>
      <c r="V149" s="294"/>
      <c r="W149" s="294"/>
      <c r="X149" s="294"/>
      <c r="Y149" s="294"/>
    </row>
    <row r="150" spans="1:25" x14ac:dyDescent="0.25">
      <c r="A150" t="s">
        <v>323</v>
      </c>
      <c r="B150" s="294"/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4"/>
      <c r="Y150" s="294"/>
    </row>
    <row r="151" spans="1:25" x14ac:dyDescent="0.25">
      <c r="A151" t="s">
        <v>323</v>
      </c>
      <c r="B151" s="294"/>
      <c r="C151" s="294"/>
      <c r="D151" s="294"/>
      <c r="E151" s="294"/>
      <c r="F151" s="294"/>
      <c r="G151" s="294"/>
      <c r="H151" s="294"/>
      <c r="I151" s="294"/>
      <c r="J151" s="294"/>
      <c r="K151" s="294"/>
      <c r="L151" s="294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4"/>
      <c r="X151" s="294"/>
      <c r="Y151" s="294"/>
    </row>
    <row r="152" spans="1:25" x14ac:dyDescent="0.25">
      <c r="A152" s="309">
        <f>SUM(B152:Y152)</f>
        <v>0</v>
      </c>
      <c r="B152" s="309">
        <f>SUM(B142:B150)</f>
        <v>0</v>
      </c>
      <c r="C152" s="309">
        <f t="shared" ref="C152:Y152" si="11">SUM(C142:C150)</f>
        <v>0</v>
      </c>
      <c r="D152" s="309">
        <f t="shared" si="11"/>
        <v>0</v>
      </c>
      <c r="E152" s="309">
        <f t="shared" si="11"/>
        <v>0</v>
      </c>
      <c r="F152" s="309">
        <f t="shared" si="11"/>
        <v>0</v>
      </c>
      <c r="G152" s="309">
        <f t="shared" si="11"/>
        <v>0</v>
      </c>
      <c r="H152" s="309">
        <f t="shared" si="11"/>
        <v>0</v>
      </c>
      <c r="I152" s="309">
        <f t="shared" si="11"/>
        <v>0</v>
      </c>
      <c r="J152" s="309">
        <f t="shared" si="11"/>
        <v>0</v>
      </c>
      <c r="K152" s="309">
        <f t="shared" si="11"/>
        <v>0</v>
      </c>
      <c r="L152" s="309">
        <f t="shared" si="11"/>
        <v>0</v>
      </c>
      <c r="M152" s="309">
        <f t="shared" si="11"/>
        <v>0</v>
      </c>
      <c r="N152" s="309">
        <f t="shared" si="11"/>
        <v>0</v>
      </c>
      <c r="O152" s="309">
        <f t="shared" si="11"/>
        <v>0</v>
      </c>
      <c r="P152" s="309">
        <f t="shared" si="11"/>
        <v>0</v>
      </c>
      <c r="Q152" s="309">
        <f t="shared" si="11"/>
        <v>0</v>
      </c>
      <c r="R152" s="309">
        <f t="shared" si="11"/>
        <v>0</v>
      </c>
      <c r="S152" s="309">
        <f t="shared" si="11"/>
        <v>0</v>
      </c>
      <c r="T152" s="309">
        <f t="shared" si="11"/>
        <v>0</v>
      </c>
      <c r="U152" s="309">
        <f t="shared" si="11"/>
        <v>0</v>
      </c>
      <c r="V152" s="309">
        <f t="shared" si="11"/>
        <v>0</v>
      </c>
      <c r="W152" s="309">
        <f t="shared" si="11"/>
        <v>0</v>
      </c>
      <c r="X152" s="309">
        <f t="shared" si="11"/>
        <v>0</v>
      </c>
      <c r="Y152" s="309">
        <f t="shared" si="11"/>
        <v>0</v>
      </c>
    </row>
    <row r="154" spans="1:25" x14ac:dyDescent="0.25">
      <c r="A154" s="305" t="s">
        <v>335</v>
      </c>
      <c r="B154" s="305">
        <v>100</v>
      </c>
      <c r="C154" s="305">
        <v>200</v>
      </c>
      <c r="D154" s="305">
        <v>300</v>
      </c>
      <c r="E154" s="305">
        <v>400</v>
      </c>
      <c r="F154" s="305">
        <v>500</v>
      </c>
      <c r="G154" s="305">
        <v>600</v>
      </c>
      <c r="H154" s="305">
        <v>700</v>
      </c>
      <c r="I154" s="305">
        <v>800</v>
      </c>
      <c r="J154" s="305">
        <v>900</v>
      </c>
      <c r="K154" s="305">
        <v>1000</v>
      </c>
      <c r="L154" s="305">
        <v>1100</v>
      </c>
      <c r="M154" s="305">
        <v>1200</v>
      </c>
      <c r="N154" s="305">
        <v>1300</v>
      </c>
      <c r="O154" s="305">
        <v>1400</v>
      </c>
      <c r="P154" s="305">
        <v>1500</v>
      </c>
      <c r="Q154" s="305">
        <v>1600</v>
      </c>
      <c r="R154" s="305">
        <v>1700</v>
      </c>
      <c r="S154" s="305">
        <v>1800</v>
      </c>
      <c r="T154" s="305">
        <v>1900</v>
      </c>
      <c r="U154" s="305">
        <v>2000</v>
      </c>
      <c r="V154" s="305">
        <v>2100</v>
      </c>
      <c r="W154" s="305">
        <v>2200</v>
      </c>
      <c r="X154" s="305">
        <v>2300</v>
      </c>
      <c r="Y154" s="305">
        <v>2400</v>
      </c>
    </row>
    <row r="155" spans="1:25" x14ac:dyDescent="0.25">
      <c r="B155" s="294"/>
      <c r="C155" s="294"/>
      <c r="D155" s="294"/>
      <c r="E155" s="294"/>
      <c r="F155" s="294"/>
      <c r="G155" s="294"/>
      <c r="H155" s="294"/>
      <c r="I155" s="294"/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4"/>
      <c r="Y155" s="294"/>
    </row>
    <row r="156" spans="1:25" x14ac:dyDescent="0.25">
      <c r="A156" t="s">
        <v>323</v>
      </c>
      <c r="B156" s="294"/>
      <c r="C156" s="294"/>
      <c r="D156" s="294"/>
      <c r="E156" s="294"/>
      <c r="F156" s="294"/>
      <c r="G156" s="294"/>
      <c r="H156" s="294"/>
      <c r="I156" s="294"/>
      <c r="J156" s="294"/>
      <c r="K156" s="294"/>
      <c r="L156" s="294"/>
      <c r="M156" s="294"/>
      <c r="N156" s="294"/>
      <c r="O156" s="294"/>
      <c r="P156" s="294"/>
      <c r="Q156" s="294"/>
      <c r="R156" s="294"/>
      <c r="S156" s="294"/>
      <c r="T156" s="294"/>
      <c r="U156" s="294"/>
      <c r="V156" s="294"/>
      <c r="W156" s="294"/>
      <c r="X156" s="294"/>
      <c r="Y156" s="294"/>
    </row>
    <row r="157" spans="1:25" x14ac:dyDescent="0.25">
      <c r="A157" t="s">
        <v>323</v>
      </c>
      <c r="B157" s="294"/>
      <c r="C157" s="294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</row>
    <row r="158" spans="1:25" x14ac:dyDescent="0.25">
      <c r="A158" t="s">
        <v>323</v>
      </c>
      <c r="B158" s="294"/>
      <c r="C158" s="294"/>
      <c r="D158" s="294"/>
      <c r="E158" s="294"/>
      <c r="F158" s="294"/>
      <c r="G158" s="294"/>
      <c r="H158" s="294"/>
      <c r="I158" s="294"/>
      <c r="J158" s="294"/>
      <c r="K158" s="294"/>
      <c r="L158" s="294"/>
      <c r="M158" s="294"/>
      <c r="N158" s="294"/>
      <c r="O158" s="294"/>
      <c r="P158" s="294"/>
      <c r="Q158" s="294"/>
      <c r="R158" s="294"/>
      <c r="S158" s="294"/>
      <c r="T158" s="294"/>
      <c r="U158" s="294"/>
      <c r="V158" s="294"/>
      <c r="W158" s="294"/>
      <c r="X158" s="294"/>
      <c r="Y158" s="294"/>
    </row>
    <row r="159" spans="1:25" x14ac:dyDescent="0.25">
      <c r="A159" t="s">
        <v>323</v>
      </c>
      <c r="B159" s="294"/>
      <c r="C159" s="294"/>
      <c r="D159" s="294"/>
      <c r="E159" s="294"/>
      <c r="F159" s="294"/>
      <c r="G159" s="294"/>
      <c r="H159" s="294"/>
      <c r="I159" s="294"/>
      <c r="J159" s="294"/>
      <c r="K159" s="294"/>
      <c r="L159" s="294"/>
      <c r="M159" s="294"/>
      <c r="N159" s="294"/>
      <c r="O159" s="294"/>
      <c r="P159" s="294"/>
      <c r="Q159" s="294"/>
      <c r="R159" s="294"/>
      <c r="S159" s="294"/>
      <c r="T159" s="294"/>
      <c r="U159" s="294"/>
      <c r="V159" s="294"/>
      <c r="W159" s="294"/>
      <c r="X159" s="294"/>
      <c r="Y159" s="294"/>
    </row>
    <row r="160" spans="1:25" x14ac:dyDescent="0.25">
      <c r="A160" t="s">
        <v>323</v>
      </c>
      <c r="B160" s="294"/>
      <c r="C160" s="294"/>
      <c r="D160" s="294"/>
      <c r="E160" s="294"/>
      <c r="F160" s="294"/>
      <c r="G160" s="294"/>
      <c r="H160" s="294"/>
      <c r="I160" s="294"/>
      <c r="J160" s="294"/>
      <c r="K160" s="294"/>
      <c r="L160" s="294"/>
      <c r="M160" s="294"/>
      <c r="N160" s="294"/>
      <c r="O160" s="294"/>
      <c r="P160" s="294"/>
      <c r="Q160" s="294"/>
      <c r="R160" s="294"/>
      <c r="S160" s="294"/>
      <c r="T160" s="294"/>
      <c r="U160" s="294"/>
      <c r="V160" s="294"/>
      <c r="W160" s="294"/>
      <c r="X160" s="294"/>
      <c r="Y160" s="294"/>
    </row>
    <row r="161" spans="1:25" x14ac:dyDescent="0.25">
      <c r="A161" t="s">
        <v>323</v>
      </c>
      <c r="B161" s="294"/>
      <c r="C161" s="294"/>
      <c r="D161" s="294"/>
      <c r="E161" s="294"/>
      <c r="F161" s="294"/>
      <c r="G161" s="294"/>
      <c r="H161" s="294"/>
      <c r="I161" s="294"/>
      <c r="J161" s="294"/>
      <c r="K161" s="294"/>
      <c r="L161" s="294"/>
      <c r="M161" s="294"/>
      <c r="N161" s="294"/>
      <c r="O161" s="294"/>
      <c r="P161" s="294"/>
      <c r="Q161" s="294"/>
      <c r="R161" s="294"/>
      <c r="S161" s="294"/>
      <c r="T161" s="294"/>
      <c r="U161" s="294"/>
      <c r="V161" s="294"/>
      <c r="W161" s="294"/>
      <c r="X161" s="294"/>
      <c r="Y161" s="294"/>
    </row>
    <row r="162" spans="1:25" x14ac:dyDescent="0.25">
      <c r="A162" t="s">
        <v>323</v>
      </c>
      <c r="B162" s="294"/>
      <c r="C162" s="294"/>
      <c r="D162" s="294"/>
      <c r="E162" s="294"/>
      <c r="F162" s="294"/>
      <c r="G162" s="294"/>
      <c r="H162" s="294"/>
      <c r="I162" s="294"/>
      <c r="J162" s="294"/>
      <c r="K162" s="294"/>
      <c r="L162" s="294"/>
      <c r="M162" s="294"/>
      <c r="N162" s="294"/>
      <c r="O162" s="294"/>
      <c r="P162" s="294"/>
      <c r="Q162" s="294"/>
      <c r="R162" s="294"/>
      <c r="S162" s="294"/>
      <c r="T162" s="294"/>
      <c r="U162" s="294"/>
      <c r="V162" s="294"/>
      <c r="W162" s="294"/>
      <c r="X162" s="294"/>
      <c r="Y162" s="294"/>
    </row>
    <row r="163" spans="1:25" x14ac:dyDescent="0.25">
      <c r="A163" t="s">
        <v>323</v>
      </c>
      <c r="B163" s="294"/>
      <c r="C163" s="294"/>
      <c r="D163" s="294"/>
      <c r="E163" s="294"/>
      <c r="F163" s="294"/>
      <c r="G163" s="294"/>
      <c r="H163" s="294"/>
      <c r="I163" s="294"/>
      <c r="J163" s="294"/>
      <c r="K163" s="294"/>
      <c r="L163" s="294"/>
      <c r="M163" s="294"/>
      <c r="N163" s="294"/>
      <c r="O163" s="294"/>
      <c r="P163" s="294"/>
      <c r="Q163" s="294"/>
      <c r="R163" s="294"/>
      <c r="S163" s="294"/>
      <c r="T163" s="294"/>
      <c r="U163" s="294"/>
      <c r="V163" s="294"/>
      <c r="W163" s="294"/>
      <c r="X163" s="294"/>
      <c r="Y163" s="294"/>
    </row>
    <row r="164" spans="1:25" x14ac:dyDescent="0.25">
      <c r="A164" t="s">
        <v>323</v>
      </c>
      <c r="B164" s="294"/>
      <c r="C164" s="294"/>
      <c r="D164" s="294"/>
      <c r="E164" s="294"/>
      <c r="F164" s="294"/>
      <c r="G164" s="294"/>
      <c r="H164" s="294"/>
      <c r="I164" s="294"/>
      <c r="J164" s="294"/>
      <c r="K164" s="294"/>
      <c r="L164" s="294"/>
      <c r="M164" s="294"/>
      <c r="N164" s="294"/>
      <c r="O164" s="294"/>
      <c r="P164" s="294"/>
      <c r="Q164" s="294"/>
      <c r="R164" s="294"/>
      <c r="S164" s="294"/>
      <c r="T164" s="294"/>
      <c r="U164" s="294"/>
      <c r="V164" s="294"/>
      <c r="W164" s="294"/>
      <c r="X164" s="294"/>
      <c r="Y164" s="294"/>
    </row>
    <row r="165" spans="1:25" x14ac:dyDescent="0.25">
      <c r="A165" s="309">
        <f>SUM(B165:Y165)</f>
        <v>0</v>
      </c>
      <c r="B165" s="309">
        <f>SUM(B155:B163)</f>
        <v>0</v>
      </c>
      <c r="C165" s="309">
        <f t="shared" ref="C165:Y165" si="12">SUM(C155:C163)</f>
        <v>0</v>
      </c>
      <c r="D165" s="309">
        <f t="shared" si="12"/>
        <v>0</v>
      </c>
      <c r="E165" s="309">
        <f t="shared" si="12"/>
        <v>0</v>
      </c>
      <c r="F165" s="309">
        <f t="shared" si="12"/>
        <v>0</v>
      </c>
      <c r="G165" s="309">
        <f t="shared" si="12"/>
        <v>0</v>
      </c>
      <c r="H165" s="309">
        <f t="shared" si="12"/>
        <v>0</v>
      </c>
      <c r="I165" s="309">
        <f t="shared" si="12"/>
        <v>0</v>
      </c>
      <c r="J165" s="309">
        <f t="shared" si="12"/>
        <v>0</v>
      </c>
      <c r="K165" s="309">
        <f t="shared" si="12"/>
        <v>0</v>
      </c>
      <c r="L165" s="309">
        <f t="shared" si="12"/>
        <v>0</v>
      </c>
      <c r="M165" s="309">
        <f t="shared" si="12"/>
        <v>0</v>
      </c>
      <c r="N165" s="309">
        <f t="shared" si="12"/>
        <v>0</v>
      </c>
      <c r="O165" s="309">
        <f t="shared" si="12"/>
        <v>0</v>
      </c>
      <c r="P165" s="309">
        <f t="shared" si="12"/>
        <v>0</v>
      </c>
      <c r="Q165" s="309">
        <f t="shared" si="12"/>
        <v>0</v>
      </c>
      <c r="R165" s="309">
        <f t="shared" si="12"/>
        <v>0</v>
      </c>
      <c r="S165" s="309">
        <f t="shared" si="12"/>
        <v>0</v>
      </c>
      <c r="T165" s="309">
        <f t="shared" si="12"/>
        <v>0</v>
      </c>
      <c r="U165" s="309">
        <f t="shared" si="12"/>
        <v>0</v>
      </c>
      <c r="V165" s="309">
        <f t="shared" si="12"/>
        <v>0</v>
      </c>
      <c r="W165" s="309">
        <f t="shared" si="12"/>
        <v>0</v>
      </c>
      <c r="X165" s="309">
        <f t="shared" si="12"/>
        <v>0</v>
      </c>
      <c r="Y165" s="309">
        <f t="shared" si="12"/>
        <v>0</v>
      </c>
    </row>
    <row r="167" spans="1:25" x14ac:dyDescent="0.25">
      <c r="A167" s="305" t="s">
        <v>336</v>
      </c>
      <c r="B167" s="305">
        <v>100</v>
      </c>
      <c r="C167" s="305">
        <v>200</v>
      </c>
      <c r="D167" s="305">
        <v>300</v>
      </c>
      <c r="E167" s="305">
        <v>400</v>
      </c>
      <c r="F167" s="305">
        <v>500</v>
      </c>
      <c r="G167" s="305">
        <v>600</v>
      </c>
      <c r="H167" s="305">
        <v>700</v>
      </c>
      <c r="I167" s="305">
        <v>800</v>
      </c>
      <c r="J167" s="305">
        <v>900</v>
      </c>
      <c r="K167" s="305">
        <v>1000</v>
      </c>
      <c r="L167" s="305">
        <v>1100</v>
      </c>
      <c r="M167" s="305">
        <v>1200</v>
      </c>
      <c r="N167" s="305">
        <v>1300</v>
      </c>
      <c r="O167" s="305">
        <v>1400</v>
      </c>
      <c r="P167" s="305">
        <v>1500</v>
      </c>
      <c r="Q167" s="305">
        <v>1600</v>
      </c>
      <c r="R167" s="305">
        <v>1700</v>
      </c>
      <c r="S167" s="305">
        <v>1800</v>
      </c>
      <c r="T167" s="305">
        <v>1900</v>
      </c>
      <c r="U167" s="305">
        <v>2000</v>
      </c>
      <c r="V167" s="305">
        <v>2100</v>
      </c>
      <c r="W167" s="305">
        <v>2200</v>
      </c>
      <c r="X167" s="305">
        <v>2300</v>
      </c>
      <c r="Y167" s="305">
        <v>2400</v>
      </c>
    </row>
    <row r="168" spans="1:25" x14ac:dyDescent="0.25">
      <c r="A168" t="s">
        <v>323</v>
      </c>
      <c r="B168" s="294"/>
      <c r="C168" s="294"/>
      <c r="D168" s="294"/>
      <c r="E168" s="294"/>
      <c r="F168" s="294"/>
      <c r="G168" s="294"/>
      <c r="H168" s="294"/>
      <c r="I168" s="294"/>
      <c r="J168" s="294"/>
      <c r="K168" s="294"/>
      <c r="L168" s="294"/>
      <c r="M168" s="294"/>
      <c r="N168" s="294"/>
      <c r="O168" s="294"/>
      <c r="P168" s="294"/>
      <c r="Q168" s="294"/>
      <c r="R168" s="294"/>
      <c r="S168" s="294"/>
      <c r="T168" s="294"/>
      <c r="U168" s="294"/>
      <c r="V168" s="294"/>
      <c r="W168" s="294"/>
      <c r="X168" s="294"/>
      <c r="Y168" s="294"/>
    </row>
    <row r="169" spans="1:25" x14ac:dyDescent="0.25">
      <c r="A169" t="s">
        <v>323</v>
      </c>
      <c r="B169" s="294"/>
      <c r="C169" s="294"/>
      <c r="D169" s="294"/>
      <c r="E169" s="294"/>
      <c r="F169" s="294"/>
      <c r="G169" s="294"/>
      <c r="H169" s="294"/>
      <c r="I169" s="294"/>
      <c r="J169" s="294"/>
      <c r="K169" s="294"/>
      <c r="L169" s="294"/>
      <c r="M169" s="294"/>
      <c r="N169" s="294"/>
      <c r="O169" s="294"/>
      <c r="P169" s="294"/>
      <c r="Q169" s="294"/>
      <c r="R169" s="294"/>
      <c r="S169" s="294"/>
      <c r="T169" s="294"/>
      <c r="U169" s="294"/>
      <c r="V169" s="294"/>
      <c r="W169" s="294"/>
      <c r="X169" s="294"/>
      <c r="Y169" s="294"/>
    </row>
    <row r="170" spans="1:25" x14ac:dyDescent="0.25">
      <c r="A170" t="s">
        <v>323</v>
      </c>
      <c r="B170" s="294"/>
      <c r="C170" s="294"/>
      <c r="D170" s="294"/>
      <c r="E170" s="294"/>
      <c r="F170" s="294"/>
      <c r="G170" s="294"/>
      <c r="H170" s="294"/>
      <c r="I170" s="294"/>
      <c r="J170" s="294"/>
      <c r="K170" s="294"/>
      <c r="L170" s="294"/>
      <c r="M170" s="294"/>
      <c r="N170" s="294"/>
      <c r="O170" s="294"/>
      <c r="P170" s="294"/>
      <c r="Q170" s="294"/>
      <c r="R170" s="294"/>
      <c r="S170" s="294"/>
      <c r="T170" s="294"/>
      <c r="U170" s="294"/>
      <c r="V170" s="294"/>
      <c r="W170" s="294"/>
      <c r="X170" s="294"/>
      <c r="Y170" s="294"/>
    </row>
    <row r="171" spans="1:25" x14ac:dyDescent="0.25">
      <c r="A171" t="s">
        <v>323</v>
      </c>
      <c r="B171" s="294"/>
      <c r="C171" s="294"/>
      <c r="D171" s="294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294"/>
      <c r="R171" s="294"/>
      <c r="S171" s="294"/>
      <c r="T171" s="294"/>
      <c r="U171" s="294"/>
      <c r="V171" s="294"/>
      <c r="W171" s="294"/>
      <c r="X171" s="294"/>
      <c r="Y171" s="294"/>
    </row>
    <row r="172" spans="1:25" x14ac:dyDescent="0.25">
      <c r="A172" t="s">
        <v>323</v>
      </c>
      <c r="B172" s="294"/>
      <c r="C172" s="294"/>
      <c r="D172" s="294"/>
      <c r="E172" s="294"/>
      <c r="F172" s="294"/>
      <c r="G172" s="294"/>
      <c r="H172" s="294"/>
      <c r="I172" s="294"/>
      <c r="J172" s="294"/>
      <c r="K172" s="294"/>
      <c r="L172" s="294"/>
      <c r="M172" s="294"/>
      <c r="N172" s="294"/>
      <c r="O172" s="294"/>
      <c r="P172" s="294"/>
      <c r="Q172" s="294"/>
      <c r="R172" s="294"/>
      <c r="S172" s="294"/>
      <c r="T172" s="294"/>
      <c r="U172" s="294"/>
      <c r="V172" s="294"/>
      <c r="W172" s="294"/>
      <c r="X172" s="294"/>
      <c r="Y172" s="294"/>
    </row>
    <row r="173" spans="1:25" x14ac:dyDescent="0.25">
      <c r="A173" t="s">
        <v>323</v>
      </c>
      <c r="B173" s="294"/>
      <c r="C173" s="294"/>
      <c r="D173" s="294"/>
      <c r="E173" s="294"/>
      <c r="F173" s="294"/>
      <c r="G173" s="294"/>
      <c r="H173" s="294"/>
      <c r="I173" s="294"/>
      <c r="J173" s="294"/>
      <c r="K173" s="294"/>
      <c r="L173" s="294"/>
      <c r="M173" s="294"/>
      <c r="N173" s="294"/>
      <c r="O173" s="294"/>
      <c r="P173" s="294"/>
      <c r="Q173" s="294"/>
      <c r="R173" s="294"/>
      <c r="S173" s="294"/>
      <c r="T173" s="294"/>
      <c r="U173" s="294"/>
      <c r="V173" s="294"/>
      <c r="W173" s="294"/>
      <c r="X173" s="294"/>
      <c r="Y173" s="294"/>
    </row>
    <row r="174" spans="1:25" x14ac:dyDescent="0.25">
      <c r="A174" t="s">
        <v>323</v>
      </c>
      <c r="B174" s="294"/>
      <c r="C174" s="294"/>
      <c r="D174" s="294"/>
      <c r="E174" s="294"/>
      <c r="F174" s="294"/>
      <c r="G174" s="294"/>
      <c r="H174" s="294"/>
      <c r="I174" s="294"/>
      <c r="J174" s="294"/>
      <c r="K174" s="294"/>
      <c r="L174" s="294"/>
      <c r="M174" s="294"/>
      <c r="N174" s="294"/>
      <c r="O174" s="294"/>
      <c r="P174" s="294"/>
      <c r="Q174" s="294"/>
      <c r="R174" s="294"/>
      <c r="S174" s="294"/>
      <c r="T174" s="294"/>
      <c r="U174" s="294"/>
      <c r="V174" s="294"/>
      <c r="W174" s="294"/>
      <c r="X174" s="294"/>
      <c r="Y174" s="294"/>
    </row>
    <row r="175" spans="1:25" x14ac:dyDescent="0.25">
      <c r="A175" t="s">
        <v>323</v>
      </c>
      <c r="B175" s="294"/>
      <c r="C175" s="294"/>
      <c r="D175" s="294"/>
      <c r="E175" s="294"/>
      <c r="F175" s="294"/>
      <c r="G175" s="294"/>
      <c r="H175" s="294"/>
      <c r="I175" s="294"/>
      <c r="J175" s="294"/>
      <c r="K175" s="294"/>
      <c r="L175" s="294"/>
      <c r="M175" s="294"/>
      <c r="N175" s="294"/>
      <c r="O175" s="294"/>
      <c r="P175" s="294"/>
      <c r="Q175" s="294"/>
      <c r="R175" s="294"/>
      <c r="S175" s="294"/>
      <c r="T175" s="294"/>
      <c r="U175" s="294"/>
      <c r="V175" s="294"/>
      <c r="W175" s="294"/>
      <c r="X175" s="294"/>
      <c r="Y175" s="294"/>
    </row>
    <row r="176" spans="1:25" x14ac:dyDescent="0.25">
      <c r="A176" t="s">
        <v>323</v>
      </c>
      <c r="B176" s="294"/>
      <c r="C176" s="294"/>
      <c r="D176" s="294"/>
      <c r="E176" s="294"/>
      <c r="F176" s="294"/>
      <c r="G176" s="294"/>
      <c r="H176" s="294"/>
      <c r="I176" s="294"/>
      <c r="J176" s="294"/>
      <c r="K176" s="294"/>
      <c r="L176" s="294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4"/>
      <c r="Y176" s="294"/>
    </row>
    <row r="177" spans="1:25" x14ac:dyDescent="0.25">
      <c r="A177" t="s">
        <v>323</v>
      </c>
      <c r="B177" s="294"/>
      <c r="C177" s="294"/>
      <c r="D177" s="294"/>
      <c r="E177" s="294"/>
      <c r="F177" s="294"/>
      <c r="G177" s="294"/>
      <c r="H177" s="294"/>
      <c r="I177" s="294"/>
      <c r="J177" s="294"/>
      <c r="K177" s="294"/>
      <c r="L177" s="294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4"/>
      <c r="Y177" s="294"/>
    </row>
    <row r="178" spans="1:25" x14ac:dyDescent="0.25">
      <c r="A178" s="309">
        <f>SUM(B178:Y178)</f>
        <v>0</v>
      </c>
      <c r="B178" s="309">
        <f>SUM(B168:B176)</f>
        <v>0</v>
      </c>
      <c r="C178" s="309">
        <f t="shared" ref="C178:Y178" si="13">SUM(C168:C176)</f>
        <v>0</v>
      </c>
      <c r="D178" s="309">
        <f t="shared" si="13"/>
        <v>0</v>
      </c>
      <c r="E178" s="309">
        <f t="shared" si="13"/>
        <v>0</v>
      </c>
      <c r="F178" s="309">
        <f t="shared" si="13"/>
        <v>0</v>
      </c>
      <c r="G178" s="309">
        <f t="shared" si="13"/>
        <v>0</v>
      </c>
      <c r="H178" s="309">
        <f t="shared" si="13"/>
        <v>0</v>
      </c>
      <c r="I178" s="309">
        <f t="shared" si="13"/>
        <v>0</v>
      </c>
      <c r="J178" s="309">
        <f t="shared" si="13"/>
        <v>0</v>
      </c>
      <c r="K178" s="309">
        <f t="shared" si="13"/>
        <v>0</v>
      </c>
      <c r="L178" s="309">
        <f t="shared" si="13"/>
        <v>0</v>
      </c>
      <c r="M178" s="309">
        <f t="shared" si="13"/>
        <v>0</v>
      </c>
      <c r="N178" s="309">
        <f t="shared" si="13"/>
        <v>0</v>
      </c>
      <c r="O178" s="309">
        <f t="shared" si="13"/>
        <v>0</v>
      </c>
      <c r="P178" s="309">
        <f t="shared" si="13"/>
        <v>0</v>
      </c>
      <c r="Q178" s="309">
        <f t="shared" si="13"/>
        <v>0</v>
      </c>
      <c r="R178" s="309">
        <f t="shared" si="13"/>
        <v>0</v>
      </c>
      <c r="S178" s="309">
        <f t="shared" si="13"/>
        <v>0</v>
      </c>
      <c r="T178" s="309">
        <f t="shared" si="13"/>
        <v>0</v>
      </c>
      <c r="U178" s="309">
        <f t="shared" si="13"/>
        <v>0</v>
      </c>
      <c r="V178" s="309">
        <f t="shared" si="13"/>
        <v>0</v>
      </c>
      <c r="W178" s="309">
        <f t="shared" si="13"/>
        <v>0</v>
      </c>
      <c r="X178" s="309">
        <f t="shared" si="13"/>
        <v>0</v>
      </c>
      <c r="Y178" s="309">
        <f t="shared" si="13"/>
        <v>0</v>
      </c>
    </row>
    <row r="180" spans="1:25" x14ac:dyDescent="0.25">
      <c r="A180" s="305" t="s">
        <v>337</v>
      </c>
      <c r="B180" s="305">
        <v>100</v>
      </c>
      <c r="C180" s="305">
        <v>200</v>
      </c>
      <c r="D180" s="305">
        <v>300</v>
      </c>
      <c r="E180" s="305">
        <v>400</v>
      </c>
      <c r="F180" s="305">
        <v>500</v>
      </c>
      <c r="G180" s="305">
        <v>600</v>
      </c>
      <c r="H180" s="305">
        <v>700</v>
      </c>
      <c r="I180" s="305">
        <v>800</v>
      </c>
      <c r="J180" s="305">
        <v>900</v>
      </c>
      <c r="K180" s="305">
        <v>1000</v>
      </c>
      <c r="L180" s="305">
        <v>1100</v>
      </c>
      <c r="M180" s="305">
        <v>1200</v>
      </c>
      <c r="N180" s="305">
        <v>1300</v>
      </c>
      <c r="O180" s="305">
        <v>1400</v>
      </c>
      <c r="P180" s="305">
        <v>1500</v>
      </c>
      <c r="Q180" s="305">
        <v>1600</v>
      </c>
      <c r="R180" s="305">
        <v>1700</v>
      </c>
      <c r="S180" s="305">
        <v>1800</v>
      </c>
      <c r="T180" s="305">
        <v>1900</v>
      </c>
      <c r="U180" s="305">
        <v>2000</v>
      </c>
      <c r="V180" s="305">
        <v>2100</v>
      </c>
      <c r="W180" s="305">
        <v>2200</v>
      </c>
      <c r="X180" s="305">
        <v>2300</v>
      </c>
      <c r="Y180" s="305">
        <v>2400</v>
      </c>
    </row>
    <row r="181" spans="1:25" x14ac:dyDescent="0.25">
      <c r="A181" t="s">
        <v>323</v>
      </c>
      <c r="B181" s="294"/>
      <c r="C181" s="294"/>
      <c r="D181" s="294"/>
      <c r="E181" s="294"/>
      <c r="F181" s="294"/>
      <c r="G181" s="294"/>
      <c r="H181" s="294"/>
      <c r="I181" s="294"/>
      <c r="J181" s="294"/>
      <c r="K181" s="294"/>
      <c r="L181" s="294"/>
      <c r="M181" s="294"/>
      <c r="N181" s="294"/>
      <c r="O181" s="294"/>
      <c r="P181" s="294"/>
      <c r="Q181" s="294"/>
      <c r="R181" s="294"/>
      <c r="S181" s="294"/>
      <c r="T181" s="294"/>
      <c r="U181" s="294"/>
      <c r="V181" s="294"/>
      <c r="W181" s="294"/>
      <c r="X181" s="294"/>
      <c r="Y181" s="294"/>
    </row>
    <row r="182" spans="1:25" x14ac:dyDescent="0.25">
      <c r="A182" t="s">
        <v>323</v>
      </c>
      <c r="B182" s="294"/>
      <c r="C182" s="294"/>
      <c r="D182" s="294"/>
      <c r="E182" s="294"/>
      <c r="F182" s="294"/>
      <c r="G182" s="294"/>
      <c r="H182" s="294"/>
      <c r="I182" s="294"/>
      <c r="J182" s="294"/>
      <c r="K182" s="294"/>
      <c r="L182" s="294"/>
      <c r="M182" s="294"/>
      <c r="N182" s="294"/>
      <c r="O182" s="294"/>
      <c r="P182" s="294"/>
      <c r="Q182" s="294"/>
      <c r="R182" s="294"/>
      <c r="S182" s="294"/>
      <c r="T182" s="294"/>
      <c r="U182" s="294"/>
      <c r="V182" s="294"/>
      <c r="W182" s="294"/>
      <c r="X182" s="294"/>
      <c r="Y182" s="294"/>
    </row>
    <row r="183" spans="1:25" x14ac:dyDescent="0.25">
      <c r="A183" t="s">
        <v>323</v>
      </c>
      <c r="B183" s="294"/>
      <c r="C183" s="294"/>
      <c r="D183" s="294"/>
      <c r="E183" s="294"/>
      <c r="F183" s="294"/>
      <c r="G183" s="294"/>
      <c r="H183" s="294"/>
      <c r="I183" s="294"/>
      <c r="J183" s="294"/>
      <c r="K183" s="294"/>
      <c r="L183" s="294"/>
      <c r="M183" s="294"/>
      <c r="N183" s="294"/>
      <c r="O183" s="294"/>
      <c r="P183" s="294"/>
      <c r="Q183" s="294"/>
      <c r="R183" s="294"/>
      <c r="S183" s="294"/>
      <c r="T183" s="294"/>
      <c r="U183" s="294"/>
      <c r="V183" s="294"/>
      <c r="W183" s="294"/>
      <c r="X183" s="294"/>
      <c r="Y183" s="294"/>
    </row>
    <row r="184" spans="1:25" x14ac:dyDescent="0.25">
      <c r="A184" t="s">
        <v>323</v>
      </c>
      <c r="B184" s="294"/>
      <c r="C184" s="294"/>
      <c r="D184" s="294"/>
      <c r="E184" s="294"/>
      <c r="F184" s="294"/>
      <c r="G184" s="294"/>
      <c r="H184" s="294"/>
      <c r="I184" s="294"/>
      <c r="J184" s="294"/>
      <c r="K184" s="294"/>
      <c r="L184" s="294"/>
      <c r="M184" s="294"/>
      <c r="N184" s="294"/>
      <c r="O184" s="294"/>
      <c r="P184" s="294"/>
      <c r="Q184" s="294"/>
      <c r="R184" s="294"/>
      <c r="S184" s="294"/>
      <c r="T184" s="294"/>
      <c r="U184" s="294"/>
      <c r="V184" s="294"/>
      <c r="W184" s="294"/>
      <c r="X184" s="294"/>
      <c r="Y184" s="294"/>
    </row>
    <row r="185" spans="1:25" x14ac:dyDescent="0.25">
      <c r="A185" t="s">
        <v>323</v>
      </c>
      <c r="B185" s="294"/>
      <c r="C185" s="294"/>
      <c r="D185" s="294"/>
      <c r="E185" s="294"/>
      <c r="F185" s="294"/>
      <c r="G185" s="294"/>
      <c r="H185" s="294"/>
      <c r="I185" s="294"/>
      <c r="J185" s="294"/>
      <c r="K185" s="294"/>
      <c r="L185" s="294"/>
      <c r="M185" s="294"/>
      <c r="N185" s="294"/>
      <c r="O185" s="294"/>
      <c r="P185" s="294"/>
      <c r="Q185" s="294"/>
      <c r="R185" s="294"/>
      <c r="S185" s="294"/>
      <c r="T185" s="294"/>
      <c r="U185" s="294"/>
      <c r="V185" s="294"/>
      <c r="W185" s="294"/>
      <c r="X185" s="294"/>
      <c r="Y185" s="294"/>
    </row>
    <row r="186" spans="1:25" x14ac:dyDescent="0.25">
      <c r="A186" t="s">
        <v>323</v>
      </c>
      <c r="B186" s="294"/>
      <c r="C186" s="294"/>
      <c r="D186" s="294"/>
      <c r="E186" s="294"/>
      <c r="F186" s="294"/>
      <c r="G186" s="294"/>
      <c r="H186" s="294"/>
      <c r="I186" s="294"/>
      <c r="J186" s="294"/>
      <c r="K186" s="294"/>
      <c r="L186" s="294"/>
      <c r="M186" s="294"/>
      <c r="N186" s="294"/>
      <c r="O186" s="294"/>
      <c r="P186" s="294"/>
      <c r="Q186" s="294"/>
      <c r="R186" s="294"/>
      <c r="S186" s="294"/>
      <c r="T186" s="294"/>
      <c r="U186" s="294"/>
      <c r="V186" s="294"/>
      <c r="W186" s="294"/>
      <c r="X186" s="294"/>
      <c r="Y186" s="294"/>
    </row>
    <row r="187" spans="1:25" x14ac:dyDescent="0.25">
      <c r="A187" t="s">
        <v>323</v>
      </c>
      <c r="B187" s="294"/>
      <c r="C187" s="294"/>
      <c r="D187" s="294"/>
      <c r="E187" s="294"/>
      <c r="F187" s="294"/>
      <c r="G187" s="294"/>
      <c r="H187" s="294"/>
      <c r="I187" s="294"/>
      <c r="J187" s="294"/>
      <c r="K187" s="294"/>
      <c r="L187" s="294"/>
      <c r="M187" s="294"/>
      <c r="N187" s="294"/>
      <c r="O187" s="294"/>
      <c r="P187" s="294"/>
      <c r="Q187" s="294"/>
      <c r="R187" s="294"/>
      <c r="S187" s="294"/>
      <c r="T187" s="294"/>
      <c r="U187" s="294"/>
      <c r="V187" s="294"/>
      <c r="W187" s="294"/>
      <c r="X187" s="294"/>
      <c r="Y187" s="294"/>
    </row>
    <row r="188" spans="1:25" x14ac:dyDescent="0.25">
      <c r="A188" t="s">
        <v>323</v>
      </c>
      <c r="B188" s="294"/>
      <c r="C188" s="294"/>
      <c r="D188" s="294"/>
      <c r="E188" s="294"/>
      <c r="F188" s="294"/>
      <c r="G188" s="294"/>
      <c r="H188" s="294"/>
      <c r="I188" s="294"/>
      <c r="J188" s="294"/>
      <c r="K188" s="294"/>
      <c r="L188" s="294"/>
      <c r="M188" s="294"/>
      <c r="N188" s="294"/>
      <c r="O188" s="294"/>
      <c r="P188" s="294"/>
      <c r="Q188" s="294"/>
      <c r="R188" s="294"/>
      <c r="S188" s="294"/>
      <c r="T188" s="294"/>
      <c r="U188" s="294"/>
      <c r="V188" s="294"/>
      <c r="W188" s="294"/>
      <c r="X188" s="294"/>
      <c r="Y188" s="294"/>
    </row>
    <row r="189" spans="1:25" x14ac:dyDescent="0.25">
      <c r="A189" t="s">
        <v>323</v>
      </c>
      <c r="B189" s="294"/>
      <c r="C189" s="294"/>
      <c r="D189" s="294"/>
      <c r="E189" s="294"/>
      <c r="F189" s="294"/>
      <c r="G189" s="294"/>
      <c r="H189" s="294"/>
      <c r="I189" s="294"/>
      <c r="J189" s="294"/>
      <c r="K189" s="294"/>
      <c r="L189" s="294"/>
      <c r="M189" s="294"/>
      <c r="N189" s="294"/>
      <c r="O189" s="294"/>
      <c r="P189" s="294"/>
      <c r="Q189" s="294"/>
      <c r="R189" s="294"/>
      <c r="S189" s="294"/>
      <c r="T189" s="294"/>
      <c r="U189" s="294"/>
      <c r="V189" s="294"/>
      <c r="W189" s="294"/>
      <c r="X189" s="294"/>
      <c r="Y189" s="294"/>
    </row>
    <row r="190" spans="1:25" x14ac:dyDescent="0.25">
      <c r="A190" t="s">
        <v>323</v>
      </c>
      <c r="B190" s="294"/>
      <c r="C190" s="294"/>
      <c r="D190" s="294"/>
      <c r="E190" s="294"/>
      <c r="F190" s="294"/>
      <c r="G190" s="294"/>
      <c r="H190" s="294"/>
      <c r="I190" s="294"/>
      <c r="J190" s="294"/>
      <c r="K190" s="294"/>
      <c r="L190" s="294"/>
      <c r="M190" s="294"/>
      <c r="N190" s="294"/>
      <c r="O190" s="294"/>
      <c r="P190" s="294"/>
      <c r="Q190" s="294"/>
      <c r="R190" s="294"/>
      <c r="S190" s="294"/>
      <c r="T190" s="294"/>
      <c r="U190" s="294"/>
      <c r="V190" s="294"/>
      <c r="W190" s="294"/>
      <c r="X190" s="294"/>
      <c r="Y190" s="294"/>
    </row>
    <row r="191" spans="1:25" x14ac:dyDescent="0.25">
      <c r="A191" s="309">
        <f>SUM(B191:Y191)</f>
        <v>0</v>
      </c>
      <c r="B191" s="309">
        <f>SUM(B181:B189)</f>
        <v>0</v>
      </c>
      <c r="C191" s="309">
        <f t="shared" ref="C191:Y191" si="14">SUM(C181:C189)</f>
        <v>0</v>
      </c>
      <c r="D191" s="309">
        <f t="shared" si="14"/>
        <v>0</v>
      </c>
      <c r="E191" s="309">
        <f t="shared" si="14"/>
        <v>0</v>
      </c>
      <c r="F191" s="309">
        <f t="shared" si="14"/>
        <v>0</v>
      </c>
      <c r="G191" s="309">
        <f t="shared" si="14"/>
        <v>0</v>
      </c>
      <c r="H191" s="309">
        <f t="shared" si="14"/>
        <v>0</v>
      </c>
      <c r="I191" s="309">
        <f t="shared" si="14"/>
        <v>0</v>
      </c>
      <c r="J191" s="309">
        <f t="shared" si="14"/>
        <v>0</v>
      </c>
      <c r="K191" s="309">
        <f t="shared" si="14"/>
        <v>0</v>
      </c>
      <c r="L191" s="309">
        <f t="shared" si="14"/>
        <v>0</v>
      </c>
      <c r="M191" s="309">
        <f t="shared" si="14"/>
        <v>0</v>
      </c>
      <c r="N191" s="309">
        <f t="shared" si="14"/>
        <v>0</v>
      </c>
      <c r="O191" s="309">
        <f t="shared" si="14"/>
        <v>0</v>
      </c>
      <c r="P191" s="309">
        <f t="shared" si="14"/>
        <v>0</v>
      </c>
      <c r="Q191" s="309">
        <f t="shared" si="14"/>
        <v>0</v>
      </c>
      <c r="R191" s="309">
        <f t="shared" si="14"/>
        <v>0</v>
      </c>
      <c r="S191" s="309">
        <f t="shared" si="14"/>
        <v>0</v>
      </c>
      <c r="T191" s="309">
        <f t="shared" si="14"/>
        <v>0</v>
      </c>
      <c r="U191" s="309">
        <f t="shared" si="14"/>
        <v>0</v>
      </c>
      <c r="V191" s="309">
        <f t="shared" si="14"/>
        <v>0</v>
      </c>
      <c r="W191" s="309">
        <f t="shared" si="14"/>
        <v>0</v>
      </c>
      <c r="X191" s="309">
        <f t="shared" si="14"/>
        <v>0</v>
      </c>
      <c r="Y191" s="309">
        <f t="shared" si="14"/>
        <v>0</v>
      </c>
    </row>
    <row r="193" spans="1:25" x14ac:dyDescent="0.25">
      <c r="A193" s="305" t="s">
        <v>338</v>
      </c>
      <c r="B193" s="305">
        <v>100</v>
      </c>
      <c r="C193" s="305">
        <v>200</v>
      </c>
      <c r="D193" s="305">
        <v>300</v>
      </c>
      <c r="E193" s="305">
        <v>400</v>
      </c>
      <c r="F193" s="305">
        <v>500</v>
      </c>
      <c r="G193" s="305">
        <v>600</v>
      </c>
      <c r="H193" s="305">
        <v>700</v>
      </c>
      <c r="I193" s="305">
        <v>800</v>
      </c>
      <c r="J193" s="305">
        <v>900</v>
      </c>
      <c r="K193" s="305">
        <v>1000</v>
      </c>
      <c r="L193" s="305">
        <v>1100</v>
      </c>
      <c r="M193" s="305">
        <v>1200</v>
      </c>
      <c r="N193" s="305">
        <v>1300</v>
      </c>
      <c r="O193" s="305">
        <v>1400</v>
      </c>
      <c r="P193" s="305">
        <v>1500</v>
      </c>
      <c r="Q193" s="305">
        <v>1600</v>
      </c>
      <c r="R193" s="305">
        <v>1700</v>
      </c>
      <c r="S193" s="305">
        <v>1800</v>
      </c>
      <c r="T193" s="305">
        <v>1900</v>
      </c>
      <c r="U193" s="305">
        <v>2000</v>
      </c>
      <c r="V193" s="305">
        <v>2100</v>
      </c>
      <c r="W193" s="305">
        <v>2200</v>
      </c>
      <c r="X193" s="305">
        <v>2300</v>
      </c>
      <c r="Y193" s="305">
        <v>2400</v>
      </c>
    </row>
    <row r="194" spans="1:25" x14ac:dyDescent="0.25">
      <c r="A194" t="s">
        <v>323</v>
      </c>
      <c r="B194" s="294"/>
      <c r="C194" s="294"/>
      <c r="D194" s="294"/>
      <c r="E194" s="294"/>
      <c r="F194" s="294"/>
      <c r="G194" s="294"/>
      <c r="H194" s="294"/>
      <c r="I194" s="294"/>
      <c r="J194" s="294"/>
      <c r="K194" s="294"/>
      <c r="L194" s="294"/>
      <c r="M194" s="294"/>
      <c r="N194" s="294"/>
      <c r="O194" s="294"/>
      <c r="P194" s="294"/>
      <c r="Q194" s="294"/>
      <c r="R194" s="294"/>
      <c r="S194" s="294"/>
      <c r="T194" s="294"/>
      <c r="U194" s="294"/>
      <c r="V194" s="294"/>
      <c r="W194" s="294"/>
      <c r="X194" s="294"/>
      <c r="Y194" s="294"/>
    </row>
    <row r="195" spans="1:25" x14ac:dyDescent="0.25">
      <c r="A195" t="s">
        <v>323</v>
      </c>
      <c r="B195" s="294"/>
      <c r="C195" s="294"/>
      <c r="D195" s="294"/>
      <c r="E195" s="294"/>
      <c r="F195" s="294"/>
      <c r="G195" s="294"/>
      <c r="H195" s="294"/>
      <c r="I195" s="294"/>
      <c r="J195" s="294"/>
      <c r="K195" s="294"/>
      <c r="L195" s="294"/>
      <c r="M195" s="294"/>
      <c r="N195" s="294"/>
      <c r="O195" s="294"/>
      <c r="P195" s="294"/>
      <c r="Q195" s="294"/>
      <c r="R195" s="294"/>
      <c r="S195" s="294"/>
      <c r="T195" s="294"/>
      <c r="U195" s="294"/>
      <c r="V195" s="294"/>
      <c r="W195" s="294"/>
      <c r="X195" s="294"/>
      <c r="Y195" s="294"/>
    </row>
    <row r="196" spans="1:25" x14ac:dyDescent="0.25">
      <c r="A196" t="s">
        <v>323</v>
      </c>
      <c r="B196" s="294"/>
      <c r="C196" s="294"/>
      <c r="D196" s="294"/>
      <c r="E196" s="294"/>
      <c r="F196" s="294"/>
      <c r="G196" s="294"/>
      <c r="H196" s="294"/>
      <c r="I196" s="294"/>
      <c r="J196" s="294"/>
      <c r="K196" s="294"/>
      <c r="L196" s="294"/>
      <c r="M196" s="294"/>
      <c r="N196" s="294"/>
      <c r="O196" s="294"/>
      <c r="P196" s="294"/>
      <c r="Q196" s="294"/>
      <c r="R196" s="294"/>
      <c r="S196" s="294"/>
      <c r="T196" s="294"/>
      <c r="U196" s="294"/>
      <c r="V196" s="294"/>
      <c r="W196" s="294"/>
      <c r="X196" s="294"/>
      <c r="Y196" s="294"/>
    </row>
    <row r="197" spans="1:25" x14ac:dyDescent="0.25">
      <c r="A197" t="s">
        <v>323</v>
      </c>
      <c r="B197" s="294"/>
      <c r="C197" s="294"/>
      <c r="D197" s="294"/>
      <c r="E197" s="294"/>
      <c r="F197" s="294"/>
      <c r="G197" s="294"/>
      <c r="H197" s="294"/>
      <c r="I197" s="294"/>
      <c r="J197" s="294"/>
      <c r="K197" s="294"/>
      <c r="L197" s="294"/>
      <c r="M197" s="294"/>
      <c r="N197" s="294"/>
      <c r="O197" s="294"/>
      <c r="P197" s="294"/>
      <c r="Q197" s="294"/>
      <c r="R197" s="294"/>
      <c r="S197" s="294"/>
      <c r="T197" s="294"/>
      <c r="U197" s="294"/>
      <c r="V197" s="294"/>
      <c r="W197" s="294"/>
      <c r="X197" s="294"/>
      <c r="Y197" s="294"/>
    </row>
    <row r="198" spans="1:25" x14ac:dyDescent="0.25">
      <c r="A198" t="s">
        <v>323</v>
      </c>
      <c r="B198" s="294"/>
      <c r="C198" s="294"/>
      <c r="D198" s="294"/>
      <c r="E198" s="294"/>
      <c r="F198" s="294"/>
      <c r="G198" s="294"/>
      <c r="H198" s="294"/>
      <c r="I198" s="294"/>
      <c r="J198" s="294"/>
      <c r="K198" s="294"/>
      <c r="L198" s="294"/>
      <c r="M198" s="294"/>
      <c r="N198" s="294"/>
      <c r="O198" s="294"/>
      <c r="P198" s="294"/>
      <c r="Q198" s="294"/>
      <c r="R198" s="294"/>
      <c r="S198" s="294"/>
      <c r="T198" s="294"/>
      <c r="U198" s="294"/>
      <c r="V198" s="294"/>
      <c r="W198" s="294"/>
      <c r="X198" s="294"/>
      <c r="Y198" s="294"/>
    </row>
    <row r="199" spans="1:25" x14ac:dyDescent="0.25">
      <c r="A199" t="s">
        <v>323</v>
      </c>
      <c r="B199" s="294"/>
      <c r="C199" s="294"/>
      <c r="D199" s="294"/>
      <c r="E199" s="294"/>
      <c r="F199" s="294"/>
      <c r="G199" s="294"/>
      <c r="H199" s="294"/>
      <c r="I199" s="294"/>
      <c r="J199" s="294"/>
      <c r="K199" s="294"/>
      <c r="L199" s="294"/>
      <c r="M199" s="294"/>
      <c r="N199" s="294"/>
      <c r="O199" s="294"/>
      <c r="P199" s="294"/>
      <c r="Q199" s="294"/>
      <c r="R199" s="294"/>
      <c r="S199" s="294"/>
      <c r="T199" s="294"/>
      <c r="U199" s="294"/>
      <c r="V199" s="294"/>
      <c r="W199" s="294"/>
      <c r="X199" s="294"/>
      <c r="Y199" s="294"/>
    </row>
    <row r="200" spans="1:25" x14ac:dyDescent="0.25">
      <c r="A200" t="s">
        <v>323</v>
      </c>
      <c r="B200" s="294"/>
      <c r="C200" s="294"/>
      <c r="D200" s="294"/>
      <c r="E200" s="294"/>
      <c r="F200" s="294"/>
      <c r="G200" s="294"/>
      <c r="H200" s="294"/>
      <c r="I200" s="294"/>
      <c r="J200" s="294"/>
      <c r="K200" s="294"/>
      <c r="L200" s="294"/>
      <c r="M200" s="294"/>
      <c r="N200" s="294"/>
      <c r="O200" s="294"/>
      <c r="P200" s="294"/>
      <c r="Q200" s="294"/>
      <c r="R200" s="294"/>
      <c r="S200" s="294"/>
      <c r="T200" s="294"/>
      <c r="U200" s="294"/>
      <c r="V200" s="294"/>
      <c r="W200" s="294"/>
      <c r="X200" s="294"/>
      <c r="Y200" s="294"/>
    </row>
    <row r="201" spans="1:25" x14ac:dyDescent="0.25">
      <c r="A201" t="s">
        <v>323</v>
      </c>
      <c r="B201" s="294"/>
      <c r="C201" s="294"/>
      <c r="D201" s="294"/>
      <c r="E201" s="294"/>
      <c r="F201" s="294"/>
      <c r="G201" s="294"/>
      <c r="H201" s="294"/>
      <c r="I201" s="294"/>
      <c r="J201" s="294"/>
      <c r="K201" s="294"/>
      <c r="L201" s="294"/>
      <c r="M201" s="294"/>
      <c r="N201" s="294"/>
      <c r="O201" s="294"/>
      <c r="P201" s="294"/>
      <c r="Q201" s="294"/>
      <c r="R201" s="294"/>
      <c r="S201" s="294"/>
      <c r="T201" s="294"/>
      <c r="U201" s="294"/>
      <c r="V201" s="294"/>
      <c r="W201" s="294"/>
      <c r="X201" s="294"/>
      <c r="Y201" s="294"/>
    </row>
    <row r="202" spans="1:25" x14ac:dyDescent="0.25">
      <c r="A202" t="s">
        <v>323</v>
      </c>
      <c r="B202" s="294"/>
      <c r="C202" s="294"/>
      <c r="D202" s="294"/>
      <c r="E202" s="294"/>
      <c r="F202" s="294"/>
      <c r="G202" s="294"/>
      <c r="H202" s="294"/>
      <c r="I202" s="294"/>
      <c r="J202" s="294"/>
      <c r="K202" s="294"/>
      <c r="L202" s="294"/>
      <c r="M202" s="294"/>
      <c r="N202" s="294"/>
      <c r="O202" s="294"/>
      <c r="P202" s="294"/>
      <c r="Q202" s="294"/>
      <c r="R202" s="294"/>
      <c r="S202" s="294"/>
      <c r="T202" s="294"/>
      <c r="U202" s="294"/>
      <c r="V202" s="294"/>
      <c r="W202" s="294"/>
      <c r="X202" s="294"/>
      <c r="Y202" s="294"/>
    </row>
    <row r="203" spans="1:25" x14ac:dyDescent="0.25">
      <c r="A203" t="s">
        <v>323</v>
      </c>
      <c r="B203" s="294"/>
      <c r="C203" s="294"/>
      <c r="D203" s="294"/>
      <c r="E203" s="294"/>
      <c r="F203" s="294"/>
      <c r="G203" s="294"/>
      <c r="H203" s="294"/>
      <c r="I203" s="294"/>
      <c r="J203" s="294"/>
      <c r="K203" s="294"/>
      <c r="L203" s="294"/>
      <c r="M203" s="294"/>
      <c r="N203" s="294"/>
      <c r="O203" s="294"/>
      <c r="P203" s="294"/>
      <c r="Q203" s="294"/>
      <c r="R203" s="294"/>
      <c r="S203" s="294"/>
      <c r="T203" s="294"/>
      <c r="U203" s="294"/>
      <c r="V203" s="294"/>
      <c r="W203" s="294"/>
      <c r="X203" s="294"/>
      <c r="Y203" s="294"/>
    </row>
    <row r="204" spans="1:25" x14ac:dyDescent="0.25">
      <c r="A204" s="309">
        <f>SUM(B204:Y204)</f>
        <v>0</v>
      </c>
      <c r="B204" s="309">
        <f>SUM(B194:B202)</f>
        <v>0</v>
      </c>
      <c r="C204" s="309">
        <f t="shared" ref="C204:Y204" si="15">SUM(C194:C202)</f>
        <v>0</v>
      </c>
      <c r="D204" s="309">
        <f t="shared" si="15"/>
        <v>0</v>
      </c>
      <c r="E204" s="309">
        <f t="shared" si="15"/>
        <v>0</v>
      </c>
      <c r="F204" s="309">
        <f t="shared" si="15"/>
        <v>0</v>
      </c>
      <c r="G204" s="309">
        <f t="shared" si="15"/>
        <v>0</v>
      </c>
      <c r="H204" s="309">
        <f t="shared" si="15"/>
        <v>0</v>
      </c>
      <c r="I204" s="309">
        <f t="shared" si="15"/>
        <v>0</v>
      </c>
      <c r="J204" s="309">
        <f t="shared" si="15"/>
        <v>0</v>
      </c>
      <c r="K204" s="309">
        <f t="shared" si="15"/>
        <v>0</v>
      </c>
      <c r="L204" s="309">
        <f t="shared" si="15"/>
        <v>0</v>
      </c>
      <c r="M204" s="309">
        <f t="shared" si="15"/>
        <v>0</v>
      </c>
      <c r="N204" s="309">
        <f t="shared" si="15"/>
        <v>0</v>
      </c>
      <c r="O204" s="309">
        <f t="shared" si="15"/>
        <v>0</v>
      </c>
      <c r="P204" s="309">
        <f t="shared" si="15"/>
        <v>0</v>
      </c>
      <c r="Q204" s="309">
        <f t="shared" si="15"/>
        <v>0</v>
      </c>
      <c r="R204" s="309">
        <f t="shared" si="15"/>
        <v>0</v>
      </c>
      <c r="S204" s="309">
        <f t="shared" si="15"/>
        <v>0</v>
      </c>
      <c r="T204" s="309">
        <f t="shared" si="15"/>
        <v>0</v>
      </c>
      <c r="U204" s="309">
        <f t="shared" si="15"/>
        <v>0</v>
      </c>
      <c r="V204" s="309">
        <f t="shared" si="15"/>
        <v>0</v>
      </c>
      <c r="W204" s="309">
        <f t="shared" si="15"/>
        <v>0</v>
      </c>
      <c r="X204" s="309">
        <f t="shared" si="15"/>
        <v>0</v>
      </c>
      <c r="Y204" s="309">
        <f t="shared" si="15"/>
        <v>0</v>
      </c>
    </row>
    <row r="206" spans="1:25" x14ac:dyDescent="0.25">
      <c r="A206" s="305" t="s">
        <v>339</v>
      </c>
      <c r="B206" s="305">
        <v>100</v>
      </c>
      <c r="C206" s="305">
        <v>200</v>
      </c>
      <c r="D206" s="305">
        <v>300</v>
      </c>
      <c r="E206" s="305">
        <v>400</v>
      </c>
      <c r="F206" s="305">
        <v>500</v>
      </c>
      <c r="G206" s="305">
        <v>600</v>
      </c>
      <c r="H206" s="305">
        <v>700</v>
      </c>
      <c r="I206" s="305">
        <v>800</v>
      </c>
      <c r="J206" s="305">
        <v>900</v>
      </c>
      <c r="K206" s="305">
        <v>1000</v>
      </c>
      <c r="L206" s="305">
        <v>1100</v>
      </c>
      <c r="M206" s="305">
        <v>1200</v>
      </c>
      <c r="N206" s="305">
        <v>1300</v>
      </c>
      <c r="O206" s="305">
        <v>1400</v>
      </c>
      <c r="P206" s="305">
        <v>1500</v>
      </c>
      <c r="Q206" s="305">
        <v>1600</v>
      </c>
      <c r="R206" s="305">
        <v>1700</v>
      </c>
      <c r="S206" s="305">
        <v>1800</v>
      </c>
      <c r="T206" s="305">
        <v>1900</v>
      </c>
      <c r="U206" s="305">
        <v>2000</v>
      </c>
      <c r="V206" s="305">
        <v>2100</v>
      </c>
      <c r="W206" s="305">
        <v>2200</v>
      </c>
      <c r="X206" s="305">
        <v>2300</v>
      </c>
      <c r="Y206" s="305">
        <v>2400</v>
      </c>
    </row>
    <row r="207" spans="1:25" x14ac:dyDescent="0.25">
      <c r="A207" t="s">
        <v>323</v>
      </c>
      <c r="B207" s="294"/>
      <c r="C207" s="294"/>
      <c r="D207" s="294"/>
      <c r="E207" s="294"/>
      <c r="F207" s="294"/>
      <c r="G207" s="294"/>
      <c r="H207" s="294"/>
      <c r="I207" s="294"/>
      <c r="J207" s="294"/>
      <c r="K207" s="294"/>
      <c r="L207" s="294"/>
      <c r="M207" s="294"/>
      <c r="N207" s="294"/>
      <c r="O207" s="294"/>
      <c r="P207" s="294"/>
      <c r="Q207" s="294"/>
      <c r="R207" s="294"/>
      <c r="S207" s="294"/>
      <c r="T207" s="294"/>
      <c r="U207" s="294"/>
      <c r="V207" s="294"/>
      <c r="W207" s="294"/>
      <c r="X207" s="294"/>
      <c r="Y207" s="294"/>
    </row>
    <row r="208" spans="1:25" x14ac:dyDescent="0.25">
      <c r="A208" t="s">
        <v>323</v>
      </c>
      <c r="B208" s="294"/>
      <c r="C208" s="294"/>
      <c r="D208" s="294"/>
      <c r="E208" s="294"/>
      <c r="F208" s="294"/>
      <c r="G208" s="294"/>
      <c r="H208" s="294"/>
      <c r="I208" s="294"/>
      <c r="J208" s="294"/>
      <c r="K208" s="294"/>
      <c r="L208" s="294"/>
      <c r="M208" s="294"/>
      <c r="N208" s="294"/>
      <c r="O208" s="294"/>
      <c r="P208" s="294"/>
      <c r="Q208" s="294"/>
      <c r="R208" s="294"/>
      <c r="S208" s="294"/>
      <c r="T208" s="294"/>
      <c r="U208" s="294"/>
      <c r="V208" s="294"/>
      <c r="W208" s="294"/>
      <c r="X208" s="294"/>
      <c r="Y208" s="294"/>
    </row>
    <row r="209" spans="1:25" x14ac:dyDescent="0.25">
      <c r="A209" t="s">
        <v>323</v>
      </c>
      <c r="B209" s="294"/>
      <c r="C209" s="294"/>
      <c r="D209" s="294"/>
      <c r="E209" s="294"/>
      <c r="F209" s="294"/>
      <c r="G209" s="294"/>
      <c r="H209" s="294"/>
      <c r="I209" s="294"/>
      <c r="J209" s="294"/>
      <c r="K209" s="294"/>
      <c r="L209" s="294"/>
      <c r="M209" s="294"/>
      <c r="N209" s="294"/>
      <c r="O209" s="294"/>
      <c r="P209" s="294"/>
      <c r="Q209" s="294"/>
      <c r="R209" s="294"/>
      <c r="S209" s="294"/>
      <c r="T209" s="294"/>
      <c r="U209" s="294"/>
      <c r="V209" s="294"/>
      <c r="W209" s="294"/>
      <c r="X209" s="294"/>
      <c r="Y209" s="294"/>
    </row>
    <row r="210" spans="1:25" x14ac:dyDescent="0.25">
      <c r="A210" t="s">
        <v>323</v>
      </c>
      <c r="B210" s="294"/>
      <c r="C210" s="294"/>
      <c r="D210" s="294"/>
      <c r="E210" s="294"/>
      <c r="F210" s="294"/>
      <c r="G210" s="294"/>
      <c r="H210" s="294"/>
      <c r="I210" s="294"/>
      <c r="J210" s="294"/>
      <c r="K210" s="294"/>
      <c r="L210" s="294"/>
      <c r="M210" s="294"/>
      <c r="N210" s="294"/>
      <c r="O210" s="294"/>
      <c r="P210" s="294"/>
      <c r="Q210" s="294"/>
      <c r="R210" s="294"/>
      <c r="S210" s="294"/>
      <c r="T210" s="294"/>
      <c r="U210" s="294"/>
      <c r="V210" s="294"/>
      <c r="W210" s="294"/>
      <c r="X210" s="294"/>
      <c r="Y210" s="294"/>
    </row>
    <row r="211" spans="1:25" x14ac:dyDescent="0.25">
      <c r="A211" t="s">
        <v>323</v>
      </c>
      <c r="B211" s="294"/>
      <c r="C211" s="294"/>
      <c r="D211" s="294"/>
      <c r="E211" s="294"/>
      <c r="F211" s="294"/>
      <c r="G211" s="294"/>
      <c r="H211" s="294"/>
      <c r="I211" s="294"/>
      <c r="J211" s="294"/>
      <c r="K211" s="294"/>
      <c r="L211" s="294"/>
      <c r="M211" s="294"/>
      <c r="N211" s="294"/>
      <c r="O211" s="294"/>
      <c r="P211" s="294"/>
      <c r="Q211" s="294"/>
      <c r="R211" s="294"/>
      <c r="S211" s="294"/>
      <c r="T211" s="294"/>
      <c r="U211" s="294"/>
      <c r="V211" s="294"/>
      <c r="W211" s="294"/>
      <c r="X211" s="294"/>
      <c r="Y211" s="294"/>
    </row>
    <row r="212" spans="1:25" x14ac:dyDescent="0.25">
      <c r="A212" t="s">
        <v>323</v>
      </c>
      <c r="B212" s="294"/>
      <c r="C212" s="294"/>
      <c r="D212" s="294"/>
      <c r="E212" s="294"/>
      <c r="F212" s="294"/>
      <c r="G212" s="294"/>
      <c r="H212" s="294"/>
      <c r="I212" s="294"/>
      <c r="J212" s="294"/>
      <c r="K212" s="294"/>
      <c r="L212" s="294"/>
      <c r="M212" s="294"/>
      <c r="N212" s="294"/>
      <c r="O212" s="294"/>
      <c r="P212" s="294"/>
      <c r="Q212" s="294"/>
      <c r="R212" s="294"/>
      <c r="S212" s="294"/>
      <c r="T212" s="294"/>
      <c r="U212" s="294"/>
      <c r="V212" s="294"/>
      <c r="W212" s="294"/>
      <c r="X212" s="294"/>
      <c r="Y212" s="294"/>
    </row>
    <row r="213" spans="1:25" x14ac:dyDescent="0.25">
      <c r="A213" t="s">
        <v>323</v>
      </c>
      <c r="B213" s="294"/>
      <c r="C213" s="294"/>
      <c r="D213" s="294"/>
      <c r="E213" s="294"/>
      <c r="F213" s="294"/>
      <c r="G213" s="294"/>
      <c r="H213" s="294"/>
      <c r="I213" s="294"/>
      <c r="J213" s="294"/>
      <c r="K213" s="294"/>
      <c r="L213" s="294"/>
      <c r="M213" s="294"/>
      <c r="N213" s="294"/>
      <c r="O213" s="294"/>
      <c r="P213" s="294"/>
      <c r="Q213" s="294"/>
      <c r="R213" s="294"/>
      <c r="S213" s="294"/>
      <c r="T213" s="294"/>
      <c r="U213" s="294"/>
      <c r="V213" s="294"/>
      <c r="W213" s="294"/>
      <c r="X213" s="294"/>
      <c r="Y213" s="294"/>
    </row>
    <row r="214" spans="1:25" x14ac:dyDescent="0.25">
      <c r="A214" t="s">
        <v>323</v>
      </c>
      <c r="B214" s="294"/>
      <c r="C214" s="294"/>
      <c r="D214" s="294"/>
      <c r="E214" s="294"/>
      <c r="F214" s="294"/>
      <c r="G214" s="294"/>
      <c r="H214" s="294"/>
      <c r="I214" s="294"/>
      <c r="J214" s="294"/>
      <c r="K214" s="294"/>
      <c r="L214" s="294"/>
      <c r="M214" s="294"/>
      <c r="N214" s="294"/>
      <c r="O214" s="294"/>
      <c r="P214" s="294"/>
      <c r="Q214" s="294"/>
      <c r="R214" s="294"/>
      <c r="S214" s="294"/>
      <c r="T214" s="294"/>
      <c r="U214" s="294"/>
      <c r="V214" s="294"/>
      <c r="W214" s="294"/>
      <c r="X214" s="294"/>
      <c r="Y214" s="294"/>
    </row>
    <row r="215" spans="1:25" x14ac:dyDescent="0.25">
      <c r="A215" t="s">
        <v>323</v>
      </c>
      <c r="B215" s="294"/>
      <c r="C215" s="294"/>
      <c r="D215" s="294"/>
      <c r="E215" s="294"/>
      <c r="F215" s="294"/>
      <c r="G215" s="294"/>
      <c r="H215" s="294"/>
      <c r="I215" s="294"/>
      <c r="J215" s="294"/>
      <c r="K215" s="294"/>
      <c r="L215" s="294"/>
      <c r="M215" s="294"/>
      <c r="N215" s="294"/>
      <c r="O215" s="294"/>
      <c r="P215" s="294"/>
      <c r="Q215" s="294"/>
      <c r="R215" s="294"/>
      <c r="S215" s="294"/>
      <c r="T215" s="294"/>
      <c r="U215" s="294"/>
      <c r="V215" s="294"/>
      <c r="W215" s="294"/>
      <c r="X215" s="294"/>
      <c r="Y215" s="294"/>
    </row>
    <row r="216" spans="1:25" x14ac:dyDescent="0.25">
      <c r="A216" t="s">
        <v>323</v>
      </c>
      <c r="B216" s="294"/>
      <c r="C216" s="294"/>
      <c r="D216" s="294"/>
      <c r="E216" s="294"/>
      <c r="F216" s="294"/>
      <c r="G216" s="294"/>
      <c r="H216" s="294"/>
      <c r="I216" s="294"/>
      <c r="J216" s="294"/>
      <c r="K216" s="294"/>
      <c r="L216" s="294"/>
      <c r="M216" s="294"/>
      <c r="N216" s="294"/>
      <c r="O216" s="294"/>
      <c r="P216" s="294"/>
      <c r="Q216" s="294"/>
      <c r="R216" s="294"/>
      <c r="S216" s="294"/>
      <c r="T216" s="294"/>
      <c r="U216" s="294"/>
      <c r="V216" s="294"/>
      <c r="W216" s="294"/>
      <c r="X216" s="294"/>
      <c r="Y216" s="294"/>
    </row>
    <row r="217" spans="1:25" x14ac:dyDescent="0.25">
      <c r="A217" s="309">
        <f>SUM(B217:Y217)</f>
        <v>0</v>
      </c>
      <c r="B217" s="309">
        <f>SUM(B207:B215)</f>
        <v>0</v>
      </c>
      <c r="C217" s="309">
        <f t="shared" ref="C217:Y217" si="16">SUM(C207:C215)</f>
        <v>0</v>
      </c>
      <c r="D217" s="309">
        <f t="shared" si="16"/>
        <v>0</v>
      </c>
      <c r="E217" s="309">
        <f t="shared" si="16"/>
        <v>0</v>
      </c>
      <c r="F217" s="309">
        <f t="shared" si="16"/>
        <v>0</v>
      </c>
      <c r="G217" s="309">
        <f t="shared" si="16"/>
        <v>0</v>
      </c>
      <c r="H217" s="309">
        <f t="shared" si="16"/>
        <v>0</v>
      </c>
      <c r="I217" s="309">
        <f t="shared" si="16"/>
        <v>0</v>
      </c>
      <c r="J217" s="309">
        <f t="shared" si="16"/>
        <v>0</v>
      </c>
      <c r="K217" s="309">
        <f t="shared" si="16"/>
        <v>0</v>
      </c>
      <c r="L217" s="309">
        <f t="shared" si="16"/>
        <v>0</v>
      </c>
      <c r="M217" s="309">
        <f t="shared" si="16"/>
        <v>0</v>
      </c>
      <c r="N217" s="309">
        <f t="shared" si="16"/>
        <v>0</v>
      </c>
      <c r="O217" s="309">
        <f t="shared" si="16"/>
        <v>0</v>
      </c>
      <c r="P217" s="309">
        <f t="shared" si="16"/>
        <v>0</v>
      </c>
      <c r="Q217" s="309">
        <f t="shared" si="16"/>
        <v>0</v>
      </c>
      <c r="R217" s="309">
        <f t="shared" si="16"/>
        <v>0</v>
      </c>
      <c r="S217" s="309">
        <f t="shared" si="16"/>
        <v>0</v>
      </c>
      <c r="T217" s="309">
        <f t="shared" si="16"/>
        <v>0</v>
      </c>
      <c r="U217" s="309">
        <f t="shared" si="16"/>
        <v>0</v>
      </c>
      <c r="V217" s="309">
        <f t="shared" si="16"/>
        <v>0</v>
      </c>
      <c r="W217" s="309">
        <f t="shared" si="16"/>
        <v>0</v>
      </c>
      <c r="X217" s="309">
        <f t="shared" si="16"/>
        <v>0</v>
      </c>
      <c r="Y217" s="309">
        <f t="shared" si="16"/>
        <v>0</v>
      </c>
    </row>
    <row r="219" spans="1:25" x14ac:dyDescent="0.25">
      <c r="A219" s="305" t="s">
        <v>340</v>
      </c>
      <c r="B219" s="305">
        <v>100</v>
      </c>
      <c r="C219" s="305">
        <v>200</v>
      </c>
      <c r="D219" s="305">
        <v>300</v>
      </c>
      <c r="E219" s="305">
        <v>400</v>
      </c>
      <c r="F219" s="305">
        <v>500</v>
      </c>
      <c r="G219" s="305">
        <v>600</v>
      </c>
      <c r="H219" s="305">
        <v>700</v>
      </c>
      <c r="I219" s="305">
        <v>800</v>
      </c>
      <c r="J219" s="305">
        <v>900</v>
      </c>
      <c r="K219" s="305">
        <v>1000</v>
      </c>
      <c r="L219" s="305">
        <v>1100</v>
      </c>
      <c r="M219" s="305">
        <v>1200</v>
      </c>
      <c r="N219" s="305">
        <v>1300</v>
      </c>
      <c r="O219" s="305">
        <v>1400</v>
      </c>
      <c r="P219" s="305">
        <v>1500</v>
      </c>
      <c r="Q219" s="305">
        <v>1600</v>
      </c>
      <c r="R219" s="305">
        <v>1700</v>
      </c>
      <c r="S219" s="305">
        <v>1800</v>
      </c>
      <c r="T219" s="305">
        <v>1900</v>
      </c>
      <c r="U219" s="305">
        <v>2000</v>
      </c>
      <c r="V219" s="305">
        <v>2100</v>
      </c>
      <c r="W219" s="305">
        <v>2200</v>
      </c>
      <c r="X219" s="305">
        <v>2300</v>
      </c>
      <c r="Y219" s="305">
        <v>2400</v>
      </c>
    </row>
    <row r="220" spans="1:25" x14ac:dyDescent="0.25">
      <c r="A220" t="s">
        <v>323</v>
      </c>
      <c r="B220" s="294"/>
      <c r="C220" s="294"/>
      <c r="D220" s="294"/>
      <c r="E220" s="294"/>
      <c r="F220" s="294"/>
      <c r="G220" s="294"/>
      <c r="H220" s="294"/>
      <c r="I220" s="294"/>
      <c r="J220" s="294"/>
      <c r="K220" s="294"/>
      <c r="L220" s="294"/>
      <c r="M220" s="294"/>
      <c r="N220" s="294"/>
      <c r="O220" s="294"/>
      <c r="P220" s="294"/>
      <c r="Q220" s="294"/>
      <c r="R220" s="294"/>
      <c r="S220" s="294"/>
      <c r="T220" s="294"/>
      <c r="U220" s="294"/>
      <c r="V220" s="294"/>
      <c r="W220" s="294"/>
      <c r="X220" s="294"/>
      <c r="Y220" s="294"/>
    </row>
    <row r="221" spans="1:25" x14ac:dyDescent="0.25">
      <c r="A221" t="s">
        <v>323</v>
      </c>
      <c r="B221" s="294"/>
      <c r="C221" s="294"/>
      <c r="D221" s="294"/>
      <c r="E221" s="294"/>
      <c r="F221" s="294"/>
      <c r="G221" s="294"/>
      <c r="H221" s="294"/>
      <c r="I221" s="294"/>
      <c r="J221" s="294"/>
      <c r="K221" s="294"/>
      <c r="L221" s="294"/>
      <c r="M221" s="294"/>
      <c r="N221" s="294"/>
      <c r="O221" s="294"/>
      <c r="P221" s="294"/>
      <c r="Q221" s="294"/>
      <c r="R221" s="294"/>
      <c r="S221" s="294"/>
      <c r="T221" s="294"/>
      <c r="U221" s="294"/>
      <c r="V221" s="294"/>
      <c r="W221" s="294"/>
      <c r="X221" s="294"/>
      <c r="Y221" s="294"/>
    </row>
    <row r="222" spans="1:25" x14ac:dyDescent="0.25">
      <c r="A222" t="s">
        <v>323</v>
      </c>
      <c r="B222" s="294"/>
      <c r="C222" s="294"/>
      <c r="D222" s="294"/>
      <c r="E222" s="294"/>
      <c r="F222" s="294"/>
      <c r="G222" s="294"/>
      <c r="H222" s="294"/>
      <c r="I222" s="294"/>
      <c r="J222" s="294"/>
      <c r="K222" s="294"/>
      <c r="L222" s="294"/>
      <c r="M222" s="294"/>
      <c r="N222" s="294"/>
      <c r="O222" s="294"/>
      <c r="P222" s="294"/>
      <c r="Q222" s="294"/>
      <c r="R222" s="294"/>
      <c r="S222" s="294"/>
      <c r="T222" s="294"/>
      <c r="U222" s="294"/>
      <c r="V222" s="294"/>
      <c r="W222" s="294"/>
      <c r="X222" s="294"/>
      <c r="Y222" s="294"/>
    </row>
    <row r="223" spans="1:25" x14ac:dyDescent="0.25">
      <c r="A223" t="s">
        <v>323</v>
      </c>
      <c r="B223" s="294"/>
      <c r="C223" s="294"/>
      <c r="D223" s="294"/>
      <c r="E223" s="294"/>
      <c r="F223" s="294"/>
      <c r="G223" s="294"/>
      <c r="H223" s="294"/>
      <c r="I223" s="294"/>
      <c r="J223" s="294"/>
      <c r="K223" s="294"/>
      <c r="L223" s="294"/>
      <c r="M223" s="294"/>
      <c r="N223" s="294"/>
      <c r="O223" s="294"/>
      <c r="P223" s="294"/>
      <c r="Q223" s="294"/>
      <c r="R223" s="294"/>
      <c r="S223" s="294"/>
      <c r="T223" s="294"/>
      <c r="U223" s="294"/>
      <c r="V223" s="294"/>
      <c r="W223" s="294"/>
      <c r="X223" s="294"/>
      <c r="Y223" s="294"/>
    </row>
    <row r="224" spans="1:25" x14ac:dyDescent="0.25">
      <c r="A224" t="s">
        <v>323</v>
      </c>
      <c r="B224" s="294"/>
      <c r="C224" s="294"/>
      <c r="D224" s="294"/>
      <c r="E224" s="294"/>
      <c r="F224" s="294"/>
      <c r="G224" s="294"/>
      <c r="H224" s="294"/>
      <c r="I224" s="294"/>
      <c r="J224" s="294"/>
      <c r="K224" s="294"/>
      <c r="L224" s="294"/>
      <c r="M224" s="294"/>
      <c r="N224" s="294"/>
      <c r="O224" s="294"/>
      <c r="P224" s="294"/>
      <c r="Q224" s="294"/>
      <c r="R224" s="294"/>
      <c r="S224" s="294"/>
      <c r="T224" s="294"/>
      <c r="U224" s="294"/>
      <c r="V224" s="294"/>
      <c r="W224" s="294"/>
      <c r="X224" s="294"/>
      <c r="Y224" s="294"/>
    </row>
    <row r="225" spans="1:25" x14ac:dyDescent="0.25">
      <c r="A225" t="s">
        <v>323</v>
      </c>
      <c r="B225" s="294"/>
      <c r="C225" s="294"/>
      <c r="D225" s="294"/>
      <c r="E225" s="294"/>
      <c r="F225" s="294"/>
      <c r="G225" s="294"/>
      <c r="H225" s="294"/>
      <c r="I225" s="294"/>
      <c r="J225" s="294"/>
      <c r="K225" s="294"/>
      <c r="L225" s="294"/>
      <c r="M225" s="294"/>
      <c r="N225" s="294"/>
      <c r="O225" s="294"/>
      <c r="P225" s="294"/>
      <c r="Q225" s="294"/>
      <c r="R225" s="294"/>
      <c r="S225" s="294"/>
      <c r="T225" s="294"/>
      <c r="U225" s="294"/>
      <c r="V225" s="294"/>
      <c r="W225" s="294"/>
      <c r="X225" s="294"/>
      <c r="Y225" s="294"/>
    </row>
    <row r="226" spans="1:25" x14ac:dyDescent="0.25">
      <c r="A226" t="s">
        <v>323</v>
      </c>
      <c r="B226" s="294"/>
      <c r="C226" s="294"/>
      <c r="D226" s="294"/>
      <c r="E226" s="294"/>
      <c r="F226" s="294"/>
      <c r="G226" s="294"/>
      <c r="H226" s="294"/>
      <c r="I226" s="294"/>
      <c r="J226" s="294"/>
      <c r="K226" s="294"/>
      <c r="L226" s="294"/>
      <c r="M226" s="294"/>
      <c r="N226" s="294"/>
      <c r="O226" s="294"/>
      <c r="P226" s="294"/>
      <c r="Q226" s="294"/>
      <c r="R226" s="294"/>
      <c r="S226" s="294"/>
      <c r="T226" s="294"/>
      <c r="U226" s="294"/>
      <c r="V226" s="294"/>
      <c r="W226" s="294"/>
      <c r="X226" s="294"/>
      <c r="Y226" s="294"/>
    </row>
    <row r="227" spans="1:25" x14ac:dyDescent="0.25">
      <c r="A227" t="s">
        <v>323</v>
      </c>
      <c r="B227" s="294"/>
      <c r="C227" s="294"/>
      <c r="D227" s="294"/>
      <c r="E227" s="294"/>
      <c r="F227" s="294"/>
      <c r="G227" s="294"/>
      <c r="H227" s="294"/>
      <c r="I227" s="294"/>
      <c r="J227" s="294"/>
      <c r="K227" s="294"/>
      <c r="L227" s="294"/>
      <c r="M227" s="294"/>
      <c r="N227" s="294"/>
      <c r="O227" s="294"/>
      <c r="P227" s="294"/>
      <c r="Q227" s="294"/>
      <c r="R227" s="294"/>
      <c r="S227" s="294"/>
      <c r="T227" s="294"/>
      <c r="U227" s="294"/>
      <c r="V227" s="294"/>
      <c r="W227" s="294"/>
      <c r="X227" s="294"/>
      <c r="Y227" s="294"/>
    </row>
    <row r="228" spans="1:25" x14ac:dyDescent="0.25">
      <c r="A228" t="s">
        <v>323</v>
      </c>
      <c r="B228" s="294"/>
      <c r="C228" s="294"/>
      <c r="D228" s="294"/>
      <c r="E228" s="294"/>
      <c r="F228" s="294"/>
      <c r="G228" s="294"/>
      <c r="H228" s="294"/>
      <c r="I228" s="294"/>
      <c r="J228" s="294"/>
      <c r="K228" s="294"/>
      <c r="L228" s="294"/>
      <c r="M228" s="294"/>
      <c r="N228" s="294"/>
      <c r="O228" s="294"/>
      <c r="P228" s="294"/>
      <c r="Q228" s="294"/>
      <c r="R228" s="294"/>
      <c r="S228" s="294"/>
      <c r="T228" s="294"/>
      <c r="U228" s="294"/>
      <c r="V228" s="294"/>
      <c r="W228" s="294"/>
      <c r="X228" s="294"/>
      <c r="Y228" s="294"/>
    </row>
    <row r="229" spans="1:25" x14ac:dyDescent="0.25">
      <c r="A229" t="s">
        <v>323</v>
      </c>
      <c r="B229" s="294"/>
      <c r="C229" s="294"/>
      <c r="D229" s="294"/>
      <c r="E229" s="294"/>
      <c r="F229" s="294"/>
      <c r="G229" s="294"/>
      <c r="H229" s="294"/>
      <c r="I229" s="294"/>
      <c r="J229" s="294"/>
      <c r="K229" s="294"/>
      <c r="L229" s="294"/>
      <c r="M229" s="294"/>
      <c r="N229" s="294"/>
      <c r="O229" s="294"/>
      <c r="P229" s="294"/>
      <c r="Q229" s="294"/>
      <c r="R229" s="294"/>
      <c r="S229" s="294"/>
      <c r="T229" s="294"/>
      <c r="U229" s="294"/>
      <c r="V229" s="294"/>
      <c r="W229" s="294"/>
      <c r="X229" s="294"/>
      <c r="Y229" s="294"/>
    </row>
    <row r="230" spans="1:25" x14ac:dyDescent="0.25">
      <c r="A230" s="309">
        <f>SUM(B230:Y230)</f>
        <v>0</v>
      </c>
      <c r="B230" s="309">
        <f>SUM(B220:B228)</f>
        <v>0</v>
      </c>
      <c r="C230" s="309">
        <f t="shared" ref="C230:Y230" si="17">SUM(C220:C228)</f>
        <v>0</v>
      </c>
      <c r="D230" s="309">
        <f t="shared" si="17"/>
        <v>0</v>
      </c>
      <c r="E230" s="309">
        <f t="shared" si="17"/>
        <v>0</v>
      </c>
      <c r="F230" s="309">
        <f t="shared" si="17"/>
        <v>0</v>
      </c>
      <c r="G230" s="309">
        <f t="shared" si="17"/>
        <v>0</v>
      </c>
      <c r="H230" s="309">
        <f t="shared" si="17"/>
        <v>0</v>
      </c>
      <c r="I230" s="309">
        <f t="shared" si="17"/>
        <v>0</v>
      </c>
      <c r="J230" s="309">
        <f t="shared" si="17"/>
        <v>0</v>
      </c>
      <c r="K230" s="309">
        <f t="shared" si="17"/>
        <v>0</v>
      </c>
      <c r="L230" s="309">
        <f t="shared" si="17"/>
        <v>0</v>
      </c>
      <c r="M230" s="309">
        <f t="shared" si="17"/>
        <v>0</v>
      </c>
      <c r="N230" s="309">
        <f t="shared" si="17"/>
        <v>0</v>
      </c>
      <c r="O230" s="309">
        <f t="shared" si="17"/>
        <v>0</v>
      </c>
      <c r="P230" s="309">
        <f t="shared" si="17"/>
        <v>0</v>
      </c>
      <c r="Q230" s="309">
        <f t="shared" si="17"/>
        <v>0</v>
      </c>
      <c r="R230" s="309">
        <f t="shared" si="17"/>
        <v>0</v>
      </c>
      <c r="S230" s="309">
        <f t="shared" si="17"/>
        <v>0</v>
      </c>
      <c r="T230" s="309">
        <f t="shared" si="17"/>
        <v>0</v>
      </c>
      <c r="U230" s="309">
        <f t="shared" si="17"/>
        <v>0</v>
      </c>
      <c r="V230" s="309">
        <f t="shared" si="17"/>
        <v>0</v>
      </c>
      <c r="W230" s="309">
        <f t="shared" si="17"/>
        <v>0</v>
      </c>
      <c r="X230" s="309">
        <f t="shared" si="17"/>
        <v>0</v>
      </c>
      <c r="Y230" s="309">
        <f t="shared" si="17"/>
        <v>0</v>
      </c>
    </row>
    <row r="232" spans="1:25" x14ac:dyDescent="0.25">
      <c r="A232" s="305" t="s">
        <v>341</v>
      </c>
      <c r="B232" s="305">
        <v>100</v>
      </c>
      <c r="C232" s="305">
        <v>200</v>
      </c>
      <c r="D232" s="305">
        <v>300</v>
      </c>
      <c r="E232" s="305">
        <v>400</v>
      </c>
      <c r="F232" s="305">
        <v>500</v>
      </c>
      <c r="G232" s="305">
        <v>600</v>
      </c>
      <c r="H232" s="305">
        <v>700</v>
      </c>
      <c r="I232" s="305">
        <v>800</v>
      </c>
      <c r="J232" s="305">
        <v>900</v>
      </c>
      <c r="K232" s="305">
        <v>1000</v>
      </c>
      <c r="L232" s="305">
        <v>1100</v>
      </c>
      <c r="M232" s="305">
        <v>1200</v>
      </c>
      <c r="N232" s="305">
        <v>1300</v>
      </c>
      <c r="O232" s="305">
        <v>1400</v>
      </c>
      <c r="P232" s="305">
        <v>1500</v>
      </c>
      <c r="Q232" s="305">
        <v>1600</v>
      </c>
      <c r="R232" s="305">
        <v>1700</v>
      </c>
      <c r="S232" s="305">
        <v>1800</v>
      </c>
      <c r="T232" s="305">
        <v>1900</v>
      </c>
      <c r="U232" s="305">
        <v>2000</v>
      </c>
      <c r="V232" s="305">
        <v>2100</v>
      </c>
      <c r="W232" s="305">
        <v>2200</v>
      </c>
      <c r="X232" s="305">
        <v>2300</v>
      </c>
      <c r="Y232" s="305">
        <v>2400</v>
      </c>
    </row>
    <row r="233" spans="1:25" x14ac:dyDescent="0.25">
      <c r="A233" t="s">
        <v>323</v>
      </c>
      <c r="B233" s="294"/>
      <c r="C233" s="294"/>
      <c r="D233" s="294"/>
      <c r="E233" s="294"/>
      <c r="F233" s="294"/>
      <c r="G233" s="294"/>
      <c r="H233" s="294"/>
      <c r="I233" s="294"/>
      <c r="J233" s="294"/>
      <c r="K233" s="294"/>
      <c r="L233" s="294"/>
      <c r="M233" s="294"/>
      <c r="N233" s="294"/>
      <c r="O233" s="294"/>
      <c r="P233" s="294"/>
      <c r="Q233" s="294"/>
      <c r="R233" s="294"/>
      <c r="S233" s="294"/>
      <c r="T233" s="294"/>
      <c r="U233" s="294"/>
      <c r="V233" s="294"/>
      <c r="W233" s="294"/>
      <c r="X233" s="294"/>
      <c r="Y233" s="294"/>
    </row>
    <row r="234" spans="1:25" x14ac:dyDescent="0.25">
      <c r="A234" t="s">
        <v>323</v>
      </c>
      <c r="B234" s="294"/>
      <c r="C234" s="294"/>
      <c r="D234" s="294"/>
      <c r="E234" s="294"/>
      <c r="F234" s="294"/>
      <c r="G234" s="294"/>
      <c r="H234" s="294"/>
      <c r="I234" s="294"/>
      <c r="J234" s="294"/>
      <c r="K234" s="294"/>
      <c r="L234" s="294"/>
      <c r="M234" s="294"/>
      <c r="N234" s="294"/>
      <c r="O234" s="294"/>
      <c r="P234" s="294"/>
      <c r="Q234" s="294"/>
      <c r="R234" s="294"/>
      <c r="S234" s="294"/>
      <c r="T234" s="294"/>
      <c r="U234" s="294"/>
      <c r="V234" s="294"/>
      <c r="W234" s="294"/>
      <c r="X234" s="294"/>
      <c r="Y234" s="294"/>
    </row>
    <row r="235" spans="1:25" x14ac:dyDescent="0.25">
      <c r="A235" t="s">
        <v>323</v>
      </c>
      <c r="B235" s="294"/>
      <c r="C235" s="294"/>
      <c r="D235" s="294"/>
      <c r="E235" s="294"/>
      <c r="F235" s="294"/>
      <c r="G235" s="294"/>
      <c r="H235" s="294"/>
      <c r="I235" s="294"/>
      <c r="J235" s="294"/>
      <c r="K235" s="294"/>
      <c r="L235" s="294"/>
      <c r="M235" s="294"/>
      <c r="N235" s="294"/>
      <c r="O235" s="294"/>
      <c r="P235" s="294"/>
      <c r="Q235" s="294"/>
      <c r="R235" s="294"/>
      <c r="S235" s="294"/>
      <c r="T235" s="294"/>
      <c r="U235" s="294"/>
      <c r="V235" s="294"/>
      <c r="W235" s="294"/>
      <c r="X235" s="294"/>
      <c r="Y235" s="294"/>
    </row>
    <row r="236" spans="1:25" x14ac:dyDescent="0.25">
      <c r="A236" t="s">
        <v>323</v>
      </c>
      <c r="B236" s="294"/>
      <c r="C236" s="294"/>
      <c r="D236" s="294"/>
      <c r="E236" s="294"/>
      <c r="F236" s="294"/>
      <c r="G236" s="294"/>
      <c r="H236" s="294"/>
      <c r="I236" s="294"/>
      <c r="J236" s="294"/>
      <c r="K236" s="294"/>
      <c r="L236" s="294"/>
      <c r="M236" s="294"/>
      <c r="N236" s="294"/>
      <c r="O236" s="294"/>
      <c r="P236" s="294"/>
      <c r="Q236" s="294"/>
      <c r="R236" s="294"/>
      <c r="S236" s="294"/>
      <c r="T236" s="294"/>
      <c r="U236" s="294"/>
      <c r="V236" s="294"/>
      <c r="W236" s="294"/>
      <c r="X236" s="294"/>
      <c r="Y236" s="294"/>
    </row>
    <row r="237" spans="1:25" x14ac:dyDescent="0.25">
      <c r="A237" t="s">
        <v>323</v>
      </c>
      <c r="B237" s="294"/>
      <c r="C237" s="294"/>
      <c r="D237" s="294"/>
      <c r="E237" s="294"/>
      <c r="F237" s="294"/>
      <c r="G237" s="294"/>
      <c r="H237" s="294"/>
      <c r="I237" s="294"/>
      <c r="J237" s="294"/>
      <c r="K237" s="294"/>
      <c r="L237" s="294"/>
      <c r="M237" s="294"/>
      <c r="N237" s="294"/>
      <c r="O237" s="294"/>
      <c r="P237" s="294"/>
      <c r="Q237" s="294"/>
      <c r="R237" s="294"/>
      <c r="S237" s="294"/>
      <c r="T237" s="294"/>
      <c r="U237" s="294"/>
      <c r="V237" s="294"/>
      <c r="W237" s="294"/>
      <c r="X237" s="294"/>
      <c r="Y237" s="294"/>
    </row>
    <row r="238" spans="1:25" x14ac:dyDescent="0.25">
      <c r="A238" t="s">
        <v>323</v>
      </c>
      <c r="B238" s="294"/>
      <c r="C238" s="294"/>
      <c r="D238" s="294"/>
      <c r="E238" s="294"/>
      <c r="F238" s="294"/>
      <c r="G238" s="294"/>
      <c r="H238" s="294"/>
      <c r="I238" s="294"/>
      <c r="J238" s="294"/>
      <c r="K238" s="294"/>
      <c r="L238" s="294"/>
      <c r="M238" s="294"/>
      <c r="N238" s="294"/>
      <c r="O238" s="294"/>
      <c r="P238" s="294"/>
      <c r="Q238" s="294"/>
      <c r="R238" s="294"/>
      <c r="S238" s="294"/>
      <c r="T238" s="294"/>
      <c r="U238" s="294"/>
      <c r="V238" s="294"/>
      <c r="W238" s="294"/>
      <c r="X238" s="294"/>
      <c r="Y238" s="294"/>
    </row>
    <row r="239" spans="1:25" x14ac:dyDescent="0.25">
      <c r="A239" t="s">
        <v>323</v>
      </c>
      <c r="B239" s="294"/>
      <c r="C239" s="294"/>
      <c r="D239" s="294"/>
      <c r="E239" s="294"/>
      <c r="F239" s="294"/>
      <c r="G239" s="294"/>
      <c r="H239" s="294"/>
      <c r="I239" s="294"/>
      <c r="J239" s="294"/>
      <c r="K239" s="294"/>
      <c r="L239" s="294"/>
      <c r="M239" s="294"/>
      <c r="N239" s="294"/>
      <c r="O239" s="294"/>
      <c r="P239" s="294"/>
      <c r="Q239" s="294"/>
      <c r="R239" s="294"/>
      <c r="S239" s="294"/>
      <c r="T239" s="294"/>
      <c r="U239" s="294"/>
      <c r="V239" s="294"/>
      <c r="W239" s="294"/>
      <c r="X239" s="294"/>
      <c r="Y239" s="294"/>
    </row>
    <row r="240" spans="1:25" x14ac:dyDescent="0.25">
      <c r="A240" t="s">
        <v>323</v>
      </c>
      <c r="B240" s="294"/>
      <c r="C240" s="294"/>
      <c r="D240" s="294"/>
      <c r="E240" s="294"/>
      <c r="F240" s="294"/>
      <c r="G240" s="294"/>
      <c r="H240" s="294"/>
      <c r="I240" s="294"/>
      <c r="J240" s="294"/>
      <c r="K240" s="294"/>
      <c r="L240" s="294"/>
      <c r="M240" s="294"/>
      <c r="N240" s="294"/>
      <c r="O240" s="294"/>
      <c r="P240" s="294"/>
      <c r="Q240" s="294"/>
      <c r="R240" s="294"/>
      <c r="S240" s="294"/>
      <c r="T240" s="294"/>
      <c r="U240" s="294"/>
      <c r="V240" s="294"/>
      <c r="W240" s="294"/>
      <c r="X240" s="294"/>
      <c r="Y240" s="294"/>
    </row>
    <row r="241" spans="1:25" x14ac:dyDescent="0.25">
      <c r="A241" t="s">
        <v>323</v>
      </c>
      <c r="B241" s="294"/>
      <c r="C241" s="294"/>
      <c r="D241" s="294"/>
      <c r="E241" s="294"/>
      <c r="F241" s="294"/>
      <c r="G241" s="294"/>
      <c r="H241" s="294"/>
      <c r="I241" s="294"/>
      <c r="J241" s="294"/>
      <c r="K241" s="294"/>
      <c r="L241" s="294"/>
      <c r="M241" s="294"/>
      <c r="N241" s="294"/>
      <c r="O241" s="294"/>
      <c r="P241" s="294"/>
      <c r="Q241" s="294"/>
      <c r="R241" s="294"/>
      <c r="S241" s="294"/>
      <c r="T241" s="294"/>
      <c r="U241" s="294"/>
      <c r="V241" s="294"/>
      <c r="W241" s="294"/>
      <c r="X241" s="294"/>
      <c r="Y241" s="294"/>
    </row>
    <row r="242" spans="1:25" x14ac:dyDescent="0.25">
      <c r="A242" t="s">
        <v>323</v>
      </c>
      <c r="B242" s="294"/>
      <c r="C242" s="294"/>
      <c r="D242" s="294"/>
      <c r="E242" s="294"/>
      <c r="F242" s="294"/>
      <c r="G242" s="294"/>
      <c r="H242" s="294"/>
      <c r="I242" s="294"/>
      <c r="J242" s="294"/>
      <c r="K242" s="294"/>
      <c r="L242" s="294"/>
      <c r="M242" s="294"/>
      <c r="N242" s="294"/>
      <c r="O242" s="294"/>
      <c r="P242" s="294"/>
      <c r="Q242" s="294"/>
      <c r="R242" s="294"/>
      <c r="S242" s="294"/>
      <c r="T242" s="294"/>
      <c r="U242" s="294"/>
      <c r="V242" s="294"/>
      <c r="W242" s="294"/>
      <c r="X242" s="294"/>
      <c r="Y242" s="294"/>
    </row>
    <row r="243" spans="1:25" x14ac:dyDescent="0.25">
      <c r="A243" s="309">
        <f>SUM(B243:Y243)</f>
        <v>0</v>
      </c>
      <c r="B243" s="309">
        <f>SUM(B233:B241)</f>
        <v>0</v>
      </c>
      <c r="C243" s="309">
        <f t="shared" ref="C243:Y243" si="18">SUM(C233:C241)</f>
        <v>0</v>
      </c>
      <c r="D243" s="309">
        <f t="shared" si="18"/>
        <v>0</v>
      </c>
      <c r="E243" s="309">
        <f t="shared" si="18"/>
        <v>0</v>
      </c>
      <c r="F243" s="309">
        <f t="shared" si="18"/>
        <v>0</v>
      </c>
      <c r="G243" s="309">
        <f t="shared" si="18"/>
        <v>0</v>
      </c>
      <c r="H243" s="309">
        <f t="shared" si="18"/>
        <v>0</v>
      </c>
      <c r="I243" s="309">
        <f t="shared" si="18"/>
        <v>0</v>
      </c>
      <c r="J243" s="309">
        <f t="shared" si="18"/>
        <v>0</v>
      </c>
      <c r="K243" s="309">
        <f t="shared" si="18"/>
        <v>0</v>
      </c>
      <c r="L243" s="309">
        <f t="shared" si="18"/>
        <v>0</v>
      </c>
      <c r="M243" s="309">
        <f t="shared" si="18"/>
        <v>0</v>
      </c>
      <c r="N243" s="309">
        <f t="shared" si="18"/>
        <v>0</v>
      </c>
      <c r="O243" s="309">
        <f t="shared" si="18"/>
        <v>0</v>
      </c>
      <c r="P243" s="309">
        <f t="shared" si="18"/>
        <v>0</v>
      </c>
      <c r="Q243" s="309">
        <f t="shared" si="18"/>
        <v>0</v>
      </c>
      <c r="R243" s="309">
        <f t="shared" si="18"/>
        <v>0</v>
      </c>
      <c r="S243" s="309">
        <f t="shared" si="18"/>
        <v>0</v>
      </c>
      <c r="T243" s="309">
        <f t="shared" si="18"/>
        <v>0</v>
      </c>
      <c r="U243" s="309">
        <f t="shared" si="18"/>
        <v>0</v>
      </c>
      <c r="V243" s="309">
        <f t="shared" si="18"/>
        <v>0</v>
      </c>
      <c r="W243" s="309">
        <f t="shared" si="18"/>
        <v>0</v>
      </c>
      <c r="X243" s="309">
        <f t="shared" si="18"/>
        <v>0</v>
      </c>
      <c r="Y243" s="309">
        <f t="shared" si="18"/>
        <v>0</v>
      </c>
    </row>
    <row r="245" spans="1:25" x14ac:dyDescent="0.25">
      <c r="A245" s="305" t="s">
        <v>342</v>
      </c>
      <c r="B245" s="305">
        <v>100</v>
      </c>
      <c r="C245" s="305">
        <v>200</v>
      </c>
      <c r="D245" s="305">
        <v>300</v>
      </c>
      <c r="E245" s="305">
        <v>400</v>
      </c>
      <c r="F245" s="305">
        <v>500</v>
      </c>
      <c r="G245" s="305">
        <v>600</v>
      </c>
      <c r="H245" s="305">
        <v>700</v>
      </c>
      <c r="I245" s="305">
        <v>800</v>
      </c>
      <c r="J245" s="305">
        <v>900</v>
      </c>
      <c r="K245" s="305">
        <v>1000</v>
      </c>
      <c r="L245" s="305">
        <v>1100</v>
      </c>
      <c r="M245" s="305">
        <v>1200</v>
      </c>
      <c r="N245" s="305">
        <v>1300</v>
      </c>
      <c r="O245" s="305">
        <v>1400</v>
      </c>
      <c r="P245" s="305">
        <v>1500</v>
      </c>
      <c r="Q245" s="305">
        <v>1600</v>
      </c>
      <c r="R245" s="305">
        <v>1700</v>
      </c>
      <c r="S245" s="305">
        <v>1800</v>
      </c>
      <c r="T245" s="305">
        <v>1900</v>
      </c>
      <c r="U245" s="305">
        <v>2000</v>
      </c>
      <c r="V245" s="305">
        <v>2100</v>
      </c>
      <c r="W245" s="305">
        <v>2200</v>
      </c>
      <c r="X245" s="305">
        <v>2300</v>
      </c>
      <c r="Y245" s="305">
        <v>2400</v>
      </c>
    </row>
    <row r="246" spans="1:25" x14ac:dyDescent="0.25">
      <c r="A246" t="s">
        <v>323</v>
      </c>
      <c r="B246" s="294"/>
      <c r="C246" s="294"/>
      <c r="D246" s="294"/>
      <c r="E246" s="294"/>
      <c r="F246" s="294"/>
      <c r="G246" s="294"/>
      <c r="H246" s="294"/>
      <c r="I246" s="294"/>
      <c r="J246" s="294"/>
      <c r="K246" s="294"/>
      <c r="L246" s="294"/>
      <c r="M246" s="294"/>
      <c r="N246" s="294"/>
      <c r="O246" s="294"/>
      <c r="P246" s="294"/>
      <c r="Q246" s="294"/>
      <c r="R246" s="294"/>
      <c r="S246" s="294"/>
      <c r="T246" s="294"/>
      <c r="U246" s="294"/>
      <c r="V246" s="294"/>
      <c r="W246" s="294"/>
      <c r="X246" s="294"/>
      <c r="Y246" s="294"/>
    </row>
    <row r="247" spans="1:25" x14ac:dyDescent="0.25">
      <c r="A247" t="s">
        <v>323</v>
      </c>
      <c r="B247" s="294"/>
      <c r="C247" s="294"/>
      <c r="D247" s="294"/>
      <c r="E247" s="294"/>
      <c r="F247" s="294"/>
      <c r="G247" s="294"/>
      <c r="H247" s="294"/>
      <c r="I247" s="294"/>
      <c r="J247" s="294"/>
      <c r="K247" s="294"/>
      <c r="L247" s="294"/>
      <c r="M247" s="294"/>
      <c r="N247" s="294"/>
      <c r="O247" s="294"/>
      <c r="P247" s="294"/>
      <c r="Q247" s="294"/>
      <c r="R247" s="294"/>
      <c r="S247" s="294"/>
      <c r="T247" s="294"/>
      <c r="U247" s="294"/>
      <c r="V247" s="294"/>
      <c r="W247" s="294"/>
      <c r="X247" s="294"/>
      <c r="Y247" s="294"/>
    </row>
    <row r="248" spans="1:25" x14ac:dyDescent="0.25">
      <c r="A248" t="s">
        <v>323</v>
      </c>
      <c r="B248" s="294"/>
      <c r="C248" s="294"/>
      <c r="D248" s="294"/>
      <c r="E248" s="294"/>
      <c r="F248" s="294"/>
      <c r="G248" s="294"/>
      <c r="H248" s="294"/>
      <c r="I248" s="294"/>
      <c r="J248" s="294"/>
      <c r="K248" s="294"/>
      <c r="L248" s="294"/>
      <c r="M248" s="294"/>
      <c r="N248" s="294"/>
      <c r="O248" s="294"/>
      <c r="P248" s="294"/>
      <c r="Q248" s="294"/>
      <c r="R248" s="294"/>
      <c r="S248" s="294"/>
      <c r="T248" s="294"/>
      <c r="U248" s="294"/>
      <c r="V248" s="294"/>
      <c r="W248" s="294"/>
      <c r="X248" s="294"/>
      <c r="Y248" s="294"/>
    </row>
    <row r="249" spans="1:25" x14ac:dyDescent="0.25">
      <c r="A249" t="s">
        <v>323</v>
      </c>
      <c r="B249" s="294"/>
      <c r="C249" s="294"/>
      <c r="D249" s="294"/>
      <c r="E249" s="294"/>
      <c r="F249" s="294"/>
      <c r="G249" s="294"/>
      <c r="H249" s="294"/>
      <c r="I249" s="294"/>
      <c r="J249" s="294"/>
      <c r="K249" s="294"/>
      <c r="L249" s="294"/>
      <c r="M249" s="294"/>
      <c r="N249" s="294"/>
      <c r="O249" s="294"/>
      <c r="P249" s="294"/>
      <c r="Q249" s="294"/>
      <c r="R249" s="294"/>
      <c r="S249" s="294"/>
      <c r="T249" s="294"/>
      <c r="U249" s="294"/>
      <c r="V249" s="294"/>
      <c r="W249" s="294"/>
      <c r="X249" s="294"/>
      <c r="Y249" s="294"/>
    </row>
    <row r="250" spans="1:25" x14ac:dyDescent="0.25">
      <c r="A250" t="s">
        <v>323</v>
      </c>
      <c r="B250" s="294"/>
      <c r="C250" s="294"/>
      <c r="D250" s="294"/>
      <c r="E250" s="294"/>
      <c r="F250" s="294"/>
      <c r="G250" s="294"/>
      <c r="H250" s="294"/>
      <c r="I250" s="294"/>
      <c r="J250" s="294"/>
      <c r="K250" s="294"/>
      <c r="L250" s="294"/>
      <c r="M250" s="294"/>
      <c r="N250" s="294"/>
      <c r="O250" s="294"/>
      <c r="P250" s="294"/>
      <c r="Q250" s="294"/>
      <c r="R250" s="294"/>
      <c r="S250" s="294"/>
      <c r="T250" s="294"/>
      <c r="U250" s="294"/>
      <c r="V250" s="294"/>
      <c r="W250" s="294"/>
      <c r="X250" s="294"/>
      <c r="Y250" s="294"/>
    </row>
    <row r="251" spans="1:25" x14ac:dyDescent="0.25">
      <c r="A251" t="s">
        <v>323</v>
      </c>
      <c r="B251" s="294"/>
      <c r="C251" s="294"/>
      <c r="D251" s="294"/>
      <c r="E251" s="294"/>
      <c r="F251" s="294"/>
      <c r="G251" s="294"/>
      <c r="H251" s="294"/>
      <c r="I251" s="294"/>
      <c r="J251" s="294"/>
      <c r="K251" s="294"/>
      <c r="L251" s="294"/>
      <c r="M251" s="294"/>
      <c r="N251" s="294"/>
      <c r="O251" s="294"/>
      <c r="P251" s="294"/>
      <c r="Q251" s="294"/>
      <c r="R251" s="294"/>
      <c r="S251" s="294"/>
      <c r="T251" s="294"/>
      <c r="U251" s="294"/>
      <c r="V251" s="294"/>
      <c r="W251" s="294"/>
      <c r="X251" s="294"/>
      <c r="Y251" s="294"/>
    </row>
    <row r="252" spans="1:25" x14ac:dyDescent="0.25">
      <c r="A252" t="s">
        <v>323</v>
      </c>
      <c r="B252" s="294"/>
      <c r="C252" s="294"/>
      <c r="D252" s="294"/>
      <c r="E252" s="294"/>
      <c r="F252" s="294"/>
      <c r="G252" s="294"/>
      <c r="H252" s="294"/>
      <c r="I252" s="294"/>
      <c r="J252" s="294"/>
      <c r="K252" s="294"/>
      <c r="L252" s="294"/>
      <c r="M252" s="294"/>
      <c r="N252" s="294"/>
      <c r="O252" s="294"/>
      <c r="P252" s="294"/>
      <c r="Q252" s="294"/>
      <c r="R252" s="294"/>
      <c r="S252" s="294"/>
      <c r="T252" s="294"/>
      <c r="U252" s="294"/>
      <c r="V252" s="294"/>
      <c r="W252" s="294"/>
      <c r="X252" s="294"/>
      <c r="Y252" s="294"/>
    </row>
    <row r="253" spans="1:25" x14ac:dyDescent="0.25">
      <c r="A253" t="s">
        <v>323</v>
      </c>
      <c r="B253" s="294"/>
      <c r="C253" s="294"/>
      <c r="D253" s="294"/>
      <c r="E253" s="294"/>
      <c r="F253" s="294"/>
      <c r="G253" s="294"/>
      <c r="H253" s="294"/>
      <c r="I253" s="294"/>
      <c r="J253" s="294"/>
      <c r="K253" s="294"/>
      <c r="L253" s="294"/>
      <c r="M253" s="294"/>
      <c r="N253" s="294"/>
      <c r="O253" s="294"/>
      <c r="P253" s="294"/>
      <c r="Q253" s="294"/>
      <c r="R253" s="294"/>
      <c r="S253" s="294"/>
      <c r="T253" s="294"/>
      <c r="U253" s="294"/>
      <c r="V253" s="294"/>
      <c r="W253" s="294"/>
      <c r="X253" s="294"/>
      <c r="Y253" s="294"/>
    </row>
    <row r="254" spans="1:25" x14ac:dyDescent="0.25">
      <c r="A254" t="s">
        <v>323</v>
      </c>
      <c r="B254" s="294"/>
      <c r="C254" s="294"/>
      <c r="D254" s="294"/>
      <c r="E254" s="294"/>
      <c r="F254" s="294"/>
      <c r="G254" s="294"/>
      <c r="H254" s="294"/>
      <c r="I254" s="294"/>
      <c r="J254" s="294"/>
      <c r="K254" s="294"/>
      <c r="L254" s="294"/>
      <c r="M254" s="294"/>
      <c r="N254" s="294"/>
      <c r="O254" s="294"/>
      <c r="P254" s="294"/>
      <c r="Q254" s="294"/>
      <c r="R254" s="294"/>
      <c r="S254" s="294"/>
      <c r="T254" s="294"/>
      <c r="U254" s="294"/>
      <c r="V254" s="294"/>
      <c r="W254" s="294"/>
      <c r="X254" s="294"/>
      <c r="Y254" s="294"/>
    </row>
    <row r="255" spans="1:25" x14ac:dyDescent="0.25">
      <c r="A255" t="s">
        <v>323</v>
      </c>
      <c r="B255" s="294"/>
      <c r="C255" s="294"/>
      <c r="D255" s="294"/>
      <c r="E255" s="294"/>
      <c r="F255" s="294"/>
      <c r="G255" s="294"/>
      <c r="H255" s="294"/>
      <c r="I255" s="294"/>
      <c r="J255" s="294"/>
      <c r="K255" s="294"/>
      <c r="L255" s="294"/>
      <c r="M255" s="294"/>
      <c r="N255" s="294"/>
      <c r="O255" s="294"/>
      <c r="P255" s="294"/>
      <c r="Q255" s="294"/>
      <c r="R255" s="294"/>
      <c r="S255" s="294"/>
      <c r="T255" s="294"/>
      <c r="U255" s="294"/>
      <c r="V255" s="294"/>
      <c r="W255" s="294"/>
      <c r="X255" s="294"/>
      <c r="Y255" s="294"/>
    </row>
    <row r="256" spans="1:25" x14ac:dyDescent="0.25">
      <c r="A256" s="309">
        <f>SUM(B256:Y256)</f>
        <v>0</v>
      </c>
      <c r="B256" s="309">
        <f>SUM(B246:B254)</f>
        <v>0</v>
      </c>
      <c r="C256" s="309">
        <f t="shared" ref="C256:Y256" si="19">SUM(C246:C254)</f>
        <v>0</v>
      </c>
      <c r="D256" s="309">
        <f t="shared" si="19"/>
        <v>0</v>
      </c>
      <c r="E256" s="309">
        <f t="shared" si="19"/>
        <v>0</v>
      </c>
      <c r="F256" s="309">
        <f t="shared" si="19"/>
        <v>0</v>
      </c>
      <c r="G256" s="309">
        <f t="shared" si="19"/>
        <v>0</v>
      </c>
      <c r="H256" s="309">
        <f t="shared" si="19"/>
        <v>0</v>
      </c>
      <c r="I256" s="309">
        <f t="shared" si="19"/>
        <v>0</v>
      </c>
      <c r="J256" s="309">
        <f t="shared" si="19"/>
        <v>0</v>
      </c>
      <c r="K256" s="309">
        <f t="shared" si="19"/>
        <v>0</v>
      </c>
      <c r="L256" s="309">
        <f t="shared" si="19"/>
        <v>0</v>
      </c>
      <c r="M256" s="309">
        <f t="shared" si="19"/>
        <v>0</v>
      </c>
      <c r="N256" s="309">
        <f t="shared" si="19"/>
        <v>0</v>
      </c>
      <c r="O256" s="309">
        <f t="shared" si="19"/>
        <v>0</v>
      </c>
      <c r="P256" s="309">
        <f t="shared" si="19"/>
        <v>0</v>
      </c>
      <c r="Q256" s="309">
        <f t="shared" si="19"/>
        <v>0</v>
      </c>
      <c r="R256" s="309">
        <f t="shared" si="19"/>
        <v>0</v>
      </c>
      <c r="S256" s="309">
        <f t="shared" si="19"/>
        <v>0</v>
      </c>
      <c r="T256" s="309">
        <f t="shared" si="19"/>
        <v>0</v>
      </c>
      <c r="U256" s="309">
        <f t="shared" si="19"/>
        <v>0</v>
      </c>
      <c r="V256" s="309">
        <f t="shared" si="19"/>
        <v>0</v>
      </c>
      <c r="W256" s="309">
        <f t="shared" si="19"/>
        <v>0</v>
      </c>
      <c r="X256" s="309">
        <f t="shared" si="19"/>
        <v>0</v>
      </c>
      <c r="Y256" s="309">
        <f t="shared" si="19"/>
        <v>0</v>
      </c>
    </row>
    <row r="258" spans="1:25" x14ac:dyDescent="0.25">
      <c r="A258" s="305" t="s">
        <v>343</v>
      </c>
      <c r="B258" s="305">
        <v>100</v>
      </c>
      <c r="C258" s="305">
        <v>200</v>
      </c>
      <c r="D258" s="305">
        <v>300</v>
      </c>
      <c r="E258" s="305">
        <v>400</v>
      </c>
      <c r="F258" s="305">
        <v>500</v>
      </c>
      <c r="G258" s="305">
        <v>600</v>
      </c>
      <c r="H258" s="305">
        <v>700</v>
      </c>
      <c r="I258" s="305">
        <v>800</v>
      </c>
      <c r="J258" s="305">
        <v>900</v>
      </c>
      <c r="K258" s="305">
        <v>1000</v>
      </c>
      <c r="L258" s="305">
        <v>1100</v>
      </c>
      <c r="M258" s="305">
        <v>1200</v>
      </c>
      <c r="N258" s="305">
        <v>1300</v>
      </c>
      <c r="O258" s="305">
        <v>1400</v>
      </c>
      <c r="P258" s="305">
        <v>1500</v>
      </c>
      <c r="Q258" s="305">
        <v>1600</v>
      </c>
      <c r="R258" s="305">
        <v>1700</v>
      </c>
      <c r="S258" s="305">
        <v>1800</v>
      </c>
      <c r="T258" s="305">
        <v>1900</v>
      </c>
      <c r="U258" s="305">
        <v>2000</v>
      </c>
      <c r="V258" s="305">
        <v>2100</v>
      </c>
      <c r="W258" s="305">
        <v>2200</v>
      </c>
      <c r="X258" s="305">
        <v>2300</v>
      </c>
      <c r="Y258" s="305">
        <v>2400</v>
      </c>
    </row>
    <row r="259" spans="1:25" x14ac:dyDescent="0.25">
      <c r="A259" t="s">
        <v>323</v>
      </c>
      <c r="B259" s="294"/>
      <c r="C259" s="294"/>
      <c r="D259" s="294"/>
      <c r="E259" s="294"/>
      <c r="F259" s="294"/>
      <c r="G259" s="294"/>
      <c r="H259" s="294"/>
      <c r="I259" s="294"/>
      <c r="J259" s="294"/>
      <c r="K259" s="294"/>
      <c r="L259" s="294"/>
      <c r="M259" s="294"/>
      <c r="N259" s="294"/>
      <c r="O259" s="294"/>
      <c r="P259" s="294"/>
      <c r="Q259" s="294"/>
      <c r="R259" s="294"/>
      <c r="S259" s="294"/>
      <c r="T259" s="294"/>
      <c r="U259" s="294"/>
      <c r="V259" s="294"/>
      <c r="W259" s="294"/>
      <c r="X259" s="294"/>
      <c r="Y259" s="294"/>
    </row>
    <row r="260" spans="1:25" x14ac:dyDescent="0.25">
      <c r="A260" t="s">
        <v>323</v>
      </c>
      <c r="B260" s="294"/>
      <c r="C260" s="294"/>
      <c r="D260" s="294"/>
      <c r="E260" s="294"/>
      <c r="F260" s="294"/>
      <c r="G260" s="294"/>
      <c r="H260" s="294"/>
      <c r="I260" s="294"/>
      <c r="J260" s="294"/>
      <c r="K260" s="294"/>
      <c r="L260" s="294"/>
      <c r="M260" s="294"/>
      <c r="N260" s="294"/>
      <c r="O260" s="294"/>
      <c r="P260" s="294"/>
      <c r="Q260" s="294"/>
      <c r="R260" s="294"/>
      <c r="S260" s="294"/>
      <c r="T260" s="294"/>
      <c r="U260" s="294"/>
      <c r="V260" s="294"/>
      <c r="W260" s="294"/>
      <c r="X260" s="294"/>
      <c r="Y260" s="294"/>
    </row>
    <row r="261" spans="1:25" x14ac:dyDescent="0.25">
      <c r="A261" t="s">
        <v>323</v>
      </c>
      <c r="B261" s="294"/>
      <c r="C261" s="294"/>
      <c r="D261" s="294"/>
      <c r="E261" s="294"/>
      <c r="F261" s="294"/>
      <c r="G261" s="294"/>
      <c r="H261" s="294"/>
      <c r="I261" s="294"/>
      <c r="J261" s="294"/>
      <c r="K261" s="294"/>
      <c r="L261" s="294"/>
      <c r="M261" s="294"/>
      <c r="N261" s="294"/>
      <c r="O261" s="294"/>
      <c r="P261" s="294"/>
      <c r="Q261" s="294"/>
      <c r="R261" s="294"/>
      <c r="S261" s="294"/>
      <c r="T261" s="294"/>
      <c r="U261" s="294"/>
      <c r="V261" s="294"/>
      <c r="W261" s="294"/>
      <c r="X261" s="294"/>
      <c r="Y261" s="294"/>
    </row>
    <row r="262" spans="1:25" x14ac:dyDescent="0.25">
      <c r="A262" t="s">
        <v>323</v>
      </c>
      <c r="B262" s="294"/>
      <c r="C262" s="294"/>
      <c r="D262" s="294"/>
      <c r="E262" s="294"/>
      <c r="F262" s="294"/>
      <c r="G262" s="294"/>
      <c r="H262" s="294"/>
      <c r="I262" s="294"/>
      <c r="J262" s="294"/>
      <c r="K262" s="294"/>
      <c r="L262" s="294"/>
      <c r="M262" s="294"/>
      <c r="N262" s="294"/>
      <c r="O262" s="294"/>
      <c r="P262" s="294"/>
      <c r="Q262" s="294"/>
      <c r="R262" s="294"/>
      <c r="S262" s="294"/>
      <c r="T262" s="294"/>
      <c r="U262" s="294"/>
      <c r="V262" s="294"/>
      <c r="W262" s="294"/>
      <c r="X262" s="294"/>
      <c r="Y262" s="294"/>
    </row>
    <row r="263" spans="1:25" x14ac:dyDescent="0.25">
      <c r="A263" t="s">
        <v>323</v>
      </c>
      <c r="B263" s="294"/>
      <c r="C263" s="294"/>
      <c r="D263" s="294"/>
      <c r="E263" s="294"/>
      <c r="F263" s="294"/>
      <c r="G263" s="294"/>
      <c r="H263" s="294"/>
      <c r="I263" s="294"/>
      <c r="J263" s="294"/>
      <c r="K263" s="294"/>
      <c r="L263" s="294"/>
      <c r="M263" s="294"/>
      <c r="N263" s="294"/>
      <c r="O263" s="294"/>
      <c r="P263" s="294"/>
      <c r="Q263" s="294"/>
      <c r="R263" s="294"/>
      <c r="S263" s="294"/>
      <c r="T263" s="294"/>
      <c r="U263" s="294"/>
      <c r="V263" s="294"/>
      <c r="W263" s="294"/>
      <c r="X263" s="294"/>
      <c r="Y263" s="294"/>
    </row>
    <row r="264" spans="1:25" x14ac:dyDescent="0.25">
      <c r="A264" t="s">
        <v>323</v>
      </c>
      <c r="B264" s="294"/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</row>
    <row r="265" spans="1:25" x14ac:dyDescent="0.25">
      <c r="A265" t="s">
        <v>323</v>
      </c>
      <c r="B265" s="294"/>
      <c r="C265" s="294"/>
      <c r="D265" s="294"/>
      <c r="E265" s="294"/>
      <c r="F265" s="294"/>
      <c r="G265" s="294"/>
      <c r="H265" s="294"/>
      <c r="I265" s="294"/>
      <c r="J265" s="294"/>
      <c r="K265" s="294"/>
      <c r="L265" s="294"/>
      <c r="M265" s="294"/>
      <c r="N265" s="294"/>
      <c r="O265" s="294"/>
      <c r="P265" s="294"/>
      <c r="Q265" s="294"/>
      <c r="R265" s="294"/>
      <c r="S265" s="294"/>
      <c r="T265" s="294"/>
      <c r="U265" s="294"/>
      <c r="V265" s="294"/>
      <c r="W265" s="294"/>
      <c r="X265" s="294"/>
      <c r="Y265" s="294"/>
    </row>
    <row r="266" spans="1:25" x14ac:dyDescent="0.25">
      <c r="A266" t="s">
        <v>323</v>
      </c>
      <c r="B266" s="294"/>
      <c r="C266" s="294"/>
      <c r="D266" s="294"/>
      <c r="E266" s="294"/>
      <c r="F266" s="294"/>
      <c r="G266" s="294"/>
      <c r="H266" s="294"/>
      <c r="I266" s="294"/>
      <c r="J266" s="294"/>
      <c r="K266" s="294"/>
      <c r="L266" s="294"/>
      <c r="M266" s="294"/>
      <c r="N266" s="294"/>
      <c r="O266" s="294"/>
      <c r="P266" s="294"/>
      <c r="Q266" s="294"/>
      <c r="R266" s="294"/>
      <c r="S266" s="294"/>
      <c r="T266" s="294"/>
      <c r="U266" s="294"/>
      <c r="V266" s="294"/>
      <c r="W266" s="294"/>
      <c r="X266" s="294"/>
      <c r="Y266" s="294"/>
    </row>
    <row r="267" spans="1:25" x14ac:dyDescent="0.25">
      <c r="A267" t="s">
        <v>323</v>
      </c>
      <c r="B267" s="294"/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</row>
    <row r="268" spans="1:25" x14ac:dyDescent="0.25">
      <c r="A268" t="s">
        <v>323</v>
      </c>
      <c r="B268" s="294"/>
      <c r="C268" s="294"/>
      <c r="D268" s="294"/>
      <c r="E268" s="294"/>
      <c r="F268" s="294"/>
      <c r="G268" s="294"/>
      <c r="H268" s="294"/>
      <c r="I268" s="294"/>
      <c r="J268" s="294"/>
      <c r="K268" s="294"/>
      <c r="L268" s="294"/>
      <c r="M268" s="294"/>
      <c r="N268" s="294"/>
      <c r="O268" s="294"/>
      <c r="P268" s="294"/>
      <c r="Q268" s="294"/>
      <c r="R268" s="294"/>
      <c r="S268" s="294"/>
      <c r="T268" s="294"/>
      <c r="U268" s="294"/>
      <c r="V268" s="294"/>
      <c r="W268" s="294"/>
      <c r="X268" s="294"/>
      <c r="Y268" s="294"/>
    </row>
    <row r="269" spans="1:25" x14ac:dyDescent="0.25">
      <c r="A269" s="309">
        <f>SUM(B269:Y269)</f>
        <v>0</v>
      </c>
      <c r="B269" s="309">
        <f>SUM(B259:B267)</f>
        <v>0</v>
      </c>
      <c r="C269" s="309">
        <f t="shared" ref="C269:Y269" si="20">SUM(C259:C267)</f>
        <v>0</v>
      </c>
      <c r="D269" s="309">
        <f t="shared" si="20"/>
        <v>0</v>
      </c>
      <c r="E269" s="309">
        <f t="shared" si="20"/>
        <v>0</v>
      </c>
      <c r="F269" s="309">
        <f t="shared" si="20"/>
        <v>0</v>
      </c>
      <c r="G269" s="309">
        <f t="shared" si="20"/>
        <v>0</v>
      </c>
      <c r="H269" s="309">
        <f t="shared" si="20"/>
        <v>0</v>
      </c>
      <c r="I269" s="309">
        <f t="shared" si="20"/>
        <v>0</v>
      </c>
      <c r="J269" s="309">
        <f t="shared" si="20"/>
        <v>0</v>
      </c>
      <c r="K269" s="309">
        <f t="shared" si="20"/>
        <v>0</v>
      </c>
      <c r="L269" s="309">
        <f t="shared" si="20"/>
        <v>0</v>
      </c>
      <c r="M269" s="309">
        <f t="shared" si="20"/>
        <v>0</v>
      </c>
      <c r="N269" s="309">
        <f t="shared" si="20"/>
        <v>0</v>
      </c>
      <c r="O269" s="309">
        <f t="shared" si="20"/>
        <v>0</v>
      </c>
      <c r="P269" s="309">
        <f t="shared" si="20"/>
        <v>0</v>
      </c>
      <c r="Q269" s="309">
        <f t="shared" si="20"/>
        <v>0</v>
      </c>
      <c r="R269" s="309">
        <f t="shared" si="20"/>
        <v>0</v>
      </c>
      <c r="S269" s="309">
        <f t="shared" si="20"/>
        <v>0</v>
      </c>
      <c r="T269" s="309">
        <f t="shared" si="20"/>
        <v>0</v>
      </c>
      <c r="U269" s="309">
        <f t="shared" si="20"/>
        <v>0</v>
      </c>
      <c r="V269" s="309">
        <f t="shared" si="20"/>
        <v>0</v>
      </c>
      <c r="W269" s="309">
        <f t="shared" si="20"/>
        <v>0</v>
      </c>
      <c r="X269" s="309">
        <f t="shared" si="20"/>
        <v>0</v>
      </c>
      <c r="Y269" s="309">
        <f t="shared" si="20"/>
        <v>0</v>
      </c>
    </row>
    <row r="271" spans="1:25" x14ac:dyDescent="0.25">
      <c r="A271" s="8">
        <f>SUM(B271:Y271)</f>
        <v>0</v>
      </c>
      <c r="B271" s="8">
        <f>B152+B165+B178+B191+B204+B217+B230+B243+B256+B269</f>
        <v>0</v>
      </c>
      <c r="C271" s="8">
        <f t="shared" ref="C271:Y271" si="21">C152+C165+C178+C191+C204+C217+C230+C243+C256+C269</f>
        <v>0</v>
      </c>
      <c r="D271" s="8">
        <f t="shared" si="21"/>
        <v>0</v>
      </c>
      <c r="E271" s="8">
        <f t="shared" si="21"/>
        <v>0</v>
      </c>
      <c r="F271" s="8">
        <f t="shared" si="21"/>
        <v>0</v>
      </c>
      <c r="G271" s="8">
        <f t="shared" si="21"/>
        <v>0</v>
      </c>
      <c r="H271" s="8">
        <f t="shared" si="21"/>
        <v>0</v>
      </c>
      <c r="I271" s="8">
        <f t="shared" si="21"/>
        <v>0</v>
      </c>
      <c r="J271" s="8">
        <f t="shared" si="21"/>
        <v>0</v>
      </c>
      <c r="K271" s="8">
        <f t="shared" si="21"/>
        <v>0</v>
      </c>
      <c r="L271" s="8">
        <f t="shared" si="21"/>
        <v>0</v>
      </c>
      <c r="M271" s="8">
        <f t="shared" si="21"/>
        <v>0</v>
      </c>
      <c r="N271" s="8">
        <f t="shared" si="21"/>
        <v>0</v>
      </c>
      <c r="O271" s="8">
        <f t="shared" si="21"/>
        <v>0</v>
      </c>
      <c r="P271" s="8">
        <f t="shared" si="21"/>
        <v>0</v>
      </c>
      <c r="Q271" s="8">
        <f t="shared" si="21"/>
        <v>0</v>
      </c>
      <c r="R271" s="8">
        <f t="shared" si="21"/>
        <v>0</v>
      </c>
      <c r="S271" s="8">
        <f t="shared" si="21"/>
        <v>0</v>
      </c>
      <c r="T271" s="8">
        <f t="shared" si="21"/>
        <v>0</v>
      </c>
      <c r="U271" s="8">
        <f t="shared" si="21"/>
        <v>0</v>
      </c>
      <c r="V271" s="8">
        <f t="shared" si="21"/>
        <v>0</v>
      </c>
      <c r="W271" s="8">
        <f t="shared" si="21"/>
        <v>0</v>
      </c>
      <c r="X271" s="8">
        <f t="shared" si="21"/>
        <v>0</v>
      </c>
      <c r="Y271" s="8">
        <f t="shared" si="21"/>
        <v>0</v>
      </c>
    </row>
    <row r="273" spans="1:25" x14ac:dyDescent="0.25">
      <c r="A273" s="397"/>
      <c r="B273" s="397"/>
      <c r="C273" s="397"/>
      <c r="D273" s="397"/>
      <c r="E273" s="397"/>
      <c r="F273" s="397"/>
      <c r="G273" s="397"/>
      <c r="H273" s="397"/>
      <c r="I273" s="397"/>
      <c r="J273" s="397"/>
      <c r="K273" s="397"/>
      <c r="L273" s="397"/>
      <c r="M273" s="397"/>
      <c r="N273" s="397"/>
      <c r="O273" s="397"/>
      <c r="P273" s="397"/>
      <c r="Q273" s="397"/>
      <c r="R273" s="397"/>
      <c r="S273" s="397"/>
      <c r="T273" s="397"/>
      <c r="U273" s="397"/>
      <c r="V273" s="397"/>
      <c r="W273" s="397"/>
      <c r="X273" s="397"/>
      <c r="Y273" s="397"/>
    </row>
    <row r="275" spans="1:25" ht="24.6" x14ac:dyDescent="0.4">
      <c r="A275" s="398" t="s">
        <v>235</v>
      </c>
    </row>
    <row r="277" spans="1:25" x14ac:dyDescent="0.25">
      <c r="A277" s="305" t="s">
        <v>344</v>
      </c>
      <c r="B277" s="305">
        <v>100</v>
      </c>
      <c r="C277" s="305">
        <v>200</v>
      </c>
      <c r="D277" s="305">
        <v>300</v>
      </c>
      <c r="E277" s="305">
        <v>400</v>
      </c>
      <c r="F277" s="305">
        <v>500</v>
      </c>
      <c r="G277" s="305">
        <v>600</v>
      </c>
      <c r="H277" s="305">
        <v>700</v>
      </c>
      <c r="I277" s="305">
        <v>800</v>
      </c>
      <c r="J277" s="305">
        <v>900</v>
      </c>
      <c r="K277" s="305">
        <v>1000</v>
      </c>
      <c r="L277" s="305">
        <v>1100</v>
      </c>
      <c r="M277" s="305">
        <v>1200</v>
      </c>
      <c r="N277" s="305">
        <v>1300</v>
      </c>
      <c r="O277" s="305">
        <v>1400</v>
      </c>
      <c r="P277" s="305">
        <v>1500</v>
      </c>
      <c r="Q277" s="305">
        <v>1600</v>
      </c>
      <c r="R277" s="305">
        <v>1700</v>
      </c>
      <c r="S277" s="305">
        <v>1800</v>
      </c>
      <c r="T277" s="305">
        <v>1900</v>
      </c>
      <c r="U277" s="305">
        <v>2000</v>
      </c>
      <c r="V277" s="305">
        <v>2100</v>
      </c>
      <c r="W277" s="305">
        <v>2200</v>
      </c>
      <c r="X277" s="305">
        <v>2300</v>
      </c>
      <c r="Y277" s="305">
        <v>2400</v>
      </c>
    </row>
    <row r="278" spans="1:25" x14ac:dyDescent="0.25">
      <c r="A278" t="s">
        <v>323</v>
      </c>
      <c r="B278" s="294"/>
      <c r="C278" s="294"/>
      <c r="D278" s="294"/>
      <c r="E278" s="294"/>
      <c r="F278" s="294"/>
      <c r="G278" s="294"/>
      <c r="H278" s="294"/>
      <c r="I278" s="294"/>
      <c r="J278" s="294"/>
      <c r="K278" s="294"/>
      <c r="L278" s="294"/>
      <c r="M278" s="294"/>
      <c r="N278" s="294"/>
      <c r="O278" s="294"/>
      <c r="P278" s="294"/>
      <c r="Q278" s="294"/>
      <c r="R278" s="294"/>
      <c r="S278" s="294"/>
      <c r="T278" s="294"/>
      <c r="U278" s="294"/>
      <c r="V278" s="294"/>
      <c r="W278" s="294"/>
      <c r="X278" s="294"/>
      <c r="Y278" s="294"/>
    </row>
    <row r="279" spans="1:25" x14ac:dyDescent="0.25">
      <c r="A279" t="s">
        <v>323</v>
      </c>
      <c r="B279" s="294"/>
      <c r="C279" s="294"/>
      <c r="D279" s="294"/>
      <c r="E279" s="294"/>
      <c r="F279" s="294"/>
      <c r="G279" s="294"/>
      <c r="H279" s="294"/>
      <c r="I279" s="294"/>
      <c r="J279" s="294"/>
      <c r="K279" s="294"/>
      <c r="L279" s="294"/>
      <c r="M279" s="294"/>
      <c r="N279" s="294"/>
      <c r="O279" s="294"/>
      <c r="P279" s="294"/>
      <c r="Q279" s="294"/>
      <c r="R279" s="294"/>
      <c r="S279" s="294"/>
      <c r="T279" s="294"/>
      <c r="U279" s="294"/>
      <c r="V279" s="294"/>
      <c r="W279" s="294"/>
      <c r="X279" s="294"/>
      <c r="Y279" s="294"/>
    </row>
    <row r="280" spans="1:25" x14ac:dyDescent="0.25">
      <c r="A280" t="s">
        <v>323</v>
      </c>
      <c r="B280" s="294"/>
      <c r="C280" s="294"/>
      <c r="D280" s="294"/>
      <c r="E280" s="294"/>
      <c r="F280" s="294"/>
      <c r="G280" s="294"/>
      <c r="H280" s="294"/>
      <c r="I280" s="294"/>
      <c r="J280" s="294"/>
      <c r="K280" s="294"/>
      <c r="L280" s="294"/>
      <c r="M280" s="294"/>
      <c r="N280" s="294"/>
      <c r="O280" s="294"/>
      <c r="P280" s="294"/>
      <c r="Q280" s="294"/>
      <c r="R280" s="294"/>
      <c r="S280" s="294"/>
      <c r="T280" s="294"/>
      <c r="U280" s="294"/>
      <c r="V280" s="294"/>
      <c r="W280" s="294"/>
      <c r="X280" s="294"/>
      <c r="Y280" s="294"/>
    </row>
    <row r="281" spans="1:25" x14ac:dyDescent="0.25">
      <c r="A281" t="s">
        <v>323</v>
      </c>
      <c r="B281" s="294"/>
      <c r="C281" s="294"/>
      <c r="D281" s="294"/>
      <c r="E281" s="294"/>
      <c r="F281" s="294"/>
      <c r="G281" s="294"/>
      <c r="H281" s="294"/>
      <c r="I281" s="294"/>
      <c r="J281" s="294"/>
      <c r="K281" s="294"/>
      <c r="L281" s="294"/>
      <c r="M281" s="294"/>
      <c r="N281" s="294"/>
      <c r="O281" s="294"/>
      <c r="P281" s="294"/>
      <c r="Q281" s="294"/>
      <c r="R281" s="294"/>
      <c r="S281" s="294"/>
      <c r="T281" s="294"/>
      <c r="U281" s="294"/>
      <c r="V281" s="294"/>
      <c r="W281" s="294"/>
      <c r="X281" s="294"/>
      <c r="Y281" s="294"/>
    </row>
    <row r="282" spans="1:25" x14ac:dyDescent="0.25">
      <c r="A282" t="s">
        <v>323</v>
      </c>
      <c r="B282" s="294"/>
      <c r="C282" s="294"/>
      <c r="D282" s="294"/>
      <c r="E282" s="294"/>
      <c r="F282" s="294"/>
      <c r="G282" s="294"/>
      <c r="H282" s="294"/>
      <c r="I282" s="294"/>
      <c r="J282" s="294"/>
      <c r="K282" s="294"/>
      <c r="L282" s="294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4"/>
      <c r="Y282" s="294"/>
    </row>
    <row r="283" spans="1:25" x14ac:dyDescent="0.25">
      <c r="A283" t="s">
        <v>323</v>
      </c>
      <c r="B283" s="294"/>
      <c r="C283" s="294"/>
      <c r="D283" s="294"/>
      <c r="E283" s="294"/>
      <c r="F283" s="294"/>
      <c r="G283" s="294"/>
      <c r="H283" s="294"/>
      <c r="I283" s="294"/>
      <c r="J283" s="294"/>
      <c r="K283" s="294"/>
      <c r="L283" s="294"/>
      <c r="M283" s="294"/>
      <c r="N283" s="294"/>
      <c r="O283" s="294"/>
      <c r="P283" s="294"/>
      <c r="Q283" s="294"/>
      <c r="R283" s="294"/>
      <c r="S283" s="294"/>
      <c r="T283" s="294"/>
      <c r="U283" s="294"/>
      <c r="V283" s="294"/>
      <c r="W283" s="294"/>
      <c r="X283" s="294"/>
      <c r="Y283" s="294"/>
    </row>
    <row r="284" spans="1:25" x14ac:dyDescent="0.25">
      <c r="A284" t="s">
        <v>323</v>
      </c>
      <c r="B284" s="294"/>
      <c r="C284" s="294"/>
      <c r="D284" s="294"/>
      <c r="E284" s="294"/>
      <c r="F284" s="294"/>
      <c r="G284" s="294"/>
      <c r="H284" s="294"/>
      <c r="I284" s="294"/>
      <c r="J284" s="294"/>
      <c r="K284" s="294"/>
      <c r="L284" s="294"/>
      <c r="M284" s="294"/>
      <c r="N284" s="294"/>
      <c r="O284" s="294"/>
      <c r="P284" s="294"/>
      <c r="Q284" s="294"/>
      <c r="R284" s="294"/>
      <c r="S284" s="294"/>
      <c r="T284" s="294"/>
      <c r="U284" s="294"/>
      <c r="V284" s="294"/>
      <c r="W284" s="294"/>
      <c r="X284" s="294"/>
      <c r="Y284" s="294"/>
    </row>
    <row r="285" spans="1:25" x14ac:dyDescent="0.25">
      <c r="A285" t="s">
        <v>323</v>
      </c>
      <c r="B285" s="294"/>
      <c r="C285" s="294"/>
      <c r="D285" s="294"/>
      <c r="E285" s="294"/>
      <c r="F285" s="294"/>
      <c r="G285" s="294"/>
      <c r="H285" s="294"/>
      <c r="I285" s="294"/>
      <c r="J285" s="294"/>
      <c r="K285" s="294"/>
      <c r="L285" s="294"/>
      <c r="M285" s="294"/>
      <c r="N285" s="294"/>
      <c r="O285" s="294"/>
      <c r="P285" s="294"/>
      <c r="Q285" s="294"/>
      <c r="R285" s="294"/>
      <c r="S285" s="294"/>
      <c r="T285" s="294"/>
      <c r="U285" s="294"/>
      <c r="V285" s="294"/>
      <c r="W285" s="294"/>
      <c r="X285" s="294"/>
      <c r="Y285" s="294"/>
    </row>
    <row r="286" spans="1:25" x14ac:dyDescent="0.25">
      <c r="A286" t="s">
        <v>323</v>
      </c>
      <c r="B286" s="294"/>
      <c r="C286" s="294"/>
      <c r="D286" s="294"/>
      <c r="E286" s="294"/>
      <c r="F286" s="294"/>
      <c r="G286" s="294"/>
      <c r="H286" s="294"/>
      <c r="I286" s="294"/>
      <c r="J286" s="294"/>
      <c r="K286" s="294"/>
      <c r="L286" s="294"/>
      <c r="M286" s="294"/>
      <c r="N286" s="294"/>
      <c r="O286" s="294"/>
      <c r="P286" s="294"/>
      <c r="Q286" s="294"/>
      <c r="R286" s="294"/>
      <c r="S286" s="294"/>
      <c r="T286" s="294"/>
      <c r="U286" s="294"/>
      <c r="V286" s="294"/>
      <c r="W286" s="294"/>
      <c r="X286" s="294"/>
      <c r="Y286" s="294"/>
    </row>
    <row r="287" spans="1:25" x14ac:dyDescent="0.25">
      <c r="A287" t="s">
        <v>323</v>
      </c>
      <c r="B287" s="294"/>
      <c r="C287" s="294"/>
      <c r="D287" s="294"/>
      <c r="E287" s="294"/>
      <c r="F287" s="294"/>
      <c r="G287" s="294"/>
      <c r="H287" s="294"/>
      <c r="I287" s="294"/>
      <c r="J287" s="294"/>
      <c r="K287" s="294"/>
      <c r="L287" s="294"/>
      <c r="M287" s="294"/>
      <c r="N287" s="294"/>
      <c r="O287" s="294"/>
      <c r="P287" s="294"/>
      <c r="Q287" s="294"/>
      <c r="R287" s="294"/>
      <c r="S287" s="294"/>
      <c r="T287" s="294"/>
      <c r="U287" s="294"/>
      <c r="V287" s="294"/>
      <c r="W287" s="294"/>
      <c r="X287" s="294"/>
      <c r="Y287" s="294"/>
    </row>
    <row r="288" spans="1:25" x14ac:dyDescent="0.25">
      <c r="A288" s="309">
        <f>SUM(B288:Y288)</f>
        <v>0</v>
      </c>
      <c r="B288" s="309">
        <f>SUM(B278:B286)</f>
        <v>0</v>
      </c>
      <c r="C288" s="309">
        <f t="shared" ref="C288:Y288" si="22">SUM(C278:C286)</f>
        <v>0</v>
      </c>
      <c r="D288" s="309">
        <f t="shared" si="22"/>
        <v>0</v>
      </c>
      <c r="E288" s="309">
        <f t="shared" si="22"/>
        <v>0</v>
      </c>
      <c r="F288" s="309">
        <f t="shared" si="22"/>
        <v>0</v>
      </c>
      <c r="G288" s="309">
        <f t="shared" si="22"/>
        <v>0</v>
      </c>
      <c r="H288" s="309">
        <f t="shared" si="22"/>
        <v>0</v>
      </c>
      <c r="I288" s="309">
        <f t="shared" si="22"/>
        <v>0</v>
      </c>
      <c r="J288" s="309">
        <f t="shared" si="22"/>
        <v>0</v>
      </c>
      <c r="K288" s="309">
        <f t="shared" si="22"/>
        <v>0</v>
      </c>
      <c r="L288" s="309">
        <f t="shared" si="22"/>
        <v>0</v>
      </c>
      <c r="M288" s="309">
        <f t="shared" si="22"/>
        <v>0</v>
      </c>
      <c r="N288" s="309">
        <f t="shared" si="22"/>
        <v>0</v>
      </c>
      <c r="O288" s="309">
        <f t="shared" si="22"/>
        <v>0</v>
      </c>
      <c r="P288" s="309">
        <f t="shared" si="22"/>
        <v>0</v>
      </c>
      <c r="Q288" s="309">
        <f t="shared" si="22"/>
        <v>0</v>
      </c>
      <c r="R288" s="309">
        <f t="shared" si="22"/>
        <v>0</v>
      </c>
      <c r="S288" s="309">
        <f t="shared" si="22"/>
        <v>0</v>
      </c>
      <c r="T288" s="309">
        <f t="shared" si="22"/>
        <v>0</v>
      </c>
      <c r="U288" s="309">
        <f t="shared" si="22"/>
        <v>0</v>
      </c>
      <c r="V288" s="309">
        <f t="shared" si="22"/>
        <v>0</v>
      </c>
      <c r="W288" s="309">
        <f t="shared" si="22"/>
        <v>0</v>
      </c>
      <c r="X288" s="309">
        <f t="shared" si="22"/>
        <v>0</v>
      </c>
      <c r="Y288" s="309">
        <f t="shared" si="22"/>
        <v>0</v>
      </c>
    </row>
    <row r="290" spans="1:25" x14ac:dyDescent="0.25">
      <c r="A290" s="305" t="s">
        <v>353</v>
      </c>
      <c r="B290" s="305">
        <v>100</v>
      </c>
      <c r="C290" s="305">
        <v>200</v>
      </c>
      <c r="D290" s="305">
        <v>300</v>
      </c>
      <c r="E290" s="305">
        <v>400</v>
      </c>
      <c r="F290" s="305">
        <v>500</v>
      </c>
      <c r="G290" s="305">
        <v>600</v>
      </c>
      <c r="H290" s="305">
        <v>700</v>
      </c>
      <c r="I290" s="305">
        <v>800</v>
      </c>
      <c r="J290" s="305">
        <v>900</v>
      </c>
      <c r="K290" s="305">
        <v>1000</v>
      </c>
      <c r="L290" s="305">
        <v>1100</v>
      </c>
      <c r="M290" s="305">
        <v>1200</v>
      </c>
      <c r="N290" s="305">
        <v>1300</v>
      </c>
      <c r="O290" s="305">
        <v>1400</v>
      </c>
      <c r="P290" s="305">
        <v>1500</v>
      </c>
      <c r="Q290" s="305">
        <v>1600</v>
      </c>
      <c r="R290" s="305">
        <v>1700</v>
      </c>
      <c r="S290" s="305">
        <v>1800</v>
      </c>
      <c r="T290" s="305">
        <v>1900</v>
      </c>
      <c r="U290" s="305">
        <v>2000</v>
      </c>
      <c r="V290" s="305">
        <v>2100</v>
      </c>
      <c r="W290" s="305">
        <v>2200</v>
      </c>
      <c r="X290" s="305">
        <v>2300</v>
      </c>
      <c r="Y290" s="305">
        <v>2400</v>
      </c>
    </row>
    <row r="291" spans="1:25" x14ac:dyDescent="0.25">
      <c r="A291" t="s">
        <v>323</v>
      </c>
      <c r="B291" s="294"/>
      <c r="C291" s="294"/>
      <c r="D291" s="294"/>
      <c r="E291" s="294"/>
      <c r="F291" s="294"/>
      <c r="G291" s="294"/>
      <c r="H291" s="294"/>
      <c r="I291" s="294"/>
      <c r="J291" s="294"/>
      <c r="K291" s="294"/>
      <c r="L291" s="294"/>
      <c r="M291" s="294"/>
      <c r="N291" s="294"/>
      <c r="O291" s="294"/>
      <c r="P291" s="294"/>
      <c r="Q291" s="294"/>
      <c r="R291" s="294"/>
      <c r="S291" s="294"/>
      <c r="T291" s="294"/>
      <c r="U291" s="294"/>
      <c r="V291" s="294"/>
      <c r="W291" s="294"/>
      <c r="X291" s="294"/>
      <c r="Y291" s="294"/>
    </row>
    <row r="292" spans="1:25" x14ac:dyDescent="0.25">
      <c r="A292" t="s">
        <v>323</v>
      </c>
      <c r="B292" s="294"/>
      <c r="C292" s="294"/>
      <c r="D292" s="294"/>
      <c r="E292" s="294"/>
      <c r="F292" s="294"/>
      <c r="G292" s="294"/>
      <c r="H292" s="294"/>
      <c r="I292" s="294"/>
      <c r="J292" s="294"/>
      <c r="K292" s="294"/>
      <c r="L292" s="294"/>
      <c r="M292" s="294"/>
      <c r="N292" s="294"/>
      <c r="O292" s="294"/>
      <c r="P292" s="294"/>
      <c r="Q292" s="294"/>
      <c r="R292" s="294"/>
      <c r="S292" s="294"/>
      <c r="T292" s="294"/>
      <c r="U292" s="294"/>
      <c r="V292" s="294"/>
      <c r="W292" s="294"/>
      <c r="X292" s="294"/>
      <c r="Y292" s="294"/>
    </row>
    <row r="293" spans="1:25" x14ac:dyDescent="0.25">
      <c r="A293" t="s">
        <v>323</v>
      </c>
      <c r="B293" s="294"/>
      <c r="C293" s="294"/>
      <c r="D293" s="294"/>
      <c r="E293" s="294"/>
      <c r="F293" s="294"/>
      <c r="G293" s="294"/>
      <c r="H293" s="294"/>
      <c r="I293" s="294"/>
      <c r="J293" s="294"/>
      <c r="K293" s="294"/>
      <c r="L293" s="294"/>
      <c r="M293" s="294"/>
      <c r="N293" s="294"/>
      <c r="O293" s="294"/>
      <c r="P293" s="294"/>
      <c r="Q293" s="294"/>
      <c r="R293" s="294"/>
      <c r="S293" s="294"/>
      <c r="T293" s="294"/>
      <c r="U293" s="294"/>
      <c r="V293" s="294"/>
      <c r="W293" s="294"/>
      <c r="X293" s="294"/>
      <c r="Y293" s="294"/>
    </row>
    <row r="294" spans="1:25" x14ac:dyDescent="0.25">
      <c r="A294" t="s">
        <v>323</v>
      </c>
      <c r="B294" s="294"/>
      <c r="C294" s="294"/>
      <c r="D294" s="294"/>
      <c r="E294" s="294"/>
      <c r="F294" s="294"/>
      <c r="G294" s="294"/>
      <c r="H294" s="294"/>
      <c r="I294" s="294"/>
      <c r="J294" s="294"/>
      <c r="K294" s="294"/>
      <c r="L294" s="294"/>
      <c r="M294" s="294"/>
      <c r="N294" s="294"/>
      <c r="O294" s="294"/>
      <c r="P294" s="294"/>
      <c r="Q294" s="294"/>
      <c r="R294" s="294"/>
      <c r="S294" s="294"/>
      <c r="T294" s="294"/>
      <c r="U294" s="294"/>
      <c r="V294" s="294"/>
      <c r="W294" s="294"/>
      <c r="X294" s="294"/>
      <c r="Y294" s="294"/>
    </row>
    <row r="295" spans="1:25" x14ac:dyDescent="0.25">
      <c r="A295" t="s">
        <v>323</v>
      </c>
      <c r="B295" s="294"/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  <c r="P295" s="294"/>
      <c r="Q295" s="294"/>
      <c r="R295" s="294"/>
      <c r="S295" s="294"/>
      <c r="T295" s="294"/>
      <c r="U295" s="294"/>
      <c r="V295" s="294"/>
      <c r="W295" s="294"/>
      <c r="X295" s="294"/>
      <c r="Y295" s="294"/>
    </row>
    <row r="296" spans="1:25" x14ac:dyDescent="0.25">
      <c r="A296" t="s">
        <v>323</v>
      </c>
      <c r="B296" s="294"/>
      <c r="C296" s="294"/>
      <c r="D296" s="294"/>
      <c r="E296" s="294"/>
      <c r="F296" s="294"/>
      <c r="G296" s="294"/>
      <c r="H296" s="294"/>
      <c r="I296" s="294"/>
      <c r="J296" s="294"/>
      <c r="K296" s="294"/>
      <c r="L296" s="294"/>
      <c r="M296" s="294"/>
      <c r="N296" s="294"/>
      <c r="O296" s="294"/>
      <c r="P296" s="294"/>
      <c r="Q296" s="294"/>
      <c r="R296" s="294"/>
      <c r="S296" s="294"/>
      <c r="T296" s="294"/>
      <c r="U296" s="294"/>
      <c r="V296" s="294"/>
      <c r="W296" s="294"/>
      <c r="X296" s="294"/>
      <c r="Y296" s="294"/>
    </row>
    <row r="297" spans="1:25" x14ac:dyDescent="0.25">
      <c r="A297" t="s">
        <v>323</v>
      </c>
      <c r="B297" s="294"/>
      <c r="C297" s="294"/>
      <c r="D297" s="294"/>
      <c r="E297" s="294"/>
      <c r="F297" s="294"/>
      <c r="G297" s="294"/>
      <c r="H297" s="294"/>
      <c r="I297" s="294"/>
      <c r="J297" s="294"/>
      <c r="K297" s="294"/>
      <c r="L297" s="294"/>
      <c r="M297" s="294"/>
      <c r="N297" s="294"/>
      <c r="O297" s="294"/>
      <c r="P297" s="294"/>
      <c r="Q297" s="294"/>
      <c r="R297" s="294"/>
      <c r="S297" s="294"/>
      <c r="T297" s="294"/>
      <c r="U297" s="294"/>
      <c r="V297" s="294"/>
      <c r="W297" s="294"/>
      <c r="X297" s="294"/>
      <c r="Y297" s="294"/>
    </row>
    <row r="298" spans="1:25" x14ac:dyDescent="0.25">
      <c r="A298" t="s">
        <v>323</v>
      </c>
      <c r="B298" s="294"/>
      <c r="C298" s="294"/>
      <c r="D298" s="294"/>
      <c r="E298" s="294"/>
      <c r="F298" s="294"/>
      <c r="G298" s="294"/>
      <c r="H298" s="294"/>
      <c r="I298" s="294"/>
      <c r="J298" s="294"/>
      <c r="K298" s="294"/>
      <c r="L298" s="294"/>
      <c r="M298" s="294"/>
      <c r="N298" s="294"/>
      <c r="O298" s="294"/>
      <c r="P298" s="294"/>
      <c r="Q298" s="294"/>
      <c r="R298" s="294"/>
      <c r="S298" s="294"/>
      <c r="T298" s="294"/>
      <c r="U298" s="294"/>
      <c r="V298" s="294"/>
      <c r="W298" s="294"/>
      <c r="X298" s="294"/>
      <c r="Y298" s="294"/>
    </row>
    <row r="299" spans="1:25" x14ac:dyDescent="0.25">
      <c r="A299" t="s">
        <v>323</v>
      </c>
      <c r="B299" s="294"/>
      <c r="C299" s="294"/>
      <c r="D299" s="294"/>
      <c r="E299" s="294"/>
      <c r="F299" s="294"/>
      <c r="G299" s="294"/>
      <c r="H299" s="294"/>
      <c r="I299" s="294"/>
      <c r="J299" s="294"/>
      <c r="K299" s="294"/>
      <c r="L299" s="294"/>
      <c r="M299" s="294"/>
      <c r="N299" s="294"/>
      <c r="O299" s="294"/>
      <c r="P299" s="294"/>
      <c r="Q299" s="294"/>
      <c r="R299" s="294"/>
      <c r="S299" s="294"/>
      <c r="T299" s="294"/>
      <c r="U299" s="294"/>
      <c r="V299" s="294"/>
      <c r="W299" s="294"/>
      <c r="X299" s="294"/>
      <c r="Y299" s="294"/>
    </row>
    <row r="300" spans="1:25" x14ac:dyDescent="0.25">
      <c r="A300" t="s">
        <v>323</v>
      </c>
      <c r="B300" s="294"/>
      <c r="C300" s="294"/>
      <c r="D300" s="294"/>
      <c r="E300" s="294"/>
      <c r="F300" s="294"/>
      <c r="G300" s="294"/>
      <c r="H300" s="294"/>
      <c r="I300" s="294"/>
      <c r="J300" s="294"/>
      <c r="K300" s="294"/>
      <c r="L300" s="294"/>
      <c r="M300" s="294"/>
      <c r="N300" s="294"/>
      <c r="O300" s="294"/>
      <c r="P300" s="294"/>
      <c r="Q300" s="294"/>
      <c r="R300" s="294"/>
      <c r="S300" s="294"/>
      <c r="T300" s="294"/>
      <c r="U300" s="294"/>
      <c r="V300" s="294"/>
      <c r="W300" s="294"/>
      <c r="X300" s="294"/>
      <c r="Y300" s="294"/>
    </row>
    <row r="301" spans="1:25" x14ac:dyDescent="0.25">
      <c r="A301" s="309">
        <f>SUM(B301:Y301)</f>
        <v>0</v>
      </c>
      <c r="B301" s="309">
        <f>SUM(B291:B299)</f>
        <v>0</v>
      </c>
      <c r="C301" s="309">
        <f t="shared" ref="C301:Y301" si="23">SUM(C291:C299)</f>
        <v>0</v>
      </c>
      <c r="D301" s="309">
        <f t="shared" si="23"/>
        <v>0</v>
      </c>
      <c r="E301" s="309">
        <f t="shared" si="23"/>
        <v>0</v>
      </c>
      <c r="F301" s="309">
        <f t="shared" si="23"/>
        <v>0</v>
      </c>
      <c r="G301" s="309">
        <f t="shared" si="23"/>
        <v>0</v>
      </c>
      <c r="H301" s="309">
        <f t="shared" si="23"/>
        <v>0</v>
      </c>
      <c r="I301" s="309">
        <f t="shared" si="23"/>
        <v>0</v>
      </c>
      <c r="J301" s="309">
        <f t="shared" si="23"/>
        <v>0</v>
      </c>
      <c r="K301" s="309">
        <f t="shared" si="23"/>
        <v>0</v>
      </c>
      <c r="L301" s="309">
        <f t="shared" si="23"/>
        <v>0</v>
      </c>
      <c r="M301" s="309">
        <f t="shared" si="23"/>
        <v>0</v>
      </c>
      <c r="N301" s="309">
        <f t="shared" si="23"/>
        <v>0</v>
      </c>
      <c r="O301" s="309">
        <f t="shared" si="23"/>
        <v>0</v>
      </c>
      <c r="P301" s="309">
        <f t="shared" si="23"/>
        <v>0</v>
      </c>
      <c r="Q301" s="309">
        <f t="shared" si="23"/>
        <v>0</v>
      </c>
      <c r="R301" s="309">
        <f t="shared" si="23"/>
        <v>0</v>
      </c>
      <c r="S301" s="309">
        <f t="shared" si="23"/>
        <v>0</v>
      </c>
      <c r="T301" s="309">
        <f t="shared" si="23"/>
        <v>0</v>
      </c>
      <c r="U301" s="309">
        <f t="shared" si="23"/>
        <v>0</v>
      </c>
      <c r="V301" s="309">
        <f t="shared" si="23"/>
        <v>0</v>
      </c>
      <c r="W301" s="309">
        <f t="shared" si="23"/>
        <v>0</v>
      </c>
      <c r="X301" s="309">
        <f t="shared" si="23"/>
        <v>0</v>
      </c>
      <c r="Y301" s="309">
        <f t="shared" si="23"/>
        <v>0</v>
      </c>
    </row>
    <row r="303" spans="1:25" x14ac:dyDescent="0.25">
      <c r="A303" s="305" t="s">
        <v>352</v>
      </c>
      <c r="B303" s="305">
        <v>100</v>
      </c>
      <c r="C303" s="305">
        <v>200</v>
      </c>
      <c r="D303" s="305">
        <v>300</v>
      </c>
      <c r="E303" s="305">
        <v>400</v>
      </c>
      <c r="F303" s="305">
        <v>500</v>
      </c>
      <c r="G303" s="305">
        <v>600</v>
      </c>
      <c r="H303" s="305">
        <v>700</v>
      </c>
      <c r="I303" s="305">
        <v>800</v>
      </c>
      <c r="J303" s="305">
        <v>900</v>
      </c>
      <c r="K303" s="305">
        <v>1000</v>
      </c>
      <c r="L303" s="305">
        <v>1100</v>
      </c>
      <c r="M303" s="305">
        <v>1200</v>
      </c>
      <c r="N303" s="305">
        <v>1300</v>
      </c>
      <c r="O303" s="305">
        <v>1400</v>
      </c>
      <c r="P303" s="305">
        <v>1500</v>
      </c>
      <c r="Q303" s="305">
        <v>1600</v>
      </c>
      <c r="R303" s="305">
        <v>1700</v>
      </c>
      <c r="S303" s="305">
        <v>1800</v>
      </c>
      <c r="T303" s="305">
        <v>1900</v>
      </c>
      <c r="U303" s="305">
        <v>2000</v>
      </c>
      <c r="V303" s="305">
        <v>2100</v>
      </c>
      <c r="W303" s="305">
        <v>2200</v>
      </c>
      <c r="X303" s="305">
        <v>2300</v>
      </c>
      <c r="Y303" s="305">
        <v>2400</v>
      </c>
    </row>
    <row r="304" spans="1:25" x14ac:dyDescent="0.25">
      <c r="A304" t="s">
        <v>323</v>
      </c>
      <c r="B304" s="294"/>
      <c r="C304" s="294"/>
      <c r="D304" s="294"/>
      <c r="E304" s="294"/>
      <c r="F304" s="294"/>
      <c r="G304" s="294"/>
      <c r="H304" s="294"/>
      <c r="I304" s="294"/>
      <c r="J304" s="294"/>
      <c r="K304" s="294"/>
      <c r="L304" s="294"/>
      <c r="M304" s="294"/>
      <c r="N304" s="294"/>
      <c r="O304" s="294"/>
      <c r="P304" s="294"/>
      <c r="Q304" s="294"/>
      <c r="R304" s="294"/>
      <c r="S304" s="294"/>
      <c r="T304" s="294"/>
      <c r="U304" s="294"/>
      <c r="V304" s="294"/>
      <c r="W304" s="294"/>
      <c r="X304" s="294"/>
      <c r="Y304" s="294"/>
    </row>
    <row r="305" spans="1:25" x14ac:dyDescent="0.25">
      <c r="A305" t="s">
        <v>323</v>
      </c>
      <c r="B305" s="294"/>
      <c r="C305" s="294"/>
      <c r="D305" s="294"/>
      <c r="E305" s="294"/>
      <c r="F305" s="294"/>
      <c r="G305" s="294"/>
      <c r="H305" s="294"/>
      <c r="I305" s="294"/>
      <c r="J305" s="294"/>
      <c r="K305" s="294"/>
      <c r="L305" s="294"/>
      <c r="M305" s="294"/>
      <c r="N305" s="294"/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</row>
    <row r="306" spans="1:25" x14ac:dyDescent="0.25">
      <c r="A306" t="s">
        <v>323</v>
      </c>
      <c r="B306" s="294"/>
      <c r="C306" s="294"/>
      <c r="D306" s="294"/>
      <c r="E306" s="294"/>
      <c r="F306" s="294"/>
      <c r="G306" s="294"/>
      <c r="H306" s="294"/>
      <c r="I306" s="294"/>
      <c r="J306" s="294"/>
      <c r="K306" s="294"/>
      <c r="L306" s="294"/>
      <c r="M306" s="294"/>
      <c r="N306" s="294"/>
      <c r="O306" s="294"/>
      <c r="P306" s="294"/>
      <c r="Q306" s="294"/>
      <c r="R306" s="294"/>
      <c r="S306" s="294"/>
      <c r="T306" s="294"/>
      <c r="U306" s="294"/>
      <c r="V306" s="294"/>
      <c r="W306" s="294"/>
      <c r="X306" s="294"/>
      <c r="Y306" s="294"/>
    </row>
    <row r="307" spans="1:25" x14ac:dyDescent="0.25">
      <c r="A307" t="s">
        <v>323</v>
      </c>
      <c r="B307" s="294"/>
      <c r="C307" s="294"/>
      <c r="D307" s="294"/>
      <c r="E307" s="294"/>
      <c r="F307" s="294"/>
      <c r="G307" s="294"/>
      <c r="H307" s="294"/>
      <c r="I307" s="294"/>
      <c r="J307" s="294"/>
      <c r="K307" s="294"/>
      <c r="L307" s="294"/>
      <c r="M307" s="294"/>
      <c r="N307" s="294"/>
      <c r="O307" s="294"/>
      <c r="P307" s="294"/>
      <c r="Q307" s="294"/>
      <c r="R307" s="294"/>
      <c r="S307" s="294"/>
      <c r="T307" s="294"/>
      <c r="U307" s="294"/>
      <c r="V307" s="294"/>
      <c r="W307" s="294"/>
      <c r="X307" s="294"/>
      <c r="Y307" s="294"/>
    </row>
    <row r="308" spans="1:25" x14ac:dyDescent="0.25">
      <c r="A308" t="s">
        <v>323</v>
      </c>
      <c r="B308" s="294"/>
      <c r="C308" s="294"/>
      <c r="D308" s="294"/>
      <c r="E308" s="294"/>
      <c r="F308" s="294"/>
      <c r="G308" s="294"/>
      <c r="H308" s="294"/>
      <c r="I308" s="294"/>
      <c r="J308" s="294"/>
      <c r="K308" s="294"/>
      <c r="L308" s="294"/>
      <c r="M308" s="294"/>
      <c r="N308" s="294"/>
      <c r="O308" s="294"/>
      <c r="P308" s="294"/>
      <c r="Q308" s="294"/>
      <c r="R308" s="294"/>
      <c r="S308" s="294"/>
      <c r="T308" s="294"/>
      <c r="U308" s="294"/>
      <c r="V308" s="294"/>
      <c r="W308" s="294"/>
      <c r="X308" s="294"/>
      <c r="Y308" s="294"/>
    </row>
    <row r="309" spans="1:25" x14ac:dyDescent="0.25">
      <c r="A309" t="s">
        <v>323</v>
      </c>
      <c r="B309" s="294"/>
      <c r="C309" s="294"/>
      <c r="D309" s="294"/>
      <c r="E309" s="294"/>
      <c r="F309" s="294"/>
      <c r="G309" s="294"/>
      <c r="H309" s="294"/>
      <c r="I309" s="294"/>
      <c r="J309" s="294"/>
      <c r="K309" s="294"/>
      <c r="L309" s="294"/>
      <c r="M309" s="294"/>
      <c r="N309" s="294"/>
      <c r="O309" s="294"/>
      <c r="P309" s="294"/>
      <c r="Q309" s="294"/>
      <c r="R309" s="294"/>
      <c r="S309" s="294"/>
      <c r="T309" s="294"/>
      <c r="U309" s="294"/>
      <c r="V309" s="294"/>
      <c r="W309" s="294"/>
      <c r="X309" s="294"/>
      <c r="Y309" s="294"/>
    </row>
    <row r="310" spans="1:25" x14ac:dyDescent="0.25">
      <c r="A310" t="s">
        <v>323</v>
      </c>
      <c r="B310" s="294"/>
      <c r="C310" s="294"/>
      <c r="D310" s="294"/>
      <c r="E310" s="294"/>
      <c r="F310" s="294"/>
      <c r="G310" s="294"/>
      <c r="H310" s="294"/>
      <c r="I310" s="294"/>
      <c r="J310" s="294"/>
      <c r="K310" s="294"/>
      <c r="L310" s="294"/>
      <c r="M310" s="294"/>
      <c r="N310" s="294"/>
      <c r="O310" s="294"/>
      <c r="P310" s="294"/>
      <c r="Q310" s="294"/>
      <c r="R310" s="294"/>
      <c r="S310" s="294"/>
      <c r="T310" s="294"/>
      <c r="U310" s="294"/>
      <c r="V310" s="294"/>
      <c r="W310" s="294"/>
      <c r="X310" s="294"/>
      <c r="Y310" s="294"/>
    </row>
    <row r="311" spans="1:25" x14ac:dyDescent="0.25">
      <c r="A311" t="s">
        <v>323</v>
      </c>
      <c r="B311" s="294"/>
      <c r="C311" s="294"/>
      <c r="D311" s="294"/>
      <c r="E311" s="294"/>
      <c r="F311" s="294"/>
      <c r="G311" s="294"/>
      <c r="H311" s="294"/>
      <c r="I311" s="294"/>
      <c r="J311" s="294"/>
      <c r="K311" s="294"/>
      <c r="L311" s="294"/>
      <c r="M311" s="294"/>
      <c r="N311" s="294"/>
      <c r="O311" s="294"/>
      <c r="P311" s="294"/>
      <c r="Q311" s="294"/>
      <c r="R311" s="294"/>
      <c r="S311" s="294"/>
      <c r="T311" s="294"/>
      <c r="U311" s="294"/>
      <c r="V311" s="294"/>
      <c r="W311" s="294"/>
      <c r="X311" s="294"/>
      <c r="Y311" s="294"/>
    </row>
    <row r="312" spans="1:25" x14ac:dyDescent="0.25">
      <c r="A312" t="s">
        <v>323</v>
      </c>
      <c r="B312" s="294"/>
      <c r="C312" s="294"/>
      <c r="D312" s="294"/>
      <c r="E312" s="294"/>
      <c r="F312" s="294"/>
      <c r="G312" s="294"/>
      <c r="H312" s="294"/>
      <c r="I312" s="294"/>
      <c r="J312" s="294"/>
      <c r="K312" s="294"/>
      <c r="L312" s="294"/>
      <c r="M312" s="294"/>
      <c r="N312" s="294"/>
      <c r="O312" s="294"/>
      <c r="P312" s="294"/>
      <c r="Q312" s="294"/>
      <c r="R312" s="294"/>
      <c r="S312" s="294"/>
      <c r="T312" s="294"/>
      <c r="U312" s="294"/>
      <c r="V312" s="294"/>
      <c r="W312" s="294"/>
      <c r="X312" s="294"/>
      <c r="Y312" s="294"/>
    </row>
    <row r="313" spans="1:25" x14ac:dyDescent="0.25">
      <c r="A313" t="s">
        <v>323</v>
      </c>
      <c r="B313" s="294"/>
      <c r="C313" s="294"/>
      <c r="D313" s="294"/>
      <c r="E313" s="294"/>
      <c r="F313" s="294"/>
      <c r="G313" s="294"/>
      <c r="H313" s="294"/>
      <c r="I313" s="294"/>
      <c r="J313" s="294"/>
      <c r="K313" s="294"/>
      <c r="L313" s="294"/>
      <c r="M313" s="294"/>
      <c r="N313" s="294"/>
      <c r="O313" s="294"/>
      <c r="P313" s="294"/>
      <c r="Q313" s="294"/>
      <c r="R313" s="294"/>
      <c r="S313" s="294"/>
      <c r="T313" s="294"/>
      <c r="U313" s="294"/>
      <c r="V313" s="294"/>
      <c r="W313" s="294"/>
      <c r="X313" s="294"/>
      <c r="Y313" s="294"/>
    </row>
    <row r="314" spans="1:25" x14ac:dyDescent="0.25">
      <c r="A314" s="309">
        <f>SUM(B314:Y314)</f>
        <v>0</v>
      </c>
      <c r="B314" s="309">
        <f>SUM(B304:B312)</f>
        <v>0</v>
      </c>
      <c r="C314" s="309">
        <f t="shared" ref="C314:Y314" si="24">SUM(C304:C312)</f>
        <v>0</v>
      </c>
      <c r="D314" s="309">
        <f t="shared" si="24"/>
        <v>0</v>
      </c>
      <c r="E314" s="309">
        <f t="shared" si="24"/>
        <v>0</v>
      </c>
      <c r="F314" s="309">
        <f t="shared" si="24"/>
        <v>0</v>
      </c>
      <c r="G314" s="309">
        <f t="shared" si="24"/>
        <v>0</v>
      </c>
      <c r="H314" s="309">
        <f t="shared" si="24"/>
        <v>0</v>
      </c>
      <c r="I314" s="309">
        <f t="shared" si="24"/>
        <v>0</v>
      </c>
      <c r="J314" s="309">
        <f t="shared" si="24"/>
        <v>0</v>
      </c>
      <c r="K314" s="309">
        <f t="shared" si="24"/>
        <v>0</v>
      </c>
      <c r="L314" s="309">
        <f t="shared" si="24"/>
        <v>0</v>
      </c>
      <c r="M314" s="309">
        <f t="shared" si="24"/>
        <v>0</v>
      </c>
      <c r="N314" s="309">
        <f t="shared" si="24"/>
        <v>0</v>
      </c>
      <c r="O314" s="309">
        <f t="shared" si="24"/>
        <v>0</v>
      </c>
      <c r="P314" s="309">
        <f t="shared" si="24"/>
        <v>0</v>
      </c>
      <c r="Q314" s="309">
        <f t="shared" si="24"/>
        <v>0</v>
      </c>
      <c r="R314" s="309">
        <f t="shared" si="24"/>
        <v>0</v>
      </c>
      <c r="S314" s="309">
        <f t="shared" si="24"/>
        <v>0</v>
      </c>
      <c r="T314" s="309">
        <f t="shared" si="24"/>
        <v>0</v>
      </c>
      <c r="U314" s="309">
        <f t="shared" si="24"/>
        <v>0</v>
      </c>
      <c r="V314" s="309">
        <f t="shared" si="24"/>
        <v>0</v>
      </c>
      <c r="W314" s="309">
        <f t="shared" si="24"/>
        <v>0</v>
      </c>
      <c r="X314" s="309">
        <f t="shared" si="24"/>
        <v>0</v>
      </c>
      <c r="Y314" s="309">
        <f t="shared" si="24"/>
        <v>0</v>
      </c>
    </row>
    <row r="316" spans="1:25" x14ac:dyDescent="0.25">
      <c r="A316" s="305" t="s">
        <v>351</v>
      </c>
      <c r="B316" s="305">
        <v>100</v>
      </c>
      <c r="C316" s="305">
        <v>200</v>
      </c>
      <c r="D316" s="305">
        <v>300</v>
      </c>
      <c r="E316" s="305">
        <v>400</v>
      </c>
      <c r="F316" s="305">
        <v>500</v>
      </c>
      <c r="G316" s="305">
        <v>600</v>
      </c>
      <c r="H316" s="305">
        <v>700</v>
      </c>
      <c r="I316" s="305">
        <v>800</v>
      </c>
      <c r="J316" s="305">
        <v>900</v>
      </c>
      <c r="K316" s="305">
        <v>1000</v>
      </c>
      <c r="L316" s="305">
        <v>1100</v>
      </c>
      <c r="M316" s="305">
        <v>1200</v>
      </c>
      <c r="N316" s="305">
        <v>1300</v>
      </c>
      <c r="O316" s="305">
        <v>1400</v>
      </c>
      <c r="P316" s="305">
        <v>1500</v>
      </c>
      <c r="Q316" s="305">
        <v>1600</v>
      </c>
      <c r="R316" s="305">
        <v>1700</v>
      </c>
      <c r="S316" s="305">
        <v>1800</v>
      </c>
      <c r="T316" s="305">
        <v>1900</v>
      </c>
      <c r="U316" s="305">
        <v>2000</v>
      </c>
      <c r="V316" s="305">
        <v>2100</v>
      </c>
      <c r="W316" s="305">
        <v>2200</v>
      </c>
      <c r="X316" s="305">
        <v>2300</v>
      </c>
      <c r="Y316" s="305">
        <v>2400</v>
      </c>
    </row>
    <row r="317" spans="1:25" x14ac:dyDescent="0.25">
      <c r="A317" t="s">
        <v>323</v>
      </c>
      <c r="B317" s="294"/>
      <c r="C317" s="294"/>
      <c r="D317" s="294"/>
      <c r="E317" s="294"/>
      <c r="F317" s="294"/>
      <c r="G317" s="294"/>
      <c r="H317" s="294"/>
      <c r="I317" s="294"/>
      <c r="J317" s="294"/>
      <c r="K317" s="294"/>
      <c r="L317" s="294"/>
      <c r="M317" s="294"/>
      <c r="N317" s="294"/>
      <c r="O317" s="294"/>
      <c r="P317" s="294"/>
      <c r="Q317" s="294"/>
      <c r="R317" s="294"/>
      <c r="S317" s="294"/>
      <c r="T317" s="294"/>
      <c r="U317" s="294"/>
      <c r="V317" s="294"/>
      <c r="W317" s="294"/>
      <c r="X317" s="294"/>
      <c r="Y317" s="294"/>
    </row>
    <row r="318" spans="1:25" x14ac:dyDescent="0.25">
      <c r="A318" t="s">
        <v>323</v>
      </c>
      <c r="B318" s="294"/>
      <c r="C318" s="294"/>
      <c r="D318" s="294"/>
      <c r="E318" s="294"/>
      <c r="F318" s="294"/>
      <c r="G318" s="294"/>
      <c r="H318" s="294"/>
      <c r="I318" s="294"/>
      <c r="J318" s="294"/>
      <c r="K318" s="294"/>
      <c r="L318" s="294"/>
      <c r="M318" s="294"/>
      <c r="N318" s="294"/>
      <c r="O318" s="294"/>
      <c r="P318" s="294"/>
      <c r="Q318" s="294"/>
      <c r="R318" s="294"/>
      <c r="S318" s="294"/>
      <c r="T318" s="294"/>
      <c r="U318" s="294"/>
      <c r="V318" s="294"/>
      <c r="W318" s="294"/>
      <c r="X318" s="294"/>
      <c r="Y318" s="294"/>
    </row>
    <row r="319" spans="1:25" x14ac:dyDescent="0.25">
      <c r="A319" t="s">
        <v>323</v>
      </c>
      <c r="B319" s="294"/>
      <c r="C319" s="294"/>
      <c r="D319" s="294"/>
      <c r="E319" s="294"/>
      <c r="F319" s="294"/>
      <c r="G319" s="294"/>
      <c r="H319" s="294"/>
      <c r="I319" s="294"/>
      <c r="J319" s="294"/>
      <c r="K319" s="294"/>
      <c r="L319" s="294"/>
      <c r="M319" s="294"/>
      <c r="N319" s="294"/>
      <c r="O319" s="294"/>
      <c r="P319" s="294"/>
      <c r="Q319" s="294"/>
      <c r="R319" s="294"/>
      <c r="S319" s="294"/>
      <c r="T319" s="294"/>
      <c r="U319" s="294"/>
      <c r="V319" s="294"/>
      <c r="W319" s="294"/>
      <c r="X319" s="294"/>
      <c r="Y319" s="294"/>
    </row>
    <row r="320" spans="1:25" x14ac:dyDescent="0.25">
      <c r="A320" t="s">
        <v>323</v>
      </c>
      <c r="B320" s="294"/>
      <c r="C320" s="294"/>
      <c r="D320" s="294"/>
      <c r="E320" s="294"/>
      <c r="F320" s="294"/>
      <c r="G320" s="294"/>
      <c r="H320" s="294"/>
      <c r="I320" s="294"/>
      <c r="J320" s="294"/>
      <c r="K320" s="294"/>
      <c r="L320" s="294"/>
      <c r="M320" s="294"/>
      <c r="N320" s="294"/>
      <c r="O320" s="294"/>
      <c r="P320" s="294"/>
      <c r="Q320" s="294"/>
      <c r="R320" s="294"/>
      <c r="S320" s="294"/>
      <c r="T320" s="294"/>
      <c r="U320" s="294"/>
      <c r="V320" s="294"/>
      <c r="W320" s="294"/>
      <c r="X320" s="294"/>
      <c r="Y320" s="294"/>
    </row>
    <row r="321" spans="1:25" x14ac:dyDescent="0.25">
      <c r="A321" t="s">
        <v>323</v>
      </c>
      <c r="B321" s="294"/>
      <c r="C321" s="294"/>
      <c r="D321" s="294"/>
      <c r="E321" s="294"/>
      <c r="F321" s="294"/>
      <c r="G321" s="294"/>
      <c r="H321" s="294"/>
      <c r="I321" s="294"/>
      <c r="J321" s="294"/>
      <c r="K321" s="294"/>
      <c r="L321" s="294"/>
      <c r="M321" s="294"/>
      <c r="N321" s="294"/>
      <c r="O321" s="294"/>
      <c r="P321" s="294"/>
      <c r="Q321" s="294"/>
      <c r="R321" s="294"/>
      <c r="S321" s="294"/>
      <c r="T321" s="294"/>
      <c r="U321" s="294"/>
      <c r="V321" s="294"/>
      <c r="W321" s="294"/>
      <c r="X321" s="294"/>
      <c r="Y321" s="294"/>
    </row>
    <row r="322" spans="1:25" x14ac:dyDescent="0.25">
      <c r="A322" t="s">
        <v>323</v>
      </c>
      <c r="B322" s="294"/>
      <c r="C322" s="294"/>
      <c r="D322" s="294"/>
      <c r="E322" s="294"/>
      <c r="F322" s="294"/>
      <c r="G322" s="294"/>
      <c r="H322" s="294"/>
      <c r="I322" s="294"/>
      <c r="J322" s="294"/>
      <c r="K322" s="294"/>
      <c r="L322" s="294"/>
      <c r="M322" s="294"/>
      <c r="N322" s="294"/>
      <c r="O322" s="294"/>
      <c r="P322" s="294"/>
      <c r="Q322" s="294"/>
      <c r="R322" s="294"/>
      <c r="S322" s="294"/>
      <c r="T322" s="294"/>
      <c r="U322" s="294"/>
      <c r="V322" s="294"/>
      <c r="W322" s="294"/>
      <c r="X322" s="294"/>
      <c r="Y322" s="294"/>
    </row>
    <row r="323" spans="1:25" x14ac:dyDescent="0.25">
      <c r="A323" t="s">
        <v>323</v>
      </c>
      <c r="B323" s="294"/>
      <c r="C323" s="294"/>
      <c r="D323" s="294"/>
      <c r="E323" s="294"/>
      <c r="F323" s="294"/>
      <c r="G323" s="294"/>
      <c r="H323" s="294"/>
      <c r="I323" s="294"/>
      <c r="J323" s="294"/>
      <c r="K323" s="294"/>
      <c r="L323" s="294"/>
      <c r="M323" s="294"/>
      <c r="N323" s="294"/>
      <c r="O323" s="294"/>
      <c r="P323" s="294"/>
      <c r="Q323" s="294"/>
      <c r="R323" s="294"/>
      <c r="S323" s="294"/>
      <c r="T323" s="294"/>
      <c r="U323" s="294"/>
      <c r="V323" s="294"/>
      <c r="W323" s="294"/>
      <c r="X323" s="294"/>
      <c r="Y323" s="294"/>
    </row>
    <row r="324" spans="1:25" x14ac:dyDescent="0.25">
      <c r="A324" t="s">
        <v>323</v>
      </c>
      <c r="B324" s="294"/>
      <c r="C324" s="294"/>
      <c r="D324" s="294"/>
      <c r="E324" s="294"/>
      <c r="F324" s="294"/>
      <c r="G324" s="294"/>
      <c r="H324" s="294"/>
      <c r="I324" s="294"/>
      <c r="J324" s="294"/>
      <c r="K324" s="294"/>
      <c r="L324" s="294"/>
      <c r="M324" s="294"/>
      <c r="N324" s="294"/>
      <c r="O324" s="294"/>
      <c r="P324" s="294"/>
      <c r="Q324" s="294"/>
      <c r="R324" s="294"/>
      <c r="S324" s="294"/>
      <c r="T324" s="294"/>
      <c r="U324" s="294"/>
      <c r="V324" s="294"/>
      <c r="W324" s="294"/>
      <c r="X324" s="294"/>
      <c r="Y324" s="294"/>
    </row>
    <row r="325" spans="1:25" x14ac:dyDescent="0.25">
      <c r="A325" t="s">
        <v>323</v>
      </c>
      <c r="B325" s="294"/>
      <c r="C325" s="294"/>
      <c r="D325" s="294"/>
      <c r="E325" s="294"/>
      <c r="F325" s="294"/>
      <c r="G325" s="294"/>
      <c r="H325" s="294"/>
      <c r="I325" s="294"/>
      <c r="J325" s="294"/>
      <c r="K325" s="294"/>
      <c r="L325" s="294"/>
      <c r="M325" s="294"/>
      <c r="N325" s="294"/>
      <c r="O325" s="294"/>
      <c r="P325" s="294"/>
      <c r="Q325" s="294"/>
      <c r="R325" s="294"/>
      <c r="S325" s="294"/>
      <c r="T325" s="294"/>
      <c r="U325" s="294"/>
      <c r="V325" s="294"/>
      <c r="W325" s="294"/>
      <c r="X325" s="294"/>
      <c r="Y325" s="294"/>
    </row>
    <row r="326" spans="1:25" x14ac:dyDescent="0.25">
      <c r="A326" t="s">
        <v>323</v>
      </c>
      <c r="B326" s="294"/>
      <c r="C326" s="294"/>
      <c r="D326" s="294"/>
      <c r="E326" s="294"/>
      <c r="F326" s="294"/>
      <c r="G326" s="294"/>
      <c r="H326" s="294"/>
      <c r="I326" s="294"/>
      <c r="J326" s="294"/>
      <c r="K326" s="294"/>
      <c r="L326" s="294"/>
      <c r="M326" s="294"/>
      <c r="N326" s="294"/>
      <c r="O326" s="294"/>
      <c r="P326" s="294"/>
      <c r="Q326" s="294"/>
      <c r="R326" s="294"/>
      <c r="S326" s="294"/>
      <c r="T326" s="294"/>
      <c r="U326" s="294"/>
      <c r="V326" s="294"/>
      <c r="W326" s="294"/>
      <c r="X326" s="294"/>
      <c r="Y326" s="294"/>
    </row>
    <row r="327" spans="1:25" x14ac:dyDescent="0.25">
      <c r="A327" s="309">
        <f>SUM(B327:Y327)</f>
        <v>0</v>
      </c>
      <c r="B327" s="309">
        <f>SUM(B317:B325)</f>
        <v>0</v>
      </c>
      <c r="C327" s="309">
        <f t="shared" ref="C327:Y327" si="25">SUM(C317:C325)</f>
        <v>0</v>
      </c>
      <c r="D327" s="309">
        <f t="shared" si="25"/>
        <v>0</v>
      </c>
      <c r="E327" s="309">
        <f t="shared" si="25"/>
        <v>0</v>
      </c>
      <c r="F327" s="309">
        <f t="shared" si="25"/>
        <v>0</v>
      </c>
      <c r="G327" s="309">
        <f t="shared" si="25"/>
        <v>0</v>
      </c>
      <c r="H327" s="309">
        <f t="shared" si="25"/>
        <v>0</v>
      </c>
      <c r="I327" s="309">
        <f t="shared" si="25"/>
        <v>0</v>
      </c>
      <c r="J327" s="309">
        <f t="shared" si="25"/>
        <v>0</v>
      </c>
      <c r="K327" s="309">
        <f t="shared" si="25"/>
        <v>0</v>
      </c>
      <c r="L327" s="309">
        <f t="shared" si="25"/>
        <v>0</v>
      </c>
      <c r="M327" s="309">
        <f t="shared" si="25"/>
        <v>0</v>
      </c>
      <c r="N327" s="309">
        <f t="shared" si="25"/>
        <v>0</v>
      </c>
      <c r="O327" s="309">
        <f t="shared" si="25"/>
        <v>0</v>
      </c>
      <c r="P327" s="309">
        <f t="shared" si="25"/>
        <v>0</v>
      </c>
      <c r="Q327" s="309">
        <f t="shared" si="25"/>
        <v>0</v>
      </c>
      <c r="R327" s="309">
        <f t="shared" si="25"/>
        <v>0</v>
      </c>
      <c r="S327" s="309">
        <f t="shared" si="25"/>
        <v>0</v>
      </c>
      <c r="T327" s="309">
        <f t="shared" si="25"/>
        <v>0</v>
      </c>
      <c r="U327" s="309">
        <f t="shared" si="25"/>
        <v>0</v>
      </c>
      <c r="V327" s="309">
        <f t="shared" si="25"/>
        <v>0</v>
      </c>
      <c r="W327" s="309">
        <f t="shared" si="25"/>
        <v>0</v>
      </c>
      <c r="X327" s="309">
        <f t="shared" si="25"/>
        <v>0</v>
      </c>
      <c r="Y327" s="309">
        <f t="shared" si="25"/>
        <v>0</v>
      </c>
    </row>
    <row r="329" spans="1:25" x14ac:dyDescent="0.25">
      <c r="A329" s="305" t="s">
        <v>350</v>
      </c>
      <c r="B329" s="305">
        <v>100</v>
      </c>
      <c r="C329" s="305">
        <v>200</v>
      </c>
      <c r="D329" s="305">
        <v>300</v>
      </c>
      <c r="E329" s="305">
        <v>400</v>
      </c>
      <c r="F329" s="305">
        <v>500</v>
      </c>
      <c r="G329" s="305">
        <v>600</v>
      </c>
      <c r="H329" s="305">
        <v>700</v>
      </c>
      <c r="I329" s="305">
        <v>800</v>
      </c>
      <c r="J329" s="305">
        <v>900</v>
      </c>
      <c r="K329" s="305">
        <v>1000</v>
      </c>
      <c r="L329" s="305">
        <v>1100</v>
      </c>
      <c r="M329" s="305">
        <v>1200</v>
      </c>
      <c r="N329" s="305">
        <v>1300</v>
      </c>
      <c r="O329" s="305">
        <v>1400</v>
      </c>
      <c r="P329" s="305">
        <v>1500</v>
      </c>
      <c r="Q329" s="305">
        <v>1600</v>
      </c>
      <c r="R329" s="305">
        <v>1700</v>
      </c>
      <c r="S329" s="305">
        <v>1800</v>
      </c>
      <c r="T329" s="305">
        <v>1900</v>
      </c>
      <c r="U329" s="305">
        <v>2000</v>
      </c>
      <c r="V329" s="305">
        <v>2100</v>
      </c>
      <c r="W329" s="305">
        <v>2200</v>
      </c>
      <c r="X329" s="305">
        <v>2300</v>
      </c>
      <c r="Y329" s="305">
        <v>2400</v>
      </c>
    </row>
    <row r="330" spans="1:25" x14ac:dyDescent="0.25">
      <c r="A330" t="s">
        <v>323</v>
      </c>
      <c r="B330" s="294"/>
      <c r="C330" s="294"/>
      <c r="D330" s="294"/>
      <c r="E330" s="294"/>
      <c r="F330" s="294"/>
      <c r="G330" s="294"/>
      <c r="H330" s="294"/>
      <c r="I330" s="294"/>
      <c r="J330" s="294"/>
      <c r="K330" s="294"/>
      <c r="L330" s="294"/>
      <c r="M330" s="294"/>
      <c r="N330" s="294"/>
      <c r="O330" s="294"/>
      <c r="P330" s="294"/>
      <c r="Q330" s="294"/>
      <c r="R330" s="294"/>
      <c r="S330" s="294"/>
      <c r="T330" s="294"/>
      <c r="U330" s="294"/>
      <c r="V330" s="294"/>
      <c r="W330" s="294"/>
      <c r="X330" s="294"/>
      <c r="Y330" s="294"/>
    </row>
    <row r="331" spans="1:25" x14ac:dyDescent="0.25">
      <c r="A331" t="s">
        <v>323</v>
      </c>
      <c r="B331" s="294"/>
      <c r="C331" s="294"/>
      <c r="D331" s="294"/>
      <c r="E331" s="294"/>
      <c r="F331" s="294"/>
      <c r="G331" s="294"/>
      <c r="H331" s="294"/>
      <c r="I331" s="294"/>
      <c r="J331" s="294"/>
      <c r="K331" s="294"/>
      <c r="L331" s="294"/>
      <c r="M331" s="294"/>
      <c r="N331" s="294"/>
      <c r="O331" s="294"/>
      <c r="P331" s="294"/>
      <c r="Q331" s="294"/>
      <c r="R331" s="294"/>
      <c r="S331" s="294"/>
      <c r="T331" s="294"/>
      <c r="U331" s="294"/>
      <c r="V331" s="294"/>
      <c r="W331" s="294"/>
      <c r="X331" s="294"/>
      <c r="Y331" s="294"/>
    </row>
    <row r="332" spans="1:25" x14ac:dyDescent="0.25">
      <c r="A332" t="s">
        <v>323</v>
      </c>
      <c r="B332" s="294"/>
      <c r="C332" s="294"/>
      <c r="D332" s="294"/>
      <c r="E332" s="294"/>
      <c r="F332" s="294"/>
      <c r="G332" s="294"/>
      <c r="H332" s="294"/>
      <c r="I332" s="294"/>
      <c r="J332" s="294"/>
      <c r="K332" s="294"/>
      <c r="L332" s="294"/>
      <c r="M332" s="294"/>
      <c r="N332" s="294"/>
      <c r="O332" s="294"/>
      <c r="P332" s="294"/>
      <c r="Q332" s="294"/>
      <c r="R332" s="294"/>
      <c r="S332" s="294"/>
      <c r="T332" s="294"/>
      <c r="U332" s="294"/>
      <c r="V332" s="294"/>
      <c r="W332" s="294"/>
      <c r="X332" s="294"/>
      <c r="Y332" s="294"/>
    </row>
    <row r="333" spans="1:25" x14ac:dyDescent="0.25">
      <c r="A333" t="s">
        <v>323</v>
      </c>
      <c r="B333" s="294"/>
      <c r="C333" s="294"/>
      <c r="D333" s="294"/>
      <c r="E333" s="294"/>
      <c r="F333" s="294"/>
      <c r="G333" s="294"/>
      <c r="H333" s="294"/>
      <c r="I333" s="294"/>
      <c r="J333" s="294"/>
      <c r="K333" s="294"/>
      <c r="L333" s="294"/>
      <c r="M333" s="294"/>
      <c r="N333" s="294"/>
      <c r="O333" s="294"/>
      <c r="P333" s="294"/>
      <c r="Q333" s="294"/>
      <c r="R333" s="294"/>
      <c r="S333" s="294"/>
      <c r="T333" s="294"/>
      <c r="U333" s="294"/>
      <c r="V333" s="294"/>
      <c r="W333" s="294"/>
      <c r="X333" s="294"/>
      <c r="Y333" s="294"/>
    </row>
    <row r="334" spans="1:25" x14ac:dyDescent="0.25">
      <c r="A334" t="s">
        <v>323</v>
      </c>
      <c r="B334" s="294"/>
      <c r="C334" s="294"/>
      <c r="D334" s="294"/>
      <c r="E334" s="294"/>
      <c r="F334" s="294"/>
      <c r="G334" s="294"/>
      <c r="H334" s="294"/>
      <c r="I334" s="294"/>
      <c r="J334" s="294"/>
      <c r="K334" s="294"/>
      <c r="L334" s="294"/>
      <c r="M334" s="294"/>
      <c r="N334" s="294"/>
      <c r="O334" s="294"/>
      <c r="P334" s="294"/>
      <c r="Q334" s="294"/>
      <c r="R334" s="294"/>
      <c r="S334" s="294"/>
      <c r="T334" s="294"/>
      <c r="U334" s="294"/>
      <c r="V334" s="294"/>
      <c r="W334" s="294"/>
      <c r="X334" s="294"/>
      <c r="Y334" s="294"/>
    </row>
    <row r="335" spans="1:25" x14ac:dyDescent="0.25">
      <c r="A335" t="s">
        <v>323</v>
      </c>
      <c r="B335" s="294"/>
      <c r="C335" s="294"/>
      <c r="D335" s="294"/>
      <c r="E335" s="294"/>
      <c r="F335" s="294"/>
      <c r="G335" s="294"/>
      <c r="H335" s="294"/>
      <c r="I335" s="294"/>
      <c r="J335" s="294"/>
      <c r="K335" s="294"/>
      <c r="L335" s="294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4"/>
      <c r="Y335" s="294"/>
    </row>
    <row r="336" spans="1:25" x14ac:dyDescent="0.25">
      <c r="A336" t="s">
        <v>323</v>
      </c>
      <c r="B336" s="294"/>
      <c r="C336" s="294"/>
      <c r="D336" s="294"/>
      <c r="E336" s="294"/>
      <c r="F336" s="294"/>
      <c r="G336" s="294"/>
      <c r="H336" s="294"/>
      <c r="I336" s="294"/>
      <c r="J336" s="294"/>
      <c r="K336" s="294"/>
      <c r="L336" s="294"/>
      <c r="M336" s="294"/>
      <c r="N336" s="294"/>
      <c r="O336" s="294"/>
      <c r="P336" s="294"/>
      <c r="Q336" s="294"/>
      <c r="R336" s="294"/>
      <c r="S336" s="294"/>
      <c r="T336" s="294"/>
      <c r="U336" s="294"/>
      <c r="V336" s="294"/>
      <c r="W336" s="294"/>
      <c r="X336" s="294"/>
      <c r="Y336" s="294"/>
    </row>
    <row r="337" spans="1:25" x14ac:dyDescent="0.25">
      <c r="A337" t="s">
        <v>323</v>
      </c>
      <c r="B337" s="294"/>
      <c r="C337" s="294"/>
      <c r="D337" s="294"/>
      <c r="E337" s="294"/>
      <c r="F337" s="294"/>
      <c r="G337" s="294"/>
      <c r="H337" s="294"/>
      <c r="I337" s="294"/>
      <c r="J337" s="294"/>
      <c r="K337" s="294"/>
      <c r="L337" s="294"/>
      <c r="M337" s="294"/>
      <c r="N337" s="294"/>
      <c r="O337" s="294"/>
      <c r="P337" s="294"/>
      <c r="Q337" s="294"/>
      <c r="R337" s="294"/>
      <c r="S337" s="294"/>
      <c r="T337" s="294"/>
      <c r="U337" s="294"/>
      <c r="V337" s="294"/>
      <c r="W337" s="294"/>
      <c r="X337" s="294"/>
      <c r="Y337" s="294"/>
    </row>
    <row r="338" spans="1:25" x14ac:dyDescent="0.25">
      <c r="A338" t="s">
        <v>323</v>
      </c>
      <c r="B338" s="294"/>
      <c r="C338" s="294"/>
      <c r="D338" s="294"/>
      <c r="E338" s="294"/>
      <c r="F338" s="294"/>
      <c r="G338" s="294"/>
      <c r="H338" s="294"/>
      <c r="I338" s="294"/>
      <c r="J338" s="294"/>
      <c r="K338" s="294"/>
      <c r="L338" s="294"/>
      <c r="M338" s="294"/>
      <c r="N338" s="294"/>
      <c r="O338" s="294"/>
      <c r="P338" s="294"/>
      <c r="Q338" s="294"/>
      <c r="R338" s="294"/>
      <c r="S338" s="294"/>
      <c r="T338" s="294"/>
      <c r="U338" s="294"/>
      <c r="V338" s="294"/>
      <c r="W338" s="294"/>
      <c r="X338" s="294"/>
      <c r="Y338" s="294"/>
    </row>
    <row r="339" spans="1:25" x14ac:dyDescent="0.25">
      <c r="A339" t="s">
        <v>323</v>
      </c>
      <c r="B339" s="294"/>
      <c r="C339" s="294"/>
      <c r="D339" s="294"/>
      <c r="E339" s="294"/>
      <c r="F339" s="294"/>
      <c r="G339" s="294"/>
      <c r="H339" s="294"/>
      <c r="I339" s="294"/>
      <c r="J339" s="294"/>
      <c r="K339" s="294"/>
      <c r="L339" s="294"/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4"/>
      <c r="Y339" s="294"/>
    </row>
    <row r="340" spans="1:25" x14ac:dyDescent="0.25">
      <c r="A340" s="309">
        <f>SUM(B340:Y340)</f>
        <v>0</v>
      </c>
      <c r="B340" s="309">
        <f>SUM(B330:B338)</f>
        <v>0</v>
      </c>
      <c r="C340" s="309">
        <f t="shared" ref="C340:Y340" si="26">SUM(C330:C338)</f>
        <v>0</v>
      </c>
      <c r="D340" s="309">
        <f t="shared" si="26"/>
        <v>0</v>
      </c>
      <c r="E340" s="309">
        <f t="shared" si="26"/>
        <v>0</v>
      </c>
      <c r="F340" s="309">
        <f t="shared" si="26"/>
        <v>0</v>
      </c>
      <c r="G340" s="309">
        <f t="shared" si="26"/>
        <v>0</v>
      </c>
      <c r="H340" s="309">
        <f t="shared" si="26"/>
        <v>0</v>
      </c>
      <c r="I340" s="309">
        <f t="shared" si="26"/>
        <v>0</v>
      </c>
      <c r="J340" s="309">
        <f t="shared" si="26"/>
        <v>0</v>
      </c>
      <c r="K340" s="309">
        <f t="shared" si="26"/>
        <v>0</v>
      </c>
      <c r="L340" s="309">
        <f t="shared" si="26"/>
        <v>0</v>
      </c>
      <c r="M340" s="309">
        <f t="shared" si="26"/>
        <v>0</v>
      </c>
      <c r="N340" s="309">
        <f t="shared" si="26"/>
        <v>0</v>
      </c>
      <c r="O340" s="309">
        <f t="shared" si="26"/>
        <v>0</v>
      </c>
      <c r="P340" s="309">
        <f t="shared" si="26"/>
        <v>0</v>
      </c>
      <c r="Q340" s="309">
        <f t="shared" si="26"/>
        <v>0</v>
      </c>
      <c r="R340" s="309">
        <f t="shared" si="26"/>
        <v>0</v>
      </c>
      <c r="S340" s="309">
        <f t="shared" si="26"/>
        <v>0</v>
      </c>
      <c r="T340" s="309">
        <f t="shared" si="26"/>
        <v>0</v>
      </c>
      <c r="U340" s="309">
        <f t="shared" si="26"/>
        <v>0</v>
      </c>
      <c r="V340" s="309">
        <f t="shared" si="26"/>
        <v>0</v>
      </c>
      <c r="W340" s="309">
        <f t="shared" si="26"/>
        <v>0</v>
      </c>
      <c r="X340" s="309">
        <f t="shared" si="26"/>
        <v>0</v>
      </c>
      <c r="Y340" s="309">
        <f t="shared" si="26"/>
        <v>0</v>
      </c>
    </row>
    <row r="342" spans="1:25" x14ac:dyDescent="0.25">
      <c r="A342" s="305" t="s">
        <v>349</v>
      </c>
      <c r="B342" s="305">
        <v>100</v>
      </c>
      <c r="C342" s="305">
        <v>200</v>
      </c>
      <c r="D342" s="305">
        <v>300</v>
      </c>
      <c r="E342" s="305">
        <v>400</v>
      </c>
      <c r="F342" s="305">
        <v>500</v>
      </c>
      <c r="G342" s="305">
        <v>600</v>
      </c>
      <c r="H342" s="305">
        <v>700</v>
      </c>
      <c r="I342" s="305">
        <v>800</v>
      </c>
      <c r="J342" s="305">
        <v>900</v>
      </c>
      <c r="K342" s="305">
        <v>1000</v>
      </c>
      <c r="L342" s="305">
        <v>1100</v>
      </c>
      <c r="M342" s="305">
        <v>1200</v>
      </c>
      <c r="N342" s="305">
        <v>1300</v>
      </c>
      <c r="O342" s="305">
        <v>1400</v>
      </c>
      <c r="P342" s="305">
        <v>1500</v>
      </c>
      <c r="Q342" s="305">
        <v>1600</v>
      </c>
      <c r="R342" s="305">
        <v>1700</v>
      </c>
      <c r="S342" s="305">
        <v>1800</v>
      </c>
      <c r="T342" s="305">
        <v>1900</v>
      </c>
      <c r="U342" s="305">
        <v>2000</v>
      </c>
      <c r="V342" s="305">
        <v>2100</v>
      </c>
      <c r="W342" s="305">
        <v>2200</v>
      </c>
      <c r="X342" s="305">
        <v>2300</v>
      </c>
      <c r="Y342" s="305">
        <v>2400</v>
      </c>
    </row>
    <row r="343" spans="1:25" x14ac:dyDescent="0.25">
      <c r="A343" t="s">
        <v>323</v>
      </c>
      <c r="B343" s="294"/>
      <c r="C343" s="294"/>
      <c r="D343" s="294"/>
      <c r="E343" s="294"/>
      <c r="F343" s="294"/>
      <c r="G343" s="294"/>
      <c r="H343" s="294"/>
      <c r="I343" s="294"/>
      <c r="J343" s="294"/>
      <c r="K343" s="294"/>
      <c r="L343" s="294"/>
      <c r="M343" s="294"/>
      <c r="N343" s="294"/>
      <c r="O343" s="294"/>
      <c r="P343" s="294"/>
      <c r="Q343" s="294"/>
      <c r="R343" s="294"/>
      <c r="S343" s="294"/>
      <c r="T343" s="294"/>
      <c r="U343" s="294"/>
      <c r="V343" s="294"/>
      <c r="W343" s="294"/>
      <c r="X343" s="294"/>
      <c r="Y343" s="294"/>
    </row>
    <row r="344" spans="1:25" x14ac:dyDescent="0.25">
      <c r="A344" t="s">
        <v>323</v>
      </c>
      <c r="B344" s="294"/>
      <c r="C344" s="294"/>
      <c r="D344" s="294"/>
      <c r="E344" s="294"/>
      <c r="F344" s="294"/>
      <c r="G344" s="294"/>
      <c r="H344" s="294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4"/>
      <c r="Y344" s="294"/>
    </row>
    <row r="345" spans="1:25" x14ac:dyDescent="0.25">
      <c r="A345" t="s">
        <v>323</v>
      </c>
      <c r="B345" s="294"/>
      <c r="C345" s="294"/>
      <c r="D345" s="294"/>
      <c r="E345" s="294"/>
      <c r="F345" s="294"/>
      <c r="G345" s="294"/>
      <c r="H345" s="294"/>
      <c r="I345" s="294"/>
      <c r="J345" s="294"/>
      <c r="K345" s="294"/>
      <c r="L345" s="294"/>
      <c r="M345" s="294"/>
      <c r="N345" s="294"/>
      <c r="O345" s="294"/>
      <c r="P345" s="294"/>
      <c r="Q345" s="294"/>
      <c r="R345" s="294"/>
      <c r="S345" s="294"/>
      <c r="T345" s="294"/>
      <c r="U345" s="294"/>
      <c r="V345" s="294"/>
      <c r="W345" s="294"/>
      <c r="X345" s="294"/>
      <c r="Y345" s="294"/>
    </row>
    <row r="346" spans="1:25" x14ac:dyDescent="0.25">
      <c r="A346" t="s">
        <v>323</v>
      </c>
      <c r="B346" s="294"/>
      <c r="C346" s="294"/>
      <c r="D346" s="294"/>
      <c r="E346" s="294"/>
      <c r="F346" s="294"/>
      <c r="G346" s="294"/>
      <c r="H346" s="294"/>
      <c r="I346" s="294"/>
      <c r="J346" s="294"/>
      <c r="K346" s="294"/>
      <c r="L346" s="294"/>
      <c r="M346" s="294"/>
      <c r="N346" s="294"/>
      <c r="O346" s="294"/>
      <c r="P346" s="294"/>
      <c r="Q346" s="294"/>
      <c r="R346" s="294"/>
      <c r="S346" s="294"/>
      <c r="T346" s="294"/>
      <c r="U346" s="294"/>
      <c r="V346" s="294"/>
      <c r="W346" s="294"/>
      <c r="X346" s="294"/>
      <c r="Y346" s="294"/>
    </row>
    <row r="347" spans="1:25" x14ac:dyDescent="0.25">
      <c r="A347" t="s">
        <v>323</v>
      </c>
      <c r="B347" s="294"/>
      <c r="C347" s="294"/>
      <c r="D347" s="294"/>
      <c r="E347" s="294"/>
      <c r="F347" s="294"/>
      <c r="G347" s="294"/>
      <c r="H347" s="294"/>
      <c r="I347" s="294"/>
      <c r="J347" s="294"/>
      <c r="K347" s="294"/>
      <c r="L347" s="294"/>
      <c r="M347" s="294"/>
      <c r="N347" s="294"/>
      <c r="O347" s="294"/>
      <c r="P347" s="294"/>
      <c r="Q347" s="294"/>
      <c r="R347" s="294"/>
      <c r="S347" s="294"/>
      <c r="T347" s="294"/>
      <c r="U347" s="294"/>
      <c r="V347" s="294"/>
      <c r="W347" s="294"/>
      <c r="X347" s="294"/>
      <c r="Y347" s="294"/>
    </row>
    <row r="348" spans="1:25" x14ac:dyDescent="0.25">
      <c r="A348" t="s">
        <v>323</v>
      </c>
      <c r="B348" s="294"/>
      <c r="C348" s="294"/>
      <c r="D348" s="294"/>
      <c r="E348" s="294"/>
      <c r="F348" s="294"/>
      <c r="G348" s="294"/>
      <c r="H348" s="294"/>
      <c r="I348" s="294"/>
      <c r="J348" s="294"/>
      <c r="K348" s="294"/>
      <c r="L348" s="294"/>
      <c r="M348" s="294"/>
      <c r="N348" s="294"/>
      <c r="O348" s="294"/>
      <c r="P348" s="294"/>
      <c r="Q348" s="294"/>
      <c r="R348" s="294"/>
      <c r="S348" s="294"/>
      <c r="T348" s="294"/>
      <c r="U348" s="294"/>
      <c r="V348" s="294"/>
      <c r="W348" s="294"/>
      <c r="X348" s="294"/>
      <c r="Y348" s="294"/>
    </row>
    <row r="349" spans="1:25" x14ac:dyDescent="0.25">
      <c r="A349" t="s">
        <v>323</v>
      </c>
      <c r="B349" s="294"/>
      <c r="C349" s="294"/>
      <c r="D349" s="294"/>
      <c r="E349" s="294"/>
      <c r="F349" s="294"/>
      <c r="G349" s="294"/>
      <c r="H349" s="294"/>
      <c r="I349" s="294"/>
      <c r="J349" s="294"/>
      <c r="K349" s="294"/>
      <c r="L349" s="294"/>
      <c r="M349" s="294"/>
      <c r="N349" s="294"/>
      <c r="O349" s="294"/>
      <c r="P349" s="294"/>
      <c r="Q349" s="294"/>
      <c r="R349" s="294"/>
      <c r="S349" s="294"/>
      <c r="T349" s="294"/>
      <c r="U349" s="294"/>
      <c r="V349" s="294"/>
      <c r="W349" s="294"/>
      <c r="X349" s="294"/>
      <c r="Y349" s="294"/>
    </row>
    <row r="350" spans="1:25" x14ac:dyDescent="0.25">
      <c r="A350" t="s">
        <v>323</v>
      </c>
      <c r="B350" s="294"/>
      <c r="C350" s="294"/>
      <c r="D350" s="294"/>
      <c r="E350" s="294"/>
      <c r="F350" s="294"/>
      <c r="G350" s="294"/>
      <c r="H350" s="294"/>
      <c r="I350" s="294"/>
      <c r="J350" s="294"/>
      <c r="K350" s="294"/>
      <c r="L350" s="294"/>
      <c r="M350" s="294"/>
      <c r="N350" s="294"/>
      <c r="O350" s="294"/>
      <c r="P350" s="294"/>
      <c r="Q350" s="294"/>
      <c r="R350" s="294"/>
      <c r="S350" s="294"/>
      <c r="T350" s="294"/>
      <c r="U350" s="294"/>
      <c r="V350" s="294"/>
      <c r="W350" s="294"/>
      <c r="X350" s="294"/>
      <c r="Y350" s="294"/>
    </row>
    <row r="351" spans="1:25" x14ac:dyDescent="0.25">
      <c r="A351" t="s">
        <v>323</v>
      </c>
      <c r="B351" s="294"/>
      <c r="C351" s="294"/>
      <c r="D351" s="294"/>
      <c r="E351" s="294"/>
      <c r="F351" s="294"/>
      <c r="G351" s="294"/>
      <c r="H351" s="294"/>
      <c r="I351" s="294"/>
      <c r="J351" s="294"/>
      <c r="K351" s="294"/>
      <c r="L351" s="294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4"/>
      <c r="Y351" s="294"/>
    </row>
    <row r="352" spans="1:25" x14ac:dyDescent="0.25">
      <c r="A352" t="s">
        <v>323</v>
      </c>
      <c r="B352" s="294"/>
      <c r="C352" s="294"/>
      <c r="D352" s="294"/>
      <c r="E352" s="294"/>
      <c r="F352" s="294"/>
      <c r="G352" s="294"/>
      <c r="H352" s="294"/>
      <c r="I352" s="294"/>
      <c r="J352" s="294"/>
      <c r="K352" s="294"/>
      <c r="L352" s="294"/>
      <c r="M352" s="294"/>
      <c r="N352" s="294"/>
      <c r="O352" s="294"/>
      <c r="P352" s="294"/>
      <c r="Q352" s="294"/>
      <c r="R352" s="294"/>
      <c r="S352" s="294"/>
      <c r="T352" s="294"/>
      <c r="U352" s="294"/>
      <c r="V352" s="294"/>
      <c r="W352" s="294"/>
      <c r="X352" s="294"/>
      <c r="Y352" s="294"/>
    </row>
    <row r="353" spans="1:25" x14ac:dyDescent="0.25">
      <c r="A353" s="309">
        <f>SUM(B353:Y353)</f>
        <v>0</v>
      </c>
      <c r="B353" s="309">
        <f>SUM(B343:B351)</f>
        <v>0</v>
      </c>
      <c r="C353" s="309">
        <f t="shared" ref="C353:Y353" si="27">SUM(C343:C351)</f>
        <v>0</v>
      </c>
      <c r="D353" s="309">
        <f t="shared" si="27"/>
        <v>0</v>
      </c>
      <c r="E353" s="309">
        <f t="shared" si="27"/>
        <v>0</v>
      </c>
      <c r="F353" s="309">
        <f t="shared" si="27"/>
        <v>0</v>
      </c>
      <c r="G353" s="309">
        <f t="shared" si="27"/>
        <v>0</v>
      </c>
      <c r="H353" s="309">
        <f t="shared" si="27"/>
        <v>0</v>
      </c>
      <c r="I353" s="309">
        <f t="shared" si="27"/>
        <v>0</v>
      </c>
      <c r="J353" s="309">
        <f t="shared" si="27"/>
        <v>0</v>
      </c>
      <c r="K353" s="309">
        <f t="shared" si="27"/>
        <v>0</v>
      </c>
      <c r="L353" s="309">
        <f t="shared" si="27"/>
        <v>0</v>
      </c>
      <c r="M353" s="309">
        <f t="shared" si="27"/>
        <v>0</v>
      </c>
      <c r="N353" s="309">
        <f t="shared" si="27"/>
        <v>0</v>
      </c>
      <c r="O353" s="309">
        <f t="shared" si="27"/>
        <v>0</v>
      </c>
      <c r="P353" s="309">
        <f t="shared" si="27"/>
        <v>0</v>
      </c>
      <c r="Q353" s="309">
        <f t="shared" si="27"/>
        <v>0</v>
      </c>
      <c r="R353" s="309">
        <f t="shared" si="27"/>
        <v>0</v>
      </c>
      <c r="S353" s="309">
        <f t="shared" si="27"/>
        <v>0</v>
      </c>
      <c r="T353" s="309">
        <f t="shared" si="27"/>
        <v>0</v>
      </c>
      <c r="U353" s="309">
        <f t="shared" si="27"/>
        <v>0</v>
      </c>
      <c r="V353" s="309">
        <f t="shared" si="27"/>
        <v>0</v>
      </c>
      <c r="W353" s="309">
        <f t="shared" si="27"/>
        <v>0</v>
      </c>
      <c r="X353" s="309">
        <f t="shared" si="27"/>
        <v>0</v>
      </c>
      <c r="Y353" s="309">
        <f t="shared" si="27"/>
        <v>0</v>
      </c>
    </row>
    <row r="355" spans="1:25" x14ac:dyDescent="0.25">
      <c r="A355" s="305" t="s">
        <v>348</v>
      </c>
      <c r="B355" s="305">
        <v>100</v>
      </c>
      <c r="C355" s="305">
        <v>200</v>
      </c>
      <c r="D355" s="305">
        <v>300</v>
      </c>
      <c r="E355" s="305">
        <v>400</v>
      </c>
      <c r="F355" s="305">
        <v>500</v>
      </c>
      <c r="G355" s="305">
        <v>600</v>
      </c>
      <c r="H355" s="305">
        <v>700</v>
      </c>
      <c r="I355" s="305">
        <v>800</v>
      </c>
      <c r="J355" s="305">
        <v>900</v>
      </c>
      <c r="K355" s="305">
        <v>1000</v>
      </c>
      <c r="L355" s="305">
        <v>1100</v>
      </c>
      <c r="M355" s="305">
        <v>1200</v>
      </c>
      <c r="N355" s="305">
        <v>1300</v>
      </c>
      <c r="O355" s="305">
        <v>1400</v>
      </c>
      <c r="P355" s="305">
        <v>1500</v>
      </c>
      <c r="Q355" s="305">
        <v>1600</v>
      </c>
      <c r="R355" s="305">
        <v>1700</v>
      </c>
      <c r="S355" s="305">
        <v>1800</v>
      </c>
      <c r="T355" s="305">
        <v>1900</v>
      </c>
      <c r="U355" s="305">
        <v>2000</v>
      </c>
      <c r="V355" s="305">
        <v>2100</v>
      </c>
      <c r="W355" s="305">
        <v>2200</v>
      </c>
      <c r="X355" s="305">
        <v>2300</v>
      </c>
      <c r="Y355" s="305">
        <v>2400</v>
      </c>
    </row>
    <row r="356" spans="1:25" x14ac:dyDescent="0.25">
      <c r="A356" t="s">
        <v>323</v>
      </c>
      <c r="B356" s="294"/>
      <c r="C356" s="294"/>
      <c r="D356" s="294"/>
      <c r="E356" s="294"/>
      <c r="F356" s="294"/>
      <c r="G356" s="294"/>
      <c r="H356" s="294"/>
      <c r="I356" s="294"/>
      <c r="J356" s="294"/>
      <c r="K356" s="294"/>
      <c r="L356" s="294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4"/>
      <c r="Y356" s="294"/>
    </row>
    <row r="357" spans="1:25" x14ac:dyDescent="0.25">
      <c r="A357" t="s">
        <v>323</v>
      </c>
      <c r="B357" s="294"/>
      <c r="C357" s="294"/>
      <c r="D357" s="294"/>
      <c r="E357" s="294"/>
      <c r="F357" s="294"/>
      <c r="G357" s="294"/>
      <c r="H357" s="294"/>
      <c r="I357" s="294"/>
      <c r="J357" s="294"/>
      <c r="K357" s="294"/>
      <c r="L357" s="294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4"/>
      <c r="Y357" s="294"/>
    </row>
    <row r="358" spans="1:25" x14ac:dyDescent="0.25">
      <c r="A358" t="s">
        <v>323</v>
      </c>
      <c r="B358" s="294"/>
      <c r="C358" s="294"/>
      <c r="D358" s="294"/>
      <c r="E358" s="294"/>
      <c r="F358" s="294"/>
      <c r="G358" s="294"/>
      <c r="H358" s="294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</row>
    <row r="359" spans="1:25" x14ac:dyDescent="0.25">
      <c r="A359" t="s">
        <v>323</v>
      </c>
      <c r="B359" s="294"/>
      <c r="C359" s="294"/>
      <c r="D359" s="294"/>
      <c r="E359" s="294"/>
      <c r="F359" s="294"/>
      <c r="G359" s="294"/>
      <c r="H359" s="294"/>
      <c r="I359" s="294"/>
      <c r="J359" s="294"/>
      <c r="K359" s="294"/>
      <c r="L359" s="294"/>
      <c r="M359" s="294"/>
      <c r="N359" s="294"/>
      <c r="O359" s="294"/>
      <c r="P359" s="294"/>
      <c r="Q359" s="294"/>
      <c r="R359" s="294"/>
      <c r="S359" s="294"/>
      <c r="T359" s="294"/>
      <c r="U359" s="294"/>
      <c r="V359" s="294"/>
      <c r="W359" s="294"/>
      <c r="X359" s="294"/>
      <c r="Y359" s="294"/>
    </row>
    <row r="360" spans="1:25" x14ac:dyDescent="0.25">
      <c r="A360" t="s">
        <v>323</v>
      </c>
      <c r="B360" s="294"/>
      <c r="C360" s="294"/>
      <c r="D360" s="294"/>
      <c r="E360" s="294"/>
      <c r="F360" s="294"/>
      <c r="G360" s="294"/>
      <c r="H360" s="294"/>
      <c r="I360" s="294"/>
      <c r="J360" s="294"/>
      <c r="K360" s="294"/>
      <c r="L360" s="294"/>
      <c r="M360" s="294"/>
      <c r="N360" s="294"/>
      <c r="O360" s="294"/>
      <c r="P360" s="294"/>
      <c r="Q360" s="294"/>
      <c r="R360" s="294"/>
      <c r="S360" s="294"/>
      <c r="T360" s="294"/>
      <c r="U360" s="294"/>
      <c r="V360" s="294"/>
      <c r="W360" s="294"/>
      <c r="X360" s="294"/>
      <c r="Y360" s="294"/>
    </row>
    <row r="361" spans="1:25" x14ac:dyDescent="0.25">
      <c r="A361" t="s">
        <v>323</v>
      </c>
      <c r="B361" s="294"/>
      <c r="C361" s="294"/>
      <c r="D361" s="294"/>
      <c r="E361" s="294"/>
      <c r="F361" s="294"/>
      <c r="G361" s="294"/>
      <c r="H361" s="294"/>
      <c r="I361" s="294"/>
      <c r="J361" s="294"/>
      <c r="K361" s="294"/>
      <c r="L361" s="294"/>
      <c r="M361" s="294"/>
      <c r="N361" s="294"/>
      <c r="O361" s="294"/>
      <c r="P361" s="294"/>
      <c r="Q361" s="294"/>
      <c r="R361" s="294"/>
      <c r="S361" s="294"/>
      <c r="T361" s="294"/>
      <c r="U361" s="294"/>
      <c r="V361" s="294"/>
      <c r="W361" s="294"/>
      <c r="X361" s="294"/>
      <c r="Y361" s="294"/>
    </row>
    <row r="362" spans="1:25" x14ac:dyDescent="0.25">
      <c r="A362" t="s">
        <v>323</v>
      </c>
      <c r="B362" s="294"/>
      <c r="C362" s="294"/>
      <c r="D362" s="294"/>
      <c r="E362" s="294"/>
      <c r="F362" s="294"/>
      <c r="G362" s="294"/>
      <c r="H362" s="294"/>
      <c r="I362" s="294"/>
      <c r="J362" s="294"/>
      <c r="K362" s="294"/>
      <c r="L362" s="294"/>
      <c r="M362" s="294"/>
      <c r="N362" s="294"/>
      <c r="O362" s="294"/>
      <c r="P362" s="294"/>
      <c r="Q362" s="294"/>
      <c r="R362" s="294"/>
      <c r="S362" s="294"/>
      <c r="T362" s="294"/>
      <c r="U362" s="294"/>
      <c r="V362" s="294"/>
      <c r="W362" s="294"/>
      <c r="X362" s="294"/>
      <c r="Y362" s="294"/>
    </row>
    <row r="363" spans="1:25" x14ac:dyDescent="0.25">
      <c r="A363" t="s">
        <v>323</v>
      </c>
      <c r="B363" s="294"/>
      <c r="C363" s="294"/>
      <c r="D363" s="294"/>
      <c r="E363" s="294"/>
      <c r="F363" s="294"/>
      <c r="G363" s="294"/>
      <c r="H363" s="294"/>
      <c r="I363" s="294"/>
      <c r="J363" s="294"/>
      <c r="K363" s="294"/>
      <c r="L363" s="294"/>
      <c r="M363" s="294"/>
      <c r="N363" s="294"/>
      <c r="O363" s="294"/>
      <c r="P363" s="294"/>
      <c r="Q363" s="294"/>
      <c r="R363" s="294"/>
      <c r="S363" s="294"/>
      <c r="T363" s="294"/>
      <c r="U363" s="294"/>
      <c r="V363" s="294"/>
      <c r="W363" s="294"/>
      <c r="X363" s="294"/>
      <c r="Y363" s="294"/>
    </row>
    <row r="364" spans="1:25" x14ac:dyDescent="0.25">
      <c r="A364" t="s">
        <v>323</v>
      </c>
      <c r="B364" s="294"/>
      <c r="C364" s="294"/>
      <c r="D364" s="294"/>
      <c r="E364" s="294"/>
      <c r="F364" s="294"/>
      <c r="G364" s="294"/>
      <c r="H364" s="294"/>
      <c r="I364" s="294"/>
      <c r="J364" s="294"/>
      <c r="K364" s="294"/>
      <c r="L364" s="294"/>
      <c r="M364" s="294"/>
      <c r="N364" s="294"/>
      <c r="O364" s="294"/>
      <c r="P364" s="294"/>
      <c r="Q364" s="294"/>
      <c r="R364" s="294"/>
      <c r="S364" s="294"/>
      <c r="T364" s="294"/>
      <c r="U364" s="294"/>
      <c r="V364" s="294"/>
      <c r="W364" s="294"/>
      <c r="X364" s="294"/>
      <c r="Y364" s="294"/>
    </row>
    <row r="365" spans="1:25" x14ac:dyDescent="0.25">
      <c r="A365" t="s">
        <v>323</v>
      </c>
      <c r="B365" s="294"/>
      <c r="C365" s="294"/>
      <c r="D365" s="294"/>
      <c r="E365" s="294"/>
      <c r="F365" s="294"/>
      <c r="G365" s="294"/>
      <c r="H365" s="294"/>
      <c r="I365" s="294"/>
      <c r="J365" s="294"/>
      <c r="K365" s="294"/>
      <c r="L365" s="294"/>
      <c r="M365" s="294"/>
      <c r="N365" s="294"/>
      <c r="O365" s="294"/>
      <c r="P365" s="294"/>
      <c r="Q365" s="294"/>
      <c r="R365" s="294"/>
      <c r="S365" s="294"/>
      <c r="T365" s="294"/>
      <c r="U365" s="294"/>
      <c r="V365" s="294"/>
      <c r="W365" s="294"/>
      <c r="X365" s="294"/>
      <c r="Y365" s="294"/>
    </row>
    <row r="366" spans="1:25" x14ac:dyDescent="0.25">
      <c r="A366" s="309">
        <f>SUM(B366:Y366)</f>
        <v>0</v>
      </c>
      <c r="B366" s="309">
        <f>SUM(B356:B364)</f>
        <v>0</v>
      </c>
      <c r="C366" s="309">
        <f t="shared" ref="C366:Y366" si="28">SUM(C356:C364)</f>
        <v>0</v>
      </c>
      <c r="D366" s="309">
        <f t="shared" si="28"/>
        <v>0</v>
      </c>
      <c r="E366" s="309">
        <f t="shared" si="28"/>
        <v>0</v>
      </c>
      <c r="F366" s="309">
        <f t="shared" si="28"/>
        <v>0</v>
      </c>
      <c r="G366" s="309">
        <f t="shared" si="28"/>
        <v>0</v>
      </c>
      <c r="H366" s="309">
        <f t="shared" si="28"/>
        <v>0</v>
      </c>
      <c r="I366" s="309">
        <f t="shared" si="28"/>
        <v>0</v>
      </c>
      <c r="J366" s="309">
        <f t="shared" si="28"/>
        <v>0</v>
      </c>
      <c r="K366" s="309">
        <f t="shared" si="28"/>
        <v>0</v>
      </c>
      <c r="L366" s="309">
        <f t="shared" si="28"/>
        <v>0</v>
      </c>
      <c r="M366" s="309">
        <f t="shared" si="28"/>
        <v>0</v>
      </c>
      <c r="N366" s="309">
        <f t="shared" si="28"/>
        <v>0</v>
      </c>
      <c r="O366" s="309">
        <f t="shared" si="28"/>
        <v>0</v>
      </c>
      <c r="P366" s="309">
        <f t="shared" si="28"/>
        <v>0</v>
      </c>
      <c r="Q366" s="309">
        <f t="shared" si="28"/>
        <v>0</v>
      </c>
      <c r="R366" s="309">
        <f t="shared" si="28"/>
        <v>0</v>
      </c>
      <c r="S366" s="309">
        <f t="shared" si="28"/>
        <v>0</v>
      </c>
      <c r="T366" s="309">
        <f t="shared" si="28"/>
        <v>0</v>
      </c>
      <c r="U366" s="309">
        <f t="shared" si="28"/>
        <v>0</v>
      </c>
      <c r="V366" s="309">
        <f t="shared" si="28"/>
        <v>0</v>
      </c>
      <c r="W366" s="309">
        <f t="shared" si="28"/>
        <v>0</v>
      </c>
      <c r="X366" s="309">
        <f t="shared" si="28"/>
        <v>0</v>
      </c>
      <c r="Y366" s="309">
        <f t="shared" si="28"/>
        <v>0</v>
      </c>
    </row>
    <row r="368" spans="1:25" x14ac:dyDescent="0.25">
      <c r="A368" s="305" t="s">
        <v>347</v>
      </c>
      <c r="B368" s="305">
        <v>100</v>
      </c>
      <c r="C368" s="305">
        <v>200</v>
      </c>
      <c r="D368" s="305">
        <v>300</v>
      </c>
      <c r="E368" s="305">
        <v>400</v>
      </c>
      <c r="F368" s="305">
        <v>500</v>
      </c>
      <c r="G368" s="305">
        <v>600</v>
      </c>
      <c r="H368" s="305">
        <v>700</v>
      </c>
      <c r="I368" s="305">
        <v>800</v>
      </c>
      <c r="J368" s="305">
        <v>900</v>
      </c>
      <c r="K368" s="305">
        <v>1000</v>
      </c>
      <c r="L368" s="305">
        <v>1100</v>
      </c>
      <c r="M368" s="305">
        <v>1200</v>
      </c>
      <c r="N368" s="305">
        <v>1300</v>
      </c>
      <c r="O368" s="305">
        <v>1400</v>
      </c>
      <c r="P368" s="305">
        <v>1500</v>
      </c>
      <c r="Q368" s="305">
        <v>1600</v>
      </c>
      <c r="R368" s="305">
        <v>1700</v>
      </c>
      <c r="S368" s="305">
        <v>1800</v>
      </c>
      <c r="T368" s="305">
        <v>1900</v>
      </c>
      <c r="U368" s="305">
        <v>2000</v>
      </c>
      <c r="V368" s="305">
        <v>2100</v>
      </c>
      <c r="W368" s="305">
        <v>2200</v>
      </c>
      <c r="X368" s="305">
        <v>2300</v>
      </c>
      <c r="Y368" s="305">
        <v>2400</v>
      </c>
    </row>
    <row r="369" spans="1:25" x14ac:dyDescent="0.25">
      <c r="A369" t="s">
        <v>323</v>
      </c>
      <c r="B369" s="294"/>
      <c r="C369" s="294"/>
      <c r="D369" s="294"/>
      <c r="E369" s="294"/>
      <c r="F369" s="294"/>
      <c r="G369" s="294"/>
      <c r="H369" s="294"/>
      <c r="I369" s="294"/>
      <c r="J369" s="294"/>
      <c r="K369" s="294"/>
      <c r="L369" s="294"/>
      <c r="M369" s="294"/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</row>
    <row r="370" spans="1:25" x14ac:dyDescent="0.25">
      <c r="A370" t="s">
        <v>323</v>
      </c>
      <c r="B370" s="294"/>
      <c r="C370" s="294"/>
      <c r="D370" s="294"/>
      <c r="E370" s="294"/>
      <c r="F370" s="294"/>
      <c r="G370" s="294"/>
      <c r="H370" s="294"/>
      <c r="I370" s="294"/>
      <c r="J370" s="294"/>
      <c r="K370" s="294"/>
      <c r="L370" s="294"/>
      <c r="M370" s="294"/>
      <c r="N370" s="294"/>
      <c r="O370" s="294"/>
      <c r="P370" s="294"/>
      <c r="Q370" s="294"/>
      <c r="R370" s="294"/>
      <c r="S370" s="294"/>
      <c r="T370" s="294"/>
      <c r="U370" s="294"/>
      <c r="V370" s="294"/>
      <c r="W370" s="294"/>
      <c r="X370" s="294"/>
      <c r="Y370" s="294"/>
    </row>
    <row r="371" spans="1:25" x14ac:dyDescent="0.25">
      <c r="A371" t="s">
        <v>323</v>
      </c>
      <c r="B371" s="294"/>
      <c r="C371" s="294"/>
      <c r="D371" s="294"/>
      <c r="E371" s="294"/>
      <c r="F371" s="294"/>
      <c r="G371" s="294"/>
      <c r="H371" s="294"/>
      <c r="I371" s="294"/>
      <c r="J371" s="294"/>
      <c r="K371" s="294"/>
      <c r="L371" s="294"/>
      <c r="M371" s="294"/>
      <c r="N371" s="294"/>
      <c r="O371" s="294"/>
      <c r="P371" s="294"/>
      <c r="Q371" s="294"/>
      <c r="R371" s="294"/>
      <c r="S371" s="294"/>
      <c r="T371" s="294"/>
      <c r="U371" s="294"/>
      <c r="V371" s="294"/>
      <c r="W371" s="294"/>
      <c r="X371" s="294"/>
      <c r="Y371" s="294"/>
    </row>
    <row r="372" spans="1:25" x14ac:dyDescent="0.25">
      <c r="A372" t="s">
        <v>323</v>
      </c>
      <c r="B372" s="294"/>
      <c r="C372" s="294"/>
      <c r="D372" s="294"/>
      <c r="E372" s="294"/>
      <c r="F372" s="294"/>
      <c r="G372" s="294"/>
      <c r="H372" s="294"/>
      <c r="I372" s="294"/>
      <c r="J372" s="294"/>
      <c r="K372" s="294"/>
      <c r="L372" s="294"/>
      <c r="M372" s="294"/>
      <c r="N372" s="294"/>
      <c r="O372" s="294"/>
      <c r="P372" s="294"/>
      <c r="Q372" s="294"/>
      <c r="R372" s="294"/>
      <c r="S372" s="294"/>
      <c r="T372" s="294"/>
      <c r="U372" s="294"/>
      <c r="V372" s="294"/>
      <c r="W372" s="294"/>
      <c r="X372" s="294"/>
      <c r="Y372" s="294"/>
    </row>
    <row r="373" spans="1:25" x14ac:dyDescent="0.25">
      <c r="A373" t="s">
        <v>323</v>
      </c>
      <c r="B373" s="294"/>
      <c r="C373" s="294"/>
      <c r="D373" s="294"/>
      <c r="E373" s="294"/>
      <c r="F373" s="294"/>
      <c r="G373" s="294"/>
      <c r="H373" s="294"/>
      <c r="I373" s="294"/>
      <c r="J373" s="294"/>
      <c r="K373" s="294"/>
      <c r="L373" s="294"/>
      <c r="M373" s="294"/>
      <c r="N373" s="294"/>
      <c r="O373" s="294"/>
      <c r="P373" s="294"/>
      <c r="Q373" s="294"/>
      <c r="R373" s="294"/>
      <c r="S373" s="294"/>
      <c r="T373" s="294"/>
      <c r="U373" s="294"/>
      <c r="V373" s="294"/>
      <c r="W373" s="294"/>
      <c r="X373" s="294"/>
      <c r="Y373" s="294"/>
    </row>
    <row r="374" spans="1:25" x14ac:dyDescent="0.25">
      <c r="A374" t="s">
        <v>323</v>
      </c>
      <c r="B374" s="294"/>
      <c r="C374" s="294"/>
      <c r="D374" s="294"/>
      <c r="E374" s="294"/>
      <c r="F374" s="294"/>
      <c r="G374" s="294"/>
      <c r="H374" s="294"/>
      <c r="I374" s="294"/>
      <c r="J374" s="294"/>
      <c r="K374" s="294"/>
      <c r="L374" s="294"/>
      <c r="M374" s="294"/>
      <c r="N374" s="294"/>
      <c r="O374" s="294"/>
      <c r="P374" s="294"/>
      <c r="Q374" s="294"/>
      <c r="R374" s="294"/>
      <c r="S374" s="294"/>
      <c r="T374" s="294"/>
      <c r="U374" s="294"/>
      <c r="V374" s="294"/>
      <c r="W374" s="294"/>
      <c r="X374" s="294"/>
      <c r="Y374" s="294"/>
    </row>
    <row r="375" spans="1:25" x14ac:dyDescent="0.25">
      <c r="A375" t="s">
        <v>323</v>
      </c>
      <c r="B375" s="294"/>
      <c r="C375" s="294"/>
      <c r="D375" s="294"/>
      <c r="E375" s="294"/>
      <c r="F375" s="294"/>
      <c r="G375" s="294"/>
      <c r="H375" s="294"/>
      <c r="I375" s="294"/>
      <c r="J375" s="294"/>
      <c r="K375" s="294"/>
      <c r="L375" s="294"/>
      <c r="M375" s="294"/>
      <c r="N375" s="294"/>
      <c r="O375" s="294"/>
      <c r="P375" s="294"/>
      <c r="Q375" s="294"/>
      <c r="R375" s="294"/>
      <c r="S375" s="294"/>
      <c r="T375" s="294"/>
      <c r="U375" s="294"/>
      <c r="V375" s="294"/>
      <c r="W375" s="294"/>
      <c r="X375" s="294"/>
      <c r="Y375" s="294"/>
    </row>
    <row r="376" spans="1:25" x14ac:dyDescent="0.25">
      <c r="A376" t="s">
        <v>323</v>
      </c>
      <c r="B376" s="294"/>
      <c r="C376" s="294"/>
      <c r="D376" s="294"/>
      <c r="E376" s="294"/>
      <c r="F376" s="294"/>
      <c r="G376" s="294"/>
      <c r="H376" s="294"/>
      <c r="I376" s="294"/>
      <c r="J376" s="294"/>
      <c r="K376" s="294"/>
      <c r="L376" s="294"/>
      <c r="M376" s="294"/>
      <c r="N376" s="294"/>
      <c r="O376" s="294"/>
      <c r="P376" s="294"/>
      <c r="Q376" s="294"/>
      <c r="R376" s="294"/>
      <c r="S376" s="294"/>
      <c r="T376" s="294"/>
      <c r="U376" s="294"/>
      <c r="V376" s="294"/>
      <c r="W376" s="294"/>
      <c r="X376" s="294"/>
      <c r="Y376" s="294"/>
    </row>
    <row r="377" spans="1:25" x14ac:dyDescent="0.25">
      <c r="A377" t="s">
        <v>323</v>
      </c>
      <c r="B377" s="294"/>
      <c r="C377" s="294"/>
      <c r="D377" s="294"/>
      <c r="E377" s="294"/>
      <c r="F377" s="294"/>
      <c r="G377" s="294"/>
      <c r="H377" s="294"/>
      <c r="I377" s="294"/>
      <c r="J377" s="294"/>
      <c r="K377" s="294"/>
      <c r="L377" s="294"/>
      <c r="M377" s="294"/>
      <c r="N377" s="294"/>
      <c r="O377" s="294"/>
      <c r="P377" s="294"/>
      <c r="Q377" s="294"/>
      <c r="R377" s="294"/>
      <c r="S377" s="294"/>
      <c r="T377" s="294"/>
      <c r="U377" s="294"/>
      <c r="V377" s="294"/>
      <c r="W377" s="294"/>
      <c r="X377" s="294"/>
      <c r="Y377" s="294"/>
    </row>
    <row r="378" spans="1:25" x14ac:dyDescent="0.25">
      <c r="A378" t="s">
        <v>323</v>
      </c>
      <c r="B378" s="294"/>
      <c r="C378" s="294"/>
      <c r="D378" s="294"/>
      <c r="E378" s="294"/>
      <c r="F378" s="294"/>
      <c r="G378" s="294"/>
      <c r="H378" s="294"/>
      <c r="I378" s="294"/>
      <c r="J378" s="294"/>
      <c r="K378" s="294"/>
      <c r="L378" s="294"/>
      <c r="M378" s="294"/>
      <c r="N378" s="294"/>
      <c r="O378" s="294"/>
      <c r="P378" s="294"/>
      <c r="Q378" s="294"/>
      <c r="R378" s="294"/>
      <c r="S378" s="294"/>
      <c r="T378" s="294"/>
      <c r="U378" s="294"/>
      <c r="V378" s="294"/>
      <c r="W378" s="294"/>
      <c r="X378" s="294"/>
      <c r="Y378" s="294"/>
    </row>
    <row r="379" spans="1:25" x14ac:dyDescent="0.25">
      <c r="A379" s="309">
        <f>SUM(B379:Y379)</f>
        <v>0</v>
      </c>
      <c r="B379" s="309">
        <f>SUM(B369:B377)</f>
        <v>0</v>
      </c>
      <c r="C379" s="309">
        <f t="shared" ref="C379:Y379" si="29">SUM(C369:C377)</f>
        <v>0</v>
      </c>
      <c r="D379" s="309">
        <f t="shared" si="29"/>
        <v>0</v>
      </c>
      <c r="E379" s="309">
        <f t="shared" si="29"/>
        <v>0</v>
      </c>
      <c r="F379" s="309">
        <f t="shared" si="29"/>
        <v>0</v>
      </c>
      <c r="G379" s="309">
        <f t="shared" si="29"/>
        <v>0</v>
      </c>
      <c r="H379" s="309">
        <f t="shared" si="29"/>
        <v>0</v>
      </c>
      <c r="I379" s="309">
        <f t="shared" si="29"/>
        <v>0</v>
      </c>
      <c r="J379" s="309">
        <f t="shared" si="29"/>
        <v>0</v>
      </c>
      <c r="K379" s="309">
        <f t="shared" si="29"/>
        <v>0</v>
      </c>
      <c r="L379" s="309">
        <f t="shared" si="29"/>
        <v>0</v>
      </c>
      <c r="M379" s="309">
        <f t="shared" si="29"/>
        <v>0</v>
      </c>
      <c r="N379" s="309">
        <f t="shared" si="29"/>
        <v>0</v>
      </c>
      <c r="O379" s="309">
        <f t="shared" si="29"/>
        <v>0</v>
      </c>
      <c r="P379" s="309">
        <f t="shared" si="29"/>
        <v>0</v>
      </c>
      <c r="Q379" s="309">
        <f t="shared" si="29"/>
        <v>0</v>
      </c>
      <c r="R379" s="309">
        <f t="shared" si="29"/>
        <v>0</v>
      </c>
      <c r="S379" s="309">
        <f t="shared" si="29"/>
        <v>0</v>
      </c>
      <c r="T379" s="309">
        <f t="shared" si="29"/>
        <v>0</v>
      </c>
      <c r="U379" s="309">
        <f t="shared" si="29"/>
        <v>0</v>
      </c>
      <c r="V379" s="309">
        <f t="shared" si="29"/>
        <v>0</v>
      </c>
      <c r="W379" s="309">
        <f t="shared" si="29"/>
        <v>0</v>
      </c>
      <c r="X379" s="309">
        <f t="shared" si="29"/>
        <v>0</v>
      </c>
      <c r="Y379" s="309">
        <f t="shared" si="29"/>
        <v>0</v>
      </c>
    </row>
    <row r="381" spans="1:25" x14ac:dyDescent="0.25">
      <c r="A381" s="305" t="s">
        <v>346</v>
      </c>
      <c r="B381" s="305">
        <v>100</v>
      </c>
      <c r="C381" s="305">
        <v>200</v>
      </c>
      <c r="D381" s="305">
        <v>300</v>
      </c>
      <c r="E381" s="305">
        <v>400</v>
      </c>
      <c r="F381" s="305">
        <v>500</v>
      </c>
      <c r="G381" s="305">
        <v>600</v>
      </c>
      <c r="H381" s="305">
        <v>700</v>
      </c>
      <c r="I381" s="305">
        <v>800</v>
      </c>
      <c r="J381" s="305">
        <v>900</v>
      </c>
      <c r="K381" s="305">
        <v>1000</v>
      </c>
      <c r="L381" s="305">
        <v>1100</v>
      </c>
      <c r="M381" s="305">
        <v>1200</v>
      </c>
      <c r="N381" s="305">
        <v>1300</v>
      </c>
      <c r="O381" s="305">
        <v>1400</v>
      </c>
      <c r="P381" s="305">
        <v>1500</v>
      </c>
      <c r="Q381" s="305">
        <v>1600</v>
      </c>
      <c r="R381" s="305">
        <v>1700</v>
      </c>
      <c r="S381" s="305">
        <v>1800</v>
      </c>
      <c r="T381" s="305">
        <v>1900</v>
      </c>
      <c r="U381" s="305">
        <v>2000</v>
      </c>
      <c r="V381" s="305">
        <v>2100</v>
      </c>
      <c r="W381" s="305">
        <v>2200</v>
      </c>
      <c r="X381" s="305">
        <v>2300</v>
      </c>
      <c r="Y381" s="305">
        <v>2400</v>
      </c>
    </row>
    <row r="382" spans="1:25" x14ac:dyDescent="0.25">
      <c r="A382" t="s">
        <v>323</v>
      </c>
      <c r="B382" s="294"/>
      <c r="C382" s="294"/>
      <c r="D382" s="294"/>
      <c r="E382" s="294"/>
      <c r="F382" s="294"/>
      <c r="G382" s="294"/>
      <c r="H382" s="294"/>
      <c r="I382" s="294"/>
      <c r="J382" s="294"/>
      <c r="K382" s="294"/>
      <c r="L382" s="294"/>
      <c r="M382" s="294"/>
      <c r="N382" s="294"/>
      <c r="O382" s="294"/>
      <c r="P382" s="294"/>
      <c r="Q382" s="294"/>
      <c r="R382" s="294"/>
      <c r="S382" s="294"/>
      <c r="T382" s="294"/>
      <c r="U382" s="294"/>
      <c r="V382" s="294"/>
      <c r="W382" s="294"/>
      <c r="X382" s="294"/>
      <c r="Y382" s="294"/>
    </row>
    <row r="383" spans="1:25" x14ac:dyDescent="0.25">
      <c r="A383" t="s">
        <v>323</v>
      </c>
      <c r="B383" s="294"/>
      <c r="C383" s="294"/>
      <c r="D383" s="294"/>
      <c r="E383" s="294"/>
      <c r="F383" s="294"/>
      <c r="G383" s="294"/>
      <c r="H383" s="294"/>
      <c r="I383" s="294"/>
      <c r="J383" s="294"/>
      <c r="K383" s="294"/>
      <c r="L383" s="294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4"/>
      <c r="Y383" s="294"/>
    </row>
    <row r="384" spans="1:25" x14ac:dyDescent="0.25">
      <c r="A384" t="s">
        <v>323</v>
      </c>
      <c r="B384" s="294"/>
      <c r="C384" s="294"/>
      <c r="D384" s="294"/>
      <c r="E384" s="294"/>
      <c r="F384" s="294"/>
      <c r="G384" s="294"/>
      <c r="H384" s="294"/>
      <c r="I384" s="294"/>
      <c r="J384" s="294"/>
      <c r="K384" s="294"/>
      <c r="L384" s="294"/>
      <c r="M384" s="294"/>
      <c r="N384" s="294"/>
      <c r="O384" s="294"/>
      <c r="P384" s="294"/>
      <c r="Q384" s="294"/>
      <c r="R384" s="294"/>
      <c r="S384" s="294"/>
      <c r="T384" s="294"/>
      <c r="U384" s="294"/>
      <c r="V384" s="294"/>
      <c r="W384" s="294"/>
      <c r="X384" s="294"/>
      <c r="Y384" s="294"/>
    </row>
    <row r="385" spans="1:25" x14ac:dyDescent="0.25">
      <c r="A385" t="s">
        <v>323</v>
      </c>
      <c r="B385" s="294"/>
      <c r="C385" s="294"/>
      <c r="D385" s="294"/>
      <c r="E385" s="294"/>
      <c r="F385" s="294"/>
      <c r="G385" s="294"/>
      <c r="H385" s="294"/>
      <c r="I385" s="294"/>
      <c r="J385" s="294"/>
      <c r="K385" s="294"/>
      <c r="L385" s="294"/>
      <c r="M385" s="294"/>
      <c r="N385" s="294"/>
      <c r="O385" s="294"/>
      <c r="P385" s="294"/>
      <c r="Q385" s="294"/>
      <c r="R385" s="294"/>
      <c r="S385" s="294"/>
      <c r="T385" s="294"/>
      <c r="U385" s="294"/>
      <c r="V385" s="294"/>
      <c r="W385" s="294"/>
      <c r="X385" s="294"/>
      <c r="Y385" s="294"/>
    </row>
    <row r="386" spans="1:25" x14ac:dyDescent="0.25">
      <c r="A386" t="s">
        <v>323</v>
      </c>
      <c r="B386" s="294"/>
      <c r="C386" s="294"/>
      <c r="D386" s="294"/>
      <c r="E386" s="294"/>
      <c r="F386" s="294"/>
      <c r="G386" s="294"/>
      <c r="H386" s="294"/>
      <c r="I386" s="294"/>
      <c r="J386" s="294"/>
      <c r="K386" s="294"/>
      <c r="L386" s="294"/>
      <c r="M386" s="294"/>
      <c r="N386" s="294"/>
      <c r="O386" s="294"/>
      <c r="P386" s="294"/>
      <c r="Q386" s="294"/>
      <c r="R386" s="294"/>
      <c r="S386" s="294"/>
      <c r="T386" s="294"/>
      <c r="U386" s="294"/>
      <c r="V386" s="294"/>
      <c r="W386" s="294"/>
      <c r="X386" s="294"/>
      <c r="Y386" s="294"/>
    </row>
    <row r="387" spans="1:25" x14ac:dyDescent="0.25">
      <c r="A387" t="s">
        <v>323</v>
      </c>
      <c r="B387" s="294"/>
      <c r="C387" s="294"/>
      <c r="D387" s="294"/>
      <c r="E387" s="294"/>
      <c r="F387" s="294"/>
      <c r="G387" s="294"/>
      <c r="H387" s="294"/>
      <c r="I387" s="294"/>
      <c r="J387" s="294"/>
      <c r="K387" s="294"/>
      <c r="L387" s="294"/>
      <c r="M387" s="294"/>
      <c r="N387" s="294"/>
      <c r="O387" s="294"/>
      <c r="P387" s="294"/>
      <c r="Q387" s="294"/>
      <c r="R387" s="294"/>
      <c r="S387" s="294"/>
      <c r="T387" s="294"/>
      <c r="U387" s="294"/>
      <c r="V387" s="294"/>
      <c r="W387" s="294"/>
      <c r="X387" s="294"/>
      <c r="Y387" s="294"/>
    </row>
    <row r="388" spans="1:25" x14ac:dyDescent="0.25">
      <c r="A388" t="s">
        <v>323</v>
      </c>
      <c r="B388" s="294"/>
      <c r="C388" s="294"/>
      <c r="D388" s="294"/>
      <c r="E388" s="294"/>
      <c r="F388" s="294"/>
      <c r="G388" s="294"/>
      <c r="H388" s="294"/>
      <c r="I388" s="294"/>
      <c r="J388" s="294"/>
      <c r="K388" s="294"/>
      <c r="L388" s="294"/>
      <c r="M388" s="294"/>
      <c r="N388" s="294"/>
      <c r="O388" s="294"/>
      <c r="P388" s="294"/>
      <c r="Q388" s="294"/>
      <c r="R388" s="294"/>
      <c r="S388" s="294"/>
      <c r="T388" s="294"/>
      <c r="U388" s="294"/>
      <c r="V388" s="294"/>
      <c r="W388" s="294"/>
      <c r="X388" s="294"/>
      <c r="Y388" s="294"/>
    </row>
    <row r="389" spans="1:25" x14ac:dyDescent="0.25">
      <c r="A389" t="s">
        <v>323</v>
      </c>
      <c r="B389" s="294"/>
      <c r="C389" s="294"/>
      <c r="D389" s="294"/>
      <c r="E389" s="294"/>
      <c r="F389" s="294"/>
      <c r="G389" s="294"/>
      <c r="H389" s="294"/>
      <c r="I389" s="294"/>
      <c r="J389" s="294"/>
      <c r="K389" s="294"/>
      <c r="L389" s="294"/>
      <c r="M389" s="294"/>
      <c r="N389" s="294"/>
      <c r="O389" s="294"/>
      <c r="P389" s="294"/>
      <c r="Q389" s="294"/>
      <c r="R389" s="294"/>
      <c r="S389" s="294"/>
      <c r="T389" s="294"/>
      <c r="U389" s="294"/>
      <c r="V389" s="294"/>
      <c r="W389" s="294"/>
      <c r="X389" s="294"/>
      <c r="Y389" s="294"/>
    </row>
    <row r="390" spans="1:25" x14ac:dyDescent="0.25">
      <c r="A390" t="s">
        <v>323</v>
      </c>
      <c r="B390" s="294"/>
      <c r="C390" s="294"/>
      <c r="D390" s="294"/>
      <c r="E390" s="294"/>
      <c r="F390" s="294"/>
      <c r="G390" s="294"/>
      <c r="H390" s="294"/>
      <c r="I390" s="294"/>
      <c r="J390" s="294"/>
      <c r="K390" s="294"/>
      <c r="L390" s="294"/>
      <c r="M390" s="294"/>
      <c r="N390" s="294"/>
      <c r="O390" s="294"/>
      <c r="P390" s="294"/>
      <c r="Q390" s="294"/>
      <c r="R390" s="294"/>
      <c r="S390" s="294"/>
      <c r="T390" s="294"/>
      <c r="U390" s="294"/>
      <c r="V390" s="294"/>
      <c r="W390" s="294"/>
      <c r="X390" s="294"/>
      <c r="Y390" s="294"/>
    </row>
    <row r="391" spans="1:25" x14ac:dyDescent="0.25">
      <c r="A391" t="s">
        <v>323</v>
      </c>
      <c r="B391" s="294"/>
      <c r="C391" s="294"/>
      <c r="D391" s="294"/>
      <c r="E391" s="294"/>
      <c r="F391" s="294"/>
      <c r="G391" s="294"/>
      <c r="H391" s="294"/>
      <c r="I391" s="294"/>
      <c r="J391" s="294"/>
      <c r="K391" s="294"/>
      <c r="L391" s="294"/>
      <c r="M391" s="294"/>
      <c r="N391" s="294"/>
      <c r="O391" s="294"/>
      <c r="P391" s="294"/>
      <c r="Q391" s="294"/>
      <c r="R391" s="294"/>
      <c r="S391" s="294"/>
      <c r="T391" s="294"/>
      <c r="U391" s="294"/>
      <c r="V391" s="294"/>
      <c r="W391" s="294"/>
      <c r="X391" s="294"/>
      <c r="Y391" s="294"/>
    </row>
    <row r="392" spans="1:25" x14ac:dyDescent="0.25">
      <c r="A392" s="309">
        <f>SUM(B392:Y392)</f>
        <v>0</v>
      </c>
      <c r="B392" s="309">
        <f>SUM(B382:B390)</f>
        <v>0</v>
      </c>
      <c r="C392" s="309">
        <f t="shared" ref="C392:Y392" si="30">SUM(C382:C390)</f>
        <v>0</v>
      </c>
      <c r="D392" s="309">
        <f t="shared" si="30"/>
        <v>0</v>
      </c>
      <c r="E392" s="309">
        <f t="shared" si="30"/>
        <v>0</v>
      </c>
      <c r="F392" s="309">
        <f t="shared" si="30"/>
        <v>0</v>
      </c>
      <c r="G392" s="309">
        <f t="shared" si="30"/>
        <v>0</v>
      </c>
      <c r="H392" s="309">
        <f t="shared" si="30"/>
        <v>0</v>
      </c>
      <c r="I392" s="309">
        <f t="shared" si="30"/>
        <v>0</v>
      </c>
      <c r="J392" s="309">
        <f t="shared" si="30"/>
        <v>0</v>
      </c>
      <c r="K392" s="309">
        <f t="shared" si="30"/>
        <v>0</v>
      </c>
      <c r="L392" s="309">
        <f t="shared" si="30"/>
        <v>0</v>
      </c>
      <c r="M392" s="309">
        <f t="shared" si="30"/>
        <v>0</v>
      </c>
      <c r="N392" s="309">
        <f t="shared" si="30"/>
        <v>0</v>
      </c>
      <c r="O392" s="309">
        <f t="shared" si="30"/>
        <v>0</v>
      </c>
      <c r="P392" s="309">
        <f t="shared" si="30"/>
        <v>0</v>
      </c>
      <c r="Q392" s="309">
        <f t="shared" si="30"/>
        <v>0</v>
      </c>
      <c r="R392" s="309">
        <f t="shared" si="30"/>
        <v>0</v>
      </c>
      <c r="S392" s="309">
        <f t="shared" si="30"/>
        <v>0</v>
      </c>
      <c r="T392" s="309">
        <f t="shared" si="30"/>
        <v>0</v>
      </c>
      <c r="U392" s="309">
        <f t="shared" si="30"/>
        <v>0</v>
      </c>
      <c r="V392" s="309">
        <f t="shared" si="30"/>
        <v>0</v>
      </c>
      <c r="W392" s="309">
        <f t="shared" si="30"/>
        <v>0</v>
      </c>
      <c r="X392" s="309">
        <f t="shared" si="30"/>
        <v>0</v>
      </c>
      <c r="Y392" s="309">
        <f t="shared" si="30"/>
        <v>0</v>
      </c>
    </row>
    <row r="394" spans="1:25" x14ac:dyDescent="0.25">
      <c r="A394" s="305" t="s">
        <v>345</v>
      </c>
      <c r="B394" s="305">
        <v>100</v>
      </c>
      <c r="C394" s="305">
        <v>200</v>
      </c>
      <c r="D394" s="305">
        <v>300</v>
      </c>
      <c r="E394" s="305">
        <v>400</v>
      </c>
      <c r="F394" s="305">
        <v>500</v>
      </c>
      <c r="G394" s="305">
        <v>600</v>
      </c>
      <c r="H394" s="305">
        <v>700</v>
      </c>
      <c r="I394" s="305">
        <v>800</v>
      </c>
      <c r="J394" s="305">
        <v>900</v>
      </c>
      <c r="K394" s="305">
        <v>1000</v>
      </c>
      <c r="L394" s="305">
        <v>1100</v>
      </c>
      <c r="M394" s="305">
        <v>1200</v>
      </c>
      <c r="N394" s="305">
        <v>1300</v>
      </c>
      <c r="O394" s="305">
        <v>1400</v>
      </c>
      <c r="P394" s="305">
        <v>1500</v>
      </c>
      <c r="Q394" s="305">
        <v>1600</v>
      </c>
      <c r="R394" s="305">
        <v>1700</v>
      </c>
      <c r="S394" s="305">
        <v>1800</v>
      </c>
      <c r="T394" s="305">
        <v>1900</v>
      </c>
      <c r="U394" s="305">
        <v>2000</v>
      </c>
      <c r="V394" s="305">
        <v>2100</v>
      </c>
      <c r="W394" s="305">
        <v>2200</v>
      </c>
      <c r="X394" s="305">
        <v>2300</v>
      </c>
      <c r="Y394" s="305">
        <v>2400</v>
      </c>
    </row>
    <row r="395" spans="1:25" x14ac:dyDescent="0.25">
      <c r="A395" t="s">
        <v>323</v>
      </c>
      <c r="B395" s="294"/>
      <c r="C395" s="294"/>
      <c r="D395" s="294"/>
      <c r="E395" s="294"/>
      <c r="F395" s="294"/>
      <c r="G395" s="294"/>
      <c r="H395" s="294"/>
      <c r="I395" s="294"/>
      <c r="J395" s="294"/>
      <c r="K395" s="294"/>
      <c r="L395" s="294"/>
      <c r="M395" s="294"/>
      <c r="N395" s="294"/>
      <c r="O395" s="294"/>
      <c r="P395" s="294"/>
      <c r="Q395" s="294"/>
      <c r="R395" s="294"/>
      <c r="S395" s="294"/>
      <c r="T395" s="294"/>
      <c r="U395" s="294"/>
      <c r="V395" s="294"/>
      <c r="W395" s="294"/>
      <c r="X395" s="294"/>
      <c r="Y395" s="294"/>
    </row>
    <row r="396" spans="1:25" x14ac:dyDescent="0.25">
      <c r="A396" t="s">
        <v>323</v>
      </c>
      <c r="B396" s="294"/>
      <c r="C396" s="294"/>
      <c r="D396" s="294"/>
      <c r="E396" s="294"/>
      <c r="F396" s="294"/>
      <c r="G396" s="294"/>
      <c r="H396" s="294"/>
      <c r="I396" s="294"/>
      <c r="J396" s="294"/>
      <c r="K396" s="294"/>
      <c r="L396" s="294"/>
      <c r="M396" s="294"/>
      <c r="N396" s="294"/>
      <c r="O396" s="294"/>
      <c r="P396" s="294"/>
      <c r="Q396" s="294"/>
      <c r="R396" s="294"/>
      <c r="S396" s="294"/>
      <c r="T396" s="294"/>
      <c r="U396" s="294"/>
      <c r="V396" s="294"/>
      <c r="W396" s="294"/>
      <c r="X396" s="294"/>
      <c r="Y396" s="294"/>
    </row>
    <row r="397" spans="1:25" x14ac:dyDescent="0.25">
      <c r="A397" t="s">
        <v>323</v>
      </c>
      <c r="B397" s="294"/>
      <c r="C397" s="294"/>
      <c r="D397" s="294"/>
      <c r="E397" s="294"/>
      <c r="F397" s="294"/>
      <c r="G397" s="294"/>
      <c r="H397" s="294"/>
      <c r="I397" s="294"/>
      <c r="J397" s="294"/>
      <c r="K397" s="294"/>
      <c r="L397" s="294"/>
      <c r="M397" s="294"/>
      <c r="N397" s="294"/>
      <c r="O397" s="294"/>
      <c r="P397" s="294"/>
      <c r="Q397" s="294"/>
      <c r="R397" s="294"/>
      <c r="S397" s="294"/>
      <c r="T397" s="294"/>
      <c r="U397" s="294"/>
      <c r="V397" s="294"/>
      <c r="W397" s="294"/>
      <c r="X397" s="294"/>
      <c r="Y397" s="294"/>
    </row>
    <row r="398" spans="1:25" x14ac:dyDescent="0.25">
      <c r="A398" t="s">
        <v>323</v>
      </c>
      <c r="B398" s="294"/>
      <c r="C398" s="294"/>
      <c r="D398" s="294"/>
      <c r="E398" s="294"/>
      <c r="F398" s="294"/>
      <c r="G398" s="294"/>
      <c r="H398" s="294"/>
      <c r="I398" s="294"/>
      <c r="J398" s="294"/>
      <c r="K398" s="294"/>
      <c r="L398" s="294"/>
      <c r="M398" s="294"/>
      <c r="N398" s="294"/>
      <c r="O398" s="294"/>
      <c r="P398" s="294"/>
      <c r="Q398" s="294"/>
      <c r="R398" s="294"/>
      <c r="S398" s="294"/>
      <c r="T398" s="294"/>
      <c r="U398" s="294"/>
      <c r="V398" s="294"/>
      <c r="W398" s="294"/>
      <c r="X398" s="294"/>
      <c r="Y398" s="294"/>
    </row>
    <row r="399" spans="1:25" x14ac:dyDescent="0.25">
      <c r="A399" t="s">
        <v>323</v>
      </c>
      <c r="B399" s="294"/>
      <c r="C399" s="294"/>
      <c r="D399" s="294"/>
      <c r="E399" s="294"/>
      <c r="F399" s="294"/>
      <c r="G399" s="294"/>
      <c r="H399" s="294"/>
      <c r="I399" s="294"/>
      <c r="J399" s="294"/>
      <c r="K399" s="294"/>
      <c r="L399" s="294"/>
      <c r="M399" s="294"/>
      <c r="N399" s="294"/>
      <c r="O399" s="294"/>
      <c r="P399" s="294"/>
      <c r="Q399" s="294"/>
      <c r="R399" s="294"/>
      <c r="S399" s="294"/>
      <c r="T399" s="294"/>
      <c r="U399" s="294"/>
      <c r="V399" s="294"/>
      <c r="W399" s="294"/>
      <c r="X399" s="294"/>
      <c r="Y399" s="294"/>
    </row>
    <row r="400" spans="1:25" x14ac:dyDescent="0.25">
      <c r="A400" t="s">
        <v>323</v>
      </c>
      <c r="B400" s="294"/>
      <c r="C400" s="294"/>
      <c r="D400" s="294"/>
      <c r="E400" s="294"/>
      <c r="F400" s="294"/>
      <c r="G400" s="294"/>
      <c r="H400" s="294"/>
      <c r="I400" s="294"/>
      <c r="J400" s="294"/>
      <c r="K400" s="294"/>
      <c r="L400" s="294"/>
      <c r="M400" s="294"/>
      <c r="N400" s="294"/>
      <c r="O400" s="294"/>
      <c r="P400" s="294"/>
      <c r="Q400" s="294"/>
      <c r="R400" s="294"/>
      <c r="S400" s="294"/>
      <c r="T400" s="294"/>
      <c r="U400" s="294"/>
      <c r="V400" s="294"/>
      <c r="W400" s="294"/>
      <c r="X400" s="294"/>
      <c r="Y400" s="294"/>
    </row>
    <row r="401" spans="1:25" x14ac:dyDescent="0.25">
      <c r="A401" t="s">
        <v>323</v>
      </c>
      <c r="B401" s="294"/>
      <c r="C401" s="294"/>
      <c r="D401" s="294"/>
      <c r="E401" s="294"/>
      <c r="F401" s="294"/>
      <c r="G401" s="294"/>
      <c r="H401" s="294"/>
      <c r="I401" s="294"/>
      <c r="J401" s="294"/>
      <c r="K401" s="294"/>
      <c r="L401" s="294"/>
      <c r="M401" s="294"/>
      <c r="N401" s="294"/>
      <c r="O401" s="294"/>
      <c r="P401" s="294"/>
      <c r="Q401" s="294"/>
      <c r="R401" s="294"/>
      <c r="S401" s="294"/>
      <c r="T401" s="294"/>
      <c r="U401" s="294"/>
      <c r="V401" s="294"/>
      <c r="W401" s="294"/>
      <c r="X401" s="294"/>
      <c r="Y401" s="294"/>
    </row>
    <row r="402" spans="1:25" x14ac:dyDescent="0.25">
      <c r="A402" t="s">
        <v>323</v>
      </c>
      <c r="B402" s="294"/>
      <c r="C402" s="294"/>
      <c r="D402" s="294"/>
      <c r="E402" s="294"/>
      <c r="F402" s="294"/>
      <c r="G402" s="294"/>
      <c r="H402" s="294"/>
      <c r="I402" s="294"/>
      <c r="J402" s="294"/>
      <c r="K402" s="294"/>
      <c r="L402" s="294"/>
      <c r="M402" s="294"/>
      <c r="N402" s="294"/>
      <c r="O402" s="294"/>
      <c r="P402" s="294"/>
      <c r="Q402" s="294"/>
      <c r="R402" s="294"/>
      <c r="S402" s="294"/>
      <c r="T402" s="294"/>
      <c r="U402" s="294"/>
      <c r="V402" s="294"/>
      <c r="W402" s="294"/>
      <c r="X402" s="294"/>
      <c r="Y402" s="294"/>
    </row>
    <row r="403" spans="1:25" x14ac:dyDescent="0.25">
      <c r="A403" t="s">
        <v>323</v>
      </c>
      <c r="B403" s="294"/>
      <c r="C403" s="294"/>
      <c r="D403" s="294"/>
      <c r="E403" s="294"/>
      <c r="F403" s="294"/>
      <c r="G403" s="294"/>
      <c r="H403" s="294"/>
      <c r="I403" s="294"/>
      <c r="J403" s="294"/>
      <c r="K403" s="294"/>
      <c r="L403" s="294"/>
      <c r="M403" s="294"/>
      <c r="N403" s="294"/>
      <c r="O403" s="294"/>
      <c r="P403" s="294"/>
      <c r="Q403" s="294"/>
      <c r="R403" s="294"/>
      <c r="S403" s="294"/>
      <c r="T403" s="294"/>
      <c r="U403" s="294"/>
      <c r="V403" s="294"/>
      <c r="W403" s="294"/>
      <c r="X403" s="294"/>
      <c r="Y403" s="294"/>
    </row>
    <row r="404" spans="1:25" x14ac:dyDescent="0.25">
      <c r="A404" t="s">
        <v>323</v>
      </c>
      <c r="B404" s="294"/>
      <c r="C404" s="294"/>
      <c r="D404" s="294"/>
      <c r="E404" s="294"/>
      <c r="F404" s="294"/>
      <c r="G404" s="294"/>
      <c r="H404" s="294"/>
      <c r="I404" s="294"/>
      <c r="J404" s="294"/>
      <c r="K404" s="294"/>
      <c r="L404" s="294"/>
      <c r="M404" s="294"/>
      <c r="N404" s="294"/>
      <c r="O404" s="294"/>
      <c r="P404" s="294"/>
      <c r="Q404" s="294"/>
      <c r="R404" s="294"/>
      <c r="S404" s="294"/>
      <c r="T404" s="294"/>
      <c r="U404" s="294"/>
      <c r="V404" s="294"/>
      <c r="W404" s="294"/>
      <c r="X404" s="294"/>
      <c r="Y404" s="294"/>
    </row>
    <row r="405" spans="1:25" x14ac:dyDescent="0.25">
      <c r="A405" s="309">
        <f>SUM(B405:Y405)</f>
        <v>0</v>
      </c>
      <c r="B405" s="309">
        <f>SUM(B395:B403)</f>
        <v>0</v>
      </c>
      <c r="C405" s="309">
        <f t="shared" ref="C405:Y405" si="31">SUM(C395:C403)</f>
        <v>0</v>
      </c>
      <c r="D405" s="309">
        <f t="shared" si="31"/>
        <v>0</v>
      </c>
      <c r="E405" s="309">
        <f t="shared" si="31"/>
        <v>0</v>
      </c>
      <c r="F405" s="309">
        <f t="shared" si="31"/>
        <v>0</v>
      </c>
      <c r="G405" s="309">
        <f t="shared" si="31"/>
        <v>0</v>
      </c>
      <c r="H405" s="309">
        <f t="shared" si="31"/>
        <v>0</v>
      </c>
      <c r="I405" s="309">
        <f t="shared" si="31"/>
        <v>0</v>
      </c>
      <c r="J405" s="309">
        <f t="shared" si="31"/>
        <v>0</v>
      </c>
      <c r="K405" s="309">
        <f t="shared" si="31"/>
        <v>0</v>
      </c>
      <c r="L405" s="309">
        <f t="shared" si="31"/>
        <v>0</v>
      </c>
      <c r="M405" s="309">
        <f t="shared" si="31"/>
        <v>0</v>
      </c>
      <c r="N405" s="309">
        <f t="shared" si="31"/>
        <v>0</v>
      </c>
      <c r="O405" s="309">
        <f t="shared" si="31"/>
        <v>0</v>
      </c>
      <c r="P405" s="309">
        <f t="shared" si="31"/>
        <v>0</v>
      </c>
      <c r="Q405" s="309">
        <f t="shared" si="31"/>
        <v>0</v>
      </c>
      <c r="R405" s="309">
        <f t="shared" si="31"/>
        <v>0</v>
      </c>
      <c r="S405" s="309">
        <f t="shared" si="31"/>
        <v>0</v>
      </c>
      <c r="T405" s="309">
        <f t="shared" si="31"/>
        <v>0</v>
      </c>
      <c r="U405" s="309">
        <f t="shared" si="31"/>
        <v>0</v>
      </c>
      <c r="V405" s="309">
        <f t="shared" si="31"/>
        <v>0</v>
      </c>
      <c r="W405" s="309">
        <f t="shared" si="31"/>
        <v>0</v>
      </c>
      <c r="X405" s="309">
        <f t="shared" si="31"/>
        <v>0</v>
      </c>
      <c r="Y405" s="309">
        <f t="shared" si="31"/>
        <v>0</v>
      </c>
    </row>
    <row r="407" spans="1:25" x14ac:dyDescent="0.25">
      <c r="A407" s="8">
        <f>SUM(B407:Y407)</f>
        <v>0</v>
      </c>
      <c r="B407" s="8">
        <f>B288+B301+B314+B327+B340+B353+B366+B379+B392+B405</f>
        <v>0</v>
      </c>
      <c r="C407" s="8">
        <f t="shared" ref="C407:Y407" si="32">C288+C301+C314+C327+C340+C353+C366+C379+C392+C405</f>
        <v>0</v>
      </c>
      <c r="D407" s="8">
        <f t="shared" si="32"/>
        <v>0</v>
      </c>
      <c r="E407" s="8">
        <f t="shared" si="32"/>
        <v>0</v>
      </c>
      <c r="F407" s="8">
        <f t="shared" si="32"/>
        <v>0</v>
      </c>
      <c r="G407" s="8">
        <f t="shared" si="32"/>
        <v>0</v>
      </c>
      <c r="H407" s="8">
        <f t="shared" si="32"/>
        <v>0</v>
      </c>
      <c r="I407" s="8">
        <f t="shared" si="32"/>
        <v>0</v>
      </c>
      <c r="J407" s="8">
        <f t="shared" si="32"/>
        <v>0</v>
      </c>
      <c r="K407" s="8">
        <f t="shared" si="32"/>
        <v>0</v>
      </c>
      <c r="L407" s="8">
        <f t="shared" si="32"/>
        <v>0</v>
      </c>
      <c r="M407" s="8">
        <f t="shared" si="32"/>
        <v>0</v>
      </c>
      <c r="N407" s="8">
        <f t="shared" si="32"/>
        <v>0</v>
      </c>
      <c r="O407" s="8">
        <f t="shared" si="32"/>
        <v>0</v>
      </c>
      <c r="P407" s="8">
        <f t="shared" si="32"/>
        <v>0</v>
      </c>
      <c r="Q407" s="8">
        <f t="shared" si="32"/>
        <v>0</v>
      </c>
      <c r="R407" s="8">
        <f t="shared" si="32"/>
        <v>0</v>
      </c>
      <c r="S407" s="8">
        <f t="shared" si="32"/>
        <v>0</v>
      </c>
      <c r="T407" s="8">
        <f t="shared" si="32"/>
        <v>0</v>
      </c>
      <c r="U407" s="8">
        <f t="shared" si="32"/>
        <v>0</v>
      </c>
      <c r="V407" s="8">
        <f t="shared" si="32"/>
        <v>0</v>
      </c>
      <c r="W407" s="8">
        <f t="shared" si="32"/>
        <v>0</v>
      </c>
      <c r="X407" s="8">
        <f t="shared" si="32"/>
        <v>0</v>
      </c>
      <c r="Y407" s="8">
        <f t="shared" si="32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407"/>
  <sheetViews>
    <sheetView zoomScale="75" workbookViewId="0">
      <selection activeCell="M24" sqref="M24"/>
    </sheetView>
  </sheetViews>
  <sheetFormatPr defaultRowHeight="13.2" x14ac:dyDescent="0.25"/>
  <cols>
    <col min="1" max="1" width="22.44140625" customWidth="1"/>
    <col min="2" max="25" width="8.6640625" customWidth="1"/>
  </cols>
  <sheetData>
    <row r="1" spans="1:25" ht="30" x14ac:dyDescent="0.5">
      <c r="A1" s="298" t="s">
        <v>210</v>
      </c>
      <c r="C1" s="299"/>
      <c r="D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</row>
    <row r="3" spans="1:25" ht="24.6" x14ac:dyDescent="0.4">
      <c r="A3" s="398" t="s">
        <v>62</v>
      </c>
    </row>
    <row r="5" spans="1:25" x14ac:dyDescent="0.25">
      <c r="A5" s="305" t="s">
        <v>402</v>
      </c>
      <c r="B5" s="305">
        <v>100</v>
      </c>
      <c r="C5" s="305">
        <v>200</v>
      </c>
      <c r="D5" s="305">
        <v>300</v>
      </c>
      <c r="E5" s="305">
        <v>400</v>
      </c>
      <c r="F5" s="305">
        <v>500</v>
      </c>
      <c r="G5" s="305">
        <v>600</v>
      </c>
      <c r="H5" s="305">
        <v>700</v>
      </c>
      <c r="I5" s="305">
        <v>800</v>
      </c>
      <c r="J5" s="305">
        <v>900</v>
      </c>
      <c r="K5" s="305">
        <v>1000</v>
      </c>
      <c r="L5" s="305">
        <v>1100</v>
      </c>
      <c r="M5" s="305">
        <v>1200</v>
      </c>
      <c r="N5" s="305">
        <v>1300</v>
      </c>
      <c r="O5" s="305">
        <v>1400</v>
      </c>
      <c r="P5" s="305">
        <v>1500</v>
      </c>
      <c r="Q5" s="305">
        <v>1600</v>
      </c>
      <c r="R5" s="305">
        <v>1700</v>
      </c>
      <c r="S5" s="305">
        <v>1800</v>
      </c>
      <c r="T5" s="305">
        <v>1900</v>
      </c>
      <c r="U5" s="305">
        <v>2000</v>
      </c>
      <c r="V5" s="305">
        <v>2100</v>
      </c>
      <c r="W5" s="305">
        <v>2200</v>
      </c>
      <c r="X5" s="305">
        <v>2300</v>
      </c>
      <c r="Y5" s="305">
        <v>2400</v>
      </c>
    </row>
    <row r="6" spans="1:25" x14ac:dyDescent="0.25">
      <c r="A6" t="s">
        <v>396</v>
      </c>
      <c r="B6" s="294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</row>
    <row r="7" spans="1:25" x14ac:dyDescent="0.25">
      <c r="A7" t="s">
        <v>323</v>
      </c>
      <c r="B7" s="294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</row>
    <row r="8" spans="1:25" x14ac:dyDescent="0.25">
      <c r="A8" t="s">
        <v>323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</row>
    <row r="9" spans="1:25" x14ac:dyDescent="0.25">
      <c r="A9" t="s">
        <v>323</v>
      </c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</row>
    <row r="10" spans="1:25" x14ac:dyDescent="0.25">
      <c r="A10" t="s">
        <v>323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</row>
    <row r="11" spans="1:25" x14ac:dyDescent="0.25">
      <c r="A11" t="s">
        <v>323</v>
      </c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</row>
    <row r="12" spans="1:25" x14ac:dyDescent="0.25">
      <c r="A12" t="s">
        <v>323</v>
      </c>
      <c r="B12" s="294"/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</row>
    <row r="13" spans="1:25" x14ac:dyDescent="0.25">
      <c r="A13" t="s">
        <v>323</v>
      </c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</row>
    <row r="14" spans="1:25" x14ac:dyDescent="0.25">
      <c r="A14" t="s">
        <v>323</v>
      </c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</row>
    <row r="15" spans="1:25" x14ac:dyDescent="0.25">
      <c r="A15" t="s">
        <v>323</v>
      </c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</row>
    <row r="16" spans="1:25" x14ac:dyDescent="0.25">
      <c r="A16" s="309">
        <v>800</v>
      </c>
      <c r="B16" s="309">
        <v>0</v>
      </c>
      <c r="C16" s="309">
        <v>0</v>
      </c>
      <c r="D16" s="309">
        <v>0</v>
      </c>
      <c r="E16" s="309">
        <v>0</v>
      </c>
      <c r="F16" s="309">
        <v>0</v>
      </c>
      <c r="G16" s="309">
        <v>0</v>
      </c>
      <c r="H16" s="309">
        <v>50</v>
      </c>
      <c r="I16" s="309">
        <v>50</v>
      </c>
      <c r="J16" s="309">
        <v>50</v>
      </c>
      <c r="K16" s="309">
        <v>50</v>
      </c>
      <c r="L16" s="309">
        <v>50</v>
      </c>
      <c r="M16" s="309">
        <v>50</v>
      </c>
      <c r="N16" s="309">
        <v>50</v>
      </c>
      <c r="O16" s="309">
        <v>50</v>
      </c>
      <c r="P16" s="309">
        <v>50</v>
      </c>
      <c r="Q16" s="309">
        <v>50</v>
      </c>
      <c r="R16" s="309">
        <v>50</v>
      </c>
      <c r="S16" s="309">
        <v>50</v>
      </c>
      <c r="T16" s="309">
        <v>50</v>
      </c>
      <c r="U16" s="309">
        <v>50</v>
      </c>
      <c r="V16" s="309">
        <v>50</v>
      </c>
      <c r="W16" s="309">
        <v>50</v>
      </c>
      <c r="X16" s="309">
        <v>0</v>
      </c>
      <c r="Y16" s="309">
        <v>0</v>
      </c>
    </row>
    <row r="18" spans="1:25" x14ac:dyDescent="0.25">
      <c r="A18" s="305" t="s">
        <v>397</v>
      </c>
      <c r="B18" s="305">
        <v>100</v>
      </c>
      <c r="C18" s="305">
        <v>200</v>
      </c>
      <c r="D18" s="305">
        <v>300</v>
      </c>
      <c r="E18" s="305">
        <v>400</v>
      </c>
      <c r="F18" s="305">
        <v>500</v>
      </c>
      <c r="G18" s="305">
        <v>600</v>
      </c>
      <c r="H18" s="305">
        <v>700</v>
      </c>
      <c r="I18" s="305">
        <v>800</v>
      </c>
      <c r="J18" s="305">
        <v>900</v>
      </c>
      <c r="K18" s="305">
        <v>1000</v>
      </c>
      <c r="L18" s="305">
        <v>1100</v>
      </c>
      <c r="M18" s="305">
        <v>1200</v>
      </c>
      <c r="N18" s="305">
        <v>1300</v>
      </c>
      <c r="O18" s="305">
        <v>1400</v>
      </c>
      <c r="P18" s="305">
        <v>1500</v>
      </c>
      <c r="Q18" s="305">
        <v>1600</v>
      </c>
      <c r="R18" s="305">
        <v>1700</v>
      </c>
      <c r="S18" s="305">
        <v>1800</v>
      </c>
      <c r="T18" s="305">
        <v>1900</v>
      </c>
      <c r="U18" s="305">
        <v>2000</v>
      </c>
      <c r="V18" s="305">
        <v>2100</v>
      </c>
      <c r="W18" s="305">
        <v>2200</v>
      </c>
      <c r="X18" s="305">
        <v>2300</v>
      </c>
      <c r="Y18" s="305">
        <v>2400</v>
      </c>
    </row>
    <row r="19" spans="1:25" x14ac:dyDescent="0.25">
      <c r="A19" t="s">
        <v>389</v>
      </c>
      <c r="B19" s="294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</row>
    <row r="20" spans="1:25" x14ac:dyDescent="0.25">
      <c r="A20" t="s">
        <v>323</v>
      </c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</row>
    <row r="21" spans="1:25" x14ac:dyDescent="0.25">
      <c r="A21" t="s">
        <v>323</v>
      </c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</row>
    <row r="22" spans="1:25" x14ac:dyDescent="0.25">
      <c r="A22" t="s">
        <v>323</v>
      </c>
      <c r="B22" s="294"/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</row>
    <row r="23" spans="1:25" x14ac:dyDescent="0.25">
      <c r="A23" t="s">
        <v>323</v>
      </c>
      <c r="B23" s="294"/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</row>
    <row r="24" spans="1:25" x14ac:dyDescent="0.25">
      <c r="A24" t="s">
        <v>323</v>
      </c>
      <c r="B24" s="294"/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</row>
    <row r="25" spans="1:25" x14ac:dyDescent="0.25">
      <c r="A25" t="s">
        <v>323</v>
      </c>
      <c r="B25" s="294"/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</row>
    <row r="26" spans="1:25" x14ac:dyDescent="0.25">
      <c r="A26" t="s">
        <v>323</v>
      </c>
      <c r="B26" s="294"/>
      <c r="C26" s="294"/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</row>
    <row r="27" spans="1:25" x14ac:dyDescent="0.25">
      <c r="A27" t="s">
        <v>323</v>
      </c>
      <c r="B27" s="294"/>
      <c r="C27" s="294"/>
      <c r="D27" s="294"/>
      <c r="E27" s="294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</row>
    <row r="28" spans="1:25" x14ac:dyDescent="0.25">
      <c r="A28" t="s">
        <v>323</v>
      </c>
      <c r="B28" s="294"/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</row>
    <row r="29" spans="1:25" x14ac:dyDescent="0.25">
      <c r="A29" s="309">
        <v>-800</v>
      </c>
      <c r="B29" s="309">
        <v>0</v>
      </c>
      <c r="C29" s="309">
        <v>0</v>
      </c>
      <c r="D29" s="309">
        <v>0</v>
      </c>
      <c r="E29" s="309">
        <v>0</v>
      </c>
      <c r="F29" s="309">
        <v>0</v>
      </c>
      <c r="G29" s="309">
        <v>0</v>
      </c>
      <c r="H29" s="309">
        <v>-50</v>
      </c>
      <c r="I29" s="309">
        <v>-50</v>
      </c>
      <c r="J29" s="309">
        <v>-50</v>
      </c>
      <c r="K29" s="309">
        <v>-50</v>
      </c>
      <c r="L29" s="309">
        <v>-50</v>
      </c>
      <c r="M29" s="309">
        <v>-50</v>
      </c>
      <c r="N29" s="309">
        <v>-50</v>
      </c>
      <c r="O29" s="309">
        <v>-50</v>
      </c>
      <c r="P29" s="309">
        <v>-50</v>
      </c>
      <c r="Q29" s="309">
        <v>-50</v>
      </c>
      <c r="R29" s="309">
        <v>-50</v>
      </c>
      <c r="S29" s="309">
        <v>-50</v>
      </c>
      <c r="T29" s="309">
        <v>-50</v>
      </c>
      <c r="U29" s="309">
        <v>-50</v>
      </c>
      <c r="V29" s="309">
        <v>-50</v>
      </c>
      <c r="W29" s="309">
        <v>-50</v>
      </c>
      <c r="X29" s="309">
        <v>0</v>
      </c>
      <c r="Y29" s="309">
        <v>0</v>
      </c>
    </row>
    <row r="31" spans="1:25" x14ac:dyDescent="0.25">
      <c r="A31" s="305" t="s">
        <v>326</v>
      </c>
      <c r="B31" s="305">
        <v>100</v>
      </c>
      <c r="C31" s="305">
        <v>200</v>
      </c>
      <c r="D31" s="305">
        <v>300</v>
      </c>
      <c r="E31" s="305">
        <v>400</v>
      </c>
      <c r="F31" s="305">
        <v>500</v>
      </c>
      <c r="G31" s="305">
        <v>600</v>
      </c>
      <c r="H31" s="305">
        <v>700</v>
      </c>
      <c r="I31" s="305">
        <v>800</v>
      </c>
      <c r="J31" s="305">
        <v>900</v>
      </c>
      <c r="K31" s="305">
        <v>1000</v>
      </c>
      <c r="L31" s="305">
        <v>1100</v>
      </c>
      <c r="M31" s="305">
        <v>1200</v>
      </c>
      <c r="N31" s="305">
        <v>1300</v>
      </c>
      <c r="O31" s="305">
        <v>1400</v>
      </c>
      <c r="P31" s="305">
        <v>1500</v>
      </c>
      <c r="Q31" s="305">
        <v>1600</v>
      </c>
      <c r="R31" s="305">
        <v>1700</v>
      </c>
      <c r="S31" s="305">
        <v>1800</v>
      </c>
      <c r="T31" s="305">
        <v>1900</v>
      </c>
      <c r="U31" s="305">
        <v>2000</v>
      </c>
      <c r="V31" s="305">
        <v>2100</v>
      </c>
      <c r="W31" s="305">
        <v>2200</v>
      </c>
      <c r="X31" s="305">
        <v>2300</v>
      </c>
      <c r="Y31" s="305">
        <v>2400</v>
      </c>
    </row>
    <row r="32" spans="1:25" x14ac:dyDescent="0.25">
      <c r="A32" t="s">
        <v>323</v>
      </c>
      <c r="B32" s="294"/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</row>
    <row r="33" spans="1:25" x14ac:dyDescent="0.25">
      <c r="A33" t="s">
        <v>323</v>
      </c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</row>
    <row r="34" spans="1:25" x14ac:dyDescent="0.25">
      <c r="A34" t="s">
        <v>323</v>
      </c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</row>
    <row r="35" spans="1:25" x14ac:dyDescent="0.25">
      <c r="A35" t="s">
        <v>323</v>
      </c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</row>
    <row r="36" spans="1:25" x14ac:dyDescent="0.25">
      <c r="A36" t="s">
        <v>323</v>
      </c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</row>
    <row r="37" spans="1:25" x14ac:dyDescent="0.25">
      <c r="A37" t="s">
        <v>323</v>
      </c>
      <c r="B37" s="294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</row>
    <row r="38" spans="1:25" x14ac:dyDescent="0.25">
      <c r="A38" t="s">
        <v>323</v>
      </c>
      <c r="B38" s="294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</row>
    <row r="39" spans="1:25" x14ac:dyDescent="0.25">
      <c r="A39" t="s">
        <v>323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</row>
    <row r="40" spans="1:25" x14ac:dyDescent="0.25">
      <c r="A40" t="s">
        <v>323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</row>
    <row r="41" spans="1:25" x14ac:dyDescent="0.25">
      <c r="A41" t="s">
        <v>323</v>
      </c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</row>
    <row r="42" spans="1:25" x14ac:dyDescent="0.25">
      <c r="A42" s="309">
        <v>0</v>
      </c>
      <c r="B42" s="309">
        <v>0</v>
      </c>
      <c r="C42" s="309">
        <v>0</v>
      </c>
      <c r="D42" s="309">
        <v>0</v>
      </c>
      <c r="E42" s="309">
        <v>0</v>
      </c>
      <c r="F42" s="309">
        <v>0</v>
      </c>
      <c r="G42" s="309">
        <v>0</v>
      </c>
      <c r="H42" s="309">
        <v>0</v>
      </c>
      <c r="I42" s="309">
        <v>0</v>
      </c>
      <c r="J42" s="309">
        <v>0</v>
      </c>
      <c r="K42" s="309">
        <v>0</v>
      </c>
      <c r="L42" s="309">
        <v>0</v>
      </c>
      <c r="M42" s="309">
        <v>0</v>
      </c>
      <c r="N42" s="309">
        <v>0</v>
      </c>
      <c r="O42" s="309">
        <v>0</v>
      </c>
      <c r="P42" s="309">
        <v>0</v>
      </c>
      <c r="Q42" s="309">
        <v>0</v>
      </c>
      <c r="R42" s="309">
        <v>0</v>
      </c>
      <c r="S42" s="309">
        <v>0</v>
      </c>
      <c r="T42" s="309">
        <v>0</v>
      </c>
      <c r="U42" s="309">
        <v>0</v>
      </c>
      <c r="V42" s="309">
        <v>0</v>
      </c>
      <c r="W42" s="309">
        <v>0</v>
      </c>
      <c r="X42" s="309">
        <v>0</v>
      </c>
      <c r="Y42" s="309">
        <v>0</v>
      </c>
    </row>
    <row r="44" spans="1:25" x14ac:dyDescent="0.25">
      <c r="A44" s="305" t="s">
        <v>327</v>
      </c>
      <c r="B44" s="305">
        <v>100</v>
      </c>
      <c r="C44" s="305">
        <v>200</v>
      </c>
      <c r="D44" s="305">
        <v>300</v>
      </c>
      <c r="E44" s="305">
        <v>400</v>
      </c>
      <c r="F44" s="305">
        <v>500</v>
      </c>
      <c r="G44" s="305">
        <v>600</v>
      </c>
      <c r="H44" s="305">
        <v>700</v>
      </c>
      <c r="I44" s="305">
        <v>800</v>
      </c>
      <c r="J44" s="305">
        <v>900</v>
      </c>
      <c r="K44" s="305">
        <v>1000</v>
      </c>
      <c r="L44" s="305">
        <v>1100</v>
      </c>
      <c r="M44" s="305">
        <v>1200</v>
      </c>
      <c r="N44" s="305">
        <v>1300</v>
      </c>
      <c r="O44" s="305">
        <v>1400</v>
      </c>
      <c r="P44" s="305">
        <v>1500</v>
      </c>
      <c r="Q44" s="305">
        <v>1600</v>
      </c>
      <c r="R44" s="305">
        <v>1700</v>
      </c>
      <c r="S44" s="305">
        <v>1800</v>
      </c>
      <c r="T44" s="305">
        <v>1900</v>
      </c>
      <c r="U44" s="305">
        <v>2000</v>
      </c>
      <c r="V44" s="305">
        <v>2100</v>
      </c>
      <c r="W44" s="305">
        <v>2200</v>
      </c>
      <c r="X44" s="305">
        <v>2300</v>
      </c>
      <c r="Y44" s="305">
        <v>2400</v>
      </c>
    </row>
    <row r="45" spans="1:25" x14ac:dyDescent="0.25">
      <c r="A45" t="s">
        <v>323</v>
      </c>
      <c r="B45" s="294"/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</row>
    <row r="46" spans="1:25" x14ac:dyDescent="0.25">
      <c r="A46" t="s">
        <v>323</v>
      </c>
      <c r="B46" s="294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</row>
    <row r="47" spans="1:25" x14ac:dyDescent="0.25">
      <c r="A47" t="s">
        <v>323</v>
      </c>
      <c r="B47" s="294"/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</row>
    <row r="48" spans="1:25" x14ac:dyDescent="0.25">
      <c r="A48" t="s">
        <v>323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</row>
    <row r="49" spans="1:25" x14ac:dyDescent="0.25">
      <c r="A49" t="s">
        <v>323</v>
      </c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</row>
    <row r="50" spans="1:25" x14ac:dyDescent="0.25">
      <c r="A50" t="s">
        <v>323</v>
      </c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</row>
    <row r="51" spans="1:25" x14ac:dyDescent="0.25">
      <c r="A51" t="s">
        <v>323</v>
      </c>
      <c r="B51" s="294"/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</row>
    <row r="52" spans="1:25" x14ac:dyDescent="0.25">
      <c r="A52" t="s">
        <v>323</v>
      </c>
      <c r="B52" s="294"/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</row>
    <row r="53" spans="1:25" x14ac:dyDescent="0.25">
      <c r="A53" t="s">
        <v>323</v>
      </c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</row>
    <row r="54" spans="1:25" x14ac:dyDescent="0.25">
      <c r="A54" t="s">
        <v>323</v>
      </c>
      <c r="B54" s="294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</row>
    <row r="55" spans="1:25" x14ac:dyDescent="0.25">
      <c r="A55" s="309">
        <v>0</v>
      </c>
      <c r="B55" s="309">
        <v>0</v>
      </c>
      <c r="C55" s="309">
        <v>0</v>
      </c>
      <c r="D55" s="309">
        <v>0</v>
      </c>
      <c r="E55" s="309">
        <v>0</v>
      </c>
      <c r="F55" s="309">
        <v>0</v>
      </c>
      <c r="G55" s="309">
        <v>0</v>
      </c>
      <c r="H55" s="309">
        <v>0</v>
      </c>
      <c r="I55" s="309">
        <v>0</v>
      </c>
      <c r="J55" s="309">
        <v>0</v>
      </c>
      <c r="K55" s="309">
        <v>0</v>
      </c>
      <c r="L55" s="309">
        <v>0</v>
      </c>
      <c r="M55" s="309">
        <v>0</v>
      </c>
      <c r="N55" s="309">
        <v>0</v>
      </c>
      <c r="O55" s="309">
        <v>0</v>
      </c>
      <c r="P55" s="309">
        <v>0</v>
      </c>
      <c r="Q55" s="309">
        <v>0</v>
      </c>
      <c r="R55" s="309">
        <v>0</v>
      </c>
      <c r="S55" s="309">
        <v>0</v>
      </c>
      <c r="T55" s="309">
        <v>0</v>
      </c>
      <c r="U55" s="309">
        <v>0</v>
      </c>
      <c r="V55" s="309">
        <v>0</v>
      </c>
      <c r="W55" s="309">
        <v>0</v>
      </c>
      <c r="X55" s="309">
        <v>0</v>
      </c>
      <c r="Y55" s="309">
        <v>0</v>
      </c>
    </row>
    <row r="57" spans="1:25" x14ac:dyDescent="0.25">
      <c r="A57" s="305" t="s">
        <v>328</v>
      </c>
      <c r="B57" s="305">
        <v>100</v>
      </c>
      <c r="C57" s="305">
        <v>200</v>
      </c>
      <c r="D57" s="305">
        <v>300</v>
      </c>
      <c r="E57" s="305">
        <v>400</v>
      </c>
      <c r="F57" s="305">
        <v>500</v>
      </c>
      <c r="G57" s="305">
        <v>600</v>
      </c>
      <c r="H57" s="305">
        <v>700</v>
      </c>
      <c r="I57" s="305">
        <v>800</v>
      </c>
      <c r="J57" s="305">
        <v>900</v>
      </c>
      <c r="K57" s="305">
        <v>1000</v>
      </c>
      <c r="L57" s="305">
        <v>1100</v>
      </c>
      <c r="M57" s="305">
        <v>1200</v>
      </c>
      <c r="N57" s="305">
        <v>1300</v>
      </c>
      <c r="O57" s="305">
        <v>1400</v>
      </c>
      <c r="P57" s="305">
        <v>1500</v>
      </c>
      <c r="Q57" s="305">
        <v>1600</v>
      </c>
      <c r="R57" s="305">
        <v>1700</v>
      </c>
      <c r="S57" s="305">
        <v>1800</v>
      </c>
      <c r="T57" s="305">
        <v>1900</v>
      </c>
      <c r="U57" s="305">
        <v>2000</v>
      </c>
      <c r="V57" s="305">
        <v>2100</v>
      </c>
      <c r="W57" s="305">
        <v>2200</v>
      </c>
      <c r="X57" s="305">
        <v>2300</v>
      </c>
      <c r="Y57" s="305">
        <v>2400</v>
      </c>
    </row>
    <row r="58" spans="1:25" x14ac:dyDescent="0.25">
      <c r="A58" t="s">
        <v>323</v>
      </c>
      <c r="B58" s="294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</row>
    <row r="59" spans="1:25" x14ac:dyDescent="0.25">
      <c r="A59" t="s">
        <v>323</v>
      </c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</row>
    <row r="60" spans="1:25" x14ac:dyDescent="0.25">
      <c r="A60" t="s">
        <v>323</v>
      </c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</row>
    <row r="61" spans="1:25" x14ac:dyDescent="0.25">
      <c r="A61" t="s">
        <v>323</v>
      </c>
      <c r="B61" s="294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</row>
    <row r="62" spans="1:25" x14ac:dyDescent="0.25">
      <c r="A62" t="s">
        <v>323</v>
      </c>
      <c r="B62" s="294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</row>
    <row r="63" spans="1:25" x14ac:dyDescent="0.25">
      <c r="A63" t="s">
        <v>323</v>
      </c>
      <c r="B63" s="294"/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</row>
    <row r="64" spans="1:25" x14ac:dyDescent="0.25">
      <c r="A64" t="s">
        <v>323</v>
      </c>
      <c r="B64" s="294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</row>
    <row r="65" spans="1:25" x14ac:dyDescent="0.25">
      <c r="A65" t="s">
        <v>323</v>
      </c>
      <c r="B65" s="294"/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</row>
    <row r="66" spans="1:25" x14ac:dyDescent="0.25">
      <c r="A66" t="s">
        <v>323</v>
      </c>
      <c r="B66" s="294"/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</row>
    <row r="67" spans="1:25" x14ac:dyDescent="0.25">
      <c r="A67" t="s">
        <v>323</v>
      </c>
      <c r="B67" s="294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</row>
    <row r="68" spans="1:25" x14ac:dyDescent="0.25">
      <c r="A68" s="309">
        <v>0</v>
      </c>
      <c r="B68" s="309">
        <v>0</v>
      </c>
      <c r="C68" s="309">
        <v>0</v>
      </c>
      <c r="D68" s="309">
        <v>0</v>
      </c>
      <c r="E68" s="309">
        <v>0</v>
      </c>
      <c r="F68" s="309">
        <v>0</v>
      </c>
      <c r="G68" s="309">
        <v>0</v>
      </c>
      <c r="H68" s="309">
        <v>0</v>
      </c>
      <c r="I68" s="309">
        <v>0</v>
      </c>
      <c r="J68" s="309">
        <v>0</v>
      </c>
      <c r="K68" s="309">
        <v>0</v>
      </c>
      <c r="L68" s="309">
        <v>0</v>
      </c>
      <c r="M68" s="309">
        <v>0</v>
      </c>
      <c r="N68" s="309">
        <v>0</v>
      </c>
      <c r="O68" s="309">
        <v>0</v>
      </c>
      <c r="P68" s="309">
        <v>0</v>
      </c>
      <c r="Q68" s="309">
        <v>0</v>
      </c>
      <c r="R68" s="309">
        <v>0</v>
      </c>
      <c r="S68" s="309">
        <v>0</v>
      </c>
      <c r="T68" s="309">
        <v>0</v>
      </c>
      <c r="U68" s="309">
        <v>0</v>
      </c>
      <c r="V68" s="309">
        <v>0</v>
      </c>
      <c r="W68" s="309">
        <v>0</v>
      </c>
      <c r="X68" s="309">
        <v>0</v>
      </c>
      <c r="Y68" s="309">
        <v>0</v>
      </c>
    </row>
    <row r="70" spans="1:25" x14ac:dyDescent="0.25">
      <c r="A70" s="305" t="s">
        <v>329</v>
      </c>
      <c r="B70" s="305">
        <v>100</v>
      </c>
      <c r="C70" s="305">
        <v>200</v>
      </c>
      <c r="D70" s="305">
        <v>300</v>
      </c>
      <c r="E70" s="305">
        <v>400</v>
      </c>
      <c r="F70" s="305">
        <v>500</v>
      </c>
      <c r="G70" s="305">
        <v>600</v>
      </c>
      <c r="H70" s="305">
        <v>700</v>
      </c>
      <c r="I70" s="305">
        <v>800</v>
      </c>
      <c r="J70" s="305">
        <v>900</v>
      </c>
      <c r="K70" s="305">
        <v>1000</v>
      </c>
      <c r="L70" s="305">
        <v>1100</v>
      </c>
      <c r="M70" s="305">
        <v>1200</v>
      </c>
      <c r="N70" s="305">
        <v>1300</v>
      </c>
      <c r="O70" s="305">
        <v>1400</v>
      </c>
      <c r="P70" s="305">
        <v>1500</v>
      </c>
      <c r="Q70" s="305">
        <v>1600</v>
      </c>
      <c r="R70" s="305">
        <v>1700</v>
      </c>
      <c r="S70" s="305">
        <v>1800</v>
      </c>
      <c r="T70" s="305">
        <v>1900</v>
      </c>
      <c r="U70" s="305">
        <v>2000</v>
      </c>
      <c r="V70" s="305">
        <v>2100</v>
      </c>
      <c r="W70" s="305">
        <v>2200</v>
      </c>
      <c r="X70" s="305">
        <v>2300</v>
      </c>
      <c r="Y70" s="305">
        <v>2400</v>
      </c>
    </row>
    <row r="71" spans="1:25" x14ac:dyDescent="0.25">
      <c r="A71" t="s">
        <v>323</v>
      </c>
      <c r="B71" s="294"/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</row>
    <row r="72" spans="1:25" x14ac:dyDescent="0.25">
      <c r="A72" t="s">
        <v>323</v>
      </c>
      <c r="B72" s="294"/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</row>
    <row r="73" spans="1:25" x14ac:dyDescent="0.25">
      <c r="A73" t="s">
        <v>323</v>
      </c>
      <c r="B73" s="294"/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</row>
    <row r="74" spans="1:25" x14ac:dyDescent="0.25">
      <c r="A74" t="s">
        <v>323</v>
      </c>
      <c r="B74" s="294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</row>
    <row r="75" spans="1:25" x14ac:dyDescent="0.25">
      <c r="A75" t="s">
        <v>323</v>
      </c>
      <c r="B75" s="294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</row>
    <row r="76" spans="1:25" x14ac:dyDescent="0.25">
      <c r="A76" t="s">
        <v>323</v>
      </c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</row>
    <row r="77" spans="1:25" x14ac:dyDescent="0.25">
      <c r="A77" t="s">
        <v>323</v>
      </c>
      <c r="B77" s="294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</row>
    <row r="78" spans="1:25" x14ac:dyDescent="0.25">
      <c r="A78" t="s">
        <v>323</v>
      </c>
      <c r="B78" s="294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</row>
    <row r="79" spans="1:25" x14ac:dyDescent="0.25">
      <c r="A79" t="s">
        <v>323</v>
      </c>
      <c r="B79" s="294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</row>
    <row r="80" spans="1:25" x14ac:dyDescent="0.25">
      <c r="A80" t="s">
        <v>323</v>
      </c>
      <c r="B80" s="294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</row>
    <row r="81" spans="1:25" x14ac:dyDescent="0.25">
      <c r="A81" s="309">
        <v>0</v>
      </c>
      <c r="B81" s="309">
        <v>0</v>
      </c>
      <c r="C81" s="309">
        <v>0</v>
      </c>
      <c r="D81" s="309">
        <v>0</v>
      </c>
      <c r="E81" s="309">
        <v>0</v>
      </c>
      <c r="F81" s="309">
        <v>0</v>
      </c>
      <c r="G81" s="309">
        <v>0</v>
      </c>
      <c r="H81" s="309">
        <v>0</v>
      </c>
      <c r="I81" s="309">
        <v>0</v>
      </c>
      <c r="J81" s="309">
        <v>0</v>
      </c>
      <c r="K81" s="309">
        <v>0</v>
      </c>
      <c r="L81" s="309">
        <v>0</v>
      </c>
      <c r="M81" s="309">
        <v>0</v>
      </c>
      <c r="N81" s="309">
        <v>0</v>
      </c>
      <c r="O81" s="309">
        <v>0</v>
      </c>
      <c r="P81" s="309">
        <v>0</v>
      </c>
      <c r="Q81" s="309">
        <v>0</v>
      </c>
      <c r="R81" s="309">
        <v>0</v>
      </c>
      <c r="S81" s="309">
        <v>0</v>
      </c>
      <c r="T81" s="309">
        <v>0</v>
      </c>
      <c r="U81" s="309">
        <v>0</v>
      </c>
      <c r="V81" s="309">
        <v>0</v>
      </c>
      <c r="W81" s="309">
        <v>0</v>
      </c>
      <c r="X81" s="309">
        <v>0</v>
      </c>
      <c r="Y81" s="309">
        <v>0</v>
      </c>
    </row>
    <row r="83" spans="1:25" x14ac:dyDescent="0.25">
      <c r="A83" s="305" t="s">
        <v>330</v>
      </c>
      <c r="B83" s="305">
        <v>100</v>
      </c>
      <c r="C83" s="305">
        <v>200</v>
      </c>
      <c r="D83" s="305">
        <v>300</v>
      </c>
      <c r="E83" s="305">
        <v>400</v>
      </c>
      <c r="F83" s="305">
        <v>500</v>
      </c>
      <c r="G83" s="305">
        <v>600</v>
      </c>
      <c r="H83" s="305">
        <v>700</v>
      </c>
      <c r="I83" s="305">
        <v>800</v>
      </c>
      <c r="J83" s="305">
        <v>900</v>
      </c>
      <c r="K83" s="305">
        <v>1000</v>
      </c>
      <c r="L83" s="305">
        <v>1100</v>
      </c>
      <c r="M83" s="305">
        <v>1200</v>
      </c>
      <c r="N83" s="305">
        <v>1300</v>
      </c>
      <c r="O83" s="305">
        <v>1400</v>
      </c>
      <c r="P83" s="305">
        <v>1500</v>
      </c>
      <c r="Q83" s="305">
        <v>1600</v>
      </c>
      <c r="R83" s="305">
        <v>1700</v>
      </c>
      <c r="S83" s="305">
        <v>1800</v>
      </c>
      <c r="T83" s="305">
        <v>1900</v>
      </c>
      <c r="U83" s="305">
        <v>2000</v>
      </c>
      <c r="V83" s="305">
        <v>2100</v>
      </c>
      <c r="W83" s="305">
        <v>2200</v>
      </c>
      <c r="X83" s="305">
        <v>2300</v>
      </c>
      <c r="Y83" s="305">
        <v>2400</v>
      </c>
    </row>
    <row r="84" spans="1:25" x14ac:dyDescent="0.25">
      <c r="A84" t="s">
        <v>323</v>
      </c>
      <c r="B84" s="294"/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</row>
    <row r="85" spans="1:25" x14ac:dyDescent="0.25">
      <c r="A85" t="s">
        <v>323</v>
      </c>
      <c r="B85" s="294"/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</row>
    <row r="86" spans="1:25" x14ac:dyDescent="0.25">
      <c r="A86" t="s">
        <v>323</v>
      </c>
      <c r="B86" s="294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</row>
    <row r="87" spans="1:25" x14ac:dyDescent="0.25">
      <c r="A87" t="s">
        <v>323</v>
      </c>
      <c r="B87" s="294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</row>
    <row r="88" spans="1:25" x14ac:dyDescent="0.25">
      <c r="A88" t="s">
        <v>323</v>
      </c>
      <c r="B88" s="294"/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</row>
    <row r="89" spans="1:25" x14ac:dyDescent="0.25">
      <c r="A89" t="s">
        <v>323</v>
      </c>
      <c r="B89" s="294"/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</row>
    <row r="90" spans="1:25" x14ac:dyDescent="0.25">
      <c r="A90" t="s">
        <v>323</v>
      </c>
      <c r="B90" s="294"/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</row>
    <row r="91" spans="1:25" x14ac:dyDescent="0.25">
      <c r="A91" t="s">
        <v>323</v>
      </c>
      <c r="B91" s="294"/>
      <c r="C91" s="294"/>
      <c r="D91" s="294"/>
      <c r="E91" s="294"/>
      <c r="F91" s="294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</row>
    <row r="92" spans="1:25" x14ac:dyDescent="0.25">
      <c r="A92" t="s">
        <v>323</v>
      </c>
      <c r="B92" s="294"/>
      <c r="C92" s="294"/>
      <c r="D92" s="294"/>
      <c r="E92" s="294"/>
      <c r="F92" s="294"/>
      <c r="G92" s="294"/>
      <c r="H92" s="294"/>
      <c r="I92" s="294"/>
      <c r="J92" s="294"/>
      <c r="K92" s="294"/>
      <c r="L92" s="294"/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</row>
    <row r="93" spans="1:25" x14ac:dyDescent="0.25">
      <c r="A93" t="s">
        <v>323</v>
      </c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</row>
    <row r="94" spans="1:25" x14ac:dyDescent="0.25">
      <c r="A94" s="309">
        <v>0</v>
      </c>
      <c r="B94" s="309">
        <v>0</v>
      </c>
      <c r="C94" s="309">
        <v>0</v>
      </c>
      <c r="D94" s="309">
        <v>0</v>
      </c>
      <c r="E94" s="309">
        <v>0</v>
      </c>
      <c r="F94" s="309">
        <v>0</v>
      </c>
      <c r="G94" s="309">
        <v>0</v>
      </c>
      <c r="H94" s="309">
        <v>0</v>
      </c>
      <c r="I94" s="309">
        <v>0</v>
      </c>
      <c r="J94" s="309">
        <v>0</v>
      </c>
      <c r="K94" s="309">
        <v>0</v>
      </c>
      <c r="L94" s="309">
        <v>0</v>
      </c>
      <c r="M94" s="309">
        <v>0</v>
      </c>
      <c r="N94" s="309">
        <v>0</v>
      </c>
      <c r="O94" s="309">
        <v>0</v>
      </c>
      <c r="P94" s="309">
        <v>0</v>
      </c>
      <c r="Q94" s="309">
        <v>0</v>
      </c>
      <c r="R94" s="309">
        <v>0</v>
      </c>
      <c r="S94" s="309">
        <v>0</v>
      </c>
      <c r="T94" s="309">
        <v>0</v>
      </c>
      <c r="U94" s="309">
        <v>0</v>
      </c>
      <c r="V94" s="309">
        <v>0</v>
      </c>
      <c r="W94" s="309">
        <v>0</v>
      </c>
      <c r="X94" s="309">
        <v>0</v>
      </c>
      <c r="Y94" s="309">
        <v>0</v>
      </c>
    </row>
    <row r="96" spans="1:25" x14ac:dyDescent="0.25">
      <c r="A96" s="305" t="s">
        <v>331</v>
      </c>
      <c r="B96" s="305">
        <v>100</v>
      </c>
      <c r="C96" s="305">
        <v>200</v>
      </c>
      <c r="D96" s="305">
        <v>300</v>
      </c>
      <c r="E96" s="305">
        <v>400</v>
      </c>
      <c r="F96" s="305">
        <v>500</v>
      </c>
      <c r="G96" s="305">
        <v>600</v>
      </c>
      <c r="H96" s="305">
        <v>700</v>
      </c>
      <c r="I96" s="305">
        <v>800</v>
      </c>
      <c r="J96" s="305">
        <v>900</v>
      </c>
      <c r="K96" s="305">
        <v>1000</v>
      </c>
      <c r="L96" s="305">
        <v>1100</v>
      </c>
      <c r="M96" s="305">
        <v>1200</v>
      </c>
      <c r="N96" s="305">
        <v>1300</v>
      </c>
      <c r="O96" s="305">
        <v>1400</v>
      </c>
      <c r="P96" s="305">
        <v>1500</v>
      </c>
      <c r="Q96" s="305">
        <v>1600</v>
      </c>
      <c r="R96" s="305">
        <v>1700</v>
      </c>
      <c r="S96" s="305">
        <v>1800</v>
      </c>
      <c r="T96" s="305">
        <v>1900</v>
      </c>
      <c r="U96" s="305">
        <v>2000</v>
      </c>
      <c r="V96" s="305">
        <v>2100</v>
      </c>
      <c r="W96" s="305">
        <v>2200</v>
      </c>
      <c r="X96" s="305">
        <v>2300</v>
      </c>
      <c r="Y96" s="305">
        <v>2400</v>
      </c>
    </row>
    <row r="97" spans="1:25" x14ac:dyDescent="0.25">
      <c r="A97" t="s">
        <v>323</v>
      </c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</row>
    <row r="98" spans="1:25" x14ac:dyDescent="0.25">
      <c r="A98" t="s">
        <v>323</v>
      </c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</row>
    <row r="99" spans="1:25" x14ac:dyDescent="0.25">
      <c r="A99" t="s">
        <v>323</v>
      </c>
      <c r="B99" s="294"/>
      <c r="C99" s="294"/>
      <c r="D99" s="294"/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</row>
    <row r="100" spans="1:25" x14ac:dyDescent="0.25">
      <c r="A100" t="s">
        <v>323</v>
      </c>
      <c r="B100" s="294"/>
      <c r="C100" s="294"/>
      <c r="D100" s="294"/>
      <c r="E100" s="294"/>
      <c r="F100" s="294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</row>
    <row r="101" spans="1:25" x14ac:dyDescent="0.25">
      <c r="A101" t="s">
        <v>323</v>
      </c>
      <c r="B101" s="294"/>
      <c r="C101" s="294"/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</row>
    <row r="102" spans="1:25" x14ac:dyDescent="0.25">
      <c r="A102" t="s">
        <v>323</v>
      </c>
      <c r="B102" s="294"/>
      <c r="C102" s="294"/>
      <c r="D102" s="294"/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X102" s="294"/>
      <c r="Y102" s="294"/>
    </row>
    <row r="103" spans="1:25" x14ac:dyDescent="0.25">
      <c r="A103" t="s">
        <v>323</v>
      </c>
      <c r="B103" s="294"/>
      <c r="C103" s="294"/>
      <c r="D103" s="294"/>
      <c r="E103" s="294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</row>
    <row r="104" spans="1:25" x14ac:dyDescent="0.25">
      <c r="A104" t="s">
        <v>323</v>
      </c>
      <c r="B104" s="294"/>
      <c r="C104" s="294"/>
      <c r="D104" s="294"/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</row>
    <row r="105" spans="1:25" x14ac:dyDescent="0.25">
      <c r="A105" t="s">
        <v>323</v>
      </c>
      <c r="B105" s="294"/>
      <c r="C105" s="294"/>
      <c r="D105" s="294"/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</row>
    <row r="106" spans="1:25" x14ac:dyDescent="0.25">
      <c r="A106" t="s">
        <v>323</v>
      </c>
      <c r="B106" s="294"/>
      <c r="C106" s="294"/>
      <c r="D106" s="294"/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4"/>
      <c r="X106" s="294"/>
      <c r="Y106" s="294"/>
    </row>
    <row r="107" spans="1:25" x14ac:dyDescent="0.25">
      <c r="A107" s="309">
        <v>0</v>
      </c>
      <c r="B107" s="309">
        <v>0</v>
      </c>
      <c r="C107" s="309">
        <v>0</v>
      </c>
      <c r="D107" s="309">
        <v>0</v>
      </c>
      <c r="E107" s="309">
        <v>0</v>
      </c>
      <c r="F107" s="309">
        <v>0</v>
      </c>
      <c r="G107" s="309">
        <v>0</v>
      </c>
      <c r="H107" s="309">
        <v>0</v>
      </c>
      <c r="I107" s="309">
        <v>0</v>
      </c>
      <c r="J107" s="309">
        <v>0</v>
      </c>
      <c r="K107" s="309">
        <v>0</v>
      </c>
      <c r="L107" s="309">
        <v>0</v>
      </c>
      <c r="M107" s="309">
        <v>0</v>
      </c>
      <c r="N107" s="309">
        <v>0</v>
      </c>
      <c r="O107" s="309">
        <v>0</v>
      </c>
      <c r="P107" s="309">
        <v>0</v>
      </c>
      <c r="Q107" s="309">
        <v>0</v>
      </c>
      <c r="R107" s="309">
        <v>0</v>
      </c>
      <c r="S107" s="309">
        <v>0</v>
      </c>
      <c r="T107" s="309">
        <v>0</v>
      </c>
      <c r="U107" s="309">
        <v>0</v>
      </c>
      <c r="V107" s="309">
        <v>0</v>
      </c>
      <c r="W107" s="309">
        <v>0</v>
      </c>
      <c r="X107" s="309">
        <v>0</v>
      </c>
      <c r="Y107" s="309">
        <v>0</v>
      </c>
    </row>
    <row r="109" spans="1:25" x14ac:dyDescent="0.25">
      <c r="A109" s="305" t="s">
        <v>332</v>
      </c>
      <c r="B109" s="305">
        <v>100</v>
      </c>
      <c r="C109" s="305">
        <v>200</v>
      </c>
      <c r="D109" s="305">
        <v>300</v>
      </c>
      <c r="E109" s="305">
        <v>400</v>
      </c>
      <c r="F109" s="305">
        <v>500</v>
      </c>
      <c r="G109" s="305">
        <v>600</v>
      </c>
      <c r="H109" s="305">
        <v>700</v>
      </c>
      <c r="I109" s="305">
        <v>800</v>
      </c>
      <c r="J109" s="305">
        <v>900</v>
      </c>
      <c r="K109" s="305">
        <v>1000</v>
      </c>
      <c r="L109" s="305">
        <v>1100</v>
      </c>
      <c r="M109" s="305">
        <v>1200</v>
      </c>
      <c r="N109" s="305">
        <v>1300</v>
      </c>
      <c r="O109" s="305">
        <v>1400</v>
      </c>
      <c r="P109" s="305">
        <v>1500</v>
      </c>
      <c r="Q109" s="305">
        <v>1600</v>
      </c>
      <c r="R109" s="305">
        <v>1700</v>
      </c>
      <c r="S109" s="305">
        <v>1800</v>
      </c>
      <c r="T109" s="305">
        <v>1900</v>
      </c>
      <c r="U109" s="305">
        <v>2000</v>
      </c>
      <c r="V109" s="305">
        <v>2100</v>
      </c>
      <c r="W109" s="305">
        <v>2200</v>
      </c>
      <c r="X109" s="305">
        <v>2300</v>
      </c>
      <c r="Y109" s="305">
        <v>2400</v>
      </c>
    </row>
    <row r="110" spans="1:25" x14ac:dyDescent="0.25">
      <c r="A110" t="s">
        <v>323</v>
      </c>
      <c r="B110" s="294"/>
      <c r="C110" s="294"/>
      <c r="D110" s="294"/>
      <c r="E110" s="294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</row>
    <row r="111" spans="1:25" x14ac:dyDescent="0.25">
      <c r="A111" t="s">
        <v>323</v>
      </c>
      <c r="B111" s="294"/>
      <c r="C111" s="294"/>
      <c r="D111" s="294"/>
      <c r="E111" s="294"/>
      <c r="F111" s="294"/>
      <c r="G111" s="294"/>
      <c r="H111" s="294"/>
      <c r="I111" s="294"/>
      <c r="J111" s="294"/>
      <c r="K111" s="294"/>
      <c r="L111" s="294"/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4"/>
      <c r="X111" s="294"/>
      <c r="Y111" s="294"/>
    </row>
    <row r="112" spans="1:25" x14ac:dyDescent="0.25">
      <c r="A112" t="s">
        <v>323</v>
      </c>
      <c r="B112" s="294"/>
      <c r="C112" s="294"/>
      <c r="D112" s="294"/>
      <c r="E112" s="294"/>
      <c r="F112" s="294"/>
      <c r="G112" s="294"/>
      <c r="H112" s="294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</row>
    <row r="113" spans="1:25" x14ac:dyDescent="0.25">
      <c r="A113" t="s">
        <v>323</v>
      </c>
      <c r="B113" s="294"/>
      <c r="C113" s="294"/>
      <c r="D113" s="294"/>
      <c r="E113" s="294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</row>
    <row r="114" spans="1:25" x14ac:dyDescent="0.25">
      <c r="A114" t="s">
        <v>323</v>
      </c>
      <c r="B114" s="294"/>
      <c r="C114" s="294"/>
      <c r="D114" s="294"/>
      <c r="E114" s="294"/>
      <c r="F114" s="294"/>
      <c r="G114" s="294"/>
      <c r="H114" s="294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</row>
    <row r="115" spans="1:25" x14ac:dyDescent="0.25">
      <c r="A115" t="s">
        <v>323</v>
      </c>
      <c r="B115" s="294"/>
      <c r="C115" s="294"/>
      <c r="D115" s="294"/>
      <c r="E115" s="294"/>
      <c r="F115" s="294"/>
      <c r="G115" s="294"/>
      <c r="H115" s="294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</row>
    <row r="116" spans="1:25" x14ac:dyDescent="0.25">
      <c r="A116" t="s">
        <v>323</v>
      </c>
      <c r="B116" s="294"/>
      <c r="C116" s="294"/>
      <c r="D116" s="294"/>
      <c r="E116" s="294"/>
      <c r="F116" s="294"/>
      <c r="G116" s="294"/>
      <c r="H116" s="294"/>
      <c r="I116" s="294"/>
      <c r="J116" s="294"/>
      <c r="K116" s="294"/>
      <c r="L116" s="294"/>
      <c r="M116" s="294"/>
      <c r="N116" s="294"/>
      <c r="O116" s="294"/>
      <c r="P116" s="294"/>
      <c r="Q116" s="294"/>
      <c r="R116" s="294"/>
      <c r="S116" s="294"/>
      <c r="T116" s="294"/>
      <c r="U116" s="294"/>
      <c r="V116" s="294"/>
      <c r="W116" s="294"/>
      <c r="X116" s="294"/>
      <c r="Y116" s="294"/>
    </row>
    <row r="117" spans="1:25" x14ac:dyDescent="0.25">
      <c r="A117" t="s">
        <v>323</v>
      </c>
      <c r="B117" s="294"/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</row>
    <row r="118" spans="1:25" x14ac:dyDescent="0.25">
      <c r="A118" t="s">
        <v>323</v>
      </c>
      <c r="B118" s="294"/>
      <c r="C118" s="294"/>
      <c r="D118" s="294"/>
      <c r="E118" s="294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</row>
    <row r="119" spans="1:25" x14ac:dyDescent="0.25">
      <c r="A119" t="s">
        <v>323</v>
      </c>
      <c r="B119" s="294"/>
      <c r="C119" s="294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</row>
    <row r="120" spans="1:25" x14ac:dyDescent="0.25">
      <c r="A120" s="309">
        <v>0</v>
      </c>
      <c r="B120" s="309">
        <v>0</v>
      </c>
      <c r="C120" s="309">
        <v>0</v>
      </c>
      <c r="D120" s="309">
        <v>0</v>
      </c>
      <c r="E120" s="309">
        <v>0</v>
      </c>
      <c r="F120" s="309">
        <v>0</v>
      </c>
      <c r="G120" s="309">
        <v>0</v>
      </c>
      <c r="H120" s="309">
        <v>0</v>
      </c>
      <c r="I120" s="309">
        <v>0</v>
      </c>
      <c r="J120" s="309">
        <v>0</v>
      </c>
      <c r="K120" s="309">
        <v>0</v>
      </c>
      <c r="L120" s="309">
        <v>0</v>
      </c>
      <c r="M120" s="309">
        <v>0</v>
      </c>
      <c r="N120" s="309">
        <v>0</v>
      </c>
      <c r="O120" s="309">
        <v>0</v>
      </c>
      <c r="P120" s="309">
        <v>0</v>
      </c>
      <c r="Q120" s="309">
        <v>0</v>
      </c>
      <c r="R120" s="309">
        <v>0</v>
      </c>
      <c r="S120" s="309">
        <v>0</v>
      </c>
      <c r="T120" s="309">
        <v>0</v>
      </c>
      <c r="U120" s="309">
        <v>0</v>
      </c>
      <c r="V120" s="309">
        <v>0</v>
      </c>
      <c r="W120" s="309">
        <v>0</v>
      </c>
      <c r="X120" s="309">
        <v>0</v>
      </c>
      <c r="Y120" s="309">
        <v>0</v>
      </c>
    </row>
    <row r="122" spans="1:25" x14ac:dyDescent="0.25">
      <c r="A122" s="305" t="s">
        <v>333</v>
      </c>
      <c r="B122" s="305">
        <v>100</v>
      </c>
      <c r="C122" s="305">
        <v>200</v>
      </c>
      <c r="D122" s="305">
        <v>300</v>
      </c>
      <c r="E122" s="305">
        <v>400</v>
      </c>
      <c r="F122" s="305">
        <v>500</v>
      </c>
      <c r="G122" s="305">
        <v>600</v>
      </c>
      <c r="H122" s="305">
        <v>700</v>
      </c>
      <c r="I122" s="305">
        <v>800</v>
      </c>
      <c r="J122" s="305">
        <v>900</v>
      </c>
      <c r="K122" s="305">
        <v>1000</v>
      </c>
      <c r="L122" s="305">
        <v>1100</v>
      </c>
      <c r="M122" s="305">
        <v>1200</v>
      </c>
      <c r="N122" s="305">
        <v>1300</v>
      </c>
      <c r="O122" s="305">
        <v>1400</v>
      </c>
      <c r="P122" s="305">
        <v>1500</v>
      </c>
      <c r="Q122" s="305">
        <v>1600</v>
      </c>
      <c r="R122" s="305">
        <v>1700</v>
      </c>
      <c r="S122" s="305">
        <v>1800</v>
      </c>
      <c r="T122" s="305">
        <v>1900</v>
      </c>
      <c r="U122" s="305">
        <v>2000</v>
      </c>
      <c r="V122" s="305">
        <v>2100</v>
      </c>
      <c r="W122" s="305">
        <v>2200</v>
      </c>
      <c r="X122" s="305">
        <v>2300</v>
      </c>
      <c r="Y122" s="305">
        <v>2400</v>
      </c>
    </row>
    <row r="123" spans="1:25" x14ac:dyDescent="0.25">
      <c r="A123" t="s">
        <v>323</v>
      </c>
      <c r="B123" s="294"/>
      <c r="C123" s="294"/>
      <c r="D123" s="294"/>
      <c r="E123" s="294"/>
      <c r="F123" s="294"/>
      <c r="G123" s="294"/>
      <c r="H123" s="294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</row>
    <row r="124" spans="1:25" x14ac:dyDescent="0.25">
      <c r="A124" t="s">
        <v>323</v>
      </c>
      <c r="B124" s="294"/>
      <c r="C124" s="294"/>
      <c r="D124" s="294"/>
      <c r="E124" s="294"/>
      <c r="F124" s="294"/>
      <c r="G124" s="294"/>
      <c r="H124" s="294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</row>
    <row r="125" spans="1:25" x14ac:dyDescent="0.25">
      <c r="A125" t="s">
        <v>323</v>
      </c>
      <c r="B125" s="294"/>
      <c r="C125" s="294"/>
      <c r="D125" s="294"/>
      <c r="E125" s="294"/>
      <c r="F125" s="294"/>
      <c r="G125" s="294"/>
      <c r="H125" s="294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</row>
    <row r="126" spans="1:25" x14ac:dyDescent="0.25">
      <c r="A126" t="s">
        <v>323</v>
      </c>
      <c r="B126" s="294"/>
      <c r="C126" s="294"/>
      <c r="D126" s="294"/>
      <c r="E126" s="294"/>
      <c r="F126" s="294"/>
      <c r="G126" s="294"/>
      <c r="H126" s="294"/>
      <c r="I126" s="294"/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  <c r="T126" s="294"/>
      <c r="U126" s="294"/>
      <c r="V126" s="294"/>
      <c r="W126" s="294"/>
      <c r="X126" s="294"/>
      <c r="Y126" s="294"/>
    </row>
    <row r="127" spans="1:25" x14ac:dyDescent="0.25">
      <c r="A127" t="s">
        <v>323</v>
      </c>
      <c r="B127" s="294"/>
      <c r="C127" s="294"/>
      <c r="D127" s="294"/>
      <c r="E127" s="294"/>
      <c r="F127" s="294"/>
      <c r="G127" s="294"/>
      <c r="H127" s="294"/>
      <c r="I127" s="294"/>
      <c r="J127" s="294"/>
      <c r="K127" s="294"/>
      <c r="L127" s="294"/>
      <c r="M127" s="294"/>
      <c r="N127" s="294"/>
      <c r="O127" s="294"/>
      <c r="P127" s="294"/>
      <c r="Q127" s="294"/>
      <c r="R127" s="294"/>
      <c r="S127" s="294"/>
      <c r="T127" s="294"/>
      <c r="U127" s="294"/>
      <c r="V127" s="294"/>
      <c r="W127" s="294"/>
      <c r="X127" s="294"/>
      <c r="Y127" s="294"/>
    </row>
    <row r="128" spans="1:25" x14ac:dyDescent="0.25">
      <c r="A128" t="s">
        <v>323</v>
      </c>
      <c r="B128" s="294"/>
      <c r="C128" s="294"/>
      <c r="D128" s="294"/>
      <c r="E128" s="294"/>
      <c r="F128" s="294"/>
      <c r="G128" s="294"/>
      <c r="H128" s="294"/>
      <c r="I128" s="294"/>
      <c r="J128" s="294"/>
      <c r="K128" s="294"/>
      <c r="L128" s="294"/>
      <c r="M128" s="294"/>
      <c r="N128" s="294"/>
      <c r="O128" s="294"/>
      <c r="P128" s="294"/>
      <c r="Q128" s="294"/>
      <c r="R128" s="294"/>
      <c r="S128" s="294"/>
      <c r="T128" s="294"/>
      <c r="U128" s="294"/>
      <c r="V128" s="294"/>
      <c r="W128" s="294"/>
      <c r="X128" s="294"/>
      <c r="Y128" s="294"/>
    </row>
    <row r="129" spans="1:25" x14ac:dyDescent="0.25">
      <c r="A129" t="s">
        <v>323</v>
      </c>
      <c r="B129" s="294"/>
      <c r="C129" s="294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  <c r="N129" s="294"/>
      <c r="O129" s="294"/>
      <c r="P129" s="294"/>
      <c r="Q129" s="294"/>
      <c r="R129" s="294"/>
      <c r="S129" s="294"/>
      <c r="T129" s="294"/>
      <c r="U129" s="294"/>
      <c r="V129" s="294"/>
      <c r="W129" s="294"/>
      <c r="X129" s="294"/>
      <c r="Y129" s="294"/>
    </row>
    <row r="130" spans="1:25" x14ac:dyDescent="0.25">
      <c r="A130" t="s">
        <v>323</v>
      </c>
      <c r="B130" s="294"/>
      <c r="C130" s="294"/>
      <c r="D130" s="294"/>
      <c r="E130" s="294"/>
      <c r="F130" s="294"/>
      <c r="G130" s="294"/>
      <c r="H130" s="294"/>
      <c r="I130" s="294"/>
      <c r="J130" s="294"/>
      <c r="K130" s="294"/>
      <c r="L130" s="294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</row>
    <row r="131" spans="1:25" x14ac:dyDescent="0.25">
      <c r="A131" t="s">
        <v>323</v>
      </c>
      <c r="B131" s="294"/>
      <c r="C131" s="294"/>
      <c r="D131" s="294"/>
      <c r="E131" s="294"/>
      <c r="F131" s="294"/>
      <c r="G131" s="294"/>
      <c r="H131" s="294"/>
      <c r="I131" s="294"/>
      <c r="J131" s="294"/>
      <c r="K131" s="294"/>
      <c r="L131" s="294"/>
      <c r="M131" s="294"/>
      <c r="N131" s="294"/>
      <c r="O131" s="294"/>
      <c r="P131" s="294"/>
      <c r="Q131" s="294"/>
      <c r="R131" s="294"/>
      <c r="S131" s="294"/>
      <c r="T131" s="294"/>
      <c r="U131" s="294"/>
      <c r="V131" s="294"/>
      <c r="W131" s="294"/>
      <c r="X131" s="294"/>
      <c r="Y131" s="294"/>
    </row>
    <row r="132" spans="1:25" x14ac:dyDescent="0.25">
      <c r="A132" t="s">
        <v>323</v>
      </c>
      <c r="B132" s="294"/>
      <c r="C132" s="294"/>
      <c r="D132" s="294"/>
      <c r="E132" s="294"/>
      <c r="F132" s="294"/>
      <c r="G132" s="294"/>
      <c r="H132" s="294"/>
      <c r="I132" s="294"/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4"/>
      <c r="U132" s="294"/>
      <c r="V132" s="294"/>
      <c r="W132" s="294"/>
      <c r="X132" s="294"/>
      <c r="Y132" s="294"/>
    </row>
    <row r="133" spans="1:25" x14ac:dyDescent="0.25">
      <c r="A133" s="309">
        <v>0</v>
      </c>
      <c r="B133" s="309">
        <v>0</v>
      </c>
      <c r="C133" s="309">
        <v>0</v>
      </c>
      <c r="D133" s="309">
        <v>0</v>
      </c>
      <c r="E133" s="309">
        <v>0</v>
      </c>
      <c r="F133" s="309">
        <v>0</v>
      </c>
      <c r="G133" s="309">
        <v>0</v>
      </c>
      <c r="H133" s="309">
        <v>0</v>
      </c>
      <c r="I133" s="309">
        <v>0</v>
      </c>
      <c r="J133" s="309">
        <v>0</v>
      </c>
      <c r="K133" s="309">
        <v>0</v>
      </c>
      <c r="L133" s="309">
        <v>0</v>
      </c>
      <c r="M133" s="309">
        <v>0</v>
      </c>
      <c r="N133" s="309">
        <v>0</v>
      </c>
      <c r="O133" s="309">
        <v>0</v>
      </c>
      <c r="P133" s="309">
        <v>0</v>
      </c>
      <c r="Q133" s="309">
        <v>0</v>
      </c>
      <c r="R133" s="309">
        <v>0</v>
      </c>
      <c r="S133" s="309">
        <v>0</v>
      </c>
      <c r="T133" s="309">
        <v>0</v>
      </c>
      <c r="U133" s="309">
        <v>0</v>
      </c>
      <c r="V133" s="309">
        <v>0</v>
      </c>
      <c r="W133" s="309">
        <v>0</v>
      </c>
      <c r="X133" s="309">
        <v>0</v>
      </c>
      <c r="Y133" s="309">
        <v>0</v>
      </c>
    </row>
    <row r="135" spans="1:25" x14ac:dyDescent="0.25">
      <c r="A135" s="8">
        <v>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</row>
    <row r="137" spans="1:25" x14ac:dyDescent="0.25">
      <c r="A137" s="397"/>
      <c r="B137" s="397"/>
      <c r="C137" s="397"/>
      <c r="D137" s="397"/>
      <c r="E137" s="397"/>
      <c r="F137" s="397"/>
      <c r="G137" s="397"/>
      <c r="H137" s="397"/>
      <c r="I137" s="397"/>
      <c r="J137" s="397"/>
      <c r="K137" s="397"/>
      <c r="L137" s="397"/>
      <c r="M137" s="397"/>
      <c r="N137" s="397"/>
      <c r="O137" s="397"/>
      <c r="P137" s="397"/>
      <c r="Q137" s="397"/>
      <c r="R137" s="397"/>
      <c r="S137" s="397"/>
      <c r="T137" s="397"/>
      <c r="U137" s="397"/>
      <c r="V137" s="397"/>
      <c r="W137" s="397"/>
      <c r="X137" s="397"/>
      <c r="Y137" s="397"/>
    </row>
    <row r="139" spans="1:25" ht="24.6" x14ac:dyDescent="0.4">
      <c r="A139" s="398" t="s">
        <v>61</v>
      </c>
    </row>
    <row r="141" spans="1:25" x14ac:dyDescent="0.25">
      <c r="A141" s="305" t="s">
        <v>220</v>
      </c>
      <c r="B141" s="305">
        <v>100</v>
      </c>
      <c r="C141" s="305">
        <v>200</v>
      </c>
      <c r="D141" s="305">
        <v>300</v>
      </c>
      <c r="E141" s="305">
        <v>400</v>
      </c>
      <c r="F141" s="305">
        <v>500</v>
      </c>
      <c r="G141" s="305">
        <v>600</v>
      </c>
      <c r="H141" s="305">
        <v>700</v>
      </c>
      <c r="I141" s="305">
        <v>800</v>
      </c>
      <c r="J141" s="305">
        <v>900</v>
      </c>
      <c r="K141" s="305">
        <v>1000</v>
      </c>
      <c r="L141" s="305">
        <v>1100</v>
      </c>
      <c r="M141" s="305">
        <v>1200</v>
      </c>
      <c r="N141" s="305">
        <v>1300</v>
      </c>
      <c r="O141" s="305">
        <v>1400</v>
      </c>
      <c r="P141" s="305">
        <v>1500</v>
      </c>
      <c r="Q141" s="305">
        <v>1600</v>
      </c>
      <c r="R141" s="305">
        <v>1700</v>
      </c>
      <c r="S141" s="305">
        <v>1800</v>
      </c>
      <c r="T141" s="305">
        <v>1900</v>
      </c>
      <c r="U141" s="305">
        <v>2000</v>
      </c>
      <c r="V141" s="305">
        <v>2100</v>
      </c>
      <c r="W141" s="305">
        <v>2200</v>
      </c>
      <c r="X141" s="305">
        <v>2300</v>
      </c>
      <c r="Y141" s="305">
        <v>2400</v>
      </c>
    </row>
    <row r="142" spans="1:25" x14ac:dyDescent="0.25">
      <c r="A142" t="s">
        <v>389</v>
      </c>
      <c r="B142" s="294"/>
      <c r="C142" s="294"/>
      <c r="D142" s="294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4"/>
      <c r="Y142" s="294"/>
    </row>
    <row r="143" spans="1:25" x14ac:dyDescent="0.25">
      <c r="A143" t="s">
        <v>323</v>
      </c>
      <c r="B143" s="294"/>
      <c r="C143" s="294"/>
      <c r="D143" s="294"/>
      <c r="E143" s="294"/>
      <c r="F143" s="294"/>
      <c r="G143" s="294"/>
      <c r="H143" s="294"/>
      <c r="I143" s="294"/>
      <c r="J143" s="294"/>
      <c r="K143" s="294"/>
      <c r="L143" s="294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4"/>
      <c r="Y143" s="294"/>
    </row>
    <row r="144" spans="1:25" x14ac:dyDescent="0.25">
      <c r="A144" t="s">
        <v>323</v>
      </c>
      <c r="B144" s="294"/>
      <c r="C144" s="294"/>
      <c r="D144" s="294"/>
      <c r="E144" s="294"/>
      <c r="F144" s="294"/>
      <c r="G144" s="294"/>
      <c r="H144" s="294"/>
      <c r="I144" s="294"/>
      <c r="J144" s="294"/>
      <c r="K144" s="294"/>
      <c r="L144" s="294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4"/>
      <c r="Y144" s="294"/>
    </row>
    <row r="145" spans="1:25" x14ac:dyDescent="0.25">
      <c r="A145" t="s">
        <v>323</v>
      </c>
      <c r="B145" s="294"/>
      <c r="C145" s="294"/>
      <c r="D145" s="294"/>
      <c r="E145" s="294"/>
      <c r="F145" s="294"/>
      <c r="G145" s="294"/>
      <c r="H145" s="294"/>
      <c r="I145" s="294"/>
      <c r="J145" s="294"/>
      <c r="K145" s="294"/>
      <c r="L145" s="294"/>
      <c r="M145" s="294"/>
      <c r="N145" s="294"/>
      <c r="O145" s="294"/>
      <c r="P145" s="294"/>
      <c r="Q145" s="294"/>
      <c r="R145" s="294"/>
      <c r="S145" s="294"/>
      <c r="T145" s="294"/>
      <c r="U145" s="294"/>
      <c r="V145" s="294"/>
      <c r="W145" s="294"/>
      <c r="X145" s="294"/>
      <c r="Y145" s="294"/>
    </row>
    <row r="146" spans="1:25" x14ac:dyDescent="0.25">
      <c r="A146" t="s">
        <v>323</v>
      </c>
      <c r="B146" s="294"/>
      <c r="C146" s="294"/>
      <c r="D146" s="294"/>
      <c r="E146" s="294"/>
      <c r="F146" s="294"/>
      <c r="G146" s="294"/>
      <c r="H146" s="294"/>
      <c r="I146" s="294"/>
      <c r="J146" s="294"/>
      <c r="K146" s="294"/>
      <c r="L146" s="294"/>
      <c r="M146" s="294"/>
      <c r="N146" s="294"/>
      <c r="O146" s="294"/>
      <c r="P146" s="294"/>
      <c r="Q146" s="294"/>
      <c r="R146" s="294"/>
      <c r="S146" s="294"/>
      <c r="T146" s="294"/>
      <c r="U146" s="294"/>
      <c r="V146" s="294"/>
      <c r="W146" s="294"/>
      <c r="X146" s="294"/>
      <c r="Y146" s="294"/>
    </row>
    <row r="147" spans="1:25" x14ac:dyDescent="0.25">
      <c r="A147" t="s">
        <v>323</v>
      </c>
      <c r="B147" s="294"/>
      <c r="C147" s="294"/>
      <c r="D147" s="294"/>
      <c r="E147" s="294"/>
      <c r="F147" s="294"/>
      <c r="G147" s="294"/>
      <c r="H147" s="294"/>
      <c r="I147" s="294"/>
      <c r="J147" s="294"/>
      <c r="K147" s="294"/>
      <c r="L147" s="294"/>
      <c r="M147" s="294"/>
      <c r="N147" s="294"/>
      <c r="O147" s="294"/>
      <c r="P147" s="294"/>
      <c r="Q147" s="294"/>
      <c r="R147" s="294"/>
      <c r="S147" s="294"/>
      <c r="T147" s="294"/>
      <c r="U147" s="294"/>
      <c r="V147" s="294"/>
      <c r="W147" s="294"/>
      <c r="X147" s="294"/>
      <c r="Y147" s="294"/>
    </row>
    <row r="148" spans="1:25" x14ac:dyDescent="0.25">
      <c r="A148" t="s">
        <v>323</v>
      </c>
      <c r="B148" s="294"/>
      <c r="C148" s="294"/>
      <c r="D148" s="294"/>
      <c r="E148" s="294"/>
      <c r="F148" s="294"/>
      <c r="G148" s="294"/>
      <c r="H148" s="294"/>
      <c r="I148" s="294"/>
      <c r="J148" s="294"/>
      <c r="K148" s="294"/>
      <c r="L148" s="294"/>
      <c r="M148" s="294"/>
      <c r="N148" s="294"/>
      <c r="O148" s="294"/>
      <c r="P148" s="294"/>
      <c r="Q148" s="294"/>
      <c r="R148" s="294"/>
      <c r="S148" s="294"/>
      <c r="T148" s="294"/>
      <c r="U148" s="294"/>
      <c r="V148" s="294"/>
      <c r="W148" s="294"/>
      <c r="X148" s="294"/>
      <c r="Y148" s="294"/>
    </row>
    <row r="149" spans="1:25" x14ac:dyDescent="0.25">
      <c r="A149" t="s">
        <v>323</v>
      </c>
      <c r="B149" s="294"/>
      <c r="C149" s="294"/>
      <c r="D149" s="294"/>
      <c r="E149" s="294"/>
      <c r="F149" s="294"/>
      <c r="G149" s="294"/>
      <c r="H149" s="294"/>
      <c r="I149" s="294"/>
      <c r="J149" s="294"/>
      <c r="K149" s="294"/>
      <c r="L149" s="294"/>
      <c r="M149" s="294"/>
      <c r="N149" s="294"/>
      <c r="O149" s="294"/>
      <c r="P149" s="294"/>
      <c r="Q149" s="294"/>
      <c r="R149" s="294"/>
      <c r="S149" s="294"/>
      <c r="T149" s="294"/>
      <c r="U149" s="294"/>
      <c r="V149" s="294"/>
      <c r="W149" s="294"/>
      <c r="X149" s="294"/>
      <c r="Y149" s="294"/>
    </row>
    <row r="150" spans="1:25" x14ac:dyDescent="0.25">
      <c r="A150" t="s">
        <v>323</v>
      </c>
      <c r="B150" s="294"/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4"/>
      <c r="Y150" s="294"/>
    </row>
    <row r="151" spans="1:25" x14ac:dyDescent="0.25">
      <c r="A151" t="s">
        <v>323</v>
      </c>
      <c r="B151" s="294"/>
      <c r="C151" s="294"/>
      <c r="D151" s="294"/>
      <c r="E151" s="294"/>
      <c r="F151" s="294"/>
      <c r="G151" s="294"/>
      <c r="H151" s="294"/>
      <c r="I151" s="294"/>
      <c r="J151" s="294"/>
      <c r="K151" s="294"/>
      <c r="L151" s="294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4"/>
      <c r="X151" s="294"/>
      <c r="Y151" s="294"/>
    </row>
    <row r="152" spans="1:25" x14ac:dyDescent="0.25">
      <c r="A152" s="309">
        <v>-800</v>
      </c>
      <c r="B152" s="309">
        <v>0</v>
      </c>
      <c r="C152" s="309">
        <v>0</v>
      </c>
      <c r="D152" s="309">
        <v>0</v>
      </c>
      <c r="E152" s="309">
        <v>0</v>
      </c>
      <c r="F152" s="309">
        <v>0</v>
      </c>
      <c r="G152" s="309">
        <v>0</v>
      </c>
      <c r="H152" s="309">
        <v>-50</v>
      </c>
      <c r="I152" s="309">
        <v>-50</v>
      </c>
      <c r="J152" s="309">
        <v>-50</v>
      </c>
      <c r="K152" s="309">
        <v>-50</v>
      </c>
      <c r="L152" s="309">
        <v>-50</v>
      </c>
      <c r="M152" s="309">
        <v>-50</v>
      </c>
      <c r="N152" s="309">
        <v>-50</v>
      </c>
      <c r="O152" s="309">
        <v>-50</v>
      </c>
      <c r="P152" s="309">
        <v>-50</v>
      </c>
      <c r="Q152" s="309">
        <v>-50</v>
      </c>
      <c r="R152" s="309">
        <v>-50</v>
      </c>
      <c r="S152" s="309">
        <v>-50</v>
      </c>
      <c r="T152" s="309">
        <v>-50</v>
      </c>
      <c r="U152" s="309">
        <v>-50</v>
      </c>
      <c r="V152" s="309">
        <v>-50</v>
      </c>
      <c r="W152" s="309">
        <v>-50</v>
      </c>
      <c r="X152" s="309">
        <v>0</v>
      </c>
      <c r="Y152" s="309">
        <v>0</v>
      </c>
    </row>
    <row r="154" spans="1:25" x14ac:dyDescent="0.25">
      <c r="A154" s="305" t="s">
        <v>390</v>
      </c>
      <c r="B154" s="305">
        <v>100</v>
      </c>
      <c r="C154" s="305">
        <v>200</v>
      </c>
      <c r="D154" s="305">
        <v>300</v>
      </c>
      <c r="E154" s="305">
        <v>400</v>
      </c>
      <c r="F154" s="305">
        <v>500</v>
      </c>
      <c r="G154" s="305">
        <v>600</v>
      </c>
      <c r="H154" s="305">
        <v>700</v>
      </c>
      <c r="I154" s="305">
        <v>800</v>
      </c>
      <c r="J154" s="305">
        <v>900</v>
      </c>
      <c r="K154" s="305">
        <v>1000</v>
      </c>
      <c r="L154" s="305">
        <v>1100</v>
      </c>
      <c r="M154" s="305">
        <v>1200</v>
      </c>
      <c r="N154" s="305">
        <v>1300</v>
      </c>
      <c r="O154" s="305">
        <v>1400</v>
      </c>
      <c r="P154" s="305">
        <v>1500</v>
      </c>
      <c r="Q154" s="305">
        <v>1600</v>
      </c>
      <c r="R154" s="305">
        <v>1700</v>
      </c>
      <c r="S154" s="305">
        <v>1800</v>
      </c>
      <c r="T154" s="305">
        <v>1900</v>
      </c>
      <c r="U154" s="305">
        <v>2000</v>
      </c>
      <c r="V154" s="305">
        <v>2100</v>
      </c>
      <c r="W154" s="305">
        <v>2200</v>
      </c>
      <c r="X154" s="305">
        <v>2300</v>
      </c>
      <c r="Y154" s="305">
        <v>2400</v>
      </c>
    </row>
    <row r="155" spans="1:25" x14ac:dyDescent="0.25">
      <c r="A155" t="s">
        <v>389</v>
      </c>
      <c r="B155" s="294"/>
      <c r="C155" s="294"/>
      <c r="D155" s="294"/>
      <c r="E155" s="294"/>
      <c r="F155" s="294"/>
      <c r="G155" s="294"/>
      <c r="H155" s="294"/>
      <c r="I155" s="294"/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4"/>
      <c r="Y155" s="294"/>
    </row>
    <row r="156" spans="1:25" x14ac:dyDescent="0.25">
      <c r="A156" t="s">
        <v>323</v>
      </c>
      <c r="B156" s="294"/>
      <c r="C156" s="294"/>
      <c r="D156" s="294"/>
      <c r="E156" s="294"/>
      <c r="F156" s="294"/>
      <c r="G156" s="294"/>
      <c r="H156" s="294"/>
      <c r="I156" s="294"/>
      <c r="J156" s="294"/>
      <c r="K156" s="294"/>
      <c r="L156" s="294"/>
      <c r="M156" s="294"/>
      <c r="N156" s="294"/>
      <c r="O156" s="294"/>
      <c r="P156" s="294"/>
      <c r="Q156" s="294"/>
      <c r="R156" s="294"/>
      <c r="S156" s="294"/>
      <c r="T156" s="294"/>
      <c r="U156" s="294"/>
      <c r="V156" s="294"/>
      <c r="W156" s="294"/>
      <c r="X156" s="294"/>
      <c r="Y156" s="294"/>
    </row>
    <row r="157" spans="1:25" x14ac:dyDescent="0.25">
      <c r="A157" t="s">
        <v>323</v>
      </c>
      <c r="B157" s="294"/>
      <c r="C157" s="294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</row>
    <row r="158" spans="1:25" x14ac:dyDescent="0.25">
      <c r="A158" t="s">
        <v>323</v>
      </c>
      <c r="B158" s="294"/>
      <c r="C158" s="294"/>
      <c r="D158" s="294"/>
      <c r="E158" s="294"/>
      <c r="F158" s="294"/>
      <c r="G158" s="294"/>
      <c r="H158" s="294"/>
      <c r="I158" s="294"/>
      <c r="J158" s="294"/>
      <c r="K158" s="294"/>
      <c r="L158" s="294"/>
      <c r="M158" s="294"/>
      <c r="N158" s="294"/>
      <c r="O158" s="294"/>
      <c r="P158" s="294"/>
      <c r="Q158" s="294"/>
      <c r="R158" s="294"/>
      <c r="S158" s="294"/>
      <c r="T158" s="294"/>
      <c r="U158" s="294"/>
      <c r="V158" s="294"/>
      <c r="W158" s="294"/>
      <c r="X158" s="294"/>
      <c r="Y158" s="294"/>
    </row>
    <row r="159" spans="1:25" x14ac:dyDescent="0.25">
      <c r="A159" t="s">
        <v>323</v>
      </c>
      <c r="B159" s="294"/>
      <c r="C159" s="294"/>
      <c r="D159" s="294"/>
      <c r="E159" s="294"/>
      <c r="F159" s="294"/>
      <c r="G159" s="294"/>
      <c r="H159" s="294"/>
      <c r="I159" s="294"/>
      <c r="J159" s="294"/>
      <c r="K159" s="294"/>
      <c r="L159" s="294"/>
      <c r="M159" s="294"/>
      <c r="N159" s="294"/>
      <c r="O159" s="294"/>
      <c r="P159" s="294"/>
      <c r="Q159" s="294"/>
      <c r="R159" s="294"/>
      <c r="S159" s="294"/>
      <c r="T159" s="294"/>
      <c r="U159" s="294"/>
      <c r="V159" s="294"/>
      <c r="W159" s="294"/>
      <c r="X159" s="294"/>
      <c r="Y159" s="294"/>
    </row>
    <row r="160" spans="1:25" x14ac:dyDescent="0.25">
      <c r="A160" t="s">
        <v>323</v>
      </c>
      <c r="B160" s="294"/>
      <c r="C160" s="294"/>
      <c r="D160" s="294"/>
      <c r="E160" s="294"/>
      <c r="F160" s="294"/>
      <c r="G160" s="294"/>
      <c r="H160" s="294"/>
      <c r="I160" s="294"/>
      <c r="J160" s="294"/>
      <c r="K160" s="294"/>
      <c r="L160" s="294"/>
      <c r="M160" s="294"/>
      <c r="N160" s="294"/>
      <c r="O160" s="294"/>
      <c r="P160" s="294"/>
      <c r="Q160" s="294"/>
      <c r="R160" s="294"/>
      <c r="S160" s="294"/>
      <c r="T160" s="294"/>
      <c r="U160" s="294"/>
      <c r="V160" s="294"/>
      <c r="W160" s="294"/>
      <c r="X160" s="294"/>
      <c r="Y160" s="294"/>
    </row>
    <row r="161" spans="1:25" x14ac:dyDescent="0.25">
      <c r="A161" t="s">
        <v>323</v>
      </c>
      <c r="B161" s="294"/>
      <c r="C161" s="294"/>
      <c r="D161" s="294"/>
      <c r="E161" s="294"/>
      <c r="F161" s="294"/>
      <c r="G161" s="294"/>
      <c r="H161" s="294"/>
      <c r="I161" s="294"/>
      <c r="J161" s="294"/>
      <c r="K161" s="294"/>
      <c r="L161" s="294"/>
      <c r="M161" s="294"/>
      <c r="N161" s="294"/>
      <c r="O161" s="294"/>
      <c r="P161" s="294"/>
      <c r="Q161" s="294"/>
      <c r="R161" s="294"/>
      <c r="S161" s="294"/>
      <c r="T161" s="294"/>
      <c r="U161" s="294"/>
      <c r="V161" s="294"/>
      <c r="W161" s="294"/>
      <c r="X161" s="294"/>
      <c r="Y161" s="294"/>
    </row>
    <row r="162" spans="1:25" x14ac:dyDescent="0.25">
      <c r="A162" t="s">
        <v>323</v>
      </c>
      <c r="B162" s="294"/>
      <c r="C162" s="294"/>
      <c r="D162" s="294"/>
      <c r="E162" s="294"/>
      <c r="F162" s="294"/>
      <c r="G162" s="294"/>
      <c r="H162" s="294"/>
      <c r="I162" s="294"/>
      <c r="J162" s="294"/>
      <c r="K162" s="294"/>
      <c r="L162" s="294"/>
      <c r="M162" s="294"/>
      <c r="N162" s="294"/>
      <c r="O162" s="294"/>
      <c r="P162" s="294"/>
      <c r="Q162" s="294"/>
      <c r="R162" s="294"/>
      <c r="S162" s="294"/>
      <c r="T162" s="294"/>
      <c r="U162" s="294"/>
      <c r="V162" s="294"/>
      <c r="W162" s="294"/>
      <c r="X162" s="294"/>
      <c r="Y162" s="294"/>
    </row>
    <row r="163" spans="1:25" x14ac:dyDescent="0.25">
      <c r="A163" t="s">
        <v>323</v>
      </c>
      <c r="B163" s="294"/>
      <c r="C163" s="294"/>
      <c r="D163" s="294"/>
      <c r="E163" s="294"/>
      <c r="F163" s="294"/>
      <c r="G163" s="294"/>
      <c r="H163" s="294"/>
      <c r="I163" s="294"/>
      <c r="J163" s="294"/>
      <c r="K163" s="294"/>
      <c r="L163" s="294"/>
      <c r="M163" s="294"/>
      <c r="N163" s="294"/>
      <c r="O163" s="294"/>
      <c r="P163" s="294"/>
      <c r="Q163" s="294"/>
      <c r="R163" s="294"/>
      <c r="S163" s="294"/>
      <c r="T163" s="294"/>
      <c r="U163" s="294"/>
      <c r="V163" s="294"/>
      <c r="W163" s="294"/>
      <c r="X163" s="294"/>
      <c r="Y163" s="294"/>
    </row>
    <row r="164" spans="1:25" x14ac:dyDescent="0.25">
      <c r="A164" t="s">
        <v>323</v>
      </c>
      <c r="B164" s="294"/>
      <c r="C164" s="294"/>
      <c r="D164" s="294"/>
      <c r="E164" s="294"/>
      <c r="F164" s="294"/>
      <c r="G164" s="294"/>
      <c r="H164" s="294"/>
      <c r="I164" s="294"/>
      <c r="J164" s="294"/>
      <c r="K164" s="294"/>
      <c r="L164" s="294"/>
      <c r="M164" s="294"/>
      <c r="N164" s="294"/>
      <c r="O164" s="294"/>
      <c r="P164" s="294"/>
      <c r="Q164" s="294"/>
      <c r="R164" s="294"/>
      <c r="S164" s="294"/>
      <c r="T164" s="294"/>
      <c r="U164" s="294"/>
      <c r="V164" s="294"/>
      <c r="W164" s="294"/>
      <c r="X164" s="294"/>
      <c r="Y164" s="294"/>
    </row>
    <row r="165" spans="1:25" x14ac:dyDescent="0.25">
      <c r="A165" s="309">
        <v>-800</v>
      </c>
      <c r="B165" s="309">
        <v>0</v>
      </c>
      <c r="C165" s="309">
        <v>0</v>
      </c>
      <c r="D165" s="309">
        <v>0</v>
      </c>
      <c r="E165" s="309">
        <v>0</v>
      </c>
      <c r="F165" s="309">
        <v>0</v>
      </c>
      <c r="G165" s="309">
        <v>0</v>
      </c>
      <c r="H165" s="309">
        <v>-50</v>
      </c>
      <c r="I165" s="309">
        <v>-50</v>
      </c>
      <c r="J165" s="309">
        <v>-50</v>
      </c>
      <c r="K165" s="309">
        <v>-50</v>
      </c>
      <c r="L165" s="309">
        <v>-50</v>
      </c>
      <c r="M165" s="309">
        <v>-50</v>
      </c>
      <c r="N165" s="309">
        <v>-50</v>
      </c>
      <c r="O165" s="309">
        <v>-50</v>
      </c>
      <c r="P165" s="309">
        <v>-50</v>
      </c>
      <c r="Q165" s="309">
        <v>-50</v>
      </c>
      <c r="R165" s="309">
        <v>-50</v>
      </c>
      <c r="S165" s="309">
        <v>-50</v>
      </c>
      <c r="T165" s="309">
        <v>-50</v>
      </c>
      <c r="U165" s="309">
        <v>-50</v>
      </c>
      <c r="V165" s="309">
        <v>-50</v>
      </c>
      <c r="W165" s="309">
        <v>-50</v>
      </c>
      <c r="X165" s="309">
        <v>0</v>
      </c>
      <c r="Y165" s="309">
        <v>0</v>
      </c>
    </row>
    <row r="167" spans="1:25" x14ac:dyDescent="0.25">
      <c r="A167" s="305" t="s">
        <v>380</v>
      </c>
      <c r="B167" s="305">
        <v>100</v>
      </c>
      <c r="C167" s="305">
        <v>200</v>
      </c>
      <c r="D167" s="305">
        <v>300</v>
      </c>
      <c r="E167" s="305">
        <v>400</v>
      </c>
      <c r="F167" s="305">
        <v>500</v>
      </c>
      <c r="G167" s="305">
        <v>600</v>
      </c>
      <c r="H167" s="305">
        <v>700</v>
      </c>
      <c r="I167" s="305">
        <v>800</v>
      </c>
      <c r="J167" s="305">
        <v>900</v>
      </c>
      <c r="K167" s="305">
        <v>1000</v>
      </c>
      <c r="L167" s="305">
        <v>1100</v>
      </c>
      <c r="M167" s="305">
        <v>1200</v>
      </c>
      <c r="N167" s="305">
        <v>1300</v>
      </c>
      <c r="O167" s="305">
        <v>1400</v>
      </c>
      <c r="P167" s="305">
        <v>1500</v>
      </c>
      <c r="Q167" s="305">
        <v>1600</v>
      </c>
      <c r="R167" s="305">
        <v>1700</v>
      </c>
      <c r="S167" s="305">
        <v>1800</v>
      </c>
      <c r="T167" s="305">
        <v>1900</v>
      </c>
      <c r="U167" s="305">
        <v>2000</v>
      </c>
      <c r="V167" s="305">
        <v>2100</v>
      </c>
      <c r="W167" s="305">
        <v>2200</v>
      </c>
      <c r="X167" s="305">
        <v>2300</v>
      </c>
      <c r="Y167" s="305">
        <v>2400</v>
      </c>
    </row>
    <row r="168" spans="1:25" x14ac:dyDescent="0.25">
      <c r="A168" s="1" t="s">
        <v>389</v>
      </c>
      <c r="B168" s="294"/>
      <c r="C168" s="294"/>
      <c r="D168" s="294"/>
      <c r="E168" s="294"/>
      <c r="F168" s="294"/>
      <c r="G168" s="294"/>
      <c r="H168" s="294"/>
      <c r="I168" s="294"/>
      <c r="J168" s="294"/>
      <c r="K168" s="294"/>
      <c r="L168" s="294"/>
      <c r="M168" s="294"/>
      <c r="N168" s="294"/>
      <c r="O168" s="294"/>
      <c r="P168" s="294"/>
      <c r="Q168" s="294"/>
      <c r="R168" s="294"/>
      <c r="S168" s="294"/>
      <c r="T168" s="294"/>
      <c r="U168" s="294"/>
      <c r="V168" s="294"/>
      <c r="W168" s="294"/>
      <c r="X168" s="294"/>
      <c r="Y168" s="294"/>
    </row>
    <row r="169" spans="1:25" x14ac:dyDescent="0.25">
      <c r="A169" t="s">
        <v>323</v>
      </c>
      <c r="B169" s="294"/>
      <c r="C169" s="294"/>
      <c r="D169" s="294"/>
      <c r="E169" s="294"/>
      <c r="F169" s="294"/>
      <c r="G169" s="294"/>
      <c r="H169" s="294"/>
      <c r="I169" s="294"/>
      <c r="J169" s="294"/>
      <c r="K169" s="294"/>
      <c r="L169" s="294"/>
      <c r="M169" s="294"/>
      <c r="N169" s="294"/>
      <c r="O169" s="294"/>
      <c r="P169" s="294"/>
      <c r="Q169" s="294"/>
      <c r="R169" s="294"/>
      <c r="S169" s="294"/>
      <c r="T169" s="294"/>
      <c r="U169" s="294"/>
      <c r="V169" s="294"/>
      <c r="W169" s="294"/>
      <c r="X169" s="294"/>
      <c r="Y169" s="294"/>
    </row>
    <row r="170" spans="1:25" x14ac:dyDescent="0.25">
      <c r="A170" t="s">
        <v>323</v>
      </c>
      <c r="B170" s="294"/>
      <c r="C170" s="294"/>
      <c r="D170" s="294"/>
      <c r="E170" s="294"/>
      <c r="F170" s="294"/>
      <c r="G170" s="294"/>
      <c r="H170" s="294"/>
      <c r="I170" s="294"/>
      <c r="J170" s="294"/>
      <c r="K170" s="294"/>
      <c r="L170" s="294"/>
      <c r="M170" s="294"/>
      <c r="N170" s="294"/>
      <c r="O170" s="294"/>
      <c r="P170" s="294"/>
      <c r="Q170" s="294"/>
      <c r="R170" s="294"/>
      <c r="S170" s="294"/>
      <c r="T170" s="294"/>
      <c r="U170" s="294"/>
      <c r="V170" s="294"/>
      <c r="W170" s="294"/>
      <c r="X170" s="294"/>
      <c r="Y170" s="294"/>
    </row>
    <row r="171" spans="1:25" x14ac:dyDescent="0.25">
      <c r="A171" t="s">
        <v>323</v>
      </c>
      <c r="B171" s="294"/>
      <c r="C171" s="294"/>
      <c r="D171" s="294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294"/>
      <c r="R171" s="294"/>
      <c r="S171" s="294"/>
      <c r="T171" s="294"/>
      <c r="U171" s="294"/>
      <c r="V171" s="294"/>
      <c r="W171" s="294"/>
      <c r="X171" s="294"/>
      <c r="Y171" s="294"/>
    </row>
    <row r="172" spans="1:25" x14ac:dyDescent="0.25">
      <c r="A172" t="s">
        <v>323</v>
      </c>
      <c r="B172" s="294"/>
      <c r="C172" s="294"/>
      <c r="D172" s="294"/>
      <c r="E172" s="294"/>
      <c r="F172" s="294"/>
      <c r="G172" s="294"/>
      <c r="H172" s="294"/>
      <c r="I172" s="294"/>
      <c r="J172" s="294"/>
      <c r="K172" s="294"/>
      <c r="L172" s="294"/>
      <c r="M172" s="294"/>
      <c r="N172" s="294"/>
      <c r="O172" s="294"/>
      <c r="P172" s="294"/>
      <c r="Q172" s="294"/>
      <c r="R172" s="294"/>
      <c r="S172" s="294"/>
      <c r="T172" s="294"/>
      <c r="U172" s="294"/>
      <c r="V172" s="294"/>
      <c r="W172" s="294"/>
      <c r="X172" s="294"/>
      <c r="Y172" s="294"/>
    </row>
    <row r="173" spans="1:25" x14ac:dyDescent="0.25">
      <c r="A173" t="s">
        <v>323</v>
      </c>
      <c r="B173" s="294"/>
      <c r="C173" s="294"/>
      <c r="D173" s="294"/>
      <c r="E173" s="294"/>
      <c r="F173" s="294"/>
      <c r="G173" s="294"/>
      <c r="H173" s="294"/>
      <c r="I173" s="294"/>
      <c r="J173" s="294"/>
      <c r="K173" s="294"/>
      <c r="L173" s="294"/>
      <c r="M173" s="294"/>
      <c r="N173" s="294"/>
      <c r="O173" s="294"/>
      <c r="P173" s="294"/>
      <c r="Q173" s="294"/>
      <c r="R173" s="294"/>
      <c r="S173" s="294"/>
      <c r="T173" s="294"/>
      <c r="U173" s="294"/>
      <c r="V173" s="294"/>
      <c r="W173" s="294"/>
      <c r="X173" s="294"/>
      <c r="Y173" s="294"/>
    </row>
    <row r="174" spans="1:25" x14ac:dyDescent="0.25">
      <c r="A174" t="s">
        <v>323</v>
      </c>
      <c r="B174" s="294"/>
      <c r="C174" s="294"/>
      <c r="D174" s="294"/>
      <c r="E174" s="294"/>
      <c r="F174" s="294"/>
      <c r="G174" s="294"/>
      <c r="H174" s="294"/>
      <c r="I174" s="294"/>
      <c r="J174" s="294"/>
      <c r="K174" s="294"/>
      <c r="L174" s="294"/>
      <c r="M174" s="294"/>
      <c r="N174" s="294"/>
      <c r="O174" s="294"/>
      <c r="P174" s="294"/>
      <c r="Q174" s="294"/>
      <c r="R174" s="294"/>
      <c r="S174" s="294"/>
      <c r="T174" s="294"/>
      <c r="U174" s="294"/>
      <c r="V174" s="294"/>
      <c r="W174" s="294"/>
      <c r="X174" s="294"/>
      <c r="Y174" s="294"/>
    </row>
    <row r="175" spans="1:25" x14ac:dyDescent="0.25">
      <c r="A175" t="s">
        <v>323</v>
      </c>
      <c r="B175" s="294"/>
      <c r="C175" s="294"/>
      <c r="D175" s="294"/>
      <c r="E175" s="294"/>
      <c r="F175" s="294"/>
      <c r="G175" s="294"/>
      <c r="H175" s="294"/>
      <c r="I175" s="294"/>
      <c r="J175" s="294"/>
      <c r="K175" s="294"/>
      <c r="L175" s="294"/>
      <c r="M175" s="294"/>
      <c r="N175" s="294"/>
      <c r="O175" s="294"/>
      <c r="P175" s="294"/>
      <c r="Q175" s="294"/>
      <c r="R175" s="294"/>
      <c r="S175" s="294"/>
      <c r="T175" s="294"/>
      <c r="U175" s="294"/>
      <c r="V175" s="294"/>
      <c r="W175" s="294"/>
      <c r="X175" s="294"/>
      <c r="Y175" s="294"/>
    </row>
    <row r="176" spans="1:25" x14ac:dyDescent="0.25">
      <c r="A176" t="s">
        <v>323</v>
      </c>
      <c r="B176" s="294"/>
      <c r="C176" s="294"/>
      <c r="D176" s="294"/>
      <c r="E176" s="294"/>
      <c r="F176" s="294"/>
      <c r="G176" s="294"/>
      <c r="H176" s="294"/>
      <c r="I176" s="294"/>
      <c r="J176" s="294"/>
      <c r="K176" s="294"/>
      <c r="L176" s="294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4"/>
      <c r="Y176" s="294"/>
    </row>
    <row r="177" spans="1:25" x14ac:dyDescent="0.25">
      <c r="A177" t="s">
        <v>323</v>
      </c>
      <c r="B177" s="294"/>
      <c r="C177" s="294"/>
      <c r="D177" s="294"/>
      <c r="E177" s="294"/>
      <c r="F177" s="294"/>
      <c r="G177" s="294"/>
      <c r="H177" s="294"/>
      <c r="I177" s="294"/>
      <c r="J177" s="294"/>
      <c r="K177" s="294"/>
      <c r="L177" s="294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4"/>
      <c r="Y177" s="294"/>
    </row>
    <row r="178" spans="1:25" x14ac:dyDescent="0.25">
      <c r="A178" s="309">
        <v>-400</v>
      </c>
      <c r="B178" s="309">
        <v>0</v>
      </c>
      <c r="C178" s="309">
        <v>0</v>
      </c>
      <c r="D178" s="309">
        <v>0</v>
      </c>
      <c r="E178" s="309">
        <v>0</v>
      </c>
      <c r="F178" s="309">
        <v>0</v>
      </c>
      <c r="G178" s="309">
        <v>0</v>
      </c>
      <c r="H178" s="309">
        <v>-25</v>
      </c>
      <c r="I178" s="309">
        <v>-25</v>
      </c>
      <c r="J178" s="309">
        <v>-25</v>
      </c>
      <c r="K178" s="309">
        <v>-25</v>
      </c>
      <c r="L178" s="309">
        <v>-25</v>
      </c>
      <c r="M178" s="309">
        <v>-25</v>
      </c>
      <c r="N178" s="309">
        <v>-25</v>
      </c>
      <c r="O178" s="309">
        <v>-25</v>
      </c>
      <c r="P178" s="309">
        <v>-25</v>
      </c>
      <c r="Q178" s="309">
        <v>-25</v>
      </c>
      <c r="R178" s="309">
        <v>-25</v>
      </c>
      <c r="S178" s="309">
        <v>-25</v>
      </c>
      <c r="T178" s="309">
        <v>-25</v>
      </c>
      <c r="U178" s="309">
        <v>-25</v>
      </c>
      <c r="V178" s="309">
        <v>-25</v>
      </c>
      <c r="W178" s="309">
        <v>-25</v>
      </c>
      <c r="X178" s="309">
        <v>0</v>
      </c>
      <c r="Y178" s="309">
        <v>0</v>
      </c>
    </row>
    <row r="180" spans="1:25" x14ac:dyDescent="0.25">
      <c r="A180" s="305" t="s">
        <v>379</v>
      </c>
      <c r="B180" s="305">
        <v>100</v>
      </c>
      <c r="C180" s="305">
        <v>200</v>
      </c>
      <c r="D180" s="305">
        <v>300</v>
      </c>
      <c r="E180" s="305">
        <v>400</v>
      </c>
      <c r="F180" s="305">
        <v>500</v>
      </c>
      <c r="G180" s="305">
        <v>600</v>
      </c>
      <c r="H180" s="305">
        <v>700</v>
      </c>
      <c r="I180" s="305">
        <v>800</v>
      </c>
      <c r="J180" s="305">
        <v>900</v>
      </c>
      <c r="K180" s="305">
        <v>1000</v>
      </c>
      <c r="L180" s="305">
        <v>1100</v>
      </c>
      <c r="M180" s="305">
        <v>1200</v>
      </c>
      <c r="N180" s="305">
        <v>1300</v>
      </c>
      <c r="O180" s="305">
        <v>1400</v>
      </c>
      <c r="P180" s="305">
        <v>1500</v>
      </c>
      <c r="Q180" s="305">
        <v>1600</v>
      </c>
      <c r="R180" s="305">
        <v>1700</v>
      </c>
      <c r="S180" s="305">
        <v>1800</v>
      </c>
      <c r="T180" s="305">
        <v>1900</v>
      </c>
      <c r="U180" s="305">
        <v>2000</v>
      </c>
      <c r="V180" s="305">
        <v>2100</v>
      </c>
      <c r="W180" s="305">
        <v>2200</v>
      </c>
      <c r="X180" s="305">
        <v>2300</v>
      </c>
      <c r="Y180" s="305">
        <v>2400</v>
      </c>
    </row>
    <row r="181" spans="1:25" x14ac:dyDescent="0.25">
      <c r="A181" t="s">
        <v>389</v>
      </c>
      <c r="B181" s="294"/>
      <c r="C181" s="294"/>
      <c r="D181" s="294"/>
      <c r="E181" s="294"/>
      <c r="F181" s="294"/>
      <c r="G181" s="294"/>
      <c r="H181" s="294"/>
      <c r="I181" s="294"/>
      <c r="J181" s="294"/>
      <c r="K181" s="294"/>
      <c r="L181" s="294"/>
      <c r="M181" s="294"/>
      <c r="N181" s="294"/>
      <c r="O181" s="294"/>
      <c r="P181" s="294"/>
      <c r="Q181" s="294"/>
      <c r="R181" s="294"/>
      <c r="S181" s="294"/>
      <c r="T181" s="294"/>
      <c r="U181" s="294"/>
      <c r="V181" s="294"/>
      <c r="W181" s="294"/>
      <c r="X181" s="294"/>
      <c r="Y181" s="294"/>
    </row>
    <row r="182" spans="1:25" x14ac:dyDescent="0.25">
      <c r="A182" t="s">
        <v>323</v>
      </c>
      <c r="B182" s="294"/>
      <c r="C182" s="294"/>
      <c r="D182" s="294"/>
      <c r="E182" s="294"/>
      <c r="F182" s="294"/>
      <c r="G182" s="294"/>
      <c r="H182" s="294"/>
      <c r="I182" s="294"/>
      <c r="J182" s="294"/>
      <c r="K182" s="294"/>
      <c r="L182" s="294"/>
      <c r="M182" s="294"/>
      <c r="N182" s="294"/>
      <c r="O182" s="294"/>
      <c r="P182" s="294"/>
      <c r="Q182" s="294"/>
      <c r="R182" s="294"/>
      <c r="S182" s="294"/>
      <c r="T182" s="294"/>
      <c r="U182" s="294"/>
      <c r="V182" s="294"/>
      <c r="W182" s="294"/>
      <c r="X182" s="294"/>
      <c r="Y182" s="294"/>
    </row>
    <row r="183" spans="1:25" x14ac:dyDescent="0.25">
      <c r="A183" t="s">
        <v>323</v>
      </c>
      <c r="B183" s="294"/>
      <c r="C183" s="294"/>
      <c r="D183" s="294"/>
      <c r="E183" s="294"/>
      <c r="F183" s="294"/>
      <c r="G183" s="294"/>
      <c r="H183" s="294"/>
      <c r="I183" s="294"/>
      <c r="J183" s="294"/>
      <c r="K183" s="294"/>
      <c r="L183" s="294"/>
      <c r="M183" s="294"/>
      <c r="N183" s="294"/>
      <c r="O183" s="294"/>
      <c r="P183" s="294"/>
      <c r="Q183" s="294"/>
      <c r="R183" s="294"/>
      <c r="S183" s="294"/>
      <c r="T183" s="294"/>
      <c r="U183" s="294"/>
      <c r="V183" s="294"/>
      <c r="W183" s="294"/>
      <c r="X183" s="294"/>
      <c r="Y183" s="294"/>
    </row>
    <row r="184" spans="1:25" x14ac:dyDescent="0.25">
      <c r="A184" t="s">
        <v>323</v>
      </c>
      <c r="B184" s="294"/>
      <c r="C184" s="294"/>
      <c r="D184" s="294"/>
      <c r="E184" s="294"/>
      <c r="F184" s="294"/>
      <c r="G184" s="294"/>
      <c r="H184" s="294"/>
      <c r="I184" s="294"/>
      <c r="J184" s="294"/>
      <c r="K184" s="294"/>
      <c r="L184" s="294"/>
      <c r="M184" s="294"/>
      <c r="N184" s="294"/>
      <c r="O184" s="294"/>
      <c r="P184" s="294"/>
      <c r="Q184" s="294"/>
      <c r="R184" s="294"/>
      <c r="S184" s="294"/>
      <c r="T184" s="294"/>
      <c r="U184" s="294"/>
      <c r="V184" s="294"/>
      <c r="W184" s="294"/>
      <c r="X184" s="294"/>
      <c r="Y184" s="294"/>
    </row>
    <row r="185" spans="1:25" x14ac:dyDescent="0.25">
      <c r="A185" t="s">
        <v>323</v>
      </c>
      <c r="B185" s="294"/>
      <c r="C185" s="294"/>
      <c r="D185" s="294"/>
      <c r="E185" s="294"/>
      <c r="F185" s="294"/>
      <c r="G185" s="294"/>
      <c r="H185" s="294"/>
      <c r="I185" s="294"/>
      <c r="J185" s="294"/>
      <c r="K185" s="294"/>
      <c r="L185" s="294"/>
      <c r="M185" s="294"/>
      <c r="N185" s="294"/>
      <c r="O185" s="294"/>
      <c r="P185" s="294"/>
      <c r="Q185" s="294"/>
      <c r="R185" s="294"/>
      <c r="S185" s="294"/>
      <c r="T185" s="294"/>
      <c r="U185" s="294"/>
      <c r="V185" s="294"/>
      <c r="W185" s="294"/>
      <c r="X185" s="294"/>
      <c r="Y185" s="294"/>
    </row>
    <row r="186" spans="1:25" x14ac:dyDescent="0.25">
      <c r="A186" t="s">
        <v>323</v>
      </c>
      <c r="B186" s="294"/>
      <c r="C186" s="294"/>
      <c r="D186" s="294"/>
      <c r="E186" s="294"/>
      <c r="F186" s="294"/>
      <c r="G186" s="294"/>
      <c r="H186" s="294"/>
      <c r="I186" s="294"/>
      <c r="J186" s="294"/>
      <c r="K186" s="294"/>
      <c r="L186" s="294"/>
      <c r="M186" s="294"/>
      <c r="N186" s="294"/>
      <c r="O186" s="294"/>
      <c r="P186" s="294"/>
      <c r="Q186" s="294"/>
      <c r="R186" s="294"/>
      <c r="S186" s="294"/>
      <c r="T186" s="294"/>
      <c r="U186" s="294"/>
      <c r="V186" s="294"/>
      <c r="W186" s="294"/>
      <c r="X186" s="294"/>
      <c r="Y186" s="294"/>
    </row>
    <row r="187" spans="1:25" x14ac:dyDescent="0.25">
      <c r="A187" t="s">
        <v>323</v>
      </c>
      <c r="B187" s="294"/>
      <c r="C187" s="294"/>
      <c r="D187" s="294"/>
      <c r="E187" s="294"/>
      <c r="F187" s="294"/>
      <c r="G187" s="294"/>
      <c r="H187" s="294"/>
      <c r="I187" s="294"/>
      <c r="J187" s="294"/>
      <c r="K187" s="294"/>
      <c r="L187" s="294"/>
      <c r="M187" s="294"/>
      <c r="N187" s="294"/>
      <c r="O187" s="294"/>
      <c r="P187" s="294"/>
      <c r="Q187" s="294"/>
      <c r="R187" s="294"/>
      <c r="S187" s="294"/>
      <c r="T187" s="294"/>
      <c r="U187" s="294"/>
      <c r="V187" s="294"/>
      <c r="W187" s="294"/>
      <c r="X187" s="294"/>
      <c r="Y187" s="294"/>
    </row>
    <row r="188" spans="1:25" x14ac:dyDescent="0.25">
      <c r="A188" t="s">
        <v>323</v>
      </c>
      <c r="B188" s="294"/>
      <c r="C188" s="294"/>
      <c r="D188" s="294"/>
      <c r="E188" s="294"/>
      <c r="F188" s="294"/>
      <c r="G188" s="294"/>
      <c r="H188" s="294"/>
      <c r="I188" s="294"/>
      <c r="J188" s="294"/>
      <c r="K188" s="294"/>
      <c r="L188" s="294"/>
      <c r="M188" s="294"/>
      <c r="N188" s="294"/>
      <c r="O188" s="294"/>
      <c r="P188" s="294"/>
      <c r="Q188" s="294"/>
      <c r="R188" s="294"/>
      <c r="S188" s="294"/>
      <c r="T188" s="294"/>
      <c r="U188" s="294"/>
      <c r="V188" s="294"/>
      <c r="W188" s="294"/>
      <c r="X188" s="294"/>
      <c r="Y188" s="294"/>
    </row>
    <row r="189" spans="1:25" x14ac:dyDescent="0.25">
      <c r="A189" t="s">
        <v>323</v>
      </c>
      <c r="B189" s="294"/>
      <c r="C189" s="294"/>
      <c r="D189" s="294"/>
      <c r="E189" s="294"/>
      <c r="F189" s="294"/>
      <c r="G189" s="294"/>
      <c r="H189" s="294"/>
      <c r="I189" s="294"/>
      <c r="J189" s="294"/>
      <c r="K189" s="294"/>
      <c r="L189" s="294"/>
      <c r="M189" s="294"/>
      <c r="N189" s="294"/>
      <c r="O189" s="294"/>
      <c r="P189" s="294"/>
      <c r="Q189" s="294"/>
      <c r="R189" s="294"/>
      <c r="S189" s="294"/>
      <c r="T189" s="294"/>
      <c r="U189" s="294"/>
      <c r="V189" s="294"/>
      <c r="W189" s="294"/>
      <c r="X189" s="294"/>
      <c r="Y189" s="294"/>
    </row>
    <row r="190" spans="1:25" x14ac:dyDescent="0.25">
      <c r="A190" t="s">
        <v>323</v>
      </c>
      <c r="B190" s="294"/>
      <c r="C190" s="294"/>
      <c r="D190" s="294"/>
      <c r="E190" s="294"/>
      <c r="F190" s="294"/>
      <c r="G190" s="294"/>
      <c r="H190" s="294"/>
      <c r="I190" s="294"/>
      <c r="J190" s="294"/>
      <c r="K190" s="294"/>
      <c r="L190" s="294"/>
      <c r="M190" s="294"/>
      <c r="N190" s="294"/>
      <c r="O190" s="294"/>
      <c r="P190" s="294"/>
      <c r="Q190" s="294"/>
      <c r="R190" s="294"/>
      <c r="S190" s="294"/>
      <c r="T190" s="294"/>
      <c r="U190" s="294"/>
      <c r="V190" s="294"/>
      <c r="W190" s="294"/>
      <c r="X190" s="294"/>
      <c r="Y190" s="294"/>
    </row>
    <row r="191" spans="1:25" x14ac:dyDescent="0.25">
      <c r="A191" s="309">
        <v>-1200</v>
      </c>
      <c r="B191" s="309">
        <v>0</v>
      </c>
      <c r="C191" s="309">
        <v>0</v>
      </c>
      <c r="D191" s="309">
        <v>0</v>
      </c>
      <c r="E191" s="309">
        <v>0</v>
      </c>
      <c r="F191" s="309">
        <v>0</v>
      </c>
      <c r="G191" s="309">
        <v>0</v>
      </c>
      <c r="H191" s="309">
        <v>-75</v>
      </c>
      <c r="I191" s="309">
        <v>-75</v>
      </c>
      <c r="J191" s="309">
        <v>-75</v>
      </c>
      <c r="K191" s="309">
        <v>-75</v>
      </c>
      <c r="L191" s="309">
        <v>-75</v>
      </c>
      <c r="M191" s="309">
        <v>-75</v>
      </c>
      <c r="N191" s="309">
        <v>-75</v>
      </c>
      <c r="O191" s="309">
        <v>-75</v>
      </c>
      <c r="P191" s="309">
        <v>-75</v>
      </c>
      <c r="Q191" s="309">
        <v>-75</v>
      </c>
      <c r="R191" s="309">
        <v>-75</v>
      </c>
      <c r="S191" s="309">
        <v>-75</v>
      </c>
      <c r="T191" s="309">
        <v>-75</v>
      </c>
      <c r="U191" s="309">
        <v>-75</v>
      </c>
      <c r="V191" s="309">
        <v>-75</v>
      </c>
      <c r="W191" s="309">
        <v>-75</v>
      </c>
      <c r="X191" s="309">
        <v>0</v>
      </c>
      <c r="Y191" s="309">
        <v>0</v>
      </c>
    </row>
    <row r="193" spans="1:25" x14ac:dyDescent="0.25">
      <c r="A193" s="305" t="s">
        <v>391</v>
      </c>
      <c r="B193" s="305">
        <v>100</v>
      </c>
      <c r="C193" s="305">
        <v>200</v>
      </c>
      <c r="D193" s="305">
        <v>300</v>
      </c>
      <c r="E193" s="305">
        <v>400</v>
      </c>
      <c r="F193" s="305">
        <v>500</v>
      </c>
      <c r="G193" s="305">
        <v>600</v>
      </c>
      <c r="H193" s="305">
        <v>700</v>
      </c>
      <c r="I193" s="305">
        <v>800</v>
      </c>
      <c r="J193" s="305">
        <v>900</v>
      </c>
      <c r="K193" s="305">
        <v>1000</v>
      </c>
      <c r="L193" s="305">
        <v>1100</v>
      </c>
      <c r="M193" s="305">
        <v>1200</v>
      </c>
      <c r="N193" s="305">
        <v>1300</v>
      </c>
      <c r="O193" s="305">
        <v>1400</v>
      </c>
      <c r="P193" s="305">
        <v>1500</v>
      </c>
      <c r="Q193" s="305">
        <v>1600</v>
      </c>
      <c r="R193" s="305">
        <v>1700</v>
      </c>
      <c r="S193" s="305">
        <v>1800</v>
      </c>
      <c r="T193" s="305">
        <v>1900</v>
      </c>
      <c r="U193" s="305">
        <v>2000</v>
      </c>
      <c r="V193" s="305">
        <v>2100</v>
      </c>
      <c r="W193" s="305">
        <v>2200</v>
      </c>
      <c r="X193" s="305">
        <v>2300</v>
      </c>
      <c r="Y193" s="305">
        <v>2400</v>
      </c>
    </row>
    <row r="194" spans="1:25" x14ac:dyDescent="0.25">
      <c r="A194" t="s">
        <v>389</v>
      </c>
      <c r="B194" s="294"/>
      <c r="C194" s="294"/>
      <c r="D194" s="294"/>
      <c r="E194" s="294"/>
      <c r="F194" s="294"/>
      <c r="G194" s="294"/>
      <c r="H194" s="294"/>
      <c r="I194" s="294"/>
      <c r="J194" s="294"/>
      <c r="K194" s="294"/>
      <c r="L194" s="294"/>
      <c r="M194" s="294"/>
      <c r="N194" s="294"/>
      <c r="O194" s="294"/>
      <c r="P194" s="294"/>
      <c r="Q194" s="294"/>
      <c r="R194" s="294"/>
      <c r="S194" s="294"/>
      <c r="T194" s="294"/>
      <c r="U194" s="294"/>
      <c r="V194" s="294"/>
      <c r="W194" s="294"/>
      <c r="X194" s="294"/>
      <c r="Y194" s="294"/>
    </row>
    <row r="195" spans="1:25" x14ac:dyDescent="0.25">
      <c r="A195" t="s">
        <v>323</v>
      </c>
      <c r="B195" s="294"/>
      <c r="C195" s="294"/>
      <c r="D195" s="294"/>
      <c r="E195" s="294"/>
      <c r="F195" s="294"/>
      <c r="G195" s="294"/>
      <c r="H195" s="294"/>
      <c r="I195" s="294"/>
      <c r="J195" s="294"/>
      <c r="K195" s="294"/>
      <c r="L195" s="294"/>
      <c r="M195" s="294"/>
      <c r="N195" s="294"/>
      <c r="O195" s="294"/>
      <c r="P195" s="294"/>
      <c r="Q195" s="294"/>
      <c r="R195" s="294"/>
      <c r="S195" s="294"/>
      <c r="T195" s="294"/>
      <c r="U195" s="294"/>
      <c r="V195" s="294"/>
      <c r="W195" s="294"/>
      <c r="X195" s="294"/>
      <c r="Y195" s="294"/>
    </row>
    <row r="196" spans="1:25" x14ac:dyDescent="0.25">
      <c r="A196" t="s">
        <v>323</v>
      </c>
      <c r="B196" s="294"/>
      <c r="C196" s="294"/>
      <c r="D196" s="294"/>
      <c r="E196" s="294"/>
      <c r="F196" s="294"/>
      <c r="G196" s="294"/>
      <c r="H196" s="294"/>
      <c r="I196" s="294"/>
      <c r="J196" s="294"/>
      <c r="K196" s="294"/>
      <c r="L196" s="294"/>
      <c r="M196" s="294"/>
      <c r="N196" s="294"/>
      <c r="O196" s="294"/>
      <c r="P196" s="294"/>
      <c r="Q196" s="294"/>
      <c r="R196" s="294"/>
      <c r="S196" s="294"/>
      <c r="T196" s="294"/>
      <c r="U196" s="294"/>
      <c r="V196" s="294"/>
      <c r="W196" s="294"/>
      <c r="X196" s="294"/>
      <c r="Y196" s="294"/>
    </row>
    <row r="197" spans="1:25" x14ac:dyDescent="0.25">
      <c r="A197" t="s">
        <v>323</v>
      </c>
      <c r="B197" s="294"/>
      <c r="C197" s="294"/>
      <c r="D197" s="294"/>
      <c r="E197" s="294"/>
      <c r="F197" s="294"/>
      <c r="G197" s="294"/>
      <c r="H197" s="294"/>
      <c r="I197" s="294"/>
      <c r="J197" s="294"/>
      <c r="K197" s="294"/>
      <c r="L197" s="294"/>
      <c r="M197" s="294"/>
      <c r="N197" s="294"/>
      <c r="O197" s="294"/>
      <c r="P197" s="294"/>
      <c r="Q197" s="294"/>
      <c r="R197" s="294"/>
      <c r="S197" s="294"/>
      <c r="T197" s="294"/>
      <c r="U197" s="294"/>
      <c r="V197" s="294"/>
      <c r="W197" s="294"/>
      <c r="X197" s="294"/>
      <c r="Y197" s="294"/>
    </row>
    <row r="198" spans="1:25" x14ac:dyDescent="0.25">
      <c r="A198" t="s">
        <v>323</v>
      </c>
      <c r="B198" s="294"/>
      <c r="C198" s="294"/>
      <c r="D198" s="294"/>
      <c r="E198" s="294"/>
      <c r="F198" s="294"/>
      <c r="G198" s="294"/>
      <c r="H198" s="294"/>
      <c r="I198" s="294"/>
      <c r="J198" s="294"/>
      <c r="K198" s="294"/>
      <c r="L198" s="294"/>
      <c r="M198" s="294"/>
      <c r="N198" s="294"/>
      <c r="O198" s="294"/>
      <c r="P198" s="294"/>
      <c r="Q198" s="294"/>
      <c r="R198" s="294"/>
      <c r="S198" s="294"/>
      <c r="T198" s="294"/>
      <c r="U198" s="294"/>
      <c r="V198" s="294"/>
      <c r="W198" s="294"/>
      <c r="X198" s="294"/>
      <c r="Y198" s="294"/>
    </row>
    <row r="199" spans="1:25" x14ac:dyDescent="0.25">
      <c r="A199" t="s">
        <v>323</v>
      </c>
      <c r="B199" s="294"/>
      <c r="C199" s="294"/>
      <c r="D199" s="294"/>
      <c r="E199" s="294"/>
      <c r="F199" s="294"/>
      <c r="G199" s="294"/>
      <c r="H199" s="294"/>
      <c r="I199" s="294"/>
      <c r="J199" s="294"/>
      <c r="K199" s="294"/>
      <c r="L199" s="294"/>
      <c r="M199" s="294"/>
      <c r="N199" s="294"/>
      <c r="O199" s="294"/>
      <c r="P199" s="294"/>
      <c r="Q199" s="294"/>
      <c r="R199" s="294"/>
      <c r="S199" s="294"/>
      <c r="T199" s="294"/>
      <c r="U199" s="294"/>
      <c r="V199" s="294"/>
      <c r="W199" s="294"/>
      <c r="X199" s="294"/>
      <c r="Y199" s="294"/>
    </row>
    <row r="200" spans="1:25" x14ac:dyDescent="0.25">
      <c r="A200" t="s">
        <v>323</v>
      </c>
      <c r="B200" s="294"/>
      <c r="C200" s="294"/>
      <c r="D200" s="294"/>
      <c r="E200" s="294"/>
      <c r="F200" s="294"/>
      <c r="G200" s="294"/>
      <c r="H200" s="294"/>
      <c r="I200" s="294"/>
      <c r="J200" s="294"/>
      <c r="K200" s="294"/>
      <c r="L200" s="294"/>
      <c r="M200" s="294"/>
      <c r="N200" s="294"/>
      <c r="O200" s="294"/>
      <c r="P200" s="294"/>
      <c r="Q200" s="294"/>
      <c r="R200" s="294"/>
      <c r="S200" s="294"/>
      <c r="T200" s="294"/>
      <c r="U200" s="294"/>
      <c r="V200" s="294"/>
      <c r="W200" s="294"/>
      <c r="X200" s="294"/>
      <c r="Y200" s="294"/>
    </row>
    <row r="201" spans="1:25" x14ac:dyDescent="0.25">
      <c r="A201" t="s">
        <v>323</v>
      </c>
      <c r="B201" s="294"/>
      <c r="C201" s="294"/>
      <c r="D201" s="294"/>
      <c r="E201" s="294"/>
      <c r="F201" s="294"/>
      <c r="G201" s="294"/>
      <c r="H201" s="294"/>
      <c r="I201" s="294"/>
      <c r="J201" s="294"/>
      <c r="K201" s="294"/>
      <c r="L201" s="294"/>
      <c r="M201" s="294"/>
      <c r="N201" s="294"/>
      <c r="O201" s="294"/>
      <c r="P201" s="294"/>
      <c r="Q201" s="294"/>
      <c r="R201" s="294"/>
      <c r="S201" s="294"/>
      <c r="T201" s="294"/>
      <c r="U201" s="294"/>
      <c r="V201" s="294"/>
      <c r="W201" s="294"/>
      <c r="X201" s="294"/>
      <c r="Y201" s="294"/>
    </row>
    <row r="202" spans="1:25" x14ac:dyDescent="0.25">
      <c r="A202" t="s">
        <v>323</v>
      </c>
      <c r="B202" s="294"/>
      <c r="C202" s="294"/>
      <c r="D202" s="294"/>
      <c r="E202" s="294"/>
      <c r="F202" s="294"/>
      <c r="G202" s="294"/>
      <c r="H202" s="294"/>
      <c r="I202" s="294"/>
      <c r="J202" s="294"/>
      <c r="K202" s="294"/>
      <c r="L202" s="294"/>
      <c r="M202" s="294"/>
      <c r="N202" s="294"/>
      <c r="O202" s="294"/>
      <c r="P202" s="294"/>
      <c r="Q202" s="294"/>
      <c r="R202" s="294"/>
      <c r="S202" s="294"/>
      <c r="T202" s="294"/>
      <c r="U202" s="294"/>
      <c r="V202" s="294"/>
      <c r="W202" s="294"/>
      <c r="X202" s="294"/>
      <c r="Y202" s="294"/>
    </row>
    <row r="203" spans="1:25" x14ac:dyDescent="0.25">
      <c r="A203" t="s">
        <v>323</v>
      </c>
      <c r="B203" s="294"/>
      <c r="C203" s="294"/>
      <c r="D203" s="294"/>
      <c r="E203" s="294"/>
      <c r="F203" s="294"/>
      <c r="G203" s="294"/>
      <c r="H203" s="294"/>
      <c r="I203" s="294"/>
      <c r="J203" s="294"/>
      <c r="K203" s="294"/>
      <c r="L203" s="294"/>
      <c r="M203" s="294"/>
      <c r="N203" s="294"/>
      <c r="O203" s="294"/>
      <c r="P203" s="294"/>
      <c r="Q203" s="294"/>
      <c r="R203" s="294"/>
      <c r="S203" s="294"/>
      <c r="T203" s="294"/>
      <c r="U203" s="294"/>
      <c r="V203" s="294"/>
      <c r="W203" s="294"/>
      <c r="X203" s="294"/>
      <c r="Y203" s="294"/>
    </row>
    <row r="204" spans="1:25" x14ac:dyDescent="0.25">
      <c r="A204" s="309">
        <v>-1200</v>
      </c>
      <c r="B204" s="309">
        <v>0</v>
      </c>
      <c r="C204" s="309">
        <v>0</v>
      </c>
      <c r="D204" s="309">
        <v>0</v>
      </c>
      <c r="E204" s="309">
        <v>0</v>
      </c>
      <c r="F204" s="309">
        <v>0</v>
      </c>
      <c r="G204" s="309">
        <v>0</v>
      </c>
      <c r="H204" s="309">
        <v>-75</v>
      </c>
      <c r="I204" s="309">
        <v>-75</v>
      </c>
      <c r="J204" s="309">
        <v>-75</v>
      </c>
      <c r="K204" s="309">
        <v>-75</v>
      </c>
      <c r="L204" s="309">
        <v>-75</v>
      </c>
      <c r="M204" s="309">
        <v>-75</v>
      </c>
      <c r="N204" s="309">
        <v>-75</v>
      </c>
      <c r="O204" s="309">
        <v>-75</v>
      </c>
      <c r="P204" s="309">
        <v>-75</v>
      </c>
      <c r="Q204" s="309">
        <v>-75</v>
      </c>
      <c r="R204" s="309">
        <v>-75</v>
      </c>
      <c r="S204" s="309">
        <v>-75</v>
      </c>
      <c r="T204" s="309">
        <v>-75</v>
      </c>
      <c r="U204" s="309">
        <v>-75</v>
      </c>
      <c r="V204" s="309">
        <v>-75</v>
      </c>
      <c r="W204" s="309">
        <v>-75</v>
      </c>
      <c r="X204" s="309">
        <v>0</v>
      </c>
      <c r="Y204" s="309">
        <v>0</v>
      </c>
    </row>
    <row r="206" spans="1:25" x14ac:dyDescent="0.25">
      <c r="A206" s="305" t="s">
        <v>392</v>
      </c>
      <c r="B206" s="305">
        <v>100</v>
      </c>
      <c r="C206" s="305">
        <v>200</v>
      </c>
      <c r="D206" s="305">
        <v>300</v>
      </c>
      <c r="E206" s="305">
        <v>400</v>
      </c>
      <c r="F206" s="305">
        <v>500</v>
      </c>
      <c r="G206" s="305">
        <v>600</v>
      </c>
      <c r="H206" s="305">
        <v>700</v>
      </c>
      <c r="I206" s="305">
        <v>800</v>
      </c>
      <c r="J206" s="305">
        <v>900</v>
      </c>
      <c r="K206" s="305">
        <v>1000</v>
      </c>
      <c r="L206" s="305">
        <v>1100</v>
      </c>
      <c r="M206" s="305">
        <v>1200</v>
      </c>
      <c r="N206" s="305">
        <v>1300</v>
      </c>
      <c r="O206" s="305">
        <v>1400</v>
      </c>
      <c r="P206" s="305">
        <v>1500</v>
      </c>
      <c r="Q206" s="305">
        <v>1600</v>
      </c>
      <c r="R206" s="305">
        <v>1700</v>
      </c>
      <c r="S206" s="305">
        <v>1800</v>
      </c>
      <c r="T206" s="305">
        <v>1900</v>
      </c>
      <c r="U206" s="305">
        <v>2000</v>
      </c>
      <c r="V206" s="305">
        <v>2100</v>
      </c>
      <c r="W206" s="305">
        <v>2200</v>
      </c>
      <c r="X206" s="305">
        <v>2300</v>
      </c>
      <c r="Y206" s="305">
        <v>2400</v>
      </c>
    </row>
    <row r="207" spans="1:25" x14ac:dyDescent="0.25">
      <c r="A207" t="s">
        <v>389</v>
      </c>
      <c r="B207" s="294"/>
      <c r="C207" s="294"/>
      <c r="D207" s="294"/>
      <c r="E207" s="294"/>
      <c r="F207" s="294"/>
      <c r="G207" s="294"/>
      <c r="H207" s="294"/>
      <c r="I207" s="294"/>
      <c r="J207" s="294"/>
      <c r="K207" s="294"/>
      <c r="L207" s="294"/>
      <c r="M207" s="294"/>
      <c r="N207" s="294"/>
      <c r="O207" s="294"/>
      <c r="P207" s="294"/>
      <c r="Q207" s="294"/>
      <c r="R207" s="294"/>
      <c r="S207" s="294"/>
      <c r="T207" s="294"/>
      <c r="U207" s="294"/>
      <c r="V207" s="294"/>
      <c r="W207" s="294"/>
      <c r="X207" s="294"/>
      <c r="Y207" s="294"/>
    </row>
    <row r="208" spans="1:25" x14ac:dyDescent="0.25">
      <c r="A208" t="s">
        <v>323</v>
      </c>
      <c r="B208" s="294"/>
      <c r="C208" s="294"/>
      <c r="D208" s="294"/>
      <c r="E208" s="294"/>
      <c r="F208" s="294"/>
      <c r="G208" s="294"/>
      <c r="H208" s="294"/>
      <c r="I208" s="294"/>
      <c r="J208" s="294"/>
      <c r="K208" s="294"/>
      <c r="L208" s="294"/>
      <c r="M208" s="294"/>
      <c r="N208" s="294"/>
      <c r="O208" s="294"/>
      <c r="P208" s="294"/>
      <c r="Q208" s="294"/>
      <c r="R208" s="294"/>
      <c r="S208" s="294"/>
      <c r="T208" s="294"/>
      <c r="U208" s="294"/>
      <c r="V208" s="294"/>
      <c r="W208" s="294"/>
      <c r="X208" s="294"/>
      <c r="Y208" s="294"/>
    </row>
    <row r="209" spans="1:25" x14ac:dyDescent="0.25">
      <c r="A209" t="s">
        <v>323</v>
      </c>
      <c r="B209" s="294"/>
      <c r="C209" s="294"/>
      <c r="D209" s="294"/>
      <c r="E209" s="294"/>
      <c r="F209" s="294"/>
      <c r="G209" s="294"/>
      <c r="H209" s="294"/>
      <c r="I209" s="294"/>
      <c r="J209" s="294"/>
      <c r="K209" s="294"/>
      <c r="L209" s="294"/>
      <c r="M209" s="294"/>
      <c r="N209" s="294"/>
      <c r="O209" s="294"/>
      <c r="P209" s="294"/>
      <c r="Q209" s="294"/>
      <c r="R209" s="294"/>
      <c r="S209" s="294"/>
      <c r="T209" s="294"/>
      <c r="U209" s="294"/>
      <c r="V209" s="294"/>
      <c r="W209" s="294"/>
      <c r="X209" s="294"/>
      <c r="Y209" s="294"/>
    </row>
    <row r="210" spans="1:25" x14ac:dyDescent="0.25">
      <c r="A210" t="s">
        <v>323</v>
      </c>
      <c r="B210" s="294"/>
      <c r="C210" s="294"/>
      <c r="D210" s="294"/>
      <c r="E210" s="294"/>
      <c r="F210" s="294"/>
      <c r="G210" s="294"/>
      <c r="H210" s="294"/>
      <c r="I210" s="294"/>
      <c r="J210" s="294"/>
      <c r="K210" s="294"/>
      <c r="L210" s="294"/>
      <c r="M210" s="294"/>
      <c r="N210" s="294"/>
      <c r="O210" s="294"/>
      <c r="P210" s="294"/>
      <c r="Q210" s="294"/>
      <c r="R210" s="294"/>
      <c r="S210" s="294"/>
      <c r="T210" s="294"/>
      <c r="U210" s="294"/>
      <c r="V210" s="294"/>
      <c r="W210" s="294"/>
      <c r="X210" s="294"/>
      <c r="Y210" s="294"/>
    </row>
    <row r="211" spans="1:25" x14ac:dyDescent="0.25">
      <c r="A211" t="s">
        <v>323</v>
      </c>
      <c r="B211" s="294"/>
      <c r="C211" s="294"/>
      <c r="D211" s="294"/>
      <c r="E211" s="294"/>
      <c r="F211" s="294"/>
      <c r="G211" s="294"/>
      <c r="H211" s="294"/>
      <c r="I211" s="294"/>
      <c r="J211" s="294"/>
      <c r="K211" s="294"/>
      <c r="L211" s="294"/>
      <c r="M211" s="294"/>
      <c r="N211" s="294"/>
      <c r="O211" s="294"/>
      <c r="P211" s="294"/>
      <c r="Q211" s="294"/>
      <c r="R211" s="294"/>
      <c r="S211" s="294"/>
      <c r="T211" s="294"/>
      <c r="U211" s="294"/>
      <c r="V211" s="294"/>
      <c r="W211" s="294"/>
      <c r="X211" s="294"/>
      <c r="Y211" s="294"/>
    </row>
    <row r="212" spans="1:25" x14ac:dyDescent="0.25">
      <c r="A212" t="s">
        <v>323</v>
      </c>
      <c r="B212" s="294"/>
      <c r="C212" s="294"/>
      <c r="D212" s="294"/>
      <c r="E212" s="294"/>
      <c r="F212" s="294"/>
      <c r="G212" s="294"/>
      <c r="H212" s="294"/>
      <c r="I212" s="294"/>
      <c r="J212" s="294"/>
      <c r="K212" s="294"/>
      <c r="L212" s="294"/>
      <c r="M212" s="294"/>
      <c r="N212" s="294"/>
      <c r="O212" s="294"/>
      <c r="P212" s="294"/>
      <c r="Q212" s="294"/>
      <c r="R212" s="294"/>
      <c r="S212" s="294"/>
      <c r="T212" s="294"/>
      <c r="U212" s="294"/>
      <c r="V212" s="294"/>
      <c r="W212" s="294"/>
      <c r="X212" s="294"/>
      <c r="Y212" s="294"/>
    </row>
    <row r="213" spans="1:25" x14ac:dyDescent="0.25">
      <c r="A213" t="s">
        <v>323</v>
      </c>
      <c r="B213" s="294"/>
      <c r="C213" s="294"/>
      <c r="D213" s="294"/>
      <c r="E213" s="294"/>
      <c r="F213" s="294"/>
      <c r="G213" s="294"/>
      <c r="H213" s="294"/>
      <c r="I213" s="294"/>
      <c r="J213" s="294"/>
      <c r="K213" s="294"/>
      <c r="L213" s="294"/>
      <c r="M213" s="294"/>
      <c r="N213" s="294"/>
      <c r="O213" s="294"/>
      <c r="P213" s="294"/>
      <c r="Q213" s="294"/>
      <c r="R213" s="294"/>
      <c r="S213" s="294"/>
      <c r="T213" s="294"/>
      <c r="U213" s="294"/>
      <c r="V213" s="294"/>
      <c r="W213" s="294"/>
      <c r="X213" s="294"/>
      <c r="Y213" s="294"/>
    </row>
    <row r="214" spans="1:25" x14ac:dyDescent="0.25">
      <c r="A214" t="s">
        <v>323</v>
      </c>
      <c r="B214" s="294"/>
      <c r="C214" s="294"/>
      <c r="D214" s="294"/>
      <c r="E214" s="294"/>
      <c r="F214" s="294"/>
      <c r="G214" s="294"/>
      <c r="H214" s="294"/>
      <c r="I214" s="294"/>
      <c r="J214" s="294"/>
      <c r="K214" s="294"/>
      <c r="L214" s="294"/>
      <c r="M214" s="294"/>
      <c r="N214" s="294"/>
      <c r="O214" s="294"/>
      <c r="P214" s="294"/>
      <c r="Q214" s="294"/>
      <c r="R214" s="294"/>
      <c r="S214" s="294"/>
      <c r="T214" s="294"/>
      <c r="U214" s="294"/>
      <c r="V214" s="294"/>
      <c r="W214" s="294"/>
      <c r="X214" s="294"/>
      <c r="Y214" s="294"/>
    </row>
    <row r="215" spans="1:25" x14ac:dyDescent="0.25">
      <c r="A215" t="s">
        <v>323</v>
      </c>
      <c r="B215" s="294"/>
      <c r="C215" s="294"/>
      <c r="D215" s="294"/>
      <c r="E215" s="294"/>
      <c r="F215" s="294"/>
      <c r="G215" s="294"/>
      <c r="H215" s="294"/>
      <c r="I215" s="294"/>
      <c r="J215" s="294"/>
      <c r="K215" s="294"/>
      <c r="L215" s="294"/>
      <c r="M215" s="294"/>
      <c r="N215" s="294"/>
      <c r="O215" s="294"/>
      <c r="P215" s="294"/>
      <c r="Q215" s="294"/>
      <c r="R215" s="294"/>
      <c r="S215" s="294"/>
      <c r="T215" s="294"/>
      <c r="U215" s="294"/>
      <c r="V215" s="294"/>
      <c r="W215" s="294"/>
      <c r="X215" s="294"/>
      <c r="Y215" s="294"/>
    </row>
    <row r="216" spans="1:25" x14ac:dyDescent="0.25">
      <c r="A216" t="s">
        <v>323</v>
      </c>
      <c r="B216" s="294"/>
      <c r="C216" s="294"/>
      <c r="D216" s="294"/>
      <c r="E216" s="294"/>
      <c r="F216" s="294"/>
      <c r="G216" s="294"/>
      <c r="H216" s="294"/>
      <c r="I216" s="294"/>
      <c r="J216" s="294"/>
      <c r="K216" s="294"/>
      <c r="L216" s="294"/>
      <c r="M216" s="294"/>
      <c r="N216" s="294"/>
      <c r="O216" s="294"/>
      <c r="P216" s="294"/>
      <c r="Q216" s="294"/>
      <c r="R216" s="294"/>
      <c r="S216" s="294"/>
      <c r="T216" s="294"/>
      <c r="U216" s="294"/>
      <c r="V216" s="294"/>
      <c r="W216" s="294"/>
      <c r="X216" s="294"/>
      <c r="Y216" s="294"/>
    </row>
    <row r="217" spans="1:25" x14ac:dyDescent="0.25">
      <c r="A217" s="309">
        <v>-1200</v>
      </c>
      <c r="B217" s="309">
        <v>0</v>
      </c>
      <c r="C217" s="309">
        <v>0</v>
      </c>
      <c r="D217" s="309">
        <v>0</v>
      </c>
      <c r="E217" s="309">
        <v>0</v>
      </c>
      <c r="F217" s="309">
        <v>0</v>
      </c>
      <c r="G217" s="309">
        <v>0</v>
      </c>
      <c r="H217" s="309">
        <v>-75</v>
      </c>
      <c r="I217" s="309">
        <v>-75</v>
      </c>
      <c r="J217" s="309">
        <v>-75</v>
      </c>
      <c r="K217" s="309">
        <v>-75</v>
      </c>
      <c r="L217" s="309">
        <v>-75</v>
      </c>
      <c r="M217" s="309">
        <v>-75</v>
      </c>
      <c r="N217" s="309">
        <v>-75</v>
      </c>
      <c r="O217" s="309">
        <v>-75</v>
      </c>
      <c r="P217" s="309">
        <v>-75</v>
      </c>
      <c r="Q217" s="309">
        <v>-75</v>
      </c>
      <c r="R217" s="309">
        <v>-75</v>
      </c>
      <c r="S217" s="309">
        <v>-75</v>
      </c>
      <c r="T217" s="309">
        <v>-75</v>
      </c>
      <c r="U217" s="309">
        <v>-75</v>
      </c>
      <c r="V217" s="309">
        <v>-75</v>
      </c>
      <c r="W217" s="309">
        <v>-75</v>
      </c>
      <c r="X217" s="309">
        <v>0</v>
      </c>
      <c r="Y217" s="309">
        <v>0</v>
      </c>
    </row>
    <row r="219" spans="1:25" x14ac:dyDescent="0.25">
      <c r="A219" s="305" t="s">
        <v>393</v>
      </c>
      <c r="B219" s="305">
        <v>100</v>
      </c>
      <c r="C219" s="305">
        <v>200</v>
      </c>
      <c r="D219" s="305">
        <v>300</v>
      </c>
      <c r="E219" s="305">
        <v>400</v>
      </c>
      <c r="F219" s="305">
        <v>500</v>
      </c>
      <c r="G219" s="305">
        <v>600</v>
      </c>
      <c r="H219" s="305">
        <v>700</v>
      </c>
      <c r="I219" s="305">
        <v>800</v>
      </c>
      <c r="J219" s="305">
        <v>900</v>
      </c>
      <c r="K219" s="305">
        <v>1000</v>
      </c>
      <c r="L219" s="305">
        <v>1100</v>
      </c>
      <c r="M219" s="305">
        <v>1200</v>
      </c>
      <c r="N219" s="305">
        <v>1300</v>
      </c>
      <c r="O219" s="305">
        <v>1400</v>
      </c>
      <c r="P219" s="305">
        <v>1500</v>
      </c>
      <c r="Q219" s="305">
        <v>1600</v>
      </c>
      <c r="R219" s="305">
        <v>1700</v>
      </c>
      <c r="S219" s="305">
        <v>1800</v>
      </c>
      <c r="T219" s="305">
        <v>1900</v>
      </c>
      <c r="U219" s="305">
        <v>2000</v>
      </c>
      <c r="V219" s="305">
        <v>2100</v>
      </c>
      <c r="W219" s="305">
        <v>2200</v>
      </c>
      <c r="X219" s="305">
        <v>2300</v>
      </c>
      <c r="Y219" s="305">
        <v>2400</v>
      </c>
    </row>
    <row r="220" spans="1:25" x14ac:dyDescent="0.25">
      <c r="A220" t="s">
        <v>389</v>
      </c>
      <c r="B220" s="294"/>
      <c r="C220" s="294"/>
      <c r="D220" s="294"/>
      <c r="E220" s="294"/>
      <c r="F220" s="294"/>
      <c r="G220" s="294"/>
      <c r="H220" s="294"/>
      <c r="I220" s="294"/>
      <c r="J220" s="294"/>
      <c r="K220" s="294"/>
      <c r="L220" s="294"/>
      <c r="M220" s="294"/>
      <c r="N220" s="294"/>
      <c r="O220" s="294"/>
      <c r="P220" s="294"/>
      <c r="Q220" s="294"/>
      <c r="R220" s="294"/>
      <c r="S220" s="294"/>
      <c r="T220" s="294"/>
      <c r="U220" s="294"/>
      <c r="V220" s="294"/>
      <c r="W220" s="294"/>
      <c r="X220" s="294"/>
      <c r="Y220" s="294"/>
    </row>
    <row r="221" spans="1:25" x14ac:dyDescent="0.25">
      <c r="A221" t="s">
        <v>323</v>
      </c>
      <c r="B221" s="294"/>
      <c r="C221" s="294"/>
      <c r="D221" s="294"/>
      <c r="E221" s="294"/>
      <c r="F221" s="294"/>
      <c r="G221" s="294"/>
      <c r="H221" s="294"/>
      <c r="I221" s="294"/>
      <c r="J221" s="294"/>
      <c r="K221" s="294"/>
      <c r="L221" s="294"/>
      <c r="M221" s="294"/>
      <c r="N221" s="294"/>
      <c r="O221" s="294"/>
      <c r="P221" s="294"/>
      <c r="Q221" s="294"/>
      <c r="R221" s="294"/>
      <c r="S221" s="294"/>
      <c r="T221" s="294"/>
      <c r="U221" s="294"/>
      <c r="V221" s="294"/>
      <c r="W221" s="294"/>
      <c r="X221" s="294"/>
      <c r="Y221" s="294"/>
    </row>
    <row r="222" spans="1:25" x14ac:dyDescent="0.25">
      <c r="A222" t="s">
        <v>323</v>
      </c>
      <c r="B222" s="294"/>
      <c r="C222" s="294"/>
      <c r="D222" s="294"/>
      <c r="E222" s="294"/>
      <c r="F222" s="294"/>
      <c r="G222" s="294"/>
      <c r="H222" s="294"/>
      <c r="I222" s="294"/>
      <c r="J222" s="294"/>
      <c r="K222" s="294"/>
      <c r="L222" s="294"/>
      <c r="M222" s="294"/>
      <c r="N222" s="294"/>
      <c r="O222" s="294"/>
      <c r="P222" s="294"/>
      <c r="Q222" s="294"/>
      <c r="R222" s="294"/>
      <c r="S222" s="294"/>
      <c r="T222" s="294"/>
      <c r="U222" s="294"/>
      <c r="V222" s="294"/>
      <c r="W222" s="294"/>
      <c r="X222" s="294"/>
      <c r="Y222" s="294"/>
    </row>
    <row r="223" spans="1:25" x14ac:dyDescent="0.25">
      <c r="A223" t="s">
        <v>323</v>
      </c>
      <c r="B223" s="294"/>
      <c r="C223" s="294"/>
      <c r="D223" s="294"/>
      <c r="E223" s="294"/>
      <c r="F223" s="294"/>
      <c r="G223" s="294"/>
      <c r="H223" s="294"/>
      <c r="I223" s="294"/>
      <c r="J223" s="294"/>
      <c r="K223" s="294"/>
      <c r="L223" s="294"/>
      <c r="M223" s="294"/>
      <c r="N223" s="294"/>
      <c r="O223" s="294"/>
      <c r="P223" s="294"/>
      <c r="Q223" s="294"/>
      <c r="R223" s="294"/>
      <c r="S223" s="294"/>
      <c r="T223" s="294"/>
      <c r="U223" s="294"/>
      <c r="V223" s="294"/>
      <c r="W223" s="294"/>
      <c r="X223" s="294"/>
      <c r="Y223" s="294"/>
    </row>
    <row r="224" spans="1:25" x14ac:dyDescent="0.25">
      <c r="A224" t="s">
        <v>323</v>
      </c>
      <c r="B224" s="294"/>
      <c r="C224" s="294"/>
      <c r="D224" s="294"/>
      <c r="E224" s="294"/>
      <c r="F224" s="294"/>
      <c r="G224" s="294"/>
      <c r="H224" s="294"/>
      <c r="I224" s="294"/>
      <c r="J224" s="294"/>
      <c r="K224" s="294"/>
      <c r="L224" s="294"/>
      <c r="M224" s="294"/>
      <c r="N224" s="294"/>
      <c r="O224" s="294"/>
      <c r="P224" s="294"/>
      <c r="Q224" s="294"/>
      <c r="R224" s="294"/>
      <c r="S224" s="294"/>
      <c r="T224" s="294"/>
      <c r="U224" s="294"/>
      <c r="V224" s="294"/>
      <c r="W224" s="294"/>
      <c r="X224" s="294"/>
      <c r="Y224" s="294"/>
    </row>
    <row r="225" spans="1:25" x14ac:dyDescent="0.25">
      <c r="A225" t="s">
        <v>323</v>
      </c>
      <c r="B225" s="294"/>
      <c r="C225" s="294"/>
      <c r="D225" s="294"/>
      <c r="E225" s="294"/>
      <c r="F225" s="294"/>
      <c r="G225" s="294"/>
      <c r="H225" s="294"/>
      <c r="I225" s="294"/>
      <c r="J225" s="294"/>
      <c r="K225" s="294"/>
      <c r="L225" s="294"/>
      <c r="M225" s="294"/>
      <c r="N225" s="294"/>
      <c r="O225" s="294"/>
      <c r="P225" s="294"/>
      <c r="Q225" s="294"/>
      <c r="R225" s="294"/>
      <c r="S225" s="294"/>
      <c r="T225" s="294"/>
      <c r="U225" s="294"/>
      <c r="V225" s="294"/>
      <c r="W225" s="294"/>
      <c r="X225" s="294"/>
      <c r="Y225" s="294"/>
    </row>
    <row r="226" spans="1:25" x14ac:dyDescent="0.25">
      <c r="A226" t="s">
        <v>323</v>
      </c>
      <c r="B226" s="294"/>
      <c r="C226" s="294"/>
      <c r="D226" s="294"/>
      <c r="E226" s="294"/>
      <c r="F226" s="294"/>
      <c r="G226" s="294"/>
      <c r="H226" s="294"/>
      <c r="I226" s="294"/>
      <c r="J226" s="294"/>
      <c r="K226" s="294"/>
      <c r="L226" s="294"/>
      <c r="M226" s="294"/>
      <c r="N226" s="294"/>
      <c r="O226" s="294"/>
      <c r="P226" s="294"/>
      <c r="Q226" s="294"/>
      <c r="R226" s="294"/>
      <c r="S226" s="294"/>
      <c r="T226" s="294"/>
      <c r="U226" s="294"/>
      <c r="V226" s="294"/>
      <c r="W226" s="294"/>
      <c r="X226" s="294"/>
      <c r="Y226" s="294"/>
    </row>
    <row r="227" spans="1:25" x14ac:dyDescent="0.25">
      <c r="A227" t="s">
        <v>323</v>
      </c>
      <c r="B227" s="294"/>
      <c r="C227" s="294"/>
      <c r="D227" s="294"/>
      <c r="E227" s="294"/>
      <c r="F227" s="294"/>
      <c r="G227" s="294"/>
      <c r="H227" s="294"/>
      <c r="I227" s="294"/>
      <c r="J227" s="294"/>
      <c r="K227" s="294"/>
      <c r="L227" s="294"/>
      <c r="M227" s="294"/>
      <c r="N227" s="294"/>
      <c r="O227" s="294"/>
      <c r="P227" s="294"/>
      <c r="Q227" s="294"/>
      <c r="R227" s="294"/>
      <c r="S227" s="294"/>
      <c r="T227" s="294"/>
      <c r="U227" s="294"/>
      <c r="V227" s="294"/>
      <c r="W227" s="294"/>
      <c r="X227" s="294"/>
      <c r="Y227" s="294"/>
    </row>
    <row r="228" spans="1:25" x14ac:dyDescent="0.25">
      <c r="A228" t="s">
        <v>323</v>
      </c>
      <c r="B228" s="294"/>
      <c r="C228" s="294"/>
      <c r="D228" s="294"/>
      <c r="E228" s="294"/>
      <c r="F228" s="294"/>
      <c r="G228" s="294"/>
      <c r="H228" s="294"/>
      <c r="I228" s="294"/>
      <c r="J228" s="294"/>
      <c r="K228" s="294"/>
      <c r="L228" s="294"/>
      <c r="M228" s="294"/>
      <c r="N228" s="294"/>
      <c r="O228" s="294"/>
      <c r="P228" s="294"/>
      <c r="Q228" s="294"/>
      <c r="R228" s="294"/>
      <c r="S228" s="294"/>
      <c r="T228" s="294"/>
      <c r="U228" s="294"/>
      <c r="V228" s="294"/>
      <c r="W228" s="294"/>
      <c r="X228" s="294"/>
      <c r="Y228" s="294"/>
    </row>
    <row r="229" spans="1:25" x14ac:dyDescent="0.25">
      <c r="A229" t="s">
        <v>323</v>
      </c>
      <c r="B229" s="294"/>
      <c r="C229" s="294"/>
      <c r="D229" s="294"/>
      <c r="E229" s="294"/>
      <c r="F229" s="294"/>
      <c r="G229" s="294"/>
      <c r="H229" s="294"/>
      <c r="I229" s="294"/>
      <c r="J229" s="294"/>
      <c r="K229" s="294"/>
      <c r="L229" s="294"/>
      <c r="M229" s="294"/>
      <c r="N229" s="294"/>
      <c r="O229" s="294"/>
      <c r="P229" s="294"/>
      <c r="Q229" s="294"/>
      <c r="R229" s="294"/>
      <c r="S229" s="294"/>
      <c r="T229" s="294"/>
      <c r="U229" s="294"/>
      <c r="V229" s="294"/>
      <c r="W229" s="294"/>
      <c r="X229" s="294"/>
      <c r="Y229" s="294"/>
    </row>
    <row r="230" spans="1:25" x14ac:dyDescent="0.25">
      <c r="A230" s="309">
        <v>-400</v>
      </c>
      <c r="B230" s="309">
        <v>0</v>
      </c>
      <c r="C230" s="309">
        <v>0</v>
      </c>
      <c r="D230" s="309">
        <v>0</v>
      </c>
      <c r="E230" s="309">
        <v>0</v>
      </c>
      <c r="F230" s="309">
        <v>0</v>
      </c>
      <c r="G230" s="309">
        <v>0</v>
      </c>
      <c r="H230" s="309">
        <v>-25</v>
      </c>
      <c r="I230" s="309">
        <v>-25</v>
      </c>
      <c r="J230" s="309">
        <v>-25</v>
      </c>
      <c r="K230" s="309">
        <v>-25</v>
      </c>
      <c r="L230" s="309">
        <v>-25</v>
      </c>
      <c r="M230" s="309">
        <v>-25</v>
      </c>
      <c r="N230" s="309">
        <v>-25</v>
      </c>
      <c r="O230" s="309">
        <v>-25</v>
      </c>
      <c r="P230" s="309">
        <v>-25</v>
      </c>
      <c r="Q230" s="309">
        <v>-25</v>
      </c>
      <c r="R230" s="309">
        <v>-25</v>
      </c>
      <c r="S230" s="309">
        <v>-25</v>
      </c>
      <c r="T230" s="309">
        <v>-25</v>
      </c>
      <c r="U230" s="309">
        <v>-25</v>
      </c>
      <c r="V230" s="309">
        <v>-25</v>
      </c>
      <c r="W230" s="309">
        <v>-25</v>
      </c>
      <c r="X230" s="309">
        <v>0</v>
      </c>
      <c r="Y230" s="309">
        <v>0</v>
      </c>
    </row>
    <row r="232" spans="1:25" x14ac:dyDescent="0.25">
      <c r="A232" s="305" t="s">
        <v>394</v>
      </c>
      <c r="B232" s="305">
        <v>100</v>
      </c>
      <c r="C232" s="305">
        <v>200</v>
      </c>
      <c r="D232" s="305">
        <v>300</v>
      </c>
      <c r="E232" s="305">
        <v>400</v>
      </c>
      <c r="F232" s="305">
        <v>500</v>
      </c>
      <c r="G232" s="305">
        <v>600</v>
      </c>
      <c r="H232" s="305">
        <v>700</v>
      </c>
      <c r="I232" s="305">
        <v>800</v>
      </c>
      <c r="J232" s="305">
        <v>900</v>
      </c>
      <c r="K232" s="305">
        <v>1000</v>
      </c>
      <c r="L232" s="305">
        <v>1100</v>
      </c>
      <c r="M232" s="305">
        <v>1200</v>
      </c>
      <c r="N232" s="305">
        <v>1300</v>
      </c>
      <c r="O232" s="305">
        <v>1400</v>
      </c>
      <c r="P232" s="305">
        <v>1500</v>
      </c>
      <c r="Q232" s="305">
        <v>1600</v>
      </c>
      <c r="R232" s="305">
        <v>1700</v>
      </c>
      <c r="S232" s="305">
        <v>1800</v>
      </c>
      <c r="T232" s="305">
        <v>1900</v>
      </c>
      <c r="U232" s="305">
        <v>2000</v>
      </c>
      <c r="V232" s="305">
        <v>2100</v>
      </c>
      <c r="W232" s="305">
        <v>2200</v>
      </c>
      <c r="X232" s="305">
        <v>2300</v>
      </c>
      <c r="Y232" s="305">
        <v>2400</v>
      </c>
    </row>
    <row r="233" spans="1:25" x14ac:dyDescent="0.25">
      <c r="A233" t="s">
        <v>389</v>
      </c>
      <c r="B233" s="294"/>
      <c r="C233" s="294"/>
      <c r="D233" s="294"/>
      <c r="E233" s="294"/>
      <c r="F233" s="294"/>
      <c r="G233" s="294"/>
      <c r="H233" s="294"/>
      <c r="I233" s="294"/>
      <c r="J233" s="294"/>
      <c r="K233" s="294"/>
      <c r="L233" s="294"/>
      <c r="M233" s="294"/>
      <c r="N233" s="294"/>
      <c r="O233" s="294"/>
      <c r="P233" s="294"/>
      <c r="Q233" s="294"/>
      <c r="R233" s="294"/>
      <c r="S233" s="294"/>
      <c r="T233" s="294"/>
      <c r="U233" s="294"/>
      <c r="V233" s="294"/>
      <c r="W233" s="294"/>
      <c r="X233" s="294"/>
      <c r="Y233" s="294"/>
    </row>
    <row r="234" spans="1:25" x14ac:dyDescent="0.25">
      <c r="A234" t="s">
        <v>323</v>
      </c>
      <c r="B234" s="294"/>
      <c r="C234" s="294"/>
      <c r="D234" s="294"/>
      <c r="E234" s="294"/>
      <c r="F234" s="294"/>
      <c r="G234" s="294"/>
      <c r="H234" s="294"/>
      <c r="I234" s="294"/>
      <c r="J234" s="294"/>
      <c r="K234" s="294"/>
      <c r="L234" s="294"/>
      <c r="M234" s="294"/>
      <c r="N234" s="294"/>
      <c r="O234" s="294"/>
      <c r="P234" s="294"/>
      <c r="Q234" s="294"/>
      <c r="R234" s="294"/>
      <c r="S234" s="294"/>
      <c r="T234" s="294"/>
      <c r="U234" s="294"/>
      <c r="V234" s="294"/>
      <c r="W234" s="294"/>
      <c r="X234" s="294"/>
      <c r="Y234" s="294"/>
    </row>
    <row r="235" spans="1:25" x14ac:dyDescent="0.25">
      <c r="A235" t="s">
        <v>323</v>
      </c>
      <c r="B235" s="294"/>
      <c r="C235" s="294"/>
      <c r="D235" s="294"/>
      <c r="E235" s="294"/>
      <c r="F235" s="294"/>
      <c r="G235" s="294"/>
      <c r="H235" s="294"/>
      <c r="I235" s="294"/>
      <c r="J235" s="294"/>
      <c r="K235" s="294"/>
      <c r="L235" s="294"/>
      <c r="M235" s="294"/>
      <c r="N235" s="294"/>
      <c r="O235" s="294"/>
      <c r="P235" s="294"/>
      <c r="Q235" s="294"/>
      <c r="R235" s="294"/>
      <c r="S235" s="294"/>
      <c r="T235" s="294"/>
      <c r="U235" s="294"/>
      <c r="V235" s="294"/>
      <c r="W235" s="294"/>
      <c r="X235" s="294"/>
      <c r="Y235" s="294"/>
    </row>
    <row r="236" spans="1:25" x14ac:dyDescent="0.25">
      <c r="A236" t="s">
        <v>323</v>
      </c>
      <c r="B236" s="294"/>
      <c r="C236" s="294"/>
      <c r="D236" s="294"/>
      <c r="E236" s="294"/>
      <c r="F236" s="294"/>
      <c r="G236" s="294"/>
      <c r="H236" s="294"/>
      <c r="I236" s="294"/>
      <c r="J236" s="294"/>
      <c r="K236" s="294"/>
      <c r="L236" s="294"/>
      <c r="M236" s="294"/>
      <c r="N236" s="294"/>
      <c r="O236" s="294"/>
      <c r="P236" s="294"/>
      <c r="Q236" s="294"/>
      <c r="R236" s="294"/>
      <c r="S236" s="294"/>
      <c r="T236" s="294"/>
      <c r="U236" s="294"/>
      <c r="V236" s="294"/>
      <c r="W236" s="294"/>
      <c r="X236" s="294"/>
      <c r="Y236" s="294"/>
    </row>
    <row r="237" spans="1:25" x14ac:dyDescent="0.25">
      <c r="A237" t="s">
        <v>323</v>
      </c>
      <c r="B237" s="294"/>
      <c r="C237" s="294"/>
      <c r="D237" s="294"/>
      <c r="E237" s="294"/>
      <c r="F237" s="294"/>
      <c r="G237" s="294"/>
      <c r="H237" s="294"/>
      <c r="I237" s="294"/>
      <c r="J237" s="294"/>
      <c r="K237" s="294"/>
      <c r="L237" s="294"/>
      <c r="M237" s="294"/>
      <c r="N237" s="294"/>
      <c r="O237" s="294"/>
      <c r="P237" s="294"/>
      <c r="Q237" s="294"/>
      <c r="R237" s="294"/>
      <c r="S237" s="294"/>
      <c r="T237" s="294"/>
      <c r="U237" s="294"/>
      <c r="V237" s="294"/>
      <c r="W237" s="294"/>
      <c r="X237" s="294"/>
      <c r="Y237" s="294"/>
    </row>
    <row r="238" spans="1:25" x14ac:dyDescent="0.25">
      <c r="A238" t="s">
        <v>323</v>
      </c>
      <c r="B238" s="294"/>
      <c r="C238" s="294"/>
      <c r="D238" s="294"/>
      <c r="E238" s="294"/>
      <c r="F238" s="294"/>
      <c r="G238" s="294"/>
      <c r="H238" s="294"/>
      <c r="I238" s="294"/>
      <c r="J238" s="294"/>
      <c r="K238" s="294"/>
      <c r="L238" s="294"/>
      <c r="M238" s="294"/>
      <c r="N238" s="294"/>
      <c r="O238" s="294"/>
      <c r="P238" s="294"/>
      <c r="Q238" s="294"/>
      <c r="R238" s="294"/>
      <c r="S238" s="294"/>
      <c r="T238" s="294"/>
      <c r="U238" s="294"/>
      <c r="V238" s="294"/>
      <c r="W238" s="294"/>
      <c r="X238" s="294"/>
      <c r="Y238" s="294"/>
    </row>
    <row r="239" spans="1:25" x14ac:dyDescent="0.25">
      <c r="A239" t="s">
        <v>323</v>
      </c>
      <c r="B239" s="294"/>
      <c r="C239" s="294"/>
      <c r="D239" s="294"/>
      <c r="E239" s="294"/>
      <c r="F239" s="294"/>
      <c r="G239" s="294"/>
      <c r="H239" s="294"/>
      <c r="I239" s="294"/>
      <c r="J239" s="294"/>
      <c r="K239" s="294"/>
      <c r="L239" s="294"/>
      <c r="M239" s="294"/>
      <c r="N239" s="294"/>
      <c r="O239" s="294"/>
      <c r="P239" s="294"/>
      <c r="Q239" s="294"/>
      <c r="R239" s="294"/>
      <c r="S239" s="294"/>
      <c r="T239" s="294"/>
      <c r="U239" s="294"/>
      <c r="V239" s="294"/>
      <c r="W239" s="294"/>
      <c r="X239" s="294"/>
      <c r="Y239" s="294"/>
    </row>
    <row r="240" spans="1:25" x14ac:dyDescent="0.25">
      <c r="A240" t="s">
        <v>323</v>
      </c>
      <c r="B240" s="294"/>
      <c r="C240" s="294"/>
      <c r="D240" s="294"/>
      <c r="E240" s="294"/>
      <c r="F240" s="294"/>
      <c r="G240" s="294"/>
      <c r="H240" s="294"/>
      <c r="I240" s="294"/>
      <c r="J240" s="294"/>
      <c r="K240" s="294"/>
      <c r="L240" s="294"/>
      <c r="M240" s="294"/>
      <c r="N240" s="294"/>
      <c r="O240" s="294"/>
      <c r="P240" s="294"/>
      <c r="Q240" s="294"/>
      <c r="R240" s="294"/>
      <c r="S240" s="294"/>
      <c r="T240" s="294"/>
      <c r="U240" s="294"/>
      <c r="V240" s="294"/>
      <c r="W240" s="294"/>
      <c r="X240" s="294"/>
      <c r="Y240" s="294"/>
    </row>
    <row r="241" spans="1:25" x14ac:dyDescent="0.25">
      <c r="A241" t="s">
        <v>323</v>
      </c>
      <c r="B241" s="294"/>
      <c r="C241" s="294"/>
      <c r="D241" s="294"/>
      <c r="E241" s="294"/>
      <c r="F241" s="294"/>
      <c r="G241" s="294"/>
      <c r="H241" s="294"/>
      <c r="I241" s="294"/>
      <c r="J241" s="294"/>
      <c r="K241" s="294"/>
      <c r="L241" s="294"/>
      <c r="M241" s="294"/>
      <c r="N241" s="294"/>
      <c r="O241" s="294"/>
      <c r="P241" s="294"/>
      <c r="Q241" s="294"/>
      <c r="R241" s="294"/>
      <c r="S241" s="294"/>
      <c r="T241" s="294"/>
      <c r="U241" s="294"/>
      <c r="V241" s="294"/>
      <c r="W241" s="294"/>
      <c r="X241" s="294"/>
      <c r="Y241" s="294"/>
    </row>
    <row r="242" spans="1:25" x14ac:dyDescent="0.25">
      <c r="A242" t="s">
        <v>323</v>
      </c>
      <c r="B242" s="294"/>
      <c r="C242" s="294"/>
      <c r="D242" s="294"/>
      <c r="E242" s="294"/>
      <c r="F242" s="294"/>
      <c r="G242" s="294"/>
      <c r="H242" s="294"/>
      <c r="I242" s="294"/>
      <c r="J242" s="294"/>
      <c r="K242" s="294"/>
      <c r="L242" s="294"/>
      <c r="M242" s="294"/>
      <c r="N242" s="294"/>
      <c r="O242" s="294"/>
      <c r="P242" s="294"/>
      <c r="Q242" s="294"/>
      <c r="R242" s="294"/>
      <c r="S242" s="294"/>
      <c r="T242" s="294"/>
      <c r="U242" s="294"/>
      <c r="V242" s="294"/>
      <c r="W242" s="294"/>
      <c r="X242" s="294"/>
      <c r="Y242" s="294"/>
    </row>
    <row r="243" spans="1:25" x14ac:dyDescent="0.25">
      <c r="A243" s="309">
        <v>-2400</v>
      </c>
      <c r="B243" s="309">
        <v>0</v>
      </c>
      <c r="C243" s="309">
        <v>0</v>
      </c>
      <c r="D243" s="309">
        <v>0</v>
      </c>
      <c r="E243" s="309">
        <v>0</v>
      </c>
      <c r="F243" s="309">
        <v>0</v>
      </c>
      <c r="G243" s="309">
        <v>0</v>
      </c>
      <c r="H243" s="309">
        <v>-150</v>
      </c>
      <c r="I243" s="309">
        <v>-150</v>
      </c>
      <c r="J243" s="309">
        <v>-150</v>
      </c>
      <c r="K243" s="309">
        <v>-150</v>
      </c>
      <c r="L243" s="309">
        <v>-150</v>
      </c>
      <c r="M243" s="309">
        <v>-150</v>
      </c>
      <c r="N243" s="309">
        <v>-150</v>
      </c>
      <c r="O243" s="309">
        <v>-150</v>
      </c>
      <c r="P243" s="309">
        <v>-150</v>
      </c>
      <c r="Q243" s="309">
        <v>-150</v>
      </c>
      <c r="R243" s="309">
        <v>-150</v>
      </c>
      <c r="S243" s="309">
        <v>-150</v>
      </c>
      <c r="T243" s="309">
        <v>-150</v>
      </c>
      <c r="U243" s="309">
        <v>-150</v>
      </c>
      <c r="V243" s="309">
        <v>-150</v>
      </c>
      <c r="W243" s="309">
        <v>-150</v>
      </c>
      <c r="X243" s="309">
        <v>0</v>
      </c>
      <c r="Y243" s="309">
        <v>0</v>
      </c>
    </row>
    <row r="245" spans="1:25" x14ac:dyDescent="0.25">
      <c r="A245" s="305" t="s">
        <v>395</v>
      </c>
      <c r="B245" s="305">
        <v>100</v>
      </c>
      <c r="C245" s="305">
        <v>200</v>
      </c>
      <c r="D245" s="305">
        <v>300</v>
      </c>
      <c r="E245" s="305">
        <v>400</v>
      </c>
      <c r="F245" s="305">
        <v>500</v>
      </c>
      <c r="G245" s="305">
        <v>600</v>
      </c>
      <c r="H245" s="305">
        <v>700</v>
      </c>
      <c r="I245" s="305">
        <v>800</v>
      </c>
      <c r="J245" s="305">
        <v>900</v>
      </c>
      <c r="K245" s="305">
        <v>1000</v>
      </c>
      <c r="L245" s="305">
        <v>1100</v>
      </c>
      <c r="M245" s="305">
        <v>1200</v>
      </c>
      <c r="N245" s="305">
        <v>1300</v>
      </c>
      <c r="O245" s="305">
        <v>1400</v>
      </c>
      <c r="P245" s="305">
        <v>1500</v>
      </c>
      <c r="Q245" s="305">
        <v>1600</v>
      </c>
      <c r="R245" s="305">
        <v>1700</v>
      </c>
      <c r="S245" s="305">
        <v>1800</v>
      </c>
      <c r="T245" s="305">
        <v>1900</v>
      </c>
      <c r="U245" s="305">
        <v>2000</v>
      </c>
      <c r="V245" s="305">
        <v>2100</v>
      </c>
      <c r="W245" s="305">
        <v>2200</v>
      </c>
      <c r="X245" s="305">
        <v>2300</v>
      </c>
      <c r="Y245" s="305">
        <v>2400</v>
      </c>
    </row>
    <row r="246" spans="1:25" x14ac:dyDescent="0.25">
      <c r="A246" t="s">
        <v>396</v>
      </c>
      <c r="B246" s="294"/>
      <c r="C246" s="294"/>
      <c r="D246" s="294"/>
      <c r="E246" s="294"/>
      <c r="F246" s="294"/>
      <c r="G246" s="294"/>
      <c r="H246" s="294"/>
      <c r="I246" s="294"/>
      <c r="J246" s="294"/>
      <c r="K246" s="294"/>
      <c r="L246" s="294"/>
      <c r="M246" s="294"/>
      <c r="N246" s="294"/>
      <c r="O246" s="294"/>
      <c r="P246" s="294"/>
      <c r="Q246" s="294"/>
      <c r="R246" s="294"/>
      <c r="S246" s="294"/>
      <c r="T246" s="294"/>
      <c r="U246" s="294"/>
      <c r="V246" s="294"/>
      <c r="W246" s="294"/>
      <c r="X246" s="294"/>
      <c r="Y246" s="294"/>
    </row>
    <row r="247" spans="1:25" x14ac:dyDescent="0.25">
      <c r="A247" t="s">
        <v>323</v>
      </c>
      <c r="B247" s="294"/>
      <c r="C247" s="294"/>
      <c r="D247" s="294"/>
      <c r="E247" s="294"/>
      <c r="F247" s="294"/>
      <c r="G247" s="294"/>
      <c r="H247" s="294"/>
      <c r="I247" s="294"/>
      <c r="J247" s="294"/>
      <c r="K247" s="294"/>
      <c r="L247" s="294"/>
      <c r="M247" s="294"/>
      <c r="N247" s="294"/>
      <c r="O247" s="294"/>
      <c r="P247" s="294"/>
      <c r="Q247" s="294"/>
      <c r="R247" s="294"/>
      <c r="S247" s="294"/>
      <c r="T247" s="294"/>
      <c r="U247" s="294"/>
      <c r="V247" s="294"/>
      <c r="W247" s="294"/>
      <c r="X247" s="294"/>
      <c r="Y247" s="294"/>
    </row>
    <row r="248" spans="1:25" x14ac:dyDescent="0.25">
      <c r="A248" t="s">
        <v>323</v>
      </c>
      <c r="B248" s="294"/>
      <c r="C248" s="294"/>
      <c r="D248" s="294"/>
      <c r="E248" s="294"/>
      <c r="F248" s="294"/>
      <c r="G248" s="294"/>
      <c r="H248" s="294"/>
      <c r="I248" s="294"/>
      <c r="J248" s="294"/>
      <c r="K248" s="294"/>
      <c r="L248" s="294"/>
      <c r="M248" s="294"/>
      <c r="N248" s="294"/>
      <c r="O248" s="294"/>
      <c r="P248" s="294"/>
      <c r="Q248" s="294"/>
      <c r="R248" s="294"/>
      <c r="S248" s="294"/>
      <c r="T248" s="294"/>
      <c r="U248" s="294"/>
      <c r="V248" s="294"/>
      <c r="W248" s="294"/>
      <c r="X248" s="294"/>
      <c r="Y248" s="294"/>
    </row>
    <row r="249" spans="1:25" x14ac:dyDescent="0.25">
      <c r="A249" t="s">
        <v>323</v>
      </c>
      <c r="B249" s="294"/>
      <c r="C249" s="294"/>
      <c r="D249" s="294"/>
      <c r="E249" s="294"/>
      <c r="F249" s="294"/>
      <c r="G249" s="294"/>
      <c r="H249" s="294"/>
      <c r="I249" s="294"/>
      <c r="J249" s="294"/>
      <c r="K249" s="294"/>
      <c r="L249" s="294"/>
      <c r="M249" s="294"/>
      <c r="N249" s="294"/>
      <c r="O249" s="294"/>
      <c r="P249" s="294"/>
      <c r="Q249" s="294"/>
      <c r="R249" s="294"/>
      <c r="S249" s="294"/>
      <c r="T249" s="294"/>
      <c r="U249" s="294"/>
      <c r="V249" s="294"/>
      <c r="W249" s="294"/>
      <c r="X249" s="294"/>
      <c r="Y249" s="294"/>
    </row>
    <row r="250" spans="1:25" x14ac:dyDescent="0.25">
      <c r="A250" t="s">
        <v>323</v>
      </c>
      <c r="B250" s="294"/>
      <c r="C250" s="294"/>
      <c r="D250" s="294"/>
      <c r="E250" s="294"/>
      <c r="F250" s="294"/>
      <c r="G250" s="294"/>
      <c r="H250" s="294"/>
      <c r="I250" s="294"/>
      <c r="J250" s="294"/>
      <c r="K250" s="294"/>
      <c r="L250" s="294"/>
      <c r="M250" s="294"/>
      <c r="N250" s="294"/>
      <c r="O250" s="294"/>
      <c r="P250" s="294"/>
      <c r="Q250" s="294"/>
      <c r="R250" s="294"/>
      <c r="S250" s="294"/>
      <c r="T250" s="294"/>
      <c r="U250" s="294"/>
      <c r="V250" s="294"/>
      <c r="W250" s="294"/>
      <c r="X250" s="294"/>
      <c r="Y250" s="294"/>
    </row>
    <row r="251" spans="1:25" x14ac:dyDescent="0.25">
      <c r="A251" t="s">
        <v>323</v>
      </c>
      <c r="B251" s="294"/>
      <c r="C251" s="294"/>
      <c r="D251" s="294"/>
      <c r="E251" s="294"/>
      <c r="F251" s="294"/>
      <c r="G251" s="294"/>
      <c r="H251" s="294"/>
      <c r="I251" s="294"/>
      <c r="J251" s="294"/>
      <c r="K251" s="294"/>
      <c r="L251" s="294"/>
      <c r="M251" s="294"/>
      <c r="N251" s="294"/>
      <c r="O251" s="294"/>
      <c r="P251" s="294"/>
      <c r="Q251" s="294"/>
      <c r="R251" s="294"/>
      <c r="S251" s="294"/>
      <c r="T251" s="294"/>
      <c r="U251" s="294"/>
      <c r="V251" s="294"/>
      <c r="W251" s="294"/>
      <c r="X251" s="294"/>
      <c r="Y251" s="294"/>
    </row>
    <row r="252" spans="1:25" x14ac:dyDescent="0.25">
      <c r="A252" t="s">
        <v>323</v>
      </c>
      <c r="B252" s="294"/>
      <c r="C252" s="294"/>
      <c r="D252" s="294"/>
      <c r="E252" s="294"/>
      <c r="F252" s="294"/>
      <c r="G252" s="294"/>
      <c r="H252" s="294"/>
      <c r="I252" s="294"/>
      <c r="J252" s="294"/>
      <c r="K252" s="294"/>
      <c r="L252" s="294"/>
      <c r="M252" s="294"/>
      <c r="N252" s="294"/>
      <c r="O252" s="294"/>
      <c r="P252" s="294"/>
      <c r="Q252" s="294"/>
      <c r="R252" s="294"/>
      <c r="S252" s="294"/>
      <c r="T252" s="294"/>
      <c r="U252" s="294"/>
      <c r="V252" s="294"/>
      <c r="W252" s="294"/>
      <c r="X252" s="294"/>
      <c r="Y252" s="294"/>
    </row>
    <row r="253" spans="1:25" x14ac:dyDescent="0.25">
      <c r="A253" t="s">
        <v>323</v>
      </c>
      <c r="B253" s="294"/>
      <c r="C253" s="294"/>
      <c r="D253" s="294"/>
      <c r="E253" s="294"/>
      <c r="F253" s="294"/>
      <c r="G253" s="294"/>
      <c r="H253" s="294"/>
      <c r="I253" s="294"/>
      <c r="J253" s="294"/>
      <c r="K253" s="294"/>
      <c r="L253" s="294"/>
      <c r="M253" s="294"/>
      <c r="N253" s="294"/>
      <c r="O253" s="294"/>
      <c r="P253" s="294"/>
      <c r="Q253" s="294"/>
      <c r="R253" s="294"/>
      <c r="S253" s="294"/>
      <c r="T253" s="294"/>
      <c r="U253" s="294"/>
      <c r="V253" s="294"/>
      <c r="W253" s="294"/>
      <c r="X253" s="294"/>
      <c r="Y253" s="294"/>
    </row>
    <row r="254" spans="1:25" x14ac:dyDescent="0.25">
      <c r="A254" t="s">
        <v>323</v>
      </c>
      <c r="B254" s="294"/>
      <c r="C254" s="294"/>
      <c r="D254" s="294"/>
      <c r="E254" s="294"/>
      <c r="F254" s="294"/>
      <c r="G254" s="294"/>
      <c r="H254" s="294"/>
      <c r="I254" s="294"/>
      <c r="J254" s="294"/>
      <c r="K254" s="294"/>
      <c r="L254" s="294"/>
      <c r="M254" s="294"/>
      <c r="N254" s="294"/>
      <c r="O254" s="294"/>
      <c r="P254" s="294"/>
      <c r="Q254" s="294"/>
      <c r="R254" s="294"/>
      <c r="S254" s="294"/>
      <c r="T254" s="294"/>
      <c r="U254" s="294"/>
      <c r="V254" s="294"/>
      <c r="W254" s="294"/>
      <c r="X254" s="294"/>
      <c r="Y254" s="294"/>
    </row>
    <row r="255" spans="1:25" x14ac:dyDescent="0.25">
      <c r="A255" t="s">
        <v>323</v>
      </c>
      <c r="B255" s="294"/>
      <c r="C255" s="294"/>
      <c r="D255" s="294"/>
      <c r="E255" s="294"/>
      <c r="F255" s="294"/>
      <c r="G255" s="294"/>
      <c r="H255" s="294"/>
      <c r="I255" s="294"/>
      <c r="J255" s="294"/>
      <c r="K255" s="294"/>
      <c r="L255" s="294"/>
      <c r="M255" s="294"/>
      <c r="N255" s="294"/>
      <c r="O255" s="294"/>
      <c r="P255" s="294"/>
      <c r="Q255" s="294"/>
      <c r="R255" s="294"/>
      <c r="S255" s="294"/>
      <c r="T255" s="294"/>
      <c r="U255" s="294"/>
      <c r="V255" s="294"/>
      <c r="W255" s="294"/>
      <c r="X255" s="294"/>
      <c r="Y255" s="294"/>
    </row>
    <row r="256" spans="1:25" x14ac:dyDescent="0.25">
      <c r="A256" s="309">
        <v>800</v>
      </c>
      <c r="B256" s="309">
        <v>0</v>
      </c>
      <c r="C256" s="309">
        <v>0</v>
      </c>
      <c r="D256" s="309">
        <v>0</v>
      </c>
      <c r="E256" s="309">
        <v>0</v>
      </c>
      <c r="F256" s="309">
        <v>0</v>
      </c>
      <c r="G256" s="309">
        <v>0</v>
      </c>
      <c r="H256" s="309">
        <v>50</v>
      </c>
      <c r="I256" s="309">
        <v>50</v>
      </c>
      <c r="J256" s="309">
        <v>50</v>
      </c>
      <c r="K256" s="309">
        <v>50</v>
      </c>
      <c r="L256" s="309">
        <v>50</v>
      </c>
      <c r="M256" s="309">
        <v>50</v>
      </c>
      <c r="N256" s="309">
        <v>50</v>
      </c>
      <c r="O256" s="309">
        <v>50</v>
      </c>
      <c r="P256" s="309">
        <v>50</v>
      </c>
      <c r="Q256" s="309">
        <v>50</v>
      </c>
      <c r="R256" s="309">
        <v>50</v>
      </c>
      <c r="S256" s="309">
        <v>50</v>
      </c>
      <c r="T256" s="309">
        <v>50</v>
      </c>
      <c r="U256" s="309">
        <v>50</v>
      </c>
      <c r="V256" s="309">
        <v>50</v>
      </c>
      <c r="W256" s="309">
        <v>50</v>
      </c>
      <c r="X256" s="309">
        <v>0</v>
      </c>
      <c r="Y256" s="309">
        <v>0</v>
      </c>
    </row>
    <row r="258" spans="1:25" x14ac:dyDescent="0.25">
      <c r="A258" s="305" t="s">
        <v>401</v>
      </c>
      <c r="B258" s="305">
        <v>100</v>
      </c>
      <c r="C258" s="305">
        <v>200</v>
      </c>
      <c r="D258" s="305">
        <v>300</v>
      </c>
      <c r="E258" s="305">
        <v>400</v>
      </c>
      <c r="F258" s="305">
        <v>500</v>
      </c>
      <c r="G258" s="305">
        <v>600</v>
      </c>
      <c r="H258" s="305">
        <v>700</v>
      </c>
      <c r="I258" s="305">
        <v>800</v>
      </c>
      <c r="J258" s="305">
        <v>900</v>
      </c>
      <c r="K258" s="305">
        <v>1000</v>
      </c>
      <c r="L258" s="305">
        <v>1100</v>
      </c>
      <c r="M258" s="305">
        <v>1200</v>
      </c>
      <c r="N258" s="305">
        <v>1300</v>
      </c>
      <c r="O258" s="305">
        <v>1400</v>
      </c>
      <c r="P258" s="305">
        <v>1500</v>
      </c>
      <c r="Q258" s="305">
        <v>1600</v>
      </c>
      <c r="R258" s="305">
        <v>1700</v>
      </c>
      <c r="S258" s="305">
        <v>1800</v>
      </c>
      <c r="T258" s="305">
        <v>1900</v>
      </c>
      <c r="U258" s="305">
        <v>2000</v>
      </c>
      <c r="V258" s="305">
        <v>2100</v>
      </c>
      <c r="W258" s="305">
        <v>2200</v>
      </c>
      <c r="X258" s="305">
        <v>2300</v>
      </c>
      <c r="Y258" s="305">
        <v>2400</v>
      </c>
    </row>
    <row r="259" spans="1:25" x14ac:dyDescent="0.25">
      <c r="A259" s="8" t="s">
        <v>400</v>
      </c>
      <c r="B259" s="294"/>
      <c r="C259" s="294"/>
      <c r="D259" s="294"/>
      <c r="E259" s="294"/>
      <c r="F259" s="294"/>
      <c r="G259" s="294"/>
      <c r="H259" s="294"/>
      <c r="I259" s="294"/>
      <c r="J259" s="294"/>
      <c r="K259" s="294"/>
      <c r="L259" s="294"/>
      <c r="M259" s="294"/>
      <c r="N259" s="294"/>
      <c r="O259" s="294"/>
      <c r="P259" s="294"/>
      <c r="Q259" s="294"/>
      <c r="R259" s="294"/>
      <c r="S259" s="294"/>
      <c r="T259" s="294"/>
      <c r="U259" s="294"/>
      <c r="V259" s="294"/>
      <c r="W259" s="294"/>
      <c r="X259" s="294"/>
      <c r="Y259" s="294"/>
    </row>
    <row r="260" spans="1:25" x14ac:dyDescent="0.25">
      <c r="A260" s="8" t="s">
        <v>398</v>
      </c>
      <c r="B260" s="294"/>
      <c r="C260" s="294"/>
      <c r="D260" s="294"/>
      <c r="E260" s="294"/>
      <c r="F260" s="294"/>
      <c r="G260" s="294"/>
      <c r="H260" s="294"/>
      <c r="I260" s="294"/>
      <c r="J260" s="294"/>
      <c r="K260" s="294"/>
      <c r="L260" s="294"/>
      <c r="M260" s="294"/>
      <c r="N260" s="294"/>
      <c r="O260" s="294"/>
      <c r="P260" s="294"/>
      <c r="Q260" s="294"/>
      <c r="R260" s="294"/>
      <c r="S260" s="294"/>
      <c r="T260" s="294"/>
      <c r="U260" s="294"/>
      <c r="V260" s="294"/>
      <c r="W260" s="294"/>
      <c r="X260" s="294"/>
      <c r="Y260" s="294"/>
    </row>
    <row r="261" spans="1:25" x14ac:dyDescent="0.25">
      <c r="A261" s="8" t="s">
        <v>397</v>
      </c>
      <c r="B261" s="294"/>
      <c r="C261" s="294"/>
      <c r="D261" s="294"/>
      <c r="E261" s="294"/>
      <c r="F261" s="294"/>
      <c r="G261" s="294"/>
      <c r="H261" s="294"/>
      <c r="I261" s="294"/>
      <c r="J261" s="294"/>
      <c r="K261" s="294"/>
      <c r="L261" s="294"/>
      <c r="M261" s="294"/>
      <c r="N261" s="294"/>
      <c r="O261" s="294"/>
      <c r="P261" s="294"/>
      <c r="Q261" s="294"/>
      <c r="R261" s="294"/>
      <c r="S261" s="294"/>
      <c r="T261" s="294"/>
      <c r="U261" s="294"/>
      <c r="V261" s="294"/>
      <c r="W261" s="294"/>
      <c r="X261" s="294"/>
      <c r="Y261" s="294"/>
    </row>
    <row r="262" spans="1:25" x14ac:dyDescent="0.25">
      <c r="A262" s="8" t="s">
        <v>399</v>
      </c>
      <c r="B262" s="294"/>
      <c r="C262" s="294"/>
      <c r="D262" s="294"/>
      <c r="E262" s="294"/>
      <c r="F262" s="294"/>
      <c r="G262" s="294"/>
      <c r="H262" s="294"/>
      <c r="I262" s="294"/>
      <c r="J262" s="294"/>
      <c r="K262" s="294"/>
      <c r="L262" s="294"/>
      <c r="M262" s="294"/>
      <c r="N262" s="294"/>
      <c r="O262" s="294"/>
      <c r="P262" s="294"/>
      <c r="Q262" s="294"/>
      <c r="R262" s="294"/>
      <c r="S262" s="294"/>
      <c r="T262" s="294"/>
      <c r="U262" s="294"/>
      <c r="V262" s="294"/>
      <c r="W262" s="294"/>
      <c r="X262" s="294"/>
      <c r="Y262" s="294"/>
    </row>
    <row r="263" spans="1:25" x14ac:dyDescent="0.25">
      <c r="A263" t="s">
        <v>323</v>
      </c>
      <c r="B263" s="294"/>
      <c r="C263" s="294"/>
      <c r="D263" s="294"/>
      <c r="E263" s="294"/>
      <c r="F263" s="294"/>
      <c r="G263" s="294"/>
      <c r="H263" s="294"/>
      <c r="I263" s="294"/>
      <c r="J263" s="294"/>
      <c r="K263" s="294"/>
      <c r="L263" s="294"/>
      <c r="M263" s="294"/>
      <c r="N263" s="294"/>
      <c r="O263" s="294"/>
      <c r="P263" s="294"/>
      <c r="Q263" s="294"/>
      <c r="R263" s="294"/>
      <c r="S263" s="294"/>
      <c r="T263" s="294"/>
      <c r="U263" s="294"/>
      <c r="V263" s="294"/>
      <c r="W263" s="294"/>
      <c r="X263" s="294"/>
      <c r="Y263" s="294"/>
    </row>
    <row r="264" spans="1:25" x14ac:dyDescent="0.25">
      <c r="A264" t="s">
        <v>323</v>
      </c>
      <c r="B264" s="294"/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</row>
    <row r="265" spans="1:25" x14ac:dyDescent="0.25">
      <c r="A265" t="s">
        <v>323</v>
      </c>
      <c r="B265" s="294"/>
      <c r="C265" s="294"/>
      <c r="D265" s="294"/>
      <c r="E265" s="294"/>
      <c r="F265" s="294"/>
      <c r="G265" s="294"/>
      <c r="H265" s="294"/>
      <c r="I265" s="294"/>
      <c r="J265" s="294"/>
      <c r="K265" s="294"/>
      <c r="L265" s="294"/>
      <c r="M265" s="294"/>
      <c r="N265" s="294"/>
      <c r="O265" s="294"/>
      <c r="P265" s="294"/>
      <c r="Q265" s="294"/>
      <c r="R265" s="294"/>
      <c r="S265" s="294"/>
      <c r="T265" s="294"/>
      <c r="U265" s="294"/>
      <c r="V265" s="294"/>
      <c r="W265" s="294"/>
      <c r="X265" s="294"/>
      <c r="Y265" s="294"/>
    </row>
    <row r="266" spans="1:25" x14ac:dyDescent="0.25">
      <c r="A266" t="s">
        <v>323</v>
      </c>
      <c r="B266" s="294"/>
      <c r="C266" s="294"/>
      <c r="D266" s="294"/>
      <c r="E266" s="294"/>
      <c r="F266" s="294"/>
      <c r="G266" s="294"/>
      <c r="H266" s="294"/>
      <c r="I266" s="294"/>
      <c r="J266" s="294"/>
      <c r="K266" s="294"/>
      <c r="L266" s="294"/>
      <c r="M266" s="294"/>
      <c r="N266" s="294"/>
      <c r="O266" s="294"/>
      <c r="P266" s="294"/>
      <c r="Q266" s="294"/>
      <c r="R266" s="294"/>
      <c r="S266" s="294"/>
      <c r="T266" s="294"/>
      <c r="U266" s="294"/>
      <c r="V266" s="294"/>
      <c r="W266" s="294"/>
      <c r="X266" s="294"/>
      <c r="Y266" s="294"/>
    </row>
    <row r="267" spans="1:25" x14ac:dyDescent="0.25">
      <c r="A267" t="s">
        <v>323</v>
      </c>
      <c r="B267" s="294"/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</row>
    <row r="268" spans="1:25" x14ac:dyDescent="0.25">
      <c r="A268" t="s">
        <v>323</v>
      </c>
      <c r="B268" s="294"/>
      <c r="C268" s="294"/>
      <c r="D268" s="294"/>
      <c r="E268" s="294"/>
      <c r="F268" s="294"/>
      <c r="G268" s="294"/>
      <c r="H268" s="294"/>
      <c r="I268" s="294"/>
      <c r="J268" s="294"/>
      <c r="K268" s="294"/>
      <c r="L268" s="294"/>
      <c r="M268" s="294"/>
      <c r="N268" s="294"/>
      <c r="O268" s="294"/>
      <c r="P268" s="294"/>
      <c r="Q268" s="294"/>
      <c r="R268" s="294"/>
      <c r="S268" s="294"/>
      <c r="T268" s="294"/>
      <c r="U268" s="294"/>
      <c r="V268" s="294"/>
      <c r="W268" s="294"/>
      <c r="X268" s="294"/>
      <c r="Y268" s="294"/>
    </row>
    <row r="269" spans="1:25" x14ac:dyDescent="0.25">
      <c r="A269" s="309">
        <v>7600</v>
      </c>
      <c r="B269" s="309">
        <v>0</v>
      </c>
      <c r="C269" s="309">
        <v>0</v>
      </c>
      <c r="D269" s="309">
        <v>0</v>
      </c>
      <c r="E269" s="309">
        <v>0</v>
      </c>
      <c r="F269" s="309">
        <v>0</v>
      </c>
      <c r="G269" s="309">
        <v>0</v>
      </c>
      <c r="H269" s="309">
        <v>475</v>
      </c>
      <c r="I269" s="309">
        <v>475</v>
      </c>
      <c r="J269" s="309">
        <v>475</v>
      </c>
      <c r="K269" s="309">
        <v>475</v>
      </c>
      <c r="L269" s="309">
        <v>475</v>
      </c>
      <c r="M269" s="309">
        <v>475</v>
      </c>
      <c r="N269" s="309">
        <v>475</v>
      </c>
      <c r="O269" s="309">
        <v>475</v>
      </c>
      <c r="P269" s="309">
        <v>475</v>
      </c>
      <c r="Q269" s="309">
        <v>475</v>
      </c>
      <c r="R269" s="309">
        <v>475</v>
      </c>
      <c r="S269" s="309">
        <v>475</v>
      </c>
      <c r="T269" s="309">
        <v>475</v>
      </c>
      <c r="U269" s="309">
        <v>475</v>
      </c>
      <c r="V269" s="309">
        <v>475</v>
      </c>
      <c r="W269" s="309">
        <v>475</v>
      </c>
      <c r="X269" s="309">
        <v>0</v>
      </c>
      <c r="Y269" s="309">
        <v>0</v>
      </c>
    </row>
    <row r="271" spans="1:25" x14ac:dyDescent="0.25">
      <c r="A271" s="8">
        <v>0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</row>
    <row r="273" spans="1:25" x14ac:dyDescent="0.25">
      <c r="A273" s="397"/>
      <c r="B273" s="397"/>
      <c r="C273" s="397"/>
      <c r="D273" s="397"/>
      <c r="E273" s="397"/>
      <c r="F273" s="397"/>
      <c r="G273" s="397"/>
      <c r="H273" s="397"/>
      <c r="I273" s="397"/>
      <c r="J273" s="397"/>
      <c r="K273" s="397"/>
      <c r="L273" s="397"/>
      <c r="M273" s="397"/>
      <c r="N273" s="397"/>
      <c r="O273" s="397"/>
      <c r="P273" s="397"/>
      <c r="Q273" s="397"/>
      <c r="R273" s="397"/>
      <c r="S273" s="397"/>
      <c r="T273" s="397"/>
      <c r="U273" s="397"/>
      <c r="V273" s="397"/>
      <c r="W273" s="397"/>
      <c r="X273" s="397"/>
      <c r="Y273" s="397"/>
    </row>
    <row r="275" spans="1:25" ht="24.6" x14ac:dyDescent="0.4">
      <c r="A275" s="398" t="s">
        <v>235</v>
      </c>
    </row>
    <row r="277" spans="1:25" x14ac:dyDescent="0.25">
      <c r="A277" s="305" t="s">
        <v>344</v>
      </c>
      <c r="B277" s="305">
        <v>100</v>
      </c>
      <c r="C277" s="305">
        <v>200</v>
      </c>
      <c r="D277" s="305">
        <v>300</v>
      </c>
      <c r="E277" s="305">
        <v>400</v>
      </c>
      <c r="F277" s="305">
        <v>500</v>
      </c>
      <c r="G277" s="305">
        <v>600</v>
      </c>
      <c r="H277" s="305">
        <v>700</v>
      </c>
      <c r="I277" s="305">
        <v>800</v>
      </c>
      <c r="J277" s="305">
        <v>900</v>
      </c>
      <c r="K277" s="305">
        <v>1000</v>
      </c>
      <c r="L277" s="305">
        <v>1100</v>
      </c>
      <c r="M277" s="305">
        <v>1200</v>
      </c>
      <c r="N277" s="305">
        <v>1300</v>
      </c>
      <c r="O277" s="305">
        <v>1400</v>
      </c>
      <c r="P277" s="305">
        <v>1500</v>
      </c>
      <c r="Q277" s="305">
        <v>1600</v>
      </c>
      <c r="R277" s="305">
        <v>1700</v>
      </c>
      <c r="S277" s="305">
        <v>1800</v>
      </c>
      <c r="T277" s="305">
        <v>1900</v>
      </c>
      <c r="U277" s="305">
        <v>2000</v>
      </c>
      <c r="V277" s="305">
        <v>2100</v>
      </c>
      <c r="W277" s="305">
        <v>2200</v>
      </c>
      <c r="X277" s="305">
        <v>2300</v>
      </c>
      <c r="Y277" s="305">
        <v>2400</v>
      </c>
    </row>
    <row r="278" spans="1:25" x14ac:dyDescent="0.25">
      <c r="A278" t="s">
        <v>323</v>
      </c>
      <c r="B278" s="294"/>
      <c r="C278" s="294"/>
      <c r="D278" s="294"/>
      <c r="E278" s="294"/>
      <c r="F278" s="294"/>
      <c r="G278" s="294"/>
      <c r="H278" s="294"/>
      <c r="I278" s="294"/>
      <c r="J278" s="294"/>
      <c r="K278" s="294"/>
      <c r="L278" s="294"/>
      <c r="M278" s="294"/>
      <c r="N278" s="294"/>
      <c r="O278" s="294"/>
      <c r="P278" s="294"/>
      <c r="Q278" s="294"/>
      <c r="R278" s="294"/>
      <c r="S278" s="294"/>
      <c r="T278" s="294"/>
      <c r="U278" s="294"/>
      <c r="V278" s="294"/>
      <c r="W278" s="294"/>
      <c r="X278" s="294"/>
      <c r="Y278" s="294"/>
    </row>
    <row r="279" spans="1:25" x14ac:dyDescent="0.25">
      <c r="A279" t="s">
        <v>323</v>
      </c>
      <c r="B279" s="294"/>
      <c r="C279" s="294"/>
      <c r="D279" s="294"/>
      <c r="E279" s="294"/>
      <c r="F279" s="294"/>
      <c r="G279" s="294"/>
      <c r="H279" s="294"/>
      <c r="I279" s="294"/>
      <c r="J279" s="294"/>
      <c r="K279" s="294"/>
      <c r="L279" s="294"/>
      <c r="M279" s="294"/>
      <c r="N279" s="294"/>
      <c r="O279" s="294"/>
      <c r="P279" s="294"/>
      <c r="Q279" s="294"/>
      <c r="R279" s="294"/>
      <c r="S279" s="294"/>
      <c r="T279" s="294"/>
      <c r="U279" s="294"/>
      <c r="V279" s="294"/>
      <c r="W279" s="294"/>
      <c r="X279" s="294"/>
      <c r="Y279" s="294"/>
    </row>
    <row r="280" spans="1:25" x14ac:dyDescent="0.25">
      <c r="A280" t="s">
        <v>323</v>
      </c>
      <c r="B280" s="294"/>
      <c r="C280" s="294"/>
      <c r="D280" s="294"/>
      <c r="E280" s="294"/>
      <c r="F280" s="294"/>
      <c r="G280" s="294"/>
      <c r="H280" s="294"/>
      <c r="I280" s="294"/>
      <c r="J280" s="294"/>
      <c r="K280" s="294"/>
      <c r="L280" s="294"/>
      <c r="M280" s="294"/>
      <c r="N280" s="294"/>
      <c r="O280" s="294"/>
      <c r="P280" s="294"/>
      <c r="Q280" s="294"/>
      <c r="R280" s="294"/>
      <c r="S280" s="294"/>
      <c r="T280" s="294"/>
      <c r="U280" s="294"/>
      <c r="V280" s="294"/>
      <c r="W280" s="294"/>
      <c r="X280" s="294"/>
      <c r="Y280" s="294"/>
    </row>
    <row r="281" spans="1:25" x14ac:dyDescent="0.25">
      <c r="A281" t="s">
        <v>323</v>
      </c>
      <c r="B281" s="294"/>
      <c r="C281" s="294"/>
      <c r="D281" s="294"/>
      <c r="E281" s="294"/>
      <c r="F281" s="294"/>
      <c r="G281" s="294"/>
      <c r="H281" s="294"/>
      <c r="I281" s="294"/>
      <c r="J281" s="294"/>
      <c r="K281" s="294"/>
      <c r="L281" s="294"/>
      <c r="M281" s="294"/>
      <c r="N281" s="294"/>
      <c r="O281" s="294"/>
      <c r="P281" s="294"/>
      <c r="Q281" s="294"/>
      <c r="R281" s="294"/>
      <c r="S281" s="294"/>
      <c r="T281" s="294"/>
      <c r="U281" s="294"/>
      <c r="V281" s="294"/>
      <c r="W281" s="294"/>
      <c r="X281" s="294"/>
      <c r="Y281" s="294"/>
    </row>
    <row r="282" spans="1:25" x14ac:dyDescent="0.25">
      <c r="A282" t="s">
        <v>323</v>
      </c>
      <c r="B282" s="294"/>
      <c r="C282" s="294"/>
      <c r="D282" s="294"/>
      <c r="E282" s="294"/>
      <c r="F282" s="294"/>
      <c r="G282" s="294"/>
      <c r="H282" s="294"/>
      <c r="I282" s="294"/>
      <c r="J282" s="294"/>
      <c r="K282" s="294"/>
      <c r="L282" s="294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4"/>
      <c r="Y282" s="294"/>
    </row>
    <row r="283" spans="1:25" x14ac:dyDescent="0.25">
      <c r="A283" t="s">
        <v>323</v>
      </c>
      <c r="B283" s="294"/>
      <c r="C283" s="294"/>
      <c r="D283" s="294"/>
      <c r="E283" s="294"/>
      <c r="F283" s="294"/>
      <c r="G283" s="294"/>
      <c r="H283" s="294"/>
      <c r="I283" s="294"/>
      <c r="J283" s="294"/>
      <c r="K283" s="294"/>
      <c r="L283" s="294"/>
      <c r="M283" s="294"/>
      <c r="N283" s="294"/>
      <c r="O283" s="294"/>
      <c r="P283" s="294"/>
      <c r="Q283" s="294"/>
      <c r="R283" s="294"/>
      <c r="S283" s="294"/>
      <c r="T283" s="294"/>
      <c r="U283" s="294"/>
      <c r="V283" s="294"/>
      <c r="W283" s="294"/>
      <c r="X283" s="294"/>
      <c r="Y283" s="294"/>
    </row>
    <row r="284" spans="1:25" x14ac:dyDescent="0.25">
      <c r="A284" t="s">
        <v>323</v>
      </c>
      <c r="B284" s="294"/>
      <c r="C284" s="294"/>
      <c r="D284" s="294"/>
      <c r="E284" s="294"/>
      <c r="F284" s="294"/>
      <c r="G284" s="294"/>
      <c r="H284" s="294"/>
      <c r="I284" s="294"/>
      <c r="J284" s="294"/>
      <c r="K284" s="294"/>
      <c r="L284" s="294"/>
      <c r="M284" s="294"/>
      <c r="N284" s="294"/>
      <c r="O284" s="294"/>
      <c r="P284" s="294"/>
      <c r="Q284" s="294"/>
      <c r="R284" s="294"/>
      <c r="S284" s="294"/>
      <c r="T284" s="294"/>
      <c r="U284" s="294"/>
      <c r="V284" s="294"/>
      <c r="W284" s="294"/>
      <c r="X284" s="294"/>
      <c r="Y284" s="294"/>
    </row>
    <row r="285" spans="1:25" x14ac:dyDescent="0.25">
      <c r="A285" t="s">
        <v>323</v>
      </c>
      <c r="B285" s="294"/>
      <c r="C285" s="294"/>
      <c r="D285" s="294"/>
      <c r="E285" s="294"/>
      <c r="F285" s="294"/>
      <c r="G285" s="294"/>
      <c r="H285" s="294"/>
      <c r="I285" s="294"/>
      <c r="J285" s="294"/>
      <c r="K285" s="294"/>
      <c r="L285" s="294"/>
      <c r="M285" s="294"/>
      <c r="N285" s="294"/>
      <c r="O285" s="294"/>
      <c r="P285" s="294"/>
      <c r="Q285" s="294"/>
      <c r="R285" s="294"/>
      <c r="S285" s="294"/>
      <c r="T285" s="294"/>
      <c r="U285" s="294"/>
      <c r="V285" s="294"/>
      <c r="W285" s="294"/>
      <c r="X285" s="294"/>
      <c r="Y285" s="294"/>
    </row>
    <row r="286" spans="1:25" x14ac:dyDescent="0.25">
      <c r="A286" t="s">
        <v>323</v>
      </c>
      <c r="B286" s="294"/>
      <c r="C286" s="294"/>
      <c r="D286" s="294"/>
      <c r="E286" s="294"/>
      <c r="F286" s="294"/>
      <c r="G286" s="294"/>
      <c r="H286" s="294"/>
      <c r="I286" s="294"/>
      <c r="J286" s="294"/>
      <c r="K286" s="294"/>
      <c r="L286" s="294"/>
      <c r="M286" s="294"/>
      <c r="N286" s="294"/>
      <c r="O286" s="294"/>
      <c r="P286" s="294"/>
      <c r="Q286" s="294"/>
      <c r="R286" s="294"/>
      <c r="S286" s="294"/>
      <c r="T286" s="294"/>
      <c r="U286" s="294"/>
      <c r="V286" s="294"/>
      <c r="W286" s="294"/>
      <c r="X286" s="294"/>
      <c r="Y286" s="294"/>
    </row>
    <row r="287" spans="1:25" x14ac:dyDescent="0.25">
      <c r="A287" t="s">
        <v>323</v>
      </c>
      <c r="B287" s="294"/>
      <c r="C287" s="294"/>
      <c r="D287" s="294"/>
      <c r="E287" s="294"/>
      <c r="F287" s="294"/>
      <c r="G287" s="294"/>
      <c r="H287" s="294"/>
      <c r="I287" s="294"/>
      <c r="J287" s="294"/>
      <c r="K287" s="294"/>
      <c r="L287" s="294"/>
      <c r="M287" s="294"/>
      <c r="N287" s="294"/>
      <c r="O287" s="294"/>
      <c r="P287" s="294"/>
      <c r="Q287" s="294"/>
      <c r="R287" s="294"/>
      <c r="S287" s="294"/>
      <c r="T287" s="294"/>
      <c r="U287" s="294"/>
      <c r="V287" s="294"/>
      <c r="W287" s="294"/>
      <c r="X287" s="294"/>
      <c r="Y287" s="294"/>
    </row>
    <row r="288" spans="1:25" x14ac:dyDescent="0.25">
      <c r="A288" s="309">
        <v>0</v>
      </c>
      <c r="B288" s="309">
        <v>0</v>
      </c>
      <c r="C288" s="309">
        <v>0</v>
      </c>
      <c r="D288" s="309">
        <v>0</v>
      </c>
      <c r="E288" s="309">
        <v>0</v>
      </c>
      <c r="F288" s="309">
        <v>0</v>
      </c>
      <c r="G288" s="309">
        <v>0</v>
      </c>
      <c r="H288" s="309">
        <v>0</v>
      </c>
      <c r="I288" s="309">
        <v>0</v>
      </c>
      <c r="J288" s="309">
        <v>0</v>
      </c>
      <c r="K288" s="309">
        <v>0</v>
      </c>
      <c r="L288" s="309">
        <v>0</v>
      </c>
      <c r="M288" s="309">
        <v>0</v>
      </c>
      <c r="N288" s="309">
        <v>0</v>
      </c>
      <c r="O288" s="309">
        <v>0</v>
      </c>
      <c r="P288" s="309">
        <v>0</v>
      </c>
      <c r="Q288" s="309">
        <v>0</v>
      </c>
      <c r="R288" s="309">
        <v>0</v>
      </c>
      <c r="S288" s="309">
        <v>0</v>
      </c>
      <c r="T288" s="309">
        <v>0</v>
      </c>
      <c r="U288" s="309">
        <v>0</v>
      </c>
      <c r="V288" s="309">
        <v>0</v>
      </c>
      <c r="W288" s="309">
        <v>0</v>
      </c>
      <c r="X288" s="309">
        <v>0</v>
      </c>
      <c r="Y288" s="309">
        <v>0</v>
      </c>
    </row>
    <row r="290" spans="1:25" x14ac:dyDescent="0.25">
      <c r="A290" s="305" t="s">
        <v>353</v>
      </c>
      <c r="B290" s="305">
        <v>100</v>
      </c>
      <c r="C290" s="305">
        <v>200</v>
      </c>
      <c r="D290" s="305">
        <v>300</v>
      </c>
      <c r="E290" s="305">
        <v>400</v>
      </c>
      <c r="F290" s="305">
        <v>500</v>
      </c>
      <c r="G290" s="305">
        <v>600</v>
      </c>
      <c r="H290" s="305">
        <v>700</v>
      </c>
      <c r="I290" s="305">
        <v>800</v>
      </c>
      <c r="J290" s="305">
        <v>900</v>
      </c>
      <c r="K290" s="305">
        <v>1000</v>
      </c>
      <c r="L290" s="305">
        <v>1100</v>
      </c>
      <c r="M290" s="305">
        <v>1200</v>
      </c>
      <c r="N290" s="305">
        <v>1300</v>
      </c>
      <c r="O290" s="305">
        <v>1400</v>
      </c>
      <c r="P290" s="305">
        <v>1500</v>
      </c>
      <c r="Q290" s="305">
        <v>1600</v>
      </c>
      <c r="R290" s="305">
        <v>1700</v>
      </c>
      <c r="S290" s="305">
        <v>1800</v>
      </c>
      <c r="T290" s="305">
        <v>1900</v>
      </c>
      <c r="U290" s="305">
        <v>2000</v>
      </c>
      <c r="V290" s="305">
        <v>2100</v>
      </c>
      <c r="W290" s="305">
        <v>2200</v>
      </c>
      <c r="X290" s="305">
        <v>2300</v>
      </c>
      <c r="Y290" s="305">
        <v>2400</v>
      </c>
    </row>
    <row r="291" spans="1:25" x14ac:dyDescent="0.25">
      <c r="A291" t="s">
        <v>323</v>
      </c>
      <c r="B291" s="294"/>
      <c r="C291" s="294"/>
      <c r="D291" s="294"/>
      <c r="E291" s="294"/>
      <c r="F291" s="294"/>
      <c r="G291" s="294"/>
      <c r="H291" s="294"/>
      <c r="I291" s="294"/>
      <c r="J291" s="294"/>
      <c r="K291" s="294"/>
      <c r="L291" s="294"/>
      <c r="M291" s="294"/>
      <c r="N291" s="294"/>
      <c r="O291" s="294"/>
      <c r="P291" s="294"/>
      <c r="Q291" s="294"/>
      <c r="R291" s="294"/>
      <c r="S291" s="294"/>
      <c r="T291" s="294"/>
      <c r="U291" s="294"/>
      <c r="V291" s="294"/>
      <c r="W291" s="294"/>
      <c r="X291" s="294"/>
      <c r="Y291" s="294"/>
    </row>
    <row r="292" spans="1:25" x14ac:dyDescent="0.25">
      <c r="A292" t="s">
        <v>323</v>
      </c>
      <c r="B292" s="294"/>
      <c r="C292" s="294"/>
      <c r="D292" s="294"/>
      <c r="E292" s="294"/>
      <c r="F292" s="294"/>
      <c r="G292" s="294"/>
      <c r="H292" s="294"/>
      <c r="I292" s="294"/>
      <c r="J292" s="294"/>
      <c r="K292" s="294"/>
      <c r="L292" s="294"/>
      <c r="M292" s="294"/>
      <c r="N292" s="294"/>
      <c r="O292" s="294"/>
      <c r="P292" s="294"/>
      <c r="Q292" s="294"/>
      <c r="R292" s="294"/>
      <c r="S292" s="294"/>
      <c r="T292" s="294"/>
      <c r="U292" s="294"/>
      <c r="V292" s="294"/>
      <c r="W292" s="294"/>
      <c r="X292" s="294"/>
      <c r="Y292" s="294"/>
    </row>
    <row r="293" spans="1:25" x14ac:dyDescent="0.25">
      <c r="A293" t="s">
        <v>323</v>
      </c>
      <c r="B293" s="294"/>
      <c r="C293" s="294"/>
      <c r="D293" s="294"/>
      <c r="E293" s="294"/>
      <c r="F293" s="294"/>
      <c r="G293" s="294"/>
      <c r="H293" s="294"/>
      <c r="I293" s="294"/>
      <c r="J293" s="294"/>
      <c r="K293" s="294"/>
      <c r="L293" s="294"/>
      <c r="M293" s="294"/>
      <c r="N293" s="294"/>
      <c r="O293" s="294"/>
      <c r="P293" s="294"/>
      <c r="Q293" s="294"/>
      <c r="R293" s="294"/>
      <c r="S293" s="294"/>
      <c r="T293" s="294"/>
      <c r="U293" s="294"/>
      <c r="V293" s="294"/>
      <c r="W293" s="294"/>
      <c r="X293" s="294"/>
      <c r="Y293" s="294"/>
    </row>
    <row r="294" spans="1:25" x14ac:dyDescent="0.25">
      <c r="A294" t="s">
        <v>323</v>
      </c>
      <c r="B294" s="294"/>
      <c r="C294" s="294"/>
      <c r="D294" s="294"/>
      <c r="E294" s="294"/>
      <c r="F294" s="294"/>
      <c r="G294" s="294"/>
      <c r="H294" s="294"/>
      <c r="I294" s="294"/>
      <c r="J294" s="294"/>
      <c r="K294" s="294"/>
      <c r="L294" s="294"/>
      <c r="M294" s="294"/>
      <c r="N294" s="294"/>
      <c r="O294" s="294"/>
      <c r="P294" s="294"/>
      <c r="Q294" s="294"/>
      <c r="R294" s="294"/>
      <c r="S294" s="294"/>
      <c r="T294" s="294"/>
      <c r="U294" s="294"/>
      <c r="V294" s="294"/>
      <c r="W294" s="294"/>
      <c r="X294" s="294"/>
      <c r="Y294" s="294"/>
    </row>
    <row r="295" spans="1:25" x14ac:dyDescent="0.25">
      <c r="A295" t="s">
        <v>323</v>
      </c>
      <c r="B295" s="294"/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  <c r="P295" s="294"/>
      <c r="Q295" s="294"/>
      <c r="R295" s="294"/>
      <c r="S295" s="294"/>
      <c r="T295" s="294"/>
      <c r="U295" s="294"/>
      <c r="V295" s="294"/>
      <c r="W295" s="294"/>
      <c r="X295" s="294"/>
      <c r="Y295" s="294"/>
    </row>
    <row r="296" spans="1:25" x14ac:dyDescent="0.25">
      <c r="A296" t="s">
        <v>323</v>
      </c>
      <c r="B296" s="294"/>
      <c r="C296" s="294"/>
      <c r="D296" s="294"/>
      <c r="E296" s="294"/>
      <c r="F296" s="294"/>
      <c r="G296" s="294"/>
      <c r="H296" s="294"/>
      <c r="I296" s="294"/>
      <c r="J296" s="294"/>
      <c r="K296" s="294"/>
      <c r="L296" s="294"/>
      <c r="M296" s="294"/>
      <c r="N296" s="294"/>
      <c r="O296" s="294"/>
      <c r="P296" s="294"/>
      <c r="Q296" s="294"/>
      <c r="R296" s="294"/>
      <c r="S296" s="294"/>
      <c r="T296" s="294"/>
      <c r="U296" s="294"/>
      <c r="V296" s="294"/>
      <c r="W296" s="294"/>
      <c r="X296" s="294"/>
      <c r="Y296" s="294"/>
    </row>
    <row r="297" spans="1:25" x14ac:dyDescent="0.25">
      <c r="A297" t="s">
        <v>323</v>
      </c>
      <c r="B297" s="294"/>
      <c r="C297" s="294"/>
      <c r="D297" s="294"/>
      <c r="E297" s="294"/>
      <c r="F297" s="294"/>
      <c r="G297" s="294"/>
      <c r="H297" s="294"/>
      <c r="I297" s="294"/>
      <c r="J297" s="294"/>
      <c r="K297" s="294"/>
      <c r="L297" s="294"/>
      <c r="M297" s="294"/>
      <c r="N297" s="294"/>
      <c r="O297" s="294"/>
      <c r="P297" s="294"/>
      <c r="Q297" s="294"/>
      <c r="R297" s="294"/>
      <c r="S297" s="294"/>
      <c r="T297" s="294"/>
      <c r="U297" s="294"/>
      <c r="V297" s="294"/>
      <c r="W297" s="294"/>
      <c r="X297" s="294"/>
      <c r="Y297" s="294"/>
    </row>
    <row r="298" spans="1:25" x14ac:dyDescent="0.25">
      <c r="A298" t="s">
        <v>323</v>
      </c>
      <c r="B298" s="294"/>
      <c r="C298" s="294"/>
      <c r="D298" s="294"/>
      <c r="E298" s="294"/>
      <c r="F298" s="294"/>
      <c r="G298" s="294"/>
      <c r="H298" s="294"/>
      <c r="I298" s="294"/>
      <c r="J298" s="294"/>
      <c r="K298" s="294"/>
      <c r="L298" s="294"/>
      <c r="M298" s="294"/>
      <c r="N298" s="294"/>
      <c r="O298" s="294"/>
      <c r="P298" s="294"/>
      <c r="Q298" s="294"/>
      <c r="R298" s="294"/>
      <c r="S298" s="294"/>
      <c r="T298" s="294"/>
      <c r="U298" s="294"/>
      <c r="V298" s="294"/>
      <c r="W298" s="294"/>
      <c r="X298" s="294"/>
      <c r="Y298" s="294"/>
    </row>
    <row r="299" spans="1:25" x14ac:dyDescent="0.25">
      <c r="A299" t="s">
        <v>323</v>
      </c>
      <c r="B299" s="294"/>
      <c r="C299" s="294"/>
      <c r="D299" s="294"/>
      <c r="E299" s="294"/>
      <c r="F299" s="294"/>
      <c r="G299" s="294"/>
      <c r="H299" s="294"/>
      <c r="I299" s="294"/>
      <c r="J299" s="294"/>
      <c r="K299" s="294"/>
      <c r="L299" s="294"/>
      <c r="M299" s="294"/>
      <c r="N299" s="294"/>
      <c r="O299" s="294"/>
      <c r="P299" s="294"/>
      <c r="Q299" s="294"/>
      <c r="R299" s="294"/>
      <c r="S299" s="294"/>
      <c r="T299" s="294"/>
      <c r="U299" s="294"/>
      <c r="V299" s="294"/>
      <c r="W299" s="294"/>
      <c r="X299" s="294"/>
      <c r="Y299" s="294"/>
    </row>
    <row r="300" spans="1:25" x14ac:dyDescent="0.25">
      <c r="A300" t="s">
        <v>323</v>
      </c>
      <c r="B300" s="294"/>
      <c r="C300" s="294"/>
      <c r="D300" s="294"/>
      <c r="E300" s="294"/>
      <c r="F300" s="294"/>
      <c r="G300" s="294"/>
      <c r="H300" s="294"/>
      <c r="I300" s="294"/>
      <c r="J300" s="294"/>
      <c r="K300" s="294"/>
      <c r="L300" s="294"/>
      <c r="M300" s="294"/>
      <c r="N300" s="294"/>
      <c r="O300" s="294"/>
      <c r="P300" s="294"/>
      <c r="Q300" s="294"/>
      <c r="R300" s="294"/>
      <c r="S300" s="294"/>
      <c r="T300" s="294"/>
      <c r="U300" s="294"/>
      <c r="V300" s="294"/>
      <c r="W300" s="294"/>
      <c r="X300" s="294"/>
      <c r="Y300" s="294"/>
    </row>
    <row r="301" spans="1:25" x14ac:dyDescent="0.25">
      <c r="A301" s="309">
        <v>0</v>
      </c>
      <c r="B301" s="309">
        <v>0</v>
      </c>
      <c r="C301" s="309">
        <v>0</v>
      </c>
      <c r="D301" s="309">
        <v>0</v>
      </c>
      <c r="E301" s="309">
        <v>0</v>
      </c>
      <c r="F301" s="309">
        <v>0</v>
      </c>
      <c r="G301" s="309">
        <v>0</v>
      </c>
      <c r="H301" s="309">
        <v>0</v>
      </c>
      <c r="I301" s="309">
        <v>0</v>
      </c>
      <c r="J301" s="309">
        <v>0</v>
      </c>
      <c r="K301" s="309">
        <v>0</v>
      </c>
      <c r="L301" s="309">
        <v>0</v>
      </c>
      <c r="M301" s="309">
        <v>0</v>
      </c>
      <c r="N301" s="309">
        <v>0</v>
      </c>
      <c r="O301" s="309">
        <v>0</v>
      </c>
      <c r="P301" s="309">
        <v>0</v>
      </c>
      <c r="Q301" s="309">
        <v>0</v>
      </c>
      <c r="R301" s="309">
        <v>0</v>
      </c>
      <c r="S301" s="309">
        <v>0</v>
      </c>
      <c r="T301" s="309">
        <v>0</v>
      </c>
      <c r="U301" s="309">
        <v>0</v>
      </c>
      <c r="V301" s="309">
        <v>0</v>
      </c>
      <c r="W301" s="309">
        <v>0</v>
      </c>
      <c r="X301" s="309">
        <v>0</v>
      </c>
      <c r="Y301" s="309">
        <v>0</v>
      </c>
    </row>
    <row r="303" spans="1:25" x14ac:dyDescent="0.25">
      <c r="A303" s="305" t="s">
        <v>352</v>
      </c>
      <c r="B303" s="305">
        <v>100</v>
      </c>
      <c r="C303" s="305">
        <v>200</v>
      </c>
      <c r="D303" s="305">
        <v>300</v>
      </c>
      <c r="E303" s="305">
        <v>400</v>
      </c>
      <c r="F303" s="305">
        <v>500</v>
      </c>
      <c r="G303" s="305">
        <v>600</v>
      </c>
      <c r="H303" s="305">
        <v>700</v>
      </c>
      <c r="I303" s="305">
        <v>800</v>
      </c>
      <c r="J303" s="305">
        <v>900</v>
      </c>
      <c r="K303" s="305">
        <v>1000</v>
      </c>
      <c r="L303" s="305">
        <v>1100</v>
      </c>
      <c r="M303" s="305">
        <v>1200</v>
      </c>
      <c r="N303" s="305">
        <v>1300</v>
      </c>
      <c r="O303" s="305">
        <v>1400</v>
      </c>
      <c r="P303" s="305">
        <v>1500</v>
      </c>
      <c r="Q303" s="305">
        <v>1600</v>
      </c>
      <c r="R303" s="305">
        <v>1700</v>
      </c>
      <c r="S303" s="305">
        <v>1800</v>
      </c>
      <c r="T303" s="305">
        <v>1900</v>
      </c>
      <c r="U303" s="305">
        <v>2000</v>
      </c>
      <c r="V303" s="305">
        <v>2100</v>
      </c>
      <c r="W303" s="305">
        <v>2200</v>
      </c>
      <c r="X303" s="305">
        <v>2300</v>
      </c>
      <c r="Y303" s="305">
        <v>2400</v>
      </c>
    </row>
    <row r="304" spans="1:25" x14ac:dyDescent="0.25">
      <c r="A304" t="s">
        <v>323</v>
      </c>
      <c r="B304" s="294"/>
      <c r="C304" s="294"/>
      <c r="D304" s="294"/>
      <c r="E304" s="294"/>
      <c r="F304" s="294"/>
      <c r="G304" s="294"/>
      <c r="H304" s="294"/>
      <c r="I304" s="294"/>
      <c r="J304" s="294"/>
      <c r="K304" s="294"/>
      <c r="L304" s="294"/>
      <c r="M304" s="294"/>
      <c r="N304" s="294"/>
      <c r="O304" s="294"/>
      <c r="P304" s="294"/>
      <c r="Q304" s="294"/>
      <c r="R304" s="294"/>
      <c r="S304" s="294"/>
      <c r="T304" s="294"/>
      <c r="U304" s="294"/>
      <c r="V304" s="294"/>
      <c r="W304" s="294"/>
      <c r="X304" s="294"/>
      <c r="Y304" s="294"/>
    </row>
    <row r="305" spans="1:25" x14ac:dyDescent="0.25">
      <c r="A305" t="s">
        <v>323</v>
      </c>
      <c r="B305" s="294"/>
      <c r="C305" s="294"/>
      <c r="D305" s="294"/>
      <c r="E305" s="294"/>
      <c r="F305" s="294"/>
      <c r="G305" s="294"/>
      <c r="H305" s="294"/>
      <c r="I305" s="294"/>
      <c r="J305" s="294"/>
      <c r="K305" s="294"/>
      <c r="L305" s="294"/>
      <c r="M305" s="294"/>
      <c r="N305" s="294"/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</row>
    <row r="306" spans="1:25" x14ac:dyDescent="0.25">
      <c r="A306" t="s">
        <v>323</v>
      </c>
      <c r="B306" s="294"/>
      <c r="C306" s="294"/>
      <c r="D306" s="294"/>
      <c r="E306" s="294"/>
      <c r="F306" s="294"/>
      <c r="G306" s="294"/>
      <c r="H306" s="294"/>
      <c r="I306" s="294"/>
      <c r="J306" s="294"/>
      <c r="K306" s="294"/>
      <c r="L306" s="294"/>
      <c r="M306" s="294"/>
      <c r="N306" s="294"/>
      <c r="O306" s="294"/>
      <c r="P306" s="294"/>
      <c r="Q306" s="294"/>
      <c r="R306" s="294"/>
      <c r="S306" s="294"/>
      <c r="T306" s="294"/>
      <c r="U306" s="294"/>
      <c r="V306" s="294"/>
      <c r="W306" s="294"/>
      <c r="X306" s="294"/>
      <c r="Y306" s="294"/>
    </row>
    <row r="307" spans="1:25" x14ac:dyDescent="0.25">
      <c r="A307" t="s">
        <v>323</v>
      </c>
      <c r="B307" s="294"/>
      <c r="C307" s="294"/>
      <c r="D307" s="294"/>
      <c r="E307" s="294"/>
      <c r="F307" s="294"/>
      <c r="G307" s="294"/>
      <c r="H307" s="294"/>
      <c r="I307" s="294"/>
      <c r="J307" s="294"/>
      <c r="K307" s="294"/>
      <c r="L307" s="294"/>
      <c r="M307" s="294"/>
      <c r="N307" s="294"/>
      <c r="O307" s="294"/>
      <c r="P307" s="294"/>
      <c r="Q307" s="294"/>
      <c r="R307" s="294"/>
      <c r="S307" s="294"/>
      <c r="T307" s="294"/>
      <c r="U307" s="294"/>
      <c r="V307" s="294"/>
      <c r="W307" s="294"/>
      <c r="X307" s="294"/>
      <c r="Y307" s="294"/>
    </row>
    <row r="308" spans="1:25" x14ac:dyDescent="0.25">
      <c r="A308" t="s">
        <v>323</v>
      </c>
      <c r="B308" s="294"/>
      <c r="C308" s="294"/>
      <c r="D308" s="294"/>
      <c r="E308" s="294"/>
      <c r="F308" s="294"/>
      <c r="G308" s="294"/>
      <c r="H308" s="294"/>
      <c r="I308" s="294"/>
      <c r="J308" s="294"/>
      <c r="K308" s="294"/>
      <c r="L308" s="294"/>
      <c r="M308" s="294"/>
      <c r="N308" s="294"/>
      <c r="O308" s="294"/>
      <c r="P308" s="294"/>
      <c r="Q308" s="294"/>
      <c r="R308" s="294"/>
      <c r="S308" s="294"/>
      <c r="T308" s="294"/>
      <c r="U308" s="294"/>
      <c r="V308" s="294"/>
      <c r="W308" s="294"/>
      <c r="X308" s="294"/>
      <c r="Y308" s="294"/>
    </row>
    <row r="309" spans="1:25" x14ac:dyDescent="0.25">
      <c r="A309" t="s">
        <v>323</v>
      </c>
      <c r="B309" s="294"/>
      <c r="C309" s="294"/>
      <c r="D309" s="294"/>
      <c r="E309" s="294"/>
      <c r="F309" s="294"/>
      <c r="G309" s="294"/>
      <c r="H309" s="294"/>
      <c r="I309" s="294"/>
      <c r="J309" s="294"/>
      <c r="K309" s="294"/>
      <c r="L309" s="294"/>
      <c r="M309" s="294"/>
      <c r="N309" s="294"/>
      <c r="O309" s="294"/>
      <c r="P309" s="294"/>
      <c r="Q309" s="294"/>
      <c r="R309" s="294"/>
      <c r="S309" s="294"/>
      <c r="T309" s="294"/>
      <c r="U309" s="294"/>
      <c r="V309" s="294"/>
      <c r="W309" s="294"/>
      <c r="X309" s="294"/>
      <c r="Y309" s="294"/>
    </row>
    <row r="310" spans="1:25" x14ac:dyDescent="0.25">
      <c r="A310" t="s">
        <v>323</v>
      </c>
      <c r="B310" s="294"/>
      <c r="C310" s="294"/>
      <c r="D310" s="294"/>
      <c r="E310" s="294"/>
      <c r="F310" s="294"/>
      <c r="G310" s="294"/>
      <c r="H310" s="294"/>
      <c r="I310" s="294"/>
      <c r="J310" s="294"/>
      <c r="K310" s="294"/>
      <c r="L310" s="294"/>
      <c r="M310" s="294"/>
      <c r="N310" s="294"/>
      <c r="O310" s="294"/>
      <c r="P310" s="294"/>
      <c r="Q310" s="294"/>
      <c r="R310" s="294"/>
      <c r="S310" s="294"/>
      <c r="T310" s="294"/>
      <c r="U310" s="294"/>
      <c r="V310" s="294"/>
      <c r="W310" s="294"/>
      <c r="X310" s="294"/>
      <c r="Y310" s="294"/>
    </row>
    <row r="311" spans="1:25" x14ac:dyDescent="0.25">
      <c r="A311" t="s">
        <v>323</v>
      </c>
      <c r="B311" s="294"/>
      <c r="C311" s="294"/>
      <c r="D311" s="294"/>
      <c r="E311" s="294"/>
      <c r="F311" s="294"/>
      <c r="G311" s="294"/>
      <c r="H311" s="294"/>
      <c r="I311" s="294"/>
      <c r="J311" s="294"/>
      <c r="K311" s="294"/>
      <c r="L311" s="294"/>
      <c r="M311" s="294"/>
      <c r="N311" s="294"/>
      <c r="O311" s="294"/>
      <c r="P311" s="294"/>
      <c r="Q311" s="294"/>
      <c r="R311" s="294"/>
      <c r="S311" s="294"/>
      <c r="T311" s="294"/>
      <c r="U311" s="294"/>
      <c r="V311" s="294"/>
      <c r="W311" s="294"/>
      <c r="X311" s="294"/>
      <c r="Y311" s="294"/>
    </row>
    <row r="312" spans="1:25" x14ac:dyDescent="0.25">
      <c r="A312" t="s">
        <v>323</v>
      </c>
      <c r="B312" s="294"/>
      <c r="C312" s="294"/>
      <c r="D312" s="294"/>
      <c r="E312" s="294"/>
      <c r="F312" s="294"/>
      <c r="G312" s="294"/>
      <c r="H312" s="294"/>
      <c r="I312" s="294"/>
      <c r="J312" s="294"/>
      <c r="K312" s="294"/>
      <c r="L312" s="294"/>
      <c r="M312" s="294"/>
      <c r="N312" s="294"/>
      <c r="O312" s="294"/>
      <c r="P312" s="294"/>
      <c r="Q312" s="294"/>
      <c r="R312" s="294"/>
      <c r="S312" s="294"/>
      <c r="T312" s="294"/>
      <c r="U312" s="294"/>
      <c r="V312" s="294"/>
      <c r="W312" s="294"/>
      <c r="X312" s="294"/>
      <c r="Y312" s="294"/>
    </row>
    <row r="313" spans="1:25" x14ac:dyDescent="0.25">
      <c r="A313" t="s">
        <v>323</v>
      </c>
      <c r="B313" s="294"/>
      <c r="C313" s="294"/>
      <c r="D313" s="294"/>
      <c r="E313" s="294"/>
      <c r="F313" s="294"/>
      <c r="G313" s="294"/>
      <c r="H313" s="294"/>
      <c r="I313" s="294"/>
      <c r="J313" s="294"/>
      <c r="K313" s="294"/>
      <c r="L313" s="294"/>
      <c r="M313" s="294"/>
      <c r="N313" s="294"/>
      <c r="O313" s="294"/>
      <c r="P313" s="294"/>
      <c r="Q313" s="294"/>
      <c r="R313" s="294"/>
      <c r="S313" s="294"/>
      <c r="T313" s="294"/>
      <c r="U313" s="294"/>
      <c r="V313" s="294"/>
      <c r="W313" s="294"/>
      <c r="X313" s="294"/>
      <c r="Y313" s="294"/>
    </row>
    <row r="314" spans="1:25" x14ac:dyDescent="0.25">
      <c r="A314" s="309">
        <v>0</v>
      </c>
      <c r="B314" s="309">
        <v>0</v>
      </c>
      <c r="C314" s="309">
        <v>0</v>
      </c>
      <c r="D314" s="309">
        <v>0</v>
      </c>
      <c r="E314" s="309">
        <v>0</v>
      </c>
      <c r="F314" s="309">
        <v>0</v>
      </c>
      <c r="G314" s="309">
        <v>0</v>
      </c>
      <c r="H314" s="309">
        <v>0</v>
      </c>
      <c r="I314" s="309">
        <v>0</v>
      </c>
      <c r="J314" s="309">
        <v>0</v>
      </c>
      <c r="K314" s="309">
        <v>0</v>
      </c>
      <c r="L314" s="309">
        <v>0</v>
      </c>
      <c r="M314" s="309">
        <v>0</v>
      </c>
      <c r="N314" s="309">
        <v>0</v>
      </c>
      <c r="O314" s="309">
        <v>0</v>
      </c>
      <c r="P314" s="309">
        <v>0</v>
      </c>
      <c r="Q314" s="309">
        <v>0</v>
      </c>
      <c r="R314" s="309">
        <v>0</v>
      </c>
      <c r="S314" s="309">
        <v>0</v>
      </c>
      <c r="T314" s="309">
        <v>0</v>
      </c>
      <c r="U314" s="309">
        <v>0</v>
      </c>
      <c r="V314" s="309">
        <v>0</v>
      </c>
      <c r="W314" s="309">
        <v>0</v>
      </c>
      <c r="X314" s="309">
        <v>0</v>
      </c>
      <c r="Y314" s="309">
        <v>0</v>
      </c>
    </row>
    <row r="316" spans="1:25" x14ac:dyDescent="0.25">
      <c r="A316" s="305" t="s">
        <v>351</v>
      </c>
      <c r="B316" s="305">
        <v>100</v>
      </c>
      <c r="C316" s="305">
        <v>200</v>
      </c>
      <c r="D316" s="305">
        <v>300</v>
      </c>
      <c r="E316" s="305">
        <v>400</v>
      </c>
      <c r="F316" s="305">
        <v>500</v>
      </c>
      <c r="G316" s="305">
        <v>600</v>
      </c>
      <c r="H316" s="305">
        <v>700</v>
      </c>
      <c r="I316" s="305">
        <v>800</v>
      </c>
      <c r="J316" s="305">
        <v>900</v>
      </c>
      <c r="K316" s="305">
        <v>1000</v>
      </c>
      <c r="L316" s="305">
        <v>1100</v>
      </c>
      <c r="M316" s="305">
        <v>1200</v>
      </c>
      <c r="N316" s="305">
        <v>1300</v>
      </c>
      <c r="O316" s="305">
        <v>1400</v>
      </c>
      <c r="P316" s="305">
        <v>1500</v>
      </c>
      <c r="Q316" s="305">
        <v>1600</v>
      </c>
      <c r="R316" s="305">
        <v>1700</v>
      </c>
      <c r="S316" s="305">
        <v>1800</v>
      </c>
      <c r="T316" s="305">
        <v>1900</v>
      </c>
      <c r="U316" s="305">
        <v>2000</v>
      </c>
      <c r="V316" s="305">
        <v>2100</v>
      </c>
      <c r="W316" s="305">
        <v>2200</v>
      </c>
      <c r="X316" s="305">
        <v>2300</v>
      </c>
      <c r="Y316" s="305">
        <v>2400</v>
      </c>
    </row>
    <row r="317" spans="1:25" x14ac:dyDescent="0.25">
      <c r="A317" t="s">
        <v>323</v>
      </c>
      <c r="B317" s="294"/>
      <c r="C317" s="294"/>
      <c r="D317" s="294"/>
      <c r="E317" s="294"/>
      <c r="F317" s="294"/>
      <c r="G317" s="294"/>
      <c r="H317" s="294"/>
      <c r="I317" s="294"/>
      <c r="J317" s="294"/>
      <c r="K317" s="294"/>
      <c r="L317" s="294"/>
      <c r="M317" s="294"/>
      <c r="N317" s="294"/>
      <c r="O317" s="294"/>
      <c r="P317" s="294"/>
      <c r="Q317" s="294"/>
      <c r="R317" s="294"/>
      <c r="S317" s="294"/>
      <c r="T317" s="294"/>
      <c r="U317" s="294"/>
      <c r="V317" s="294"/>
      <c r="W317" s="294"/>
      <c r="X317" s="294"/>
      <c r="Y317" s="294"/>
    </row>
    <row r="318" spans="1:25" x14ac:dyDescent="0.25">
      <c r="A318" t="s">
        <v>323</v>
      </c>
      <c r="B318" s="294"/>
      <c r="C318" s="294"/>
      <c r="D318" s="294"/>
      <c r="E318" s="294"/>
      <c r="F318" s="294"/>
      <c r="G318" s="294"/>
      <c r="H318" s="294"/>
      <c r="I318" s="294"/>
      <c r="J318" s="294"/>
      <c r="K318" s="294"/>
      <c r="L318" s="294"/>
      <c r="M318" s="294"/>
      <c r="N318" s="294"/>
      <c r="O318" s="294"/>
      <c r="P318" s="294"/>
      <c r="Q318" s="294"/>
      <c r="R318" s="294"/>
      <c r="S318" s="294"/>
      <c r="T318" s="294"/>
      <c r="U318" s="294"/>
      <c r="V318" s="294"/>
      <c r="W318" s="294"/>
      <c r="X318" s="294"/>
      <c r="Y318" s="294"/>
    </row>
    <row r="319" spans="1:25" x14ac:dyDescent="0.25">
      <c r="A319" t="s">
        <v>323</v>
      </c>
      <c r="B319" s="294"/>
      <c r="C319" s="294"/>
      <c r="D319" s="294"/>
      <c r="E319" s="294"/>
      <c r="F319" s="294"/>
      <c r="G319" s="294"/>
      <c r="H319" s="294"/>
      <c r="I319" s="294"/>
      <c r="J319" s="294"/>
      <c r="K319" s="294"/>
      <c r="L319" s="294"/>
      <c r="M319" s="294"/>
      <c r="N319" s="294"/>
      <c r="O319" s="294"/>
      <c r="P319" s="294"/>
      <c r="Q319" s="294"/>
      <c r="R319" s="294"/>
      <c r="S319" s="294"/>
      <c r="T319" s="294"/>
      <c r="U319" s="294"/>
      <c r="V319" s="294"/>
      <c r="W319" s="294"/>
      <c r="X319" s="294"/>
      <c r="Y319" s="294"/>
    </row>
    <row r="320" spans="1:25" x14ac:dyDescent="0.25">
      <c r="A320" t="s">
        <v>323</v>
      </c>
      <c r="B320" s="294"/>
      <c r="C320" s="294"/>
      <c r="D320" s="294"/>
      <c r="E320" s="294"/>
      <c r="F320" s="294"/>
      <c r="G320" s="294"/>
      <c r="H320" s="294"/>
      <c r="I320" s="294"/>
      <c r="J320" s="294"/>
      <c r="K320" s="294"/>
      <c r="L320" s="294"/>
      <c r="M320" s="294"/>
      <c r="N320" s="294"/>
      <c r="O320" s="294"/>
      <c r="P320" s="294"/>
      <c r="Q320" s="294"/>
      <c r="R320" s="294"/>
      <c r="S320" s="294"/>
      <c r="T320" s="294"/>
      <c r="U320" s="294"/>
      <c r="V320" s="294"/>
      <c r="W320" s="294"/>
      <c r="X320" s="294"/>
      <c r="Y320" s="294"/>
    </row>
    <row r="321" spans="1:25" x14ac:dyDescent="0.25">
      <c r="A321" t="s">
        <v>323</v>
      </c>
      <c r="B321" s="294"/>
      <c r="C321" s="294"/>
      <c r="D321" s="294"/>
      <c r="E321" s="294"/>
      <c r="F321" s="294"/>
      <c r="G321" s="294"/>
      <c r="H321" s="294"/>
      <c r="I321" s="294"/>
      <c r="J321" s="294"/>
      <c r="K321" s="294"/>
      <c r="L321" s="294"/>
      <c r="M321" s="294"/>
      <c r="N321" s="294"/>
      <c r="O321" s="294"/>
      <c r="P321" s="294"/>
      <c r="Q321" s="294"/>
      <c r="R321" s="294"/>
      <c r="S321" s="294"/>
      <c r="T321" s="294"/>
      <c r="U321" s="294"/>
      <c r="V321" s="294"/>
      <c r="W321" s="294"/>
      <c r="X321" s="294"/>
      <c r="Y321" s="294"/>
    </row>
    <row r="322" spans="1:25" x14ac:dyDescent="0.25">
      <c r="A322" t="s">
        <v>323</v>
      </c>
      <c r="B322" s="294"/>
      <c r="C322" s="294"/>
      <c r="D322" s="294"/>
      <c r="E322" s="294"/>
      <c r="F322" s="294"/>
      <c r="G322" s="294"/>
      <c r="H322" s="294"/>
      <c r="I322" s="294"/>
      <c r="J322" s="294"/>
      <c r="K322" s="294"/>
      <c r="L322" s="294"/>
      <c r="M322" s="294"/>
      <c r="N322" s="294"/>
      <c r="O322" s="294"/>
      <c r="P322" s="294"/>
      <c r="Q322" s="294"/>
      <c r="R322" s="294"/>
      <c r="S322" s="294"/>
      <c r="T322" s="294"/>
      <c r="U322" s="294"/>
      <c r="V322" s="294"/>
      <c r="W322" s="294"/>
      <c r="X322" s="294"/>
      <c r="Y322" s="294"/>
    </row>
    <row r="323" spans="1:25" x14ac:dyDescent="0.25">
      <c r="A323" t="s">
        <v>323</v>
      </c>
      <c r="B323" s="294"/>
      <c r="C323" s="294"/>
      <c r="D323" s="294"/>
      <c r="E323" s="294"/>
      <c r="F323" s="294"/>
      <c r="G323" s="294"/>
      <c r="H323" s="294"/>
      <c r="I323" s="294"/>
      <c r="J323" s="294"/>
      <c r="K323" s="294"/>
      <c r="L323" s="294"/>
      <c r="M323" s="294"/>
      <c r="N323" s="294"/>
      <c r="O323" s="294"/>
      <c r="P323" s="294"/>
      <c r="Q323" s="294"/>
      <c r="R323" s="294"/>
      <c r="S323" s="294"/>
      <c r="T323" s="294"/>
      <c r="U323" s="294"/>
      <c r="V323" s="294"/>
      <c r="W323" s="294"/>
      <c r="X323" s="294"/>
      <c r="Y323" s="294"/>
    </row>
    <row r="324" spans="1:25" x14ac:dyDescent="0.25">
      <c r="A324" t="s">
        <v>323</v>
      </c>
      <c r="B324" s="294"/>
      <c r="C324" s="294"/>
      <c r="D324" s="294"/>
      <c r="E324" s="294"/>
      <c r="F324" s="294"/>
      <c r="G324" s="294"/>
      <c r="H324" s="294"/>
      <c r="I324" s="294"/>
      <c r="J324" s="294"/>
      <c r="K324" s="294"/>
      <c r="L324" s="294"/>
      <c r="M324" s="294"/>
      <c r="N324" s="294"/>
      <c r="O324" s="294"/>
      <c r="P324" s="294"/>
      <c r="Q324" s="294"/>
      <c r="R324" s="294"/>
      <c r="S324" s="294"/>
      <c r="T324" s="294"/>
      <c r="U324" s="294"/>
      <c r="V324" s="294"/>
      <c r="W324" s="294"/>
      <c r="X324" s="294"/>
      <c r="Y324" s="294"/>
    </row>
    <row r="325" spans="1:25" x14ac:dyDescent="0.25">
      <c r="A325" t="s">
        <v>323</v>
      </c>
      <c r="B325" s="294"/>
      <c r="C325" s="294"/>
      <c r="D325" s="294"/>
      <c r="E325" s="294"/>
      <c r="F325" s="294"/>
      <c r="G325" s="294"/>
      <c r="H325" s="294"/>
      <c r="I325" s="294"/>
      <c r="J325" s="294"/>
      <c r="K325" s="294"/>
      <c r="L325" s="294"/>
      <c r="M325" s="294"/>
      <c r="N325" s="294"/>
      <c r="O325" s="294"/>
      <c r="P325" s="294"/>
      <c r="Q325" s="294"/>
      <c r="R325" s="294"/>
      <c r="S325" s="294"/>
      <c r="T325" s="294"/>
      <c r="U325" s="294"/>
      <c r="V325" s="294"/>
      <c r="W325" s="294"/>
      <c r="X325" s="294"/>
      <c r="Y325" s="294"/>
    </row>
    <row r="326" spans="1:25" x14ac:dyDescent="0.25">
      <c r="A326" t="s">
        <v>323</v>
      </c>
      <c r="B326" s="294"/>
      <c r="C326" s="294"/>
      <c r="D326" s="294"/>
      <c r="E326" s="294"/>
      <c r="F326" s="294"/>
      <c r="G326" s="294"/>
      <c r="H326" s="294"/>
      <c r="I326" s="294"/>
      <c r="J326" s="294"/>
      <c r="K326" s="294"/>
      <c r="L326" s="294"/>
      <c r="M326" s="294"/>
      <c r="N326" s="294"/>
      <c r="O326" s="294"/>
      <c r="P326" s="294"/>
      <c r="Q326" s="294"/>
      <c r="R326" s="294"/>
      <c r="S326" s="294"/>
      <c r="T326" s="294"/>
      <c r="U326" s="294"/>
      <c r="V326" s="294"/>
      <c r="W326" s="294"/>
      <c r="X326" s="294"/>
      <c r="Y326" s="294"/>
    </row>
    <row r="327" spans="1:25" x14ac:dyDescent="0.25">
      <c r="A327" s="309">
        <v>0</v>
      </c>
      <c r="B327" s="309">
        <v>0</v>
      </c>
      <c r="C327" s="309">
        <v>0</v>
      </c>
      <c r="D327" s="309">
        <v>0</v>
      </c>
      <c r="E327" s="309">
        <v>0</v>
      </c>
      <c r="F327" s="309">
        <v>0</v>
      </c>
      <c r="G327" s="309">
        <v>0</v>
      </c>
      <c r="H327" s="309">
        <v>0</v>
      </c>
      <c r="I327" s="309">
        <v>0</v>
      </c>
      <c r="J327" s="309">
        <v>0</v>
      </c>
      <c r="K327" s="309">
        <v>0</v>
      </c>
      <c r="L327" s="309">
        <v>0</v>
      </c>
      <c r="M327" s="309">
        <v>0</v>
      </c>
      <c r="N327" s="309">
        <v>0</v>
      </c>
      <c r="O327" s="309">
        <v>0</v>
      </c>
      <c r="P327" s="309">
        <v>0</v>
      </c>
      <c r="Q327" s="309">
        <v>0</v>
      </c>
      <c r="R327" s="309">
        <v>0</v>
      </c>
      <c r="S327" s="309">
        <v>0</v>
      </c>
      <c r="T327" s="309">
        <v>0</v>
      </c>
      <c r="U327" s="309">
        <v>0</v>
      </c>
      <c r="V327" s="309">
        <v>0</v>
      </c>
      <c r="W327" s="309">
        <v>0</v>
      </c>
      <c r="X327" s="309">
        <v>0</v>
      </c>
      <c r="Y327" s="309">
        <v>0</v>
      </c>
    </row>
    <row r="329" spans="1:25" x14ac:dyDescent="0.25">
      <c r="A329" s="305" t="s">
        <v>350</v>
      </c>
      <c r="B329" s="305">
        <v>100</v>
      </c>
      <c r="C329" s="305">
        <v>200</v>
      </c>
      <c r="D329" s="305">
        <v>300</v>
      </c>
      <c r="E329" s="305">
        <v>400</v>
      </c>
      <c r="F329" s="305">
        <v>500</v>
      </c>
      <c r="G329" s="305">
        <v>600</v>
      </c>
      <c r="H329" s="305">
        <v>700</v>
      </c>
      <c r="I329" s="305">
        <v>800</v>
      </c>
      <c r="J329" s="305">
        <v>900</v>
      </c>
      <c r="K329" s="305">
        <v>1000</v>
      </c>
      <c r="L329" s="305">
        <v>1100</v>
      </c>
      <c r="M329" s="305">
        <v>1200</v>
      </c>
      <c r="N329" s="305">
        <v>1300</v>
      </c>
      <c r="O329" s="305">
        <v>1400</v>
      </c>
      <c r="P329" s="305">
        <v>1500</v>
      </c>
      <c r="Q329" s="305">
        <v>1600</v>
      </c>
      <c r="R329" s="305">
        <v>1700</v>
      </c>
      <c r="S329" s="305">
        <v>1800</v>
      </c>
      <c r="T329" s="305">
        <v>1900</v>
      </c>
      <c r="U329" s="305">
        <v>2000</v>
      </c>
      <c r="V329" s="305">
        <v>2100</v>
      </c>
      <c r="W329" s="305">
        <v>2200</v>
      </c>
      <c r="X329" s="305">
        <v>2300</v>
      </c>
      <c r="Y329" s="305">
        <v>2400</v>
      </c>
    </row>
    <row r="330" spans="1:25" x14ac:dyDescent="0.25">
      <c r="A330" t="s">
        <v>323</v>
      </c>
      <c r="B330" s="294"/>
      <c r="C330" s="294"/>
      <c r="D330" s="294"/>
      <c r="E330" s="294"/>
      <c r="F330" s="294"/>
      <c r="G330" s="294"/>
      <c r="H330" s="294"/>
      <c r="I330" s="294"/>
      <c r="J330" s="294"/>
      <c r="K330" s="294"/>
      <c r="L330" s="294"/>
      <c r="M330" s="294"/>
      <c r="N330" s="294"/>
      <c r="O330" s="294"/>
      <c r="P330" s="294"/>
      <c r="Q330" s="294"/>
      <c r="R330" s="294"/>
      <c r="S330" s="294"/>
      <c r="T330" s="294"/>
      <c r="U330" s="294"/>
      <c r="V330" s="294"/>
      <c r="W330" s="294"/>
      <c r="X330" s="294"/>
      <c r="Y330" s="294"/>
    </row>
    <row r="331" spans="1:25" x14ac:dyDescent="0.25">
      <c r="A331" t="s">
        <v>323</v>
      </c>
      <c r="B331" s="294"/>
      <c r="C331" s="294"/>
      <c r="D331" s="294"/>
      <c r="E331" s="294"/>
      <c r="F331" s="294"/>
      <c r="G331" s="294"/>
      <c r="H331" s="294"/>
      <c r="I331" s="294"/>
      <c r="J331" s="294"/>
      <c r="K331" s="294"/>
      <c r="L331" s="294"/>
      <c r="M331" s="294"/>
      <c r="N331" s="294"/>
      <c r="O331" s="294"/>
      <c r="P331" s="294"/>
      <c r="Q331" s="294"/>
      <c r="R331" s="294"/>
      <c r="S331" s="294"/>
      <c r="T331" s="294"/>
      <c r="U331" s="294"/>
      <c r="V331" s="294"/>
      <c r="W331" s="294"/>
      <c r="X331" s="294"/>
      <c r="Y331" s="294"/>
    </row>
    <row r="332" spans="1:25" x14ac:dyDescent="0.25">
      <c r="A332" t="s">
        <v>323</v>
      </c>
      <c r="B332" s="294"/>
      <c r="C332" s="294"/>
      <c r="D332" s="294"/>
      <c r="E332" s="294"/>
      <c r="F332" s="294"/>
      <c r="G332" s="294"/>
      <c r="H332" s="294"/>
      <c r="I332" s="294"/>
      <c r="J332" s="294"/>
      <c r="K332" s="294"/>
      <c r="L332" s="294"/>
      <c r="M332" s="294"/>
      <c r="N332" s="294"/>
      <c r="O332" s="294"/>
      <c r="P332" s="294"/>
      <c r="Q332" s="294"/>
      <c r="R332" s="294"/>
      <c r="S332" s="294"/>
      <c r="T332" s="294"/>
      <c r="U332" s="294"/>
      <c r="V332" s="294"/>
      <c r="W332" s="294"/>
      <c r="X332" s="294"/>
      <c r="Y332" s="294"/>
    </row>
    <row r="333" spans="1:25" x14ac:dyDescent="0.25">
      <c r="A333" t="s">
        <v>323</v>
      </c>
      <c r="B333" s="294"/>
      <c r="C333" s="294"/>
      <c r="D333" s="294"/>
      <c r="E333" s="294"/>
      <c r="F333" s="294"/>
      <c r="G333" s="294"/>
      <c r="H333" s="294"/>
      <c r="I333" s="294"/>
      <c r="J333" s="294"/>
      <c r="K333" s="294"/>
      <c r="L333" s="294"/>
      <c r="M333" s="294"/>
      <c r="N333" s="294"/>
      <c r="O333" s="294"/>
      <c r="P333" s="294"/>
      <c r="Q333" s="294"/>
      <c r="R333" s="294"/>
      <c r="S333" s="294"/>
      <c r="T333" s="294"/>
      <c r="U333" s="294"/>
      <c r="V333" s="294"/>
      <c r="W333" s="294"/>
      <c r="X333" s="294"/>
      <c r="Y333" s="294"/>
    </row>
    <row r="334" spans="1:25" x14ac:dyDescent="0.25">
      <c r="A334" t="s">
        <v>323</v>
      </c>
      <c r="B334" s="294"/>
      <c r="C334" s="294"/>
      <c r="D334" s="294"/>
      <c r="E334" s="294"/>
      <c r="F334" s="294"/>
      <c r="G334" s="294"/>
      <c r="H334" s="294"/>
      <c r="I334" s="294"/>
      <c r="J334" s="294"/>
      <c r="K334" s="294"/>
      <c r="L334" s="294"/>
      <c r="M334" s="294"/>
      <c r="N334" s="294"/>
      <c r="O334" s="294"/>
      <c r="P334" s="294"/>
      <c r="Q334" s="294"/>
      <c r="R334" s="294"/>
      <c r="S334" s="294"/>
      <c r="T334" s="294"/>
      <c r="U334" s="294"/>
      <c r="V334" s="294"/>
      <c r="W334" s="294"/>
      <c r="X334" s="294"/>
      <c r="Y334" s="294"/>
    </row>
    <row r="335" spans="1:25" x14ac:dyDescent="0.25">
      <c r="A335" t="s">
        <v>323</v>
      </c>
      <c r="B335" s="294"/>
      <c r="C335" s="294"/>
      <c r="D335" s="294"/>
      <c r="E335" s="294"/>
      <c r="F335" s="294"/>
      <c r="G335" s="294"/>
      <c r="H335" s="294"/>
      <c r="I335" s="294"/>
      <c r="J335" s="294"/>
      <c r="K335" s="294"/>
      <c r="L335" s="294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4"/>
      <c r="Y335" s="294"/>
    </row>
    <row r="336" spans="1:25" x14ac:dyDescent="0.25">
      <c r="A336" t="s">
        <v>323</v>
      </c>
      <c r="B336" s="294"/>
      <c r="C336" s="294"/>
      <c r="D336" s="294"/>
      <c r="E336" s="294"/>
      <c r="F336" s="294"/>
      <c r="G336" s="294"/>
      <c r="H336" s="294"/>
      <c r="I336" s="294"/>
      <c r="J336" s="294"/>
      <c r="K336" s="294"/>
      <c r="L336" s="294"/>
      <c r="M336" s="294"/>
      <c r="N336" s="294"/>
      <c r="O336" s="294"/>
      <c r="P336" s="294"/>
      <c r="Q336" s="294"/>
      <c r="R336" s="294"/>
      <c r="S336" s="294"/>
      <c r="T336" s="294"/>
      <c r="U336" s="294"/>
      <c r="V336" s="294"/>
      <c r="W336" s="294"/>
      <c r="X336" s="294"/>
      <c r="Y336" s="294"/>
    </row>
    <row r="337" spans="1:25" x14ac:dyDescent="0.25">
      <c r="A337" t="s">
        <v>323</v>
      </c>
      <c r="B337" s="294"/>
      <c r="C337" s="294"/>
      <c r="D337" s="294"/>
      <c r="E337" s="294"/>
      <c r="F337" s="294"/>
      <c r="G337" s="294"/>
      <c r="H337" s="294"/>
      <c r="I337" s="294"/>
      <c r="J337" s="294"/>
      <c r="K337" s="294"/>
      <c r="L337" s="294"/>
      <c r="M337" s="294"/>
      <c r="N337" s="294"/>
      <c r="O337" s="294"/>
      <c r="P337" s="294"/>
      <c r="Q337" s="294"/>
      <c r="R337" s="294"/>
      <c r="S337" s="294"/>
      <c r="T337" s="294"/>
      <c r="U337" s="294"/>
      <c r="V337" s="294"/>
      <c r="W337" s="294"/>
      <c r="X337" s="294"/>
      <c r="Y337" s="294"/>
    </row>
    <row r="338" spans="1:25" x14ac:dyDescent="0.25">
      <c r="A338" t="s">
        <v>323</v>
      </c>
      <c r="B338" s="294"/>
      <c r="C338" s="294"/>
      <c r="D338" s="294"/>
      <c r="E338" s="294"/>
      <c r="F338" s="294"/>
      <c r="G338" s="294"/>
      <c r="H338" s="294"/>
      <c r="I338" s="294"/>
      <c r="J338" s="294"/>
      <c r="K338" s="294"/>
      <c r="L338" s="294"/>
      <c r="M338" s="294"/>
      <c r="N338" s="294"/>
      <c r="O338" s="294"/>
      <c r="P338" s="294"/>
      <c r="Q338" s="294"/>
      <c r="R338" s="294"/>
      <c r="S338" s="294"/>
      <c r="T338" s="294"/>
      <c r="U338" s="294"/>
      <c r="V338" s="294"/>
      <c r="W338" s="294"/>
      <c r="X338" s="294"/>
      <c r="Y338" s="294"/>
    </row>
    <row r="339" spans="1:25" x14ac:dyDescent="0.25">
      <c r="A339" t="s">
        <v>323</v>
      </c>
      <c r="B339" s="294"/>
      <c r="C339" s="294"/>
      <c r="D339" s="294"/>
      <c r="E339" s="294"/>
      <c r="F339" s="294"/>
      <c r="G339" s="294"/>
      <c r="H339" s="294"/>
      <c r="I339" s="294"/>
      <c r="J339" s="294"/>
      <c r="K339" s="294"/>
      <c r="L339" s="294"/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4"/>
      <c r="Y339" s="294"/>
    </row>
    <row r="340" spans="1:25" x14ac:dyDescent="0.25">
      <c r="A340" s="309">
        <v>0</v>
      </c>
      <c r="B340" s="309">
        <v>0</v>
      </c>
      <c r="C340" s="309">
        <v>0</v>
      </c>
      <c r="D340" s="309">
        <v>0</v>
      </c>
      <c r="E340" s="309">
        <v>0</v>
      </c>
      <c r="F340" s="309">
        <v>0</v>
      </c>
      <c r="G340" s="309">
        <v>0</v>
      </c>
      <c r="H340" s="309">
        <v>0</v>
      </c>
      <c r="I340" s="309">
        <v>0</v>
      </c>
      <c r="J340" s="309">
        <v>0</v>
      </c>
      <c r="K340" s="309">
        <v>0</v>
      </c>
      <c r="L340" s="309">
        <v>0</v>
      </c>
      <c r="M340" s="309">
        <v>0</v>
      </c>
      <c r="N340" s="309">
        <v>0</v>
      </c>
      <c r="O340" s="309">
        <v>0</v>
      </c>
      <c r="P340" s="309">
        <v>0</v>
      </c>
      <c r="Q340" s="309">
        <v>0</v>
      </c>
      <c r="R340" s="309">
        <v>0</v>
      </c>
      <c r="S340" s="309">
        <v>0</v>
      </c>
      <c r="T340" s="309">
        <v>0</v>
      </c>
      <c r="U340" s="309">
        <v>0</v>
      </c>
      <c r="V340" s="309">
        <v>0</v>
      </c>
      <c r="W340" s="309">
        <v>0</v>
      </c>
      <c r="X340" s="309">
        <v>0</v>
      </c>
      <c r="Y340" s="309">
        <v>0</v>
      </c>
    </row>
    <row r="342" spans="1:25" x14ac:dyDescent="0.25">
      <c r="A342" s="305" t="s">
        <v>349</v>
      </c>
      <c r="B342" s="305">
        <v>100</v>
      </c>
      <c r="C342" s="305">
        <v>200</v>
      </c>
      <c r="D342" s="305">
        <v>300</v>
      </c>
      <c r="E342" s="305">
        <v>400</v>
      </c>
      <c r="F342" s="305">
        <v>500</v>
      </c>
      <c r="G342" s="305">
        <v>600</v>
      </c>
      <c r="H342" s="305">
        <v>700</v>
      </c>
      <c r="I342" s="305">
        <v>800</v>
      </c>
      <c r="J342" s="305">
        <v>900</v>
      </c>
      <c r="K342" s="305">
        <v>1000</v>
      </c>
      <c r="L342" s="305">
        <v>1100</v>
      </c>
      <c r="M342" s="305">
        <v>1200</v>
      </c>
      <c r="N342" s="305">
        <v>1300</v>
      </c>
      <c r="O342" s="305">
        <v>1400</v>
      </c>
      <c r="P342" s="305">
        <v>1500</v>
      </c>
      <c r="Q342" s="305">
        <v>1600</v>
      </c>
      <c r="R342" s="305">
        <v>1700</v>
      </c>
      <c r="S342" s="305">
        <v>1800</v>
      </c>
      <c r="T342" s="305">
        <v>1900</v>
      </c>
      <c r="U342" s="305">
        <v>2000</v>
      </c>
      <c r="V342" s="305">
        <v>2100</v>
      </c>
      <c r="W342" s="305">
        <v>2200</v>
      </c>
      <c r="X342" s="305">
        <v>2300</v>
      </c>
      <c r="Y342" s="305">
        <v>2400</v>
      </c>
    </row>
    <row r="343" spans="1:25" x14ac:dyDescent="0.25">
      <c r="A343" t="s">
        <v>323</v>
      </c>
      <c r="B343" s="294"/>
      <c r="C343" s="294"/>
      <c r="D343" s="294"/>
      <c r="E343" s="294"/>
      <c r="F343" s="294"/>
      <c r="G343" s="294"/>
      <c r="H343" s="294"/>
      <c r="I343" s="294"/>
      <c r="J343" s="294"/>
      <c r="K343" s="294"/>
      <c r="L343" s="294"/>
      <c r="M343" s="294"/>
      <c r="N343" s="294"/>
      <c r="O343" s="294"/>
      <c r="P343" s="294"/>
      <c r="Q343" s="294"/>
      <c r="R343" s="294"/>
      <c r="S343" s="294"/>
      <c r="T343" s="294"/>
      <c r="U343" s="294"/>
      <c r="V343" s="294"/>
      <c r="W343" s="294"/>
      <c r="X343" s="294"/>
      <c r="Y343" s="294"/>
    </row>
    <row r="344" spans="1:25" x14ac:dyDescent="0.25">
      <c r="A344" t="s">
        <v>323</v>
      </c>
      <c r="B344" s="294"/>
      <c r="C344" s="294"/>
      <c r="D344" s="294"/>
      <c r="E344" s="294"/>
      <c r="F344" s="294"/>
      <c r="G344" s="294"/>
      <c r="H344" s="294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4"/>
      <c r="Y344" s="294"/>
    </row>
    <row r="345" spans="1:25" x14ac:dyDescent="0.25">
      <c r="A345" t="s">
        <v>323</v>
      </c>
      <c r="B345" s="294"/>
      <c r="C345" s="294"/>
      <c r="D345" s="294"/>
      <c r="E345" s="294"/>
      <c r="F345" s="294"/>
      <c r="G345" s="294"/>
      <c r="H345" s="294"/>
      <c r="I345" s="294"/>
      <c r="J345" s="294"/>
      <c r="K345" s="294"/>
      <c r="L345" s="294"/>
      <c r="M345" s="294"/>
      <c r="N345" s="294"/>
      <c r="O345" s="294"/>
      <c r="P345" s="294"/>
      <c r="Q345" s="294"/>
      <c r="R345" s="294"/>
      <c r="S345" s="294"/>
      <c r="T345" s="294"/>
      <c r="U345" s="294"/>
      <c r="V345" s="294"/>
      <c r="W345" s="294"/>
      <c r="X345" s="294"/>
      <c r="Y345" s="294"/>
    </row>
    <row r="346" spans="1:25" x14ac:dyDescent="0.25">
      <c r="A346" t="s">
        <v>323</v>
      </c>
      <c r="B346" s="294"/>
      <c r="C346" s="294"/>
      <c r="D346" s="294"/>
      <c r="E346" s="294"/>
      <c r="F346" s="294"/>
      <c r="G346" s="294"/>
      <c r="H346" s="294"/>
      <c r="I346" s="294"/>
      <c r="J346" s="294"/>
      <c r="K346" s="294"/>
      <c r="L346" s="294"/>
      <c r="M346" s="294"/>
      <c r="N346" s="294"/>
      <c r="O346" s="294"/>
      <c r="P346" s="294"/>
      <c r="Q346" s="294"/>
      <c r="R346" s="294"/>
      <c r="S346" s="294"/>
      <c r="T346" s="294"/>
      <c r="U346" s="294"/>
      <c r="V346" s="294"/>
      <c r="W346" s="294"/>
      <c r="X346" s="294"/>
      <c r="Y346" s="294"/>
    </row>
    <row r="347" spans="1:25" x14ac:dyDescent="0.25">
      <c r="A347" t="s">
        <v>323</v>
      </c>
      <c r="B347" s="294"/>
      <c r="C347" s="294"/>
      <c r="D347" s="294"/>
      <c r="E347" s="294"/>
      <c r="F347" s="294"/>
      <c r="G347" s="294"/>
      <c r="H347" s="294"/>
      <c r="I347" s="294"/>
      <c r="J347" s="294"/>
      <c r="K347" s="294"/>
      <c r="L347" s="294"/>
      <c r="M347" s="294"/>
      <c r="N347" s="294"/>
      <c r="O347" s="294"/>
      <c r="P347" s="294"/>
      <c r="Q347" s="294"/>
      <c r="R347" s="294"/>
      <c r="S347" s="294"/>
      <c r="T347" s="294"/>
      <c r="U347" s="294"/>
      <c r="V347" s="294"/>
      <c r="W347" s="294"/>
      <c r="X347" s="294"/>
      <c r="Y347" s="294"/>
    </row>
    <row r="348" spans="1:25" x14ac:dyDescent="0.25">
      <c r="A348" t="s">
        <v>323</v>
      </c>
      <c r="B348" s="294"/>
      <c r="C348" s="294"/>
      <c r="D348" s="294"/>
      <c r="E348" s="294"/>
      <c r="F348" s="294"/>
      <c r="G348" s="294"/>
      <c r="H348" s="294"/>
      <c r="I348" s="294"/>
      <c r="J348" s="294"/>
      <c r="K348" s="294"/>
      <c r="L348" s="294"/>
      <c r="M348" s="294"/>
      <c r="N348" s="294"/>
      <c r="O348" s="294"/>
      <c r="P348" s="294"/>
      <c r="Q348" s="294"/>
      <c r="R348" s="294"/>
      <c r="S348" s="294"/>
      <c r="T348" s="294"/>
      <c r="U348" s="294"/>
      <c r="V348" s="294"/>
      <c r="W348" s="294"/>
      <c r="X348" s="294"/>
      <c r="Y348" s="294"/>
    </row>
    <row r="349" spans="1:25" x14ac:dyDescent="0.25">
      <c r="A349" t="s">
        <v>323</v>
      </c>
      <c r="B349" s="294"/>
      <c r="C349" s="294"/>
      <c r="D349" s="294"/>
      <c r="E349" s="294"/>
      <c r="F349" s="294"/>
      <c r="G349" s="294"/>
      <c r="H349" s="294"/>
      <c r="I349" s="294"/>
      <c r="J349" s="294"/>
      <c r="K349" s="294"/>
      <c r="L349" s="294"/>
      <c r="M349" s="294"/>
      <c r="N349" s="294"/>
      <c r="O349" s="294"/>
      <c r="P349" s="294"/>
      <c r="Q349" s="294"/>
      <c r="R349" s="294"/>
      <c r="S349" s="294"/>
      <c r="T349" s="294"/>
      <c r="U349" s="294"/>
      <c r="V349" s="294"/>
      <c r="W349" s="294"/>
      <c r="X349" s="294"/>
      <c r="Y349" s="294"/>
    </row>
    <row r="350" spans="1:25" x14ac:dyDescent="0.25">
      <c r="A350" t="s">
        <v>323</v>
      </c>
      <c r="B350" s="294"/>
      <c r="C350" s="294"/>
      <c r="D350" s="294"/>
      <c r="E350" s="294"/>
      <c r="F350" s="294"/>
      <c r="G350" s="294"/>
      <c r="H350" s="294"/>
      <c r="I350" s="294"/>
      <c r="J350" s="294"/>
      <c r="K350" s="294"/>
      <c r="L350" s="294"/>
      <c r="M350" s="294"/>
      <c r="N350" s="294"/>
      <c r="O350" s="294"/>
      <c r="P350" s="294"/>
      <c r="Q350" s="294"/>
      <c r="R350" s="294"/>
      <c r="S350" s="294"/>
      <c r="T350" s="294"/>
      <c r="U350" s="294"/>
      <c r="V350" s="294"/>
      <c r="W350" s="294"/>
      <c r="X350" s="294"/>
      <c r="Y350" s="294"/>
    </row>
    <row r="351" spans="1:25" x14ac:dyDescent="0.25">
      <c r="A351" t="s">
        <v>323</v>
      </c>
      <c r="B351" s="294"/>
      <c r="C351" s="294"/>
      <c r="D351" s="294"/>
      <c r="E351" s="294"/>
      <c r="F351" s="294"/>
      <c r="G351" s="294"/>
      <c r="H351" s="294"/>
      <c r="I351" s="294"/>
      <c r="J351" s="294"/>
      <c r="K351" s="294"/>
      <c r="L351" s="294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4"/>
      <c r="Y351" s="294"/>
    </row>
    <row r="352" spans="1:25" x14ac:dyDescent="0.25">
      <c r="A352" t="s">
        <v>323</v>
      </c>
      <c r="B352" s="294"/>
      <c r="C352" s="294"/>
      <c r="D352" s="294"/>
      <c r="E352" s="294"/>
      <c r="F352" s="294"/>
      <c r="G352" s="294"/>
      <c r="H352" s="294"/>
      <c r="I352" s="294"/>
      <c r="J352" s="294"/>
      <c r="K352" s="294"/>
      <c r="L352" s="294"/>
      <c r="M352" s="294"/>
      <c r="N352" s="294"/>
      <c r="O352" s="294"/>
      <c r="P352" s="294"/>
      <c r="Q352" s="294"/>
      <c r="R352" s="294"/>
      <c r="S352" s="294"/>
      <c r="T352" s="294"/>
      <c r="U352" s="294"/>
      <c r="V352" s="294"/>
      <c r="W352" s="294"/>
      <c r="X352" s="294"/>
      <c r="Y352" s="294"/>
    </row>
    <row r="353" spans="1:25" x14ac:dyDescent="0.25">
      <c r="A353" s="309">
        <v>0</v>
      </c>
      <c r="B353" s="309">
        <v>0</v>
      </c>
      <c r="C353" s="309">
        <v>0</v>
      </c>
      <c r="D353" s="309">
        <v>0</v>
      </c>
      <c r="E353" s="309">
        <v>0</v>
      </c>
      <c r="F353" s="309">
        <v>0</v>
      </c>
      <c r="G353" s="309">
        <v>0</v>
      </c>
      <c r="H353" s="309">
        <v>0</v>
      </c>
      <c r="I353" s="309">
        <v>0</v>
      </c>
      <c r="J353" s="309">
        <v>0</v>
      </c>
      <c r="K353" s="309">
        <v>0</v>
      </c>
      <c r="L353" s="309">
        <v>0</v>
      </c>
      <c r="M353" s="309">
        <v>0</v>
      </c>
      <c r="N353" s="309">
        <v>0</v>
      </c>
      <c r="O353" s="309">
        <v>0</v>
      </c>
      <c r="P353" s="309">
        <v>0</v>
      </c>
      <c r="Q353" s="309">
        <v>0</v>
      </c>
      <c r="R353" s="309">
        <v>0</v>
      </c>
      <c r="S353" s="309">
        <v>0</v>
      </c>
      <c r="T353" s="309">
        <v>0</v>
      </c>
      <c r="U353" s="309">
        <v>0</v>
      </c>
      <c r="V353" s="309">
        <v>0</v>
      </c>
      <c r="W353" s="309">
        <v>0</v>
      </c>
      <c r="X353" s="309">
        <v>0</v>
      </c>
      <c r="Y353" s="309">
        <v>0</v>
      </c>
    </row>
    <row r="355" spans="1:25" x14ac:dyDescent="0.25">
      <c r="A355" s="305" t="s">
        <v>348</v>
      </c>
      <c r="B355" s="305">
        <v>100</v>
      </c>
      <c r="C355" s="305">
        <v>200</v>
      </c>
      <c r="D355" s="305">
        <v>300</v>
      </c>
      <c r="E355" s="305">
        <v>400</v>
      </c>
      <c r="F355" s="305">
        <v>500</v>
      </c>
      <c r="G355" s="305">
        <v>600</v>
      </c>
      <c r="H355" s="305">
        <v>700</v>
      </c>
      <c r="I355" s="305">
        <v>800</v>
      </c>
      <c r="J355" s="305">
        <v>900</v>
      </c>
      <c r="K355" s="305">
        <v>1000</v>
      </c>
      <c r="L355" s="305">
        <v>1100</v>
      </c>
      <c r="M355" s="305">
        <v>1200</v>
      </c>
      <c r="N355" s="305">
        <v>1300</v>
      </c>
      <c r="O355" s="305">
        <v>1400</v>
      </c>
      <c r="P355" s="305">
        <v>1500</v>
      </c>
      <c r="Q355" s="305">
        <v>1600</v>
      </c>
      <c r="R355" s="305">
        <v>1700</v>
      </c>
      <c r="S355" s="305">
        <v>1800</v>
      </c>
      <c r="T355" s="305">
        <v>1900</v>
      </c>
      <c r="U355" s="305">
        <v>2000</v>
      </c>
      <c r="V355" s="305">
        <v>2100</v>
      </c>
      <c r="W355" s="305">
        <v>2200</v>
      </c>
      <c r="X355" s="305">
        <v>2300</v>
      </c>
      <c r="Y355" s="305">
        <v>2400</v>
      </c>
    </row>
    <row r="356" spans="1:25" x14ac:dyDescent="0.25">
      <c r="A356" t="s">
        <v>323</v>
      </c>
      <c r="B356" s="294"/>
      <c r="C356" s="294"/>
      <c r="D356" s="294"/>
      <c r="E356" s="294"/>
      <c r="F356" s="294"/>
      <c r="G356" s="294"/>
      <c r="H356" s="294"/>
      <c r="I356" s="294"/>
      <c r="J356" s="294"/>
      <c r="K356" s="294"/>
      <c r="L356" s="294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4"/>
      <c r="Y356" s="294"/>
    </row>
    <row r="357" spans="1:25" x14ac:dyDescent="0.25">
      <c r="A357" t="s">
        <v>323</v>
      </c>
      <c r="B357" s="294"/>
      <c r="C357" s="294"/>
      <c r="D357" s="294"/>
      <c r="E357" s="294"/>
      <c r="F357" s="294"/>
      <c r="G357" s="294"/>
      <c r="H357" s="294"/>
      <c r="I357" s="294"/>
      <c r="J357" s="294"/>
      <c r="K357" s="294"/>
      <c r="L357" s="294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4"/>
      <c r="Y357" s="294"/>
    </row>
    <row r="358" spans="1:25" x14ac:dyDescent="0.25">
      <c r="A358" t="s">
        <v>323</v>
      </c>
      <c r="B358" s="294"/>
      <c r="C358" s="294"/>
      <c r="D358" s="294"/>
      <c r="E358" s="294"/>
      <c r="F358" s="294"/>
      <c r="G358" s="294"/>
      <c r="H358" s="294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</row>
    <row r="359" spans="1:25" x14ac:dyDescent="0.25">
      <c r="A359" t="s">
        <v>323</v>
      </c>
      <c r="B359" s="294"/>
      <c r="C359" s="294"/>
      <c r="D359" s="294"/>
      <c r="E359" s="294"/>
      <c r="F359" s="294"/>
      <c r="G359" s="294"/>
      <c r="H359" s="294"/>
      <c r="I359" s="294"/>
      <c r="J359" s="294"/>
      <c r="K359" s="294"/>
      <c r="L359" s="294"/>
      <c r="M359" s="294"/>
      <c r="N359" s="294"/>
      <c r="O359" s="294"/>
      <c r="P359" s="294"/>
      <c r="Q359" s="294"/>
      <c r="R359" s="294"/>
      <c r="S359" s="294"/>
      <c r="T359" s="294"/>
      <c r="U359" s="294"/>
      <c r="V359" s="294"/>
      <c r="W359" s="294"/>
      <c r="X359" s="294"/>
      <c r="Y359" s="294"/>
    </row>
    <row r="360" spans="1:25" x14ac:dyDescent="0.25">
      <c r="A360" t="s">
        <v>323</v>
      </c>
      <c r="B360" s="294"/>
      <c r="C360" s="294"/>
      <c r="D360" s="294"/>
      <c r="E360" s="294"/>
      <c r="F360" s="294"/>
      <c r="G360" s="294"/>
      <c r="H360" s="294"/>
      <c r="I360" s="294"/>
      <c r="J360" s="294"/>
      <c r="K360" s="294"/>
      <c r="L360" s="294"/>
      <c r="M360" s="294"/>
      <c r="N360" s="294"/>
      <c r="O360" s="294"/>
      <c r="P360" s="294"/>
      <c r="Q360" s="294"/>
      <c r="R360" s="294"/>
      <c r="S360" s="294"/>
      <c r="T360" s="294"/>
      <c r="U360" s="294"/>
      <c r="V360" s="294"/>
      <c r="W360" s="294"/>
      <c r="X360" s="294"/>
      <c r="Y360" s="294"/>
    </row>
    <row r="361" spans="1:25" x14ac:dyDescent="0.25">
      <c r="A361" t="s">
        <v>323</v>
      </c>
      <c r="B361" s="294"/>
      <c r="C361" s="294"/>
      <c r="D361" s="294"/>
      <c r="E361" s="294"/>
      <c r="F361" s="294"/>
      <c r="G361" s="294"/>
      <c r="H361" s="294"/>
      <c r="I361" s="294"/>
      <c r="J361" s="294"/>
      <c r="K361" s="294"/>
      <c r="L361" s="294"/>
      <c r="M361" s="294"/>
      <c r="N361" s="294"/>
      <c r="O361" s="294"/>
      <c r="P361" s="294"/>
      <c r="Q361" s="294"/>
      <c r="R361" s="294"/>
      <c r="S361" s="294"/>
      <c r="T361" s="294"/>
      <c r="U361" s="294"/>
      <c r="V361" s="294"/>
      <c r="W361" s="294"/>
      <c r="X361" s="294"/>
      <c r="Y361" s="294"/>
    </row>
    <row r="362" spans="1:25" x14ac:dyDescent="0.25">
      <c r="A362" t="s">
        <v>323</v>
      </c>
      <c r="B362" s="294"/>
      <c r="C362" s="294"/>
      <c r="D362" s="294"/>
      <c r="E362" s="294"/>
      <c r="F362" s="294"/>
      <c r="G362" s="294"/>
      <c r="H362" s="294"/>
      <c r="I362" s="294"/>
      <c r="J362" s="294"/>
      <c r="K362" s="294"/>
      <c r="L362" s="294"/>
      <c r="M362" s="294"/>
      <c r="N362" s="294"/>
      <c r="O362" s="294"/>
      <c r="P362" s="294"/>
      <c r="Q362" s="294"/>
      <c r="R362" s="294"/>
      <c r="S362" s="294"/>
      <c r="T362" s="294"/>
      <c r="U362" s="294"/>
      <c r="V362" s="294"/>
      <c r="W362" s="294"/>
      <c r="X362" s="294"/>
      <c r="Y362" s="294"/>
    </row>
    <row r="363" spans="1:25" x14ac:dyDescent="0.25">
      <c r="A363" t="s">
        <v>323</v>
      </c>
      <c r="B363" s="294"/>
      <c r="C363" s="294"/>
      <c r="D363" s="294"/>
      <c r="E363" s="294"/>
      <c r="F363" s="294"/>
      <c r="G363" s="294"/>
      <c r="H363" s="294"/>
      <c r="I363" s="294"/>
      <c r="J363" s="294"/>
      <c r="K363" s="294"/>
      <c r="L363" s="294"/>
      <c r="M363" s="294"/>
      <c r="N363" s="294"/>
      <c r="O363" s="294"/>
      <c r="P363" s="294"/>
      <c r="Q363" s="294"/>
      <c r="R363" s="294"/>
      <c r="S363" s="294"/>
      <c r="T363" s="294"/>
      <c r="U363" s="294"/>
      <c r="V363" s="294"/>
      <c r="W363" s="294"/>
      <c r="X363" s="294"/>
      <c r="Y363" s="294"/>
    </row>
    <row r="364" spans="1:25" x14ac:dyDescent="0.25">
      <c r="A364" t="s">
        <v>323</v>
      </c>
      <c r="B364" s="294"/>
      <c r="C364" s="294"/>
      <c r="D364" s="294"/>
      <c r="E364" s="294"/>
      <c r="F364" s="294"/>
      <c r="G364" s="294"/>
      <c r="H364" s="294"/>
      <c r="I364" s="294"/>
      <c r="J364" s="294"/>
      <c r="K364" s="294"/>
      <c r="L364" s="294"/>
      <c r="M364" s="294"/>
      <c r="N364" s="294"/>
      <c r="O364" s="294"/>
      <c r="P364" s="294"/>
      <c r="Q364" s="294"/>
      <c r="R364" s="294"/>
      <c r="S364" s="294"/>
      <c r="T364" s="294"/>
      <c r="U364" s="294"/>
      <c r="V364" s="294"/>
      <c r="W364" s="294"/>
      <c r="X364" s="294"/>
      <c r="Y364" s="294"/>
    </row>
    <row r="365" spans="1:25" x14ac:dyDescent="0.25">
      <c r="A365" t="s">
        <v>323</v>
      </c>
      <c r="B365" s="294"/>
      <c r="C365" s="294"/>
      <c r="D365" s="294"/>
      <c r="E365" s="294"/>
      <c r="F365" s="294"/>
      <c r="G365" s="294"/>
      <c r="H365" s="294"/>
      <c r="I365" s="294"/>
      <c r="J365" s="294"/>
      <c r="K365" s="294"/>
      <c r="L365" s="294"/>
      <c r="M365" s="294"/>
      <c r="N365" s="294"/>
      <c r="O365" s="294"/>
      <c r="P365" s="294"/>
      <c r="Q365" s="294"/>
      <c r="R365" s="294"/>
      <c r="S365" s="294"/>
      <c r="T365" s="294"/>
      <c r="U365" s="294"/>
      <c r="V365" s="294"/>
      <c r="W365" s="294"/>
      <c r="X365" s="294"/>
      <c r="Y365" s="294"/>
    </row>
    <row r="366" spans="1:25" x14ac:dyDescent="0.25">
      <c r="A366" s="309">
        <v>0</v>
      </c>
      <c r="B366" s="309">
        <v>0</v>
      </c>
      <c r="C366" s="309">
        <v>0</v>
      </c>
      <c r="D366" s="309">
        <v>0</v>
      </c>
      <c r="E366" s="309">
        <v>0</v>
      </c>
      <c r="F366" s="309">
        <v>0</v>
      </c>
      <c r="G366" s="309">
        <v>0</v>
      </c>
      <c r="H366" s="309">
        <v>0</v>
      </c>
      <c r="I366" s="309">
        <v>0</v>
      </c>
      <c r="J366" s="309">
        <v>0</v>
      </c>
      <c r="K366" s="309">
        <v>0</v>
      </c>
      <c r="L366" s="309">
        <v>0</v>
      </c>
      <c r="M366" s="309">
        <v>0</v>
      </c>
      <c r="N366" s="309">
        <v>0</v>
      </c>
      <c r="O366" s="309">
        <v>0</v>
      </c>
      <c r="P366" s="309">
        <v>0</v>
      </c>
      <c r="Q366" s="309">
        <v>0</v>
      </c>
      <c r="R366" s="309">
        <v>0</v>
      </c>
      <c r="S366" s="309">
        <v>0</v>
      </c>
      <c r="T366" s="309">
        <v>0</v>
      </c>
      <c r="U366" s="309">
        <v>0</v>
      </c>
      <c r="V366" s="309">
        <v>0</v>
      </c>
      <c r="W366" s="309">
        <v>0</v>
      </c>
      <c r="X366" s="309">
        <v>0</v>
      </c>
      <c r="Y366" s="309">
        <v>0</v>
      </c>
    </row>
    <row r="368" spans="1:25" x14ac:dyDescent="0.25">
      <c r="A368" s="305" t="s">
        <v>347</v>
      </c>
      <c r="B368" s="305">
        <v>100</v>
      </c>
      <c r="C368" s="305">
        <v>200</v>
      </c>
      <c r="D368" s="305">
        <v>300</v>
      </c>
      <c r="E368" s="305">
        <v>400</v>
      </c>
      <c r="F368" s="305">
        <v>500</v>
      </c>
      <c r="G368" s="305">
        <v>600</v>
      </c>
      <c r="H368" s="305">
        <v>700</v>
      </c>
      <c r="I368" s="305">
        <v>800</v>
      </c>
      <c r="J368" s="305">
        <v>900</v>
      </c>
      <c r="K368" s="305">
        <v>1000</v>
      </c>
      <c r="L368" s="305">
        <v>1100</v>
      </c>
      <c r="M368" s="305">
        <v>1200</v>
      </c>
      <c r="N368" s="305">
        <v>1300</v>
      </c>
      <c r="O368" s="305">
        <v>1400</v>
      </c>
      <c r="P368" s="305">
        <v>1500</v>
      </c>
      <c r="Q368" s="305">
        <v>1600</v>
      </c>
      <c r="R368" s="305">
        <v>1700</v>
      </c>
      <c r="S368" s="305">
        <v>1800</v>
      </c>
      <c r="T368" s="305">
        <v>1900</v>
      </c>
      <c r="U368" s="305">
        <v>2000</v>
      </c>
      <c r="V368" s="305">
        <v>2100</v>
      </c>
      <c r="W368" s="305">
        <v>2200</v>
      </c>
      <c r="X368" s="305">
        <v>2300</v>
      </c>
      <c r="Y368" s="305">
        <v>2400</v>
      </c>
    </row>
    <row r="369" spans="1:25" x14ac:dyDescent="0.25">
      <c r="A369" t="s">
        <v>323</v>
      </c>
      <c r="B369" s="294"/>
      <c r="C369" s="294"/>
      <c r="D369" s="294"/>
      <c r="E369" s="294"/>
      <c r="F369" s="294"/>
      <c r="G369" s="294"/>
      <c r="H369" s="294"/>
      <c r="I369" s="294"/>
      <c r="J369" s="294"/>
      <c r="K369" s="294"/>
      <c r="L369" s="294"/>
      <c r="M369" s="294"/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</row>
    <row r="370" spans="1:25" x14ac:dyDescent="0.25">
      <c r="A370" t="s">
        <v>323</v>
      </c>
      <c r="B370" s="294"/>
      <c r="C370" s="294"/>
      <c r="D370" s="294"/>
      <c r="E370" s="294"/>
      <c r="F370" s="294"/>
      <c r="G370" s="294"/>
      <c r="H370" s="294"/>
      <c r="I370" s="294"/>
      <c r="J370" s="294"/>
      <c r="K370" s="294"/>
      <c r="L370" s="294"/>
      <c r="M370" s="294"/>
      <c r="N370" s="294"/>
      <c r="O370" s="294"/>
      <c r="P370" s="294"/>
      <c r="Q370" s="294"/>
      <c r="R370" s="294"/>
      <c r="S370" s="294"/>
      <c r="T370" s="294"/>
      <c r="U370" s="294"/>
      <c r="V370" s="294"/>
      <c r="W370" s="294"/>
      <c r="X370" s="294"/>
      <c r="Y370" s="294"/>
    </row>
    <row r="371" spans="1:25" x14ac:dyDescent="0.25">
      <c r="A371" t="s">
        <v>323</v>
      </c>
      <c r="B371" s="294"/>
      <c r="C371" s="294"/>
      <c r="D371" s="294"/>
      <c r="E371" s="294"/>
      <c r="F371" s="294"/>
      <c r="G371" s="294"/>
      <c r="H371" s="294"/>
      <c r="I371" s="294"/>
      <c r="J371" s="294"/>
      <c r="K371" s="294"/>
      <c r="L371" s="294"/>
      <c r="M371" s="294"/>
      <c r="N371" s="294"/>
      <c r="O371" s="294"/>
      <c r="P371" s="294"/>
      <c r="Q371" s="294"/>
      <c r="R371" s="294"/>
      <c r="S371" s="294"/>
      <c r="T371" s="294"/>
      <c r="U371" s="294"/>
      <c r="V371" s="294"/>
      <c r="W371" s="294"/>
      <c r="X371" s="294"/>
      <c r="Y371" s="294"/>
    </row>
    <row r="372" spans="1:25" x14ac:dyDescent="0.25">
      <c r="A372" t="s">
        <v>323</v>
      </c>
      <c r="B372" s="294"/>
      <c r="C372" s="294"/>
      <c r="D372" s="294"/>
      <c r="E372" s="294"/>
      <c r="F372" s="294"/>
      <c r="G372" s="294"/>
      <c r="H372" s="294"/>
      <c r="I372" s="294"/>
      <c r="J372" s="294"/>
      <c r="K372" s="294"/>
      <c r="L372" s="294"/>
      <c r="M372" s="294"/>
      <c r="N372" s="294"/>
      <c r="O372" s="294"/>
      <c r="P372" s="294"/>
      <c r="Q372" s="294"/>
      <c r="R372" s="294"/>
      <c r="S372" s="294"/>
      <c r="T372" s="294"/>
      <c r="U372" s="294"/>
      <c r="V372" s="294"/>
      <c r="W372" s="294"/>
      <c r="X372" s="294"/>
      <c r="Y372" s="294"/>
    </row>
    <row r="373" spans="1:25" x14ac:dyDescent="0.25">
      <c r="A373" t="s">
        <v>323</v>
      </c>
      <c r="B373" s="294"/>
      <c r="C373" s="294"/>
      <c r="D373" s="294"/>
      <c r="E373" s="294"/>
      <c r="F373" s="294"/>
      <c r="G373" s="294"/>
      <c r="H373" s="294"/>
      <c r="I373" s="294"/>
      <c r="J373" s="294"/>
      <c r="K373" s="294"/>
      <c r="L373" s="294"/>
      <c r="M373" s="294"/>
      <c r="N373" s="294"/>
      <c r="O373" s="294"/>
      <c r="P373" s="294"/>
      <c r="Q373" s="294"/>
      <c r="R373" s="294"/>
      <c r="S373" s="294"/>
      <c r="T373" s="294"/>
      <c r="U373" s="294"/>
      <c r="V373" s="294"/>
      <c r="W373" s="294"/>
      <c r="X373" s="294"/>
      <c r="Y373" s="294"/>
    </row>
    <row r="374" spans="1:25" x14ac:dyDescent="0.25">
      <c r="A374" t="s">
        <v>323</v>
      </c>
      <c r="B374" s="294"/>
      <c r="C374" s="294"/>
      <c r="D374" s="294"/>
      <c r="E374" s="294"/>
      <c r="F374" s="294"/>
      <c r="G374" s="294"/>
      <c r="H374" s="294"/>
      <c r="I374" s="294"/>
      <c r="J374" s="294"/>
      <c r="K374" s="294"/>
      <c r="L374" s="294"/>
      <c r="M374" s="294"/>
      <c r="N374" s="294"/>
      <c r="O374" s="294"/>
      <c r="P374" s="294"/>
      <c r="Q374" s="294"/>
      <c r="R374" s="294"/>
      <c r="S374" s="294"/>
      <c r="T374" s="294"/>
      <c r="U374" s="294"/>
      <c r="V374" s="294"/>
      <c r="W374" s="294"/>
      <c r="X374" s="294"/>
      <c r="Y374" s="294"/>
    </row>
    <row r="375" spans="1:25" x14ac:dyDescent="0.25">
      <c r="A375" t="s">
        <v>323</v>
      </c>
      <c r="B375" s="294"/>
      <c r="C375" s="294"/>
      <c r="D375" s="294"/>
      <c r="E375" s="294"/>
      <c r="F375" s="294"/>
      <c r="G375" s="294"/>
      <c r="H375" s="294"/>
      <c r="I375" s="294"/>
      <c r="J375" s="294"/>
      <c r="K375" s="294"/>
      <c r="L375" s="294"/>
      <c r="M375" s="294"/>
      <c r="N375" s="294"/>
      <c r="O375" s="294"/>
      <c r="P375" s="294"/>
      <c r="Q375" s="294"/>
      <c r="R375" s="294"/>
      <c r="S375" s="294"/>
      <c r="T375" s="294"/>
      <c r="U375" s="294"/>
      <c r="V375" s="294"/>
      <c r="W375" s="294"/>
      <c r="X375" s="294"/>
      <c r="Y375" s="294"/>
    </row>
    <row r="376" spans="1:25" x14ac:dyDescent="0.25">
      <c r="A376" t="s">
        <v>323</v>
      </c>
      <c r="B376" s="294"/>
      <c r="C376" s="294"/>
      <c r="D376" s="294"/>
      <c r="E376" s="294"/>
      <c r="F376" s="294"/>
      <c r="G376" s="294"/>
      <c r="H376" s="294"/>
      <c r="I376" s="294"/>
      <c r="J376" s="294"/>
      <c r="K376" s="294"/>
      <c r="L376" s="294"/>
      <c r="M376" s="294"/>
      <c r="N376" s="294"/>
      <c r="O376" s="294"/>
      <c r="P376" s="294"/>
      <c r="Q376" s="294"/>
      <c r="R376" s="294"/>
      <c r="S376" s="294"/>
      <c r="T376" s="294"/>
      <c r="U376" s="294"/>
      <c r="V376" s="294"/>
      <c r="W376" s="294"/>
      <c r="X376" s="294"/>
      <c r="Y376" s="294"/>
    </row>
    <row r="377" spans="1:25" x14ac:dyDescent="0.25">
      <c r="A377" t="s">
        <v>323</v>
      </c>
      <c r="B377" s="294"/>
      <c r="C377" s="294"/>
      <c r="D377" s="294"/>
      <c r="E377" s="294"/>
      <c r="F377" s="294"/>
      <c r="G377" s="294"/>
      <c r="H377" s="294"/>
      <c r="I377" s="294"/>
      <c r="J377" s="294"/>
      <c r="K377" s="294"/>
      <c r="L377" s="294"/>
      <c r="M377" s="294"/>
      <c r="N377" s="294"/>
      <c r="O377" s="294"/>
      <c r="P377" s="294"/>
      <c r="Q377" s="294"/>
      <c r="R377" s="294"/>
      <c r="S377" s="294"/>
      <c r="T377" s="294"/>
      <c r="U377" s="294"/>
      <c r="V377" s="294"/>
      <c r="W377" s="294"/>
      <c r="X377" s="294"/>
      <c r="Y377" s="294"/>
    </row>
    <row r="378" spans="1:25" x14ac:dyDescent="0.25">
      <c r="A378" t="s">
        <v>323</v>
      </c>
      <c r="B378" s="294"/>
      <c r="C378" s="294"/>
      <c r="D378" s="294"/>
      <c r="E378" s="294"/>
      <c r="F378" s="294"/>
      <c r="G378" s="294"/>
      <c r="H378" s="294"/>
      <c r="I378" s="294"/>
      <c r="J378" s="294"/>
      <c r="K378" s="294"/>
      <c r="L378" s="294"/>
      <c r="M378" s="294"/>
      <c r="N378" s="294"/>
      <c r="O378" s="294"/>
      <c r="P378" s="294"/>
      <c r="Q378" s="294"/>
      <c r="R378" s="294"/>
      <c r="S378" s="294"/>
      <c r="T378" s="294"/>
      <c r="U378" s="294"/>
      <c r="V378" s="294"/>
      <c r="W378" s="294"/>
      <c r="X378" s="294"/>
      <c r="Y378" s="294"/>
    </row>
    <row r="379" spans="1:25" x14ac:dyDescent="0.25">
      <c r="A379" s="309">
        <v>0</v>
      </c>
      <c r="B379" s="309">
        <v>0</v>
      </c>
      <c r="C379" s="309">
        <v>0</v>
      </c>
      <c r="D379" s="309">
        <v>0</v>
      </c>
      <c r="E379" s="309">
        <v>0</v>
      </c>
      <c r="F379" s="309">
        <v>0</v>
      </c>
      <c r="G379" s="309">
        <v>0</v>
      </c>
      <c r="H379" s="309">
        <v>0</v>
      </c>
      <c r="I379" s="309">
        <v>0</v>
      </c>
      <c r="J379" s="309">
        <v>0</v>
      </c>
      <c r="K379" s="309">
        <v>0</v>
      </c>
      <c r="L379" s="309">
        <v>0</v>
      </c>
      <c r="M379" s="309">
        <v>0</v>
      </c>
      <c r="N379" s="309">
        <v>0</v>
      </c>
      <c r="O379" s="309">
        <v>0</v>
      </c>
      <c r="P379" s="309">
        <v>0</v>
      </c>
      <c r="Q379" s="309">
        <v>0</v>
      </c>
      <c r="R379" s="309">
        <v>0</v>
      </c>
      <c r="S379" s="309">
        <v>0</v>
      </c>
      <c r="T379" s="309">
        <v>0</v>
      </c>
      <c r="U379" s="309">
        <v>0</v>
      </c>
      <c r="V379" s="309">
        <v>0</v>
      </c>
      <c r="W379" s="309">
        <v>0</v>
      </c>
      <c r="X379" s="309">
        <v>0</v>
      </c>
      <c r="Y379" s="309">
        <v>0</v>
      </c>
    </row>
    <row r="381" spans="1:25" x14ac:dyDescent="0.25">
      <c r="A381" s="305" t="s">
        <v>346</v>
      </c>
      <c r="B381" s="305">
        <v>100</v>
      </c>
      <c r="C381" s="305">
        <v>200</v>
      </c>
      <c r="D381" s="305">
        <v>300</v>
      </c>
      <c r="E381" s="305">
        <v>400</v>
      </c>
      <c r="F381" s="305">
        <v>500</v>
      </c>
      <c r="G381" s="305">
        <v>600</v>
      </c>
      <c r="H381" s="305">
        <v>700</v>
      </c>
      <c r="I381" s="305">
        <v>800</v>
      </c>
      <c r="J381" s="305">
        <v>900</v>
      </c>
      <c r="K381" s="305">
        <v>1000</v>
      </c>
      <c r="L381" s="305">
        <v>1100</v>
      </c>
      <c r="M381" s="305">
        <v>1200</v>
      </c>
      <c r="N381" s="305">
        <v>1300</v>
      </c>
      <c r="O381" s="305">
        <v>1400</v>
      </c>
      <c r="P381" s="305">
        <v>1500</v>
      </c>
      <c r="Q381" s="305">
        <v>1600</v>
      </c>
      <c r="R381" s="305">
        <v>1700</v>
      </c>
      <c r="S381" s="305">
        <v>1800</v>
      </c>
      <c r="T381" s="305">
        <v>1900</v>
      </c>
      <c r="U381" s="305">
        <v>2000</v>
      </c>
      <c r="V381" s="305">
        <v>2100</v>
      </c>
      <c r="W381" s="305">
        <v>2200</v>
      </c>
      <c r="X381" s="305">
        <v>2300</v>
      </c>
      <c r="Y381" s="305">
        <v>2400</v>
      </c>
    </row>
    <row r="382" spans="1:25" x14ac:dyDescent="0.25">
      <c r="A382" t="s">
        <v>323</v>
      </c>
      <c r="B382" s="294"/>
      <c r="C382" s="294"/>
      <c r="D382" s="294"/>
      <c r="E382" s="294"/>
      <c r="F382" s="294"/>
      <c r="G382" s="294"/>
      <c r="H382" s="294"/>
      <c r="I382" s="294"/>
      <c r="J382" s="294"/>
      <c r="K382" s="294"/>
      <c r="L382" s="294"/>
      <c r="M382" s="294"/>
      <c r="N382" s="294"/>
      <c r="O382" s="294"/>
      <c r="P382" s="294"/>
      <c r="Q382" s="294"/>
      <c r="R382" s="294"/>
      <c r="S382" s="294"/>
      <c r="T382" s="294"/>
      <c r="U382" s="294"/>
      <c r="V382" s="294"/>
      <c r="W382" s="294"/>
      <c r="X382" s="294"/>
      <c r="Y382" s="294"/>
    </row>
    <row r="383" spans="1:25" x14ac:dyDescent="0.25">
      <c r="A383" t="s">
        <v>323</v>
      </c>
      <c r="B383" s="294"/>
      <c r="C383" s="294"/>
      <c r="D383" s="294"/>
      <c r="E383" s="294"/>
      <c r="F383" s="294"/>
      <c r="G383" s="294"/>
      <c r="H383" s="294"/>
      <c r="I383" s="294"/>
      <c r="J383" s="294"/>
      <c r="K383" s="294"/>
      <c r="L383" s="294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4"/>
      <c r="Y383" s="294"/>
    </row>
    <row r="384" spans="1:25" x14ac:dyDescent="0.25">
      <c r="A384" t="s">
        <v>323</v>
      </c>
      <c r="B384" s="294"/>
      <c r="C384" s="294"/>
      <c r="D384" s="294"/>
      <c r="E384" s="294"/>
      <c r="F384" s="294"/>
      <c r="G384" s="294"/>
      <c r="H384" s="294"/>
      <c r="I384" s="294"/>
      <c r="J384" s="294"/>
      <c r="K384" s="294"/>
      <c r="L384" s="294"/>
      <c r="M384" s="294"/>
      <c r="N384" s="294"/>
      <c r="O384" s="294"/>
      <c r="P384" s="294"/>
      <c r="Q384" s="294"/>
      <c r="R384" s="294"/>
      <c r="S384" s="294"/>
      <c r="T384" s="294"/>
      <c r="U384" s="294"/>
      <c r="V384" s="294"/>
      <c r="W384" s="294"/>
      <c r="X384" s="294"/>
      <c r="Y384" s="294"/>
    </row>
    <row r="385" spans="1:25" x14ac:dyDescent="0.25">
      <c r="A385" t="s">
        <v>323</v>
      </c>
      <c r="B385" s="294"/>
      <c r="C385" s="294"/>
      <c r="D385" s="294"/>
      <c r="E385" s="294"/>
      <c r="F385" s="294"/>
      <c r="G385" s="294"/>
      <c r="H385" s="294"/>
      <c r="I385" s="294"/>
      <c r="J385" s="294"/>
      <c r="K385" s="294"/>
      <c r="L385" s="294"/>
      <c r="M385" s="294"/>
      <c r="N385" s="294"/>
      <c r="O385" s="294"/>
      <c r="P385" s="294"/>
      <c r="Q385" s="294"/>
      <c r="R385" s="294"/>
      <c r="S385" s="294"/>
      <c r="T385" s="294"/>
      <c r="U385" s="294"/>
      <c r="V385" s="294"/>
      <c r="W385" s="294"/>
      <c r="X385" s="294"/>
      <c r="Y385" s="294"/>
    </row>
    <row r="386" spans="1:25" x14ac:dyDescent="0.25">
      <c r="A386" t="s">
        <v>323</v>
      </c>
      <c r="B386" s="294"/>
      <c r="C386" s="294"/>
      <c r="D386" s="294"/>
      <c r="E386" s="294"/>
      <c r="F386" s="294"/>
      <c r="G386" s="294"/>
      <c r="H386" s="294"/>
      <c r="I386" s="294"/>
      <c r="J386" s="294"/>
      <c r="K386" s="294"/>
      <c r="L386" s="294"/>
      <c r="M386" s="294"/>
      <c r="N386" s="294"/>
      <c r="O386" s="294"/>
      <c r="P386" s="294"/>
      <c r="Q386" s="294"/>
      <c r="R386" s="294"/>
      <c r="S386" s="294"/>
      <c r="T386" s="294"/>
      <c r="U386" s="294"/>
      <c r="V386" s="294"/>
      <c r="W386" s="294"/>
      <c r="X386" s="294"/>
      <c r="Y386" s="294"/>
    </row>
    <row r="387" spans="1:25" x14ac:dyDescent="0.25">
      <c r="A387" t="s">
        <v>323</v>
      </c>
      <c r="B387" s="294"/>
      <c r="C387" s="294"/>
      <c r="D387" s="294"/>
      <c r="E387" s="294"/>
      <c r="F387" s="294"/>
      <c r="G387" s="294"/>
      <c r="H387" s="294"/>
      <c r="I387" s="294"/>
      <c r="J387" s="294"/>
      <c r="K387" s="294"/>
      <c r="L387" s="294"/>
      <c r="M387" s="294"/>
      <c r="N387" s="294"/>
      <c r="O387" s="294"/>
      <c r="P387" s="294"/>
      <c r="Q387" s="294"/>
      <c r="R387" s="294"/>
      <c r="S387" s="294"/>
      <c r="T387" s="294"/>
      <c r="U387" s="294"/>
      <c r="V387" s="294"/>
      <c r="W387" s="294"/>
      <c r="X387" s="294"/>
      <c r="Y387" s="294"/>
    </row>
    <row r="388" spans="1:25" x14ac:dyDescent="0.25">
      <c r="A388" t="s">
        <v>323</v>
      </c>
      <c r="B388" s="294"/>
      <c r="C388" s="294"/>
      <c r="D388" s="294"/>
      <c r="E388" s="294"/>
      <c r="F388" s="294"/>
      <c r="G388" s="294"/>
      <c r="H388" s="294"/>
      <c r="I388" s="294"/>
      <c r="J388" s="294"/>
      <c r="K388" s="294"/>
      <c r="L388" s="294"/>
      <c r="M388" s="294"/>
      <c r="N388" s="294"/>
      <c r="O388" s="294"/>
      <c r="P388" s="294"/>
      <c r="Q388" s="294"/>
      <c r="R388" s="294"/>
      <c r="S388" s="294"/>
      <c r="T388" s="294"/>
      <c r="U388" s="294"/>
      <c r="V388" s="294"/>
      <c r="W388" s="294"/>
      <c r="X388" s="294"/>
      <c r="Y388" s="294"/>
    </row>
    <row r="389" spans="1:25" x14ac:dyDescent="0.25">
      <c r="A389" t="s">
        <v>323</v>
      </c>
      <c r="B389" s="294"/>
      <c r="C389" s="294"/>
      <c r="D389" s="294"/>
      <c r="E389" s="294"/>
      <c r="F389" s="294"/>
      <c r="G389" s="294"/>
      <c r="H389" s="294"/>
      <c r="I389" s="294"/>
      <c r="J389" s="294"/>
      <c r="K389" s="294"/>
      <c r="L389" s="294"/>
      <c r="M389" s="294"/>
      <c r="N389" s="294"/>
      <c r="O389" s="294"/>
      <c r="P389" s="294"/>
      <c r="Q389" s="294"/>
      <c r="R389" s="294"/>
      <c r="S389" s="294"/>
      <c r="T389" s="294"/>
      <c r="U389" s="294"/>
      <c r="V389" s="294"/>
      <c r="W389" s="294"/>
      <c r="X389" s="294"/>
      <c r="Y389" s="294"/>
    </row>
    <row r="390" spans="1:25" x14ac:dyDescent="0.25">
      <c r="A390" t="s">
        <v>323</v>
      </c>
      <c r="B390" s="294"/>
      <c r="C390" s="294"/>
      <c r="D390" s="294"/>
      <c r="E390" s="294"/>
      <c r="F390" s="294"/>
      <c r="G390" s="294"/>
      <c r="H390" s="294"/>
      <c r="I390" s="294"/>
      <c r="J390" s="294"/>
      <c r="K390" s="294"/>
      <c r="L390" s="294"/>
      <c r="M390" s="294"/>
      <c r="N390" s="294"/>
      <c r="O390" s="294"/>
      <c r="P390" s="294"/>
      <c r="Q390" s="294"/>
      <c r="R390" s="294"/>
      <c r="S390" s="294"/>
      <c r="T390" s="294"/>
      <c r="U390" s="294"/>
      <c r="V390" s="294"/>
      <c r="W390" s="294"/>
      <c r="X390" s="294"/>
      <c r="Y390" s="294"/>
    </row>
    <row r="391" spans="1:25" x14ac:dyDescent="0.25">
      <c r="A391" t="s">
        <v>323</v>
      </c>
      <c r="B391" s="294"/>
      <c r="C391" s="294"/>
      <c r="D391" s="294"/>
      <c r="E391" s="294"/>
      <c r="F391" s="294"/>
      <c r="G391" s="294"/>
      <c r="H391" s="294"/>
      <c r="I391" s="294"/>
      <c r="J391" s="294"/>
      <c r="K391" s="294"/>
      <c r="L391" s="294"/>
      <c r="M391" s="294"/>
      <c r="N391" s="294"/>
      <c r="O391" s="294"/>
      <c r="P391" s="294"/>
      <c r="Q391" s="294"/>
      <c r="R391" s="294"/>
      <c r="S391" s="294"/>
      <c r="T391" s="294"/>
      <c r="U391" s="294"/>
      <c r="V391" s="294"/>
      <c r="W391" s="294"/>
      <c r="X391" s="294"/>
      <c r="Y391" s="294"/>
    </row>
    <row r="392" spans="1:25" x14ac:dyDescent="0.25">
      <c r="A392" s="309">
        <v>0</v>
      </c>
      <c r="B392" s="309">
        <v>0</v>
      </c>
      <c r="C392" s="309">
        <v>0</v>
      </c>
      <c r="D392" s="309">
        <v>0</v>
      </c>
      <c r="E392" s="309">
        <v>0</v>
      </c>
      <c r="F392" s="309">
        <v>0</v>
      </c>
      <c r="G392" s="309">
        <v>0</v>
      </c>
      <c r="H392" s="309">
        <v>0</v>
      </c>
      <c r="I392" s="309">
        <v>0</v>
      </c>
      <c r="J392" s="309">
        <v>0</v>
      </c>
      <c r="K392" s="309">
        <v>0</v>
      </c>
      <c r="L392" s="309">
        <v>0</v>
      </c>
      <c r="M392" s="309">
        <v>0</v>
      </c>
      <c r="N392" s="309">
        <v>0</v>
      </c>
      <c r="O392" s="309">
        <v>0</v>
      </c>
      <c r="P392" s="309">
        <v>0</v>
      </c>
      <c r="Q392" s="309">
        <v>0</v>
      </c>
      <c r="R392" s="309">
        <v>0</v>
      </c>
      <c r="S392" s="309">
        <v>0</v>
      </c>
      <c r="T392" s="309">
        <v>0</v>
      </c>
      <c r="U392" s="309">
        <v>0</v>
      </c>
      <c r="V392" s="309">
        <v>0</v>
      </c>
      <c r="W392" s="309">
        <v>0</v>
      </c>
      <c r="X392" s="309">
        <v>0</v>
      </c>
      <c r="Y392" s="309">
        <v>0</v>
      </c>
    </row>
    <row r="394" spans="1:25" x14ac:dyDescent="0.25">
      <c r="A394" s="305" t="s">
        <v>345</v>
      </c>
      <c r="B394" s="305">
        <v>100</v>
      </c>
      <c r="C394" s="305">
        <v>200</v>
      </c>
      <c r="D394" s="305">
        <v>300</v>
      </c>
      <c r="E394" s="305">
        <v>400</v>
      </c>
      <c r="F394" s="305">
        <v>500</v>
      </c>
      <c r="G394" s="305">
        <v>600</v>
      </c>
      <c r="H394" s="305">
        <v>700</v>
      </c>
      <c r="I394" s="305">
        <v>800</v>
      </c>
      <c r="J394" s="305">
        <v>900</v>
      </c>
      <c r="K394" s="305">
        <v>1000</v>
      </c>
      <c r="L394" s="305">
        <v>1100</v>
      </c>
      <c r="M394" s="305">
        <v>1200</v>
      </c>
      <c r="N394" s="305">
        <v>1300</v>
      </c>
      <c r="O394" s="305">
        <v>1400</v>
      </c>
      <c r="P394" s="305">
        <v>1500</v>
      </c>
      <c r="Q394" s="305">
        <v>1600</v>
      </c>
      <c r="R394" s="305">
        <v>1700</v>
      </c>
      <c r="S394" s="305">
        <v>1800</v>
      </c>
      <c r="T394" s="305">
        <v>1900</v>
      </c>
      <c r="U394" s="305">
        <v>2000</v>
      </c>
      <c r="V394" s="305">
        <v>2100</v>
      </c>
      <c r="W394" s="305">
        <v>2200</v>
      </c>
      <c r="X394" s="305">
        <v>2300</v>
      </c>
      <c r="Y394" s="305">
        <v>2400</v>
      </c>
    </row>
    <row r="395" spans="1:25" x14ac:dyDescent="0.25">
      <c r="A395" t="s">
        <v>323</v>
      </c>
      <c r="B395" s="294"/>
      <c r="C395" s="294"/>
      <c r="D395" s="294"/>
      <c r="E395" s="294"/>
      <c r="F395" s="294"/>
      <c r="G395" s="294"/>
      <c r="H395" s="294"/>
      <c r="I395" s="294"/>
      <c r="J395" s="294"/>
      <c r="K395" s="294"/>
      <c r="L395" s="294"/>
      <c r="M395" s="294"/>
      <c r="N395" s="294"/>
      <c r="O395" s="294"/>
      <c r="P395" s="294"/>
      <c r="Q395" s="294"/>
      <c r="R395" s="294"/>
      <c r="S395" s="294"/>
      <c r="T395" s="294"/>
      <c r="U395" s="294"/>
      <c r="V395" s="294"/>
      <c r="W395" s="294"/>
      <c r="X395" s="294"/>
      <c r="Y395" s="294"/>
    </row>
    <row r="396" spans="1:25" x14ac:dyDescent="0.25">
      <c r="A396" t="s">
        <v>323</v>
      </c>
      <c r="B396" s="294"/>
      <c r="C396" s="294"/>
      <c r="D396" s="294"/>
      <c r="E396" s="294"/>
      <c r="F396" s="294"/>
      <c r="G396" s="294"/>
      <c r="H396" s="294"/>
      <c r="I396" s="294"/>
      <c r="J396" s="294"/>
      <c r="K396" s="294"/>
      <c r="L396" s="294"/>
      <c r="M396" s="294"/>
      <c r="N396" s="294"/>
      <c r="O396" s="294"/>
      <c r="P396" s="294"/>
      <c r="Q396" s="294"/>
      <c r="R396" s="294"/>
      <c r="S396" s="294"/>
      <c r="T396" s="294"/>
      <c r="U396" s="294"/>
      <c r="V396" s="294"/>
      <c r="W396" s="294"/>
      <c r="X396" s="294"/>
      <c r="Y396" s="294"/>
    </row>
    <row r="397" spans="1:25" x14ac:dyDescent="0.25">
      <c r="A397" t="s">
        <v>323</v>
      </c>
      <c r="B397" s="294"/>
      <c r="C397" s="294"/>
      <c r="D397" s="294"/>
      <c r="E397" s="294"/>
      <c r="F397" s="294"/>
      <c r="G397" s="294"/>
      <c r="H397" s="294"/>
      <c r="I397" s="294"/>
      <c r="J397" s="294"/>
      <c r="K397" s="294"/>
      <c r="L397" s="294"/>
      <c r="M397" s="294"/>
      <c r="N397" s="294"/>
      <c r="O397" s="294"/>
      <c r="P397" s="294"/>
      <c r="Q397" s="294"/>
      <c r="R397" s="294"/>
      <c r="S397" s="294"/>
      <c r="T397" s="294"/>
      <c r="U397" s="294"/>
      <c r="V397" s="294"/>
      <c r="W397" s="294"/>
      <c r="X397" s="294"/>
      <c r="Y397" s="294"/>
    </row>
    <row r="398" spans="1:25" x14ac:dyDescent="0.25">
      <c r="A398" t="s">
        <v>323</v>
      </c>
      <c r="B398" s="294"/>
      <c r="C398" s="294"/>
      <c r="D398" s="294"/>
      <c r="E398" s="294"/>
      <c r="F398" s="294"/>
      <c r="G398" s="294"/>
      <c r="H398" s="294"/>
      <c r="I398" s="294"/>
      <c r="J398" s="294"/>
      <c r="K398" s="294"/>
      <c r="L398" s="294"/>
      <c r="M398" s="294"/>
      <c r="N398" s="294"/>
      <c r="O398" s="294"/>
      <c r="P398" s="294"/>
      <c r="Q398" s="294"/>
      <c r="R398" s="294"/>
      <c r="S398" s="294"/>
      <c r="T398" s="294"/>
      <c r="U398" s="294"/>
      <c r="V398" s="294"/>
      <c r="W398" s="294"/>
      <c r="X398" s="294"/>
      <c r="Y398" s="294"/>
    </row>
    <row r="399" spans="1:25" x14ac:dyDescent="0.25">
      <c r="A399" t="s">
        <v>323</v>
      </c>
      <c r="B399" s="294"/>
      <c r="C399" s="294"/>
      <c r="D399" s="294"/>
      <c r="E399" s="294"/>
      <c r="F399" s="294"/>
      <c r="G399" s="294"/>
      <c r="H399" s="294"/>
      <c r="I399" s="294"/>
      <c r="J399" s="294"/>
      <c r="K399" s="294"/>
      <c r="L399" s="294"/>
      <c r="M399" s="294"/>
      <c r="N399" s="294"/>
      <c r="O399" s="294"/>
      <c r="P399" s="294"/>
      <c r="Q399" s="294"/>
      <c r="R399" s="294"/>
      <c r="S399" s="294"/>
      <c r="T399" s="294"/>
      <c r="U399" s="294"/>
      <c r="V399" s="294"/>
      <c r="W399" s="294"/>
      <c r="X399" s="294"/>
      <c r="Y399" s="294"/>
    </row>
    <row r="400" spans="1:25" x14ac:dyDescent="0.25">
      <c r="A400" t="s">
        <v>323</v>
      </c>
      <c r="B400" s="294"/>
      <c r="C400" s="294"/>
      <c r="D400" s="294"/>
      <c r="E400" s="294"/>
      <c r="F400" s="294"/>
      <c r="G400" s="294"/>
      <c r="H400" s="294"/>
      <c r="I400" s="294"/>
      <c r="J400" s="294"/>
      <c r="K400" s="294"/>
      <c r="L400" s="294"/>
      <c r="M400" s="294"/>
      <c r="N400" s="294"/>
      <c r="O400" s="294"/>
      <c r="P400" s="294"/>
      <c r="Q400" s="294"/>
      <c r="R400" s="294"/>
      <c r="S400" s="294"/>
      <c r="T400" s="294"/>
      <c r="U400" s="294"/>
      <c r="V400" s="294"/>
      <c r="W400" s="294"/>
      <c r="X400" s="294"/>
      <c r="Y400" s="294"/>
    </row>
    <row r="401" spans="1:25" x14ac:dyDescent="0.25">
      <c r="A401" t="s">
        <v>323</v>
      </c>
      <c r="B401" s="294"/>
      <c r="C401" s="294"/>
      <c r="D401" s="294"/>
      <c r="E401" s="294"/>
      <c r="F401" s="294"/>
      <c r="G401" s="294"/>
      <c r="H401" s="294"/>
      <c r="I401" s="294"/>
      <c r="J401" s="294"/>
      <c r="K401" s="294"/>
      <c r="L401" s="294"/>
      <c r="M401" s="294"/>
      <c r="N401" s="294"/>
      <c r="O401" s="294"/>
      <c r="P401" s="294"/>
      <c r="Q401" s="294"/>
      <c r="R401" s="294"/>
      <c r="S401" s="294"/>
      <c r="T401" s="294"/>
      <c r="U401" s="294"/>
      <c r="V401" s="294"/>
      <c r="W401" s="294"/>
      <c r="X401" s="294"/>
      <c r="Y401" s="294"/>
    </row>
    <row r="402" spans="1:25" x14ac:dyDescent="0.25">
      <c r="A402" t="s">
        <v>323</v>
      </c>
      <c r="B402" s="294"/>
      <c r="C402" s="294"/>
      <c r="D402" s="294"/>
      <c r="E402" s="294"/>
      <c r="F402" s="294"/>
      <c r="G402" s="294"/>
      <c r="H402" s="294"/>
      <c r="I402" s="294"/>
      <c r="J402" s="294"/>
      <c r="K402" s="294"/>
      <c r="L402" s="294"/>
      <c r="M402" s="294"/>
      <c r="N402" s="294"/>
      <c r="O402" s="294"/>
      <c r="P402" s="294"/>
      <c r="Q402" s="294"/>
      <c r="R402" s="294"/>
      <c r="S402" s="294"/>
      <c r="T402" s="294"/>
      <c r="U402" s="294"/>
      <c r="V402" s="294"/>
      <c r="W402" s="294"/>
      <c r="X402" s="294"/>
      <c r="Y402" s="294"/>
    </row>
    <row r="403" spans="1:25" x14ac:dyDescent="0.25">
      <c r="A403" t="s">
        <v>323</v>
      </c>
      <c r="B403" s="294"/>
      <c r="C403" s="294"/>
      <c r="D403" s="294"/>
      <c r="E403" s="294"/>
      <c r="F403" s="294"/>
      <c r="G403" s="294"/>
      <c r="H403" s="294"/>
      <c r="I403" s="294"/>
      <c r="J403" s="294"/>
      <c r="K403" s="294"/>
      <c r="L403" s="294"/>
      <c r="M403" s="294"/>
      <c r="N403" s="294"/>
      <c r="O403" s="294"/>
      <c r="P403" s="294"/>
      <c r="Q403" s="294"/>
      <c r="R403" s="294"/>
      <c r="S403" s="294"/>
      <c r="T403" s="294"/>
      <c r="U403" s="294"/>
      <c r="V403" s="294"/>
      <c r="W403" s="294"/>
      <c r="X403" s="294"/>
      <c r="Y403" s="294"/>
    </row>
    <row r="404" spans="1:25" x14ac:dyDescent="0.25">
      <c r="A404" t="s">
        <v>323</v>
      </c>
      <c r="B404" s="294"/>
      <c r="C404" s="294"/>
      <c r="D404" s="294"/>
      <c r="E404" s="294"/>
      <c r="F404" s="294"/>
      <c r="G404" s="294"/>
      <c r="H404" s="294"/>
      <c r="I404" s="294"/>
      <c r="J404" s="294"/>
      <c r="K404" s="294"/>
      <c r="L404" s="294"/>
      <c r="M404" s="294"/>
      <c r="N404" s="294"/>
      <c r="O404" s="294"/>
      <c r="P404" s="294"/>
      <c r="Q404" s="294"/>
      <c r="R404" s="294"/>
      <c r="S404" s="294"/>
      <c r="T404" s="294"/>
      <c r="U404" s="294"/>
      <c r="V404" s="294"/>
      <c r="W404" s="294"/>
      <c r="X404" s="294"/>
      <c r="Y404" s="294"/>
    </row>
    <row r="405" spans="1:25" x14ac:dyDescent="0.25">
      <c r="A405" s="309">
        <v>0</v>
      </c>
      <c r="B405" s="309">
        <v>0</v>
      </c>
      <c r="C405" s="309">
        <v>0</v>
      </c>
      <c r="D405" s="309">
        <v>0</v>
      </c>
      <c r="E405" s="309">
        <v>0</v>
      </c>
      <c r="F405" s="309">
        <v>0</v>
      </c>
      <c r="G405" s="309">
        <v>0</v>
      </c>
      <c r="H405" s="309">
        <v>0</v>
      </c>
      <c r="I405" s="309">
        <v>0</v>
      </c>
      <c r="J405" s="309">
        <v>0</v>
      </c>
      <c r="K405" s="309">
        <v>0</v>
      </c>
      <c r="L405" s="309">
        <v>0</v>
      </c>
      <c r="M405" s="309">
        <v>0</v>
      </c>
      <c r="N405" s="309">
        <v>0</v>
      </c>
      <c r="O405" s="309">
        <v>0</v>
      </c>
      <c r="P405" s="309">
        <v>0</v>
      </c>
      <c r="Q405" s="309">
        <v>0</v>
      </c>
      <c r="R405" s="309">
        <v>0</v>
      </c>
      <c r="S405" s="309">
        <v>0</v>
      </c>
      <c r="T405" s="309">
        <v>0</v>
      </c>
      <c r="U405" s="309">
        <v>0</v>
      </c>
      <c r="V405" s="309">
        <v>0</v>
      </c>
      <c r="W405" s="309">
        <v>0</v>
      </c>
      <c r="X405" s="309">
        <v>0</v>
      </c>
      <c r="Y405" s="309">
        <v>0</v>
      </c>
    </row>
    <row r="407" spans="1:25" x14ac:dyDescent="0.25">
      <c r="A407" s="8">
        <v>0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workbookViewId="0"/>
  </sheetViews>
  <sheetFormatPr defaultRowHeight="13.2" x14ac:dyDescent="0.25"/>
  <cols>
    <col min="1" max="1" width="12.6640625" customWidth="1"/>
    <col min="2" max="2" width="18.6640625" customWidth="1"/>
  </cols>
  <sheetData>
    <row r="1" spans="1:2" x14ac:dyDescent="0.25">
      <c r="A1" s="8" t="s">
        <v>439</v>
      </c>
    </row>
    <row r="2" spans="1:2" x14ac:dyDescent="0.25">
      <c r="A2" t="s">
        <v>436</v>
      </c>
      <c r="B2" s="3" t="s">
        <v>457</v>
      </c>
    </row>
    <row r="3" spans="1:2" x14ac:dyDescent="0.25">
      <c r="A3" t="s">
        <v>437</v>
      </c>
      <c r="B3" s="3" t="s">
        <v>458</v>
      </c>
    </row>
  </sheetData>
  <phoneticPr fontId="0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C29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298" t="s">
        <v>384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5">
      <c r="A3" s="300" t="s">
        <v>403</v>
      </c>
      <c r="F3" s="301" t="s">
        <v>264</v>
      </c>
    </row>
    <row r="4" spans="1:29" x14ac:dyDescent="0.25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5">
      <c r="A5" s="294"/>
      <c r="B5" s="306"/>
      <c r="C5" s="294"/>
      <c r="D5" s="294"/>
      <c r="E5" s="294">
        <f>SUM(F5:AC5)</f>
        <v>0</v>
      </c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  <c r="AA5" s="294"/>
      <c r="AB5" s="294"/>
      <c r="AC5" s="294"/>
    </row>
    <row r="6" spans="1:29" x14ac:dyDescent="0.25">
      <c r="A6" s="294"/>
      <c r="B6" s="306"/>
      <c r="C6" s="294"/>
      <c r="D6" s="294"/>
      <c r="E6" s="294">
        <f t="shared" ref="E6:E14" si="0">SUM(F6:AC6)</f>
        <v>0</v>
      </c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  <c r="AA6" s="294"/>
      <c r="AB6" s="294"/>
      <c r="AC6" s="294"/>
    </row>
    <row r="7" spans="1:29" x14ac:dyDescent="0.25">
      <c r="A7" s="294"/>
      <c r="B7" s="306"/>
      <c r="C7" s="294"/>
      <c r="D7" s="294"/>
      <c r="E7" s="294">
        <f t="shared" si="0"/>
        <v>0</v>
      </c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  <c r="AA7" s="294"/>
      <c r="AB7" s="294"/>
      <c r="AC7" s="294"/>
    </row>
    <row r="8" spans="1:29" x14ac:dyDescent="0.25">
      <c r="A8" s="294"/>
      <c r="B8" s="306"/>
      <c r="C8" s="294"/>
      <c r="D8" s="294"/>
      <c r="E8" s="294">
        <f t="shared" si="0"/>
        <v>0</v>
      </c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  <c r="AA8" s="294"/>
      <c r="AB8" s="294"/>
      <c r="AC8" s="294"/>
    </row>
    <row r="9" spans="1:29" x14ac:dyDescent="0.25">
      <c r="A9" s="294"/>
      <c r="B9" s="306"/>
      <c r="C9" s="294"/>
      <c r="D9" s="294"/>
      <c r="E9" s="294">
        <f t="shared" si="0"/>
        <v>0</v>
      </c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  <c r="AA9" s="294"/>
      <c r="AB9" s="294"/>
      <c r="AC9" s="294"/>
    </row>
    <row r="10" spans="1:29" x14ac:dyDescent="0.25">
      <c r="A10" s="294"/>
      <c r="B10" s="306"/>
      <c r="C10" s="294"/>
      <c r="D10" s="294"/>
      <c r="E10" s="294">
        <f t="shared" si="0"/>
        <v>0</v>
      </c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  <c r="AA10" s="294"/>
      <c r="AB10" s="294"/>
      <c r="AC10" s="294"/>
    </row>
    <row r="11" spans="1:29" x14ac:dyDescent="0.25">
      <c r="A11" s="294"/>
      <c r="B11" s="306"/>
      <c r="C11" s="294"/>
      <c r="D11" s="294"/>
      <c r="E11" s="294">
        <f t="shared" si="0"/>
        <v>0</v>
      </c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  <c r="AA11" s="294"/>
      <c r="AB11" s="294"/>
      <c r="AC11" s="294"/>
    </row>
    <row r="12" spans="1:29" x14ac:dyDescent="0.25">
      <c r="A12" s="294"/>
      <c r="B12" s="306"/>
      <c r="C12" s="294"/>
      <c r="D12" s="294"/>
      <c r="E12" s="294">
        <f t="shared" si="0"/>
        <v>0</v>
      </c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</row>
    <row r="13" spans="1:29" x14ac:dyDescent="0.25">
      <c r="A13" s="294"/>
      <c r="B13" s="306"/>
      <c r="C13" s="294"/>
      <c r="D13" s="294"/>
      <c r="E13" s="294">
        <f t="shared" si="0"/>
        <v>0</v>
      </c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/>
      <c r="AB13" s="294"/>
      <c r="AC13" s="294"/>
    </row>
    <row r="14" spans="1:29" x14ac:dyDescent="0.25">
      <c r="A14" s="294"/>
      <c r="B14" s="306"/>
      <c r="C14" s="294"/>
      <c r="D14" s="294"/>
      <c r="E14" s="294">
        <f t="shared" si="0"/>
        <v>0</v>
      </c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  <c r="AA14" s="294"/>
      <c r="AB14" s="294"/>
      <c r="AC14" s="294"/>
    </row>
    <row r="15" spans="1:29" x14ac:dyDescent="0.25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5">
      <c r="A17" s="300" t="s">
        <v>266</v>
      </c>
      <c r="F17" s="301" t="s">
        <v>264</v>
      </c>
    </row>
    <row r="18" spans="1:29" x14ac:dyDescent="0.25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5">
      <c r="A19" s="294"/>
      <c r="B19" s="306"/>
      <c r="C19" s="294"/>
      <c r="D19" s="294"/>
      <c r="E19" s="294">
        <f>SUM(F19:AC19)</f>
        <v>0</v>
      </c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  <c r="AA19" s="294"/>
      <c r="AB19" s="294"/>
      <c r="AC19" s="294"/>
    </row>
    <row r="20" spans="1:29" x14ac:dyDescent="0.25">
      <c r="A20" s="294"/>
      <c r="B20" s="306"/>
      <c r="C20" s="294"/>
      <c r="D20" s="294"/>
      <c r="E20" s="294">
        <f t="shared" ref="E20:E28" si="2">SUM(F20:AC20)</f>
        <v>0</v>
      </c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  <c r="AA20" s="294"/>
      <c r="AB20" s="294"/>
      <c r="AC20" s="294"/>
    </row>
    <row r="21" spans="1:29" x14ac:dyDescent="0.25">
      <c r="A21" s="294"/>
      <c r="B21" s="306"/>
      <c r="C21" s="294"/>
      <c r="D21" s="294"/>
      <c r="E21" s="294">
        <f t="shared" si="2"/>
        <v>0</v>
      </c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  <c r="AA21" s="294"/>
      <c r="AB21" s="294"/>
      <c r="AC21" s="294"/>
    </row>
    <row r="22" spans="1:29" x14ac:dyDescent="0.25">
      <c r="A22" s="294"/>
      <c r="B22" s="306"/>
      <c r="C22" s="294"/>
      <c r="D22" s="294"/>
      <c r="E22" s="294">
        <f t="shared" si="2"/>
        <v>0</v>
      </c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  <c r="AA22" s="294"/>
      <c r="AB22" s="294"/>
      <c r="AC22" s="294"/>
    </row>
    <row r="23" spans="1:29" x14ac:dyDescent="0.25">
      <c r="A23" s="294"/>
      <c r="B23" s="306"/>
      <c r="C23" s="294"/>
      <c r="D23" s="294"/>
      <c r="E23" s="294">
        <f t="shared" si="2"/>
        <v>0</v>
      </c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  <c r="AA23" s="294"/>
      <c r="AB23" s="294"/>
      <c r="AC23" s="294"/>
    </row>
    <row r="24" spans="1:29" x14ac:dyDescent="0.25">
      <c r="A24" s="294"/>
      <c r="B24" s="306"/>
      <c r="C24" s="294"/>
      <c r="D24" s="294"/>
      <c r="E24" s="294">
        <f t="shared" si="2"/>
        <v>0</v>
      </c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  <c r="AA24" s="294"/>
      <c r="AB24" s="294"/>
      <c r="AC24" s="294"/>
    </row>
    <row r="25" spans="1:29" x14ac:dyDescent="0.25">
      <c r="A25" s="294"/>
      <c r="B25" s="306"/>
      <c r="C25" s="294"/>
      <c r="D25" s="294"/>
      <c r="E25" s="294">
        <f t="shared" si="2"/>
        <v>0</v>
      </c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  <c r="Z25" s="294"/>
      <c r="AA25" s="294"/>
      <c r="AB25" s="294"/>
      <c r="AC25" s="294"/>
    </row>
    <row r="26" spans="1:29" x14ac:dyDescent="0.25">
      <c r="A26" s="294"/>
      <c r="B26" s="306"/>
      <c r="C26" s="294"/>
      <c r="D26" s="294"/>
      <c r="E26" s="294">
        <f t="shared" si="2"/>
        <v>0</v>
      </c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  <c r="Z26" s="294"/>
      <c r="AA26" s="294"/>
      <c r="AB26" s="294"/>
      <c r="AC26" s="294"/>
    </row>
    <row r="27" spans="1:29" x14ac:dyDescent="0.25">
      <c r="A27" s="294"/>
      <c r="B27" s="306"/>
      <c r="C27" s="294"/>
      <c r="D27" s="294"/>
      <c r="E27" s="294">
        <f t="shared" si="2"/>
        <v>0</v>
      </c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  <c r="Z27" s="294"/>
      <c r="AA27" s="294"/>
      <c r="AB27" s="294"/>
      <c r="AC27" s="294"/>
    </row>
    <row r="28" spans="1:29" x14ac:dyDescent="0.25">
      <c r="A28" s="294"/>
      <c r="B28" s="306"/>
      <c r="C28" s="294"/>
      <c r="D28" s="294"/>
      <c r="E28" s="294">
        <f t="shared" si="2"/>
        <v>0</v>
      </c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  <c r="AA28" s="294"/>
      <c r="AB28" s="294"/>
      <c r="AC28" s="294"/>
    </row>
    <row r="29" spans="1:29" x14ac:dyDescent="0.25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Y5"/>
  <sheetViews>
    <sheetView zoomScale="75" workbookViewId="0"/>
  </sheetViews>
  <sheetFormatPr defaultRowHeight="13.2" x14ac:dyDescent="0.25"/>
  <cols>
    <col min="1" max="1" width="14.44140625" customWidth="1"/>
  </cols>
  <sheetData>
    <row r="1" spans="1:25" x14ac:dyDescent="0.25">
      <c r="A1" s="411" t="s">
        <v>374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5">
      <c r="A2" t="s">
        <v>372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 spans="1:25" x14ac:dyDescent="0.25">
      <c r="A3" t="s">
        <v>373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 x14ac:dyDescent="0.25">
      <c r="A4" t="s">
        <v>375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</row>
    <row r="5" spans="1:25" x14ac:dyDescent="0.25">
      <c r="A5" t="s">
        <v>376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28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84" baseType="lpstr">
      <vt:lpstr>Checklist</vt:lpstr>
      <vt:lpstr>Bid vs. Award</vt:lpstr>
      <vt:lpstr>MCP</vt:lpstr>
      <vt:lpstr>RT</vt:lpstr>
      <vt:lpstr>TotalCalifornia</vt:lpstr>
      <vt:lpstr>NP15</vt:lpstr>
      <vt:lpstr>NP15_T1_Detail</vt:lpstr>
      <vt:lpstr>NP15_All_Detail</vt:lpstr>
      <vt:lpstr>ZP26</vt:lpstr>
      <vt:lpstr>ZP26_T1_Detail</vt:lpstr>
      <vt:lpstr>ZP26_All_Detail</vt:lpstr>
      <vt:lpstr>SP15</vt:lpstr>
      <vt:lpstr>SP15_T1_Detail</vt:lpstr>
      <vt:lpstr>SP15_All_Detail</vt:lpstr>
      <vt:lpstr>SupplyBids</vt:lpstr>
      <vt:lpstr>DemandBids</vt:lpstr>
      <vt:lpstr>EES_Load</vt:lpstr>
      <vt:lpstr>MALIN_5_RNDMTN</vt:lpstr>
      <vt:lpstr>PVERDE_5_DEVERS</vt:lpstr>
      <vt:lpstr>FCORNR_5_PSUEDO</vt:lpstr>
      <vt:lpstr>SYLMAR_2_NOB</vt:lpstr>
      <vt:lpstr>MEAD_2_WALC</vt:lpstr>
      <vt:lpstr>CAPJAK_5_OLINDA</vt:lpstr>
      <vt:lpstr>PNM</vt:lpstr>
      <vt:lpstr>MEGA</vt:lpstr>
      <vt:lpstr>db</vt:lpstr>
      <vt:lpstr>Tie_Point_Template</vt:lpstr>
      <vt:lpstr>BalanceWizard</vt:lpstr>
      <vt:lpstr>Chart1</vt:lpstr>
      <vt:lpstr>DemandBids!BidCols</vt:lpstr>
      <vt:lpstr>BidCols</vt:lpstr>
      <vt:lpstr>cCode</vt:lpstr>
      <vt:lpstr>CFEQ</vt:lpstr>
      <vt:lpstr>Database</vt:lpstr>
      <vt:lpstr>dDate</vt:lpstr>
      <vt:lpstr>dropdown</vt:lpstr>
      <vt:lpstr>DemandBids!fAdjStart</vt:lpstr>
      <vt:lpstr>SupplyBids!fAdjStart</vt:lpstr>
      <vt:lpstr>DemandBids!fBidStart</vt:lpstr>
      <vt:lpstr>SupplyBids!fBidStart</vt:lpstr>
      <vt:lpstr>DemandBids!fBidType</vt:lpstr>
      <vt:lpstr>SupplyBids!fBidType</vt:lpstr>
      <vt:lpstr>fCopy</vt:lpstr>
      <vt:lpstr>DemandBids!fMaxPrice</vt:lpstr>
      <vt:lpstr>SupplyBids!fMaxPrice</vt:lpstr>
      <vt:lpstr>DemandBids!fMinPrice</vt:lpstr>
      <vt:lpstr>SupplyBids!fMinPrice</vt:lpstr>
      <vt:lpstr>DemandBids!fOutStart</vt:lpstr>
      <vt:lpstr>SupplyBids!fOutStart</vt:lpstr>
      <vt:lpstr>DemandBids!fPriceOffset</vt:lpstr>
      <vt:lpstr>SupplyBids!fPriceOffset</vt:lpstr>
      <vt:lpstr>LONGS</vt:lpstr>
      <vt:lpstr>LONGS02</vt:lpstr>
      <vt:lpstr>MeadImportExport</vt:lpstr>
      <vt:lpstr>MeadImportPX</vt:lpstr>
      <vt:lpstr>NP15_ISO_Trades</vt:lpstr>
      <vt:lpstr>NP15_PX_Trades</vt:lpstr>
      <vt:lpstr>NP15ImbalanceStart</vt:lpstr>
      <vt:lpstr>NP15LineLosses</vt:lpstr>
      <vt:lpstr>NP15LineLossStart</vt:lpstr>
      <vt:lpstr>'Bid vs. Award'!Print_Area</vt:lpstr>
      <vt:lpstr>DemandBids!Print_Area</vt:lpstr>
      <vt:lpstr>EES_Load!Print_Area</vt:lpstr>
      <vt:lpstr>MCP!Print_Area</vt:lpstr>
      <vt:lpstr>NP15!Print_Area</vt:lpstr>
      <vt:lpstr>SP15!Print_Area</vt:lpstr>
      <vt:lpstr>SupplyBids!Print_Area</vt:lpstr>
      <vt:lpstr>TotalCalifornia!Print_Area</vt:lpstr>
      <vt:lpstr>ZP26!Print_Area</vt:lpstr>
      <vt:lpstr>resourcename</vt:lpstr>
      <vt:lpstr>rHour</vt:lpstr>
      <vt:lpstr>Server</vt:lpstr>
      <vt:lpstr>SHORTS</vt:lpstr>
      <vt:lpstr>SP15_ISO_Trades</vt:lpstr>
      <vt:lpstr>SP15_PX_Trades</vt:lpstr>
      <vt:lpstr>SP15ImbalanceStart</vt:lpstr>
      <vt:lpstr>SP15LineLosses</vt:lpstr>
      <vt:lpstr>SP15LineLossStart</vt:lpstr>
      <vt:lpstr>SWSHORTS</vt:lpstr>
      <vt:lpstr>ZP26_ISO_Trades</vt:lpstr>
      <vt:lpstr>ZP26_PX_Trades</vt:lpstr>
      <vt:lpstr>ZP26ImbalanceStart</vt:lpstr>
      <vt:lpstr>ZP26LineLosses</vt:lpstr>
      <vt:lpstr>ZP26LineLossStart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Day Ahead Branch Group Congestion Zone Prices</dc:title>
  <dc:creator>ms</dc:creator>
  <dc:description>- Oracle 8i ODBC QueryFix Applied</dc:description>
  <cp:lastModifiedBy>Havlíček Jan</cp:lastModifiedBy>
  <cp:lastPrinted>2001-09-07T12:05:50Z</cp:lastPrinted>
  <dcterms:created xsi:type="dcterms:W3CDTF">1998-08-18T23:03:26Z</dcterms:created>
  <dcterms:modified xsi:type="dcterms:W3CDTF">2023-09-10T15:29:17Z</dcterms:modified>
</cp:coreProperties>
</file>