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ES-Schedule day 1" sheetId="18" r:id="rId1"/>
    <sheet name="day 2" sheetId="17" r:id="rId2"/>
    <sheet name="day 3" sheetId="16" r:id="rId3"/>
    <sheet name="day 4" sheetId="15" r:id="rId4"/>
    <sheet name="day 5" sheetId="14" r:id="rId5"/>
    <sheet name="day 6" sheetId="13" r:id="rId6"/>
    <sheet name="day 7" sheetId="10" r:id="rId7"/>
    <sheet name="day 8" sheetId="11" r:id="rId8"/>
    <sheet name="day 9" sheetId="12" r:id="rId9"/>
  </sheets>
  <calcPr calcId="0"/>
</workbook>
</file>

<file path=xl/calcChain.xml><?xml version="1.0" encoding="utf-8"?>
<calcChain xmlns="http://schemas.openxmlformats.org/spreadsheetml/2006/main">
  <c r="A4" i="18" l="1"/>
  <c r="D8" i="18"/>
  <c r="AE8" i="18"/>
  <c r="AF8" i="18"/>
  <c r="AG8" i="18"/>
  <c r="AH8" i="18"/>
  <c r="AI8" i="18"/>
  <c r="D9" i="18"/>
  <c r="AE9" i="18"/>
  <c r="AF9" i="18"/>
  <c r="AG9" i="18"/>
  <c r="AH9" i="18"/>
  <c r="AI9" i="18"/>
  <c r="D10" i="18"/>
  <c r="AE10" i="18"/>
  <c r="AF10" i="18"/>
  <c r="AG10" i="18"/>
  <c r="AH10" i="18"/>
  <c r="AI10" i="18"/>
  <c r="D11" i="18"/>
  <c r="AE11" i="18"/>
  <c r="AF11" i="18"/>
  <c r="AG11" i="18"/>
  <c r="AH11" i="18"/>
  <c r="AI11" i="18"/>
  <c r="D12" i="18"/>
  <c r="AE12" i="18"/>
  <c r="AF12" i="18"/>
  <c r="AG12" i="18"/>
  <c r="AH12" i="18"/>
  <c r="AI12" i="18"/>
  <c r="AJ12" i="18"/>
  <c r="AK12" i="18"/>
  <c r="AL12" i="18"/>
  <c r="AM12" i="18"/>
  <c r="AO12" i="18"/>
  <c r="AP12" i="18"/>
  <c r="AQ12" i="18"/>
  <c r="AR12" i="18"/>
  <c r="AT12" i="18"/>
  <c r="AU12" i="18"/>
  <c r="AV12" i="18"/>
  <c r="AW12" i="18"/>
  <c r="AY12" i="18"/>
  <c r="AZ12" i="18"/>
  <c r="BA12" i="18"/>
  <c r="BB12" i="18"/>
  <c r="D13" i="18"/>
  <c r="AE13" i="18"/>
  <c r="AF13" i="18"/>
  <c r="AG13" i="18"/>
  <c r="AH13" i="18"/>
  <c r="AI13" i="18"/>
  <c r="AJ13" i="18"/>
  <c r="AK13" i="18"/>
  <c r="AL13" i="18"/>
  <c r="AM13" i="18"/>
  <c r="AO13" i="18"/>
  <c r="AP13" i="18"/>
  <c r="AQ13" i="18"/>
  <c r="AR13" i="18"/>
  <c r="AT13" i="18"/>
  <c r="AU13" i="18"/>
  <c r="AV13" i="18"/>
  <c r="AW13" i="18"/>
  <c r="AY13" i="18"/>
  <c r="AZ13" i="18"/>
  <c r="BA13" i="18"/>
  <c r="BB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E14" i="18"/>
  <c r="AF14" i="18"/>
  <c r="AG14" i="18"/>
  <c r="AH14" i="18"/>
  <c r="AI14" i="18"/>
  <c r="AJ14" i="18"/>
  <c r="AK14" i="18"/>
  <c r="AL14" i="18"/>
  <c r="AM14" i="18"/>
  <c r="AO14" i="18"/>
  <c r="AP14" i="18"/>
  <c r="AQ14" i="18"/>
  <c r="AR14" i="18"/>
  <c r="AT14" i="18"/>
  <c r="AU14" i="18"/>
  <c r="AV14" i="18"/>
  <c r="AW14" i="18"/>
  <c r="AY14" i="18"/>
  <c r="AZ14" i="18"/>
  <c r="BA14" i="18"/>
  <c r="BB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E15" i="18"/>
  <c r="AF15" i="18"/>
  <c r="AG15" i="18"/>
  <c r="AH15" i="18"/>
  <c r="AI15" i="18"/>
  <c r="AJ15" i="18"/>
  <c r="AK15" i="18"/>
  <c r="AL15" i="18"/>
  <c r="AM15" i="18"/>
  <c r="AO15" i="18"/>
  <c r="AP15" i="18"/>
  <c r="AQ15" i="18"/>
  <c r="AR15" i="18"/>
  <c r="AT15" i="18"/>
  <c r="AU15" i="18"/>
  <c r="AV15" i="18"/>
  <c r="AW15" i="18"/>
  <c r="AY15" i="18"/>
  <c r="AZ15" i="18"/>
  <c r="BA15" i="18"/>
  <c r="BB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E16" i="18"/>
  <c r="AF16" i="18"/>
  <c r="AG16" i="18"/>
  <c r="AH16" i="18"/>
  <c r="AI16" i="18"/>
  <c r="AJ16" i="18"/>
  <c r="AK16" i="18"/>
  <c r="AL16" i="18"/>
  <c r="AM16" i="18"/>
  <c r="AO16" i="18"/>
  <c r="AP16" i="18"/>
  <c r="AQ16" i="18"/>
  <c r="AR16" i="18"/>
  <c r="AT16" i="18"/>
  <c r="AU16" i="18"/>
  <c r="AV16" i="18"/>
  <c r="AW16" i="18"/>
  <c r="AY16" i="18"/>
  <c r="AZ16" i="18"/>
  <c r="BA16" i="18"/>
  <c r="BB16" i="18"/>
  <c r="D17" i="18"/>
  <c r="AE17" i="18"/>
  <c r="AF17" i="18"/>
  <c r="AG17" i="18"/>
  <c r="AH17" i="18"/>
  <c r="AI17" i="18"/>
  <c r="AJ17" i="18"/>
  <c r="AK17" i="18"/>
  <c r="AL17" i="18"/>
  <c r="AM17" i="18"/>
  <c r="AO17" i="18"/>
  <c r="AP17" i="18"/>
  <c r="AQ17" i="18"/>
  <c r="AR17" i="18"/>
  <c r="AT17" i="18"/>
  <c r="AU17" i="18"/>
  <c r="AV17" i="18"/>
  <c r="AW17" i="18"/>
  <c r="AY17" i="18"/>
  <c r="AZ17" i="18"/>
  <c r="BA17" i="18"/>
  <c r="BB17" i="18"/>
  <c r="D18" i="18"/>
  <c r="AE18" i="18"/>
  <c r="AF18" i="18"/>
  <c r="AG18" i="18"/>
  <c r="AH18" i="18"/>
  <c r="AI18" i="18"/>
  <c r="D19" i="18"/>
  <c r="AE19" i="18"/>
  <c r="AF19" i="18"/>
  <c r="AG19" i="18"/>
  <c r="AH19" i="18"/>
  <c r="AI19" i="18"/>
  <c r="D20" i="18"/>
  <c r="AE20" i="18"/>
  <c r="AF20" i="18"/>
  <c r="AG20" i="18"/>
  <c r="AH20" i="18"/>
  <c r="AI20" i="18"/>
  <c r="D21" i="18"/>
  <c r="AE21" i="18"/>
  <c r="AF21" i="18"/>
  <c r="AG21" i="18"/>
  <c r="AH21" i="18"/>
  <c r="AI21" i="18"/>
  <c r="AJ21" i="18"/>
  <c r="AK21" i="18"/>
  <c r="AL21" i="18"/>
  <c r="AM21" i="18"/>
  <c r="AO21" i="18"/>
  <c r="AP21" i="18"/>
  <c r="AQ21" i="18"/>
  <c r="AR21" i="18"/>
  <c r="AT21" i="18"/>
  <c r="AU21" i="18"/>
  <c r="AV21" i="18"/>
  <c r="AW21" i="18"/>
  <c r="D22" i="18"/>
  <c r="AE22" i="18"/>
  <c r="AF22" i="18"/>
  <c r="AG22" i="18"/>
  <c r="AH22" i="18"/>
  <c r="AI22" i="18"/>
  <c r="AJ22" i="18"/>
  <c r="AK22" i="18"/>
  <c r="AL22" i="18"/>
  <c r="AM22" i="18"/>
  <c r="AO22" i="18"/>
  <c r="AP22" i="18"/>
  <c r="AQ22" i="18"/>
  <c r="AR22" i="18"/>
  <c r="AT22" i="18"/>
  <c r="AU22" i="18"/>
  <c r="AV22" i="18"/>
  <c r="AW22" i="18"/>
  <c r="D23" i="18"/>
  <c r="AE23" i="18"/>
  <c r="AF23" i="18"/>
  <c r="AG23" i="18"/>
  <c r="AH23" i="18"/>
  <c r="AI23" i="18"/>
  <c r="AJ23" i="18"/>
  <c r="AK23" i="18"/>
  <c r="AL23" i="18"/>
  <c r="AM23" i="18"/>
  <c r="AO23" i="18"/>
  <c r="AP23" i="18"/>
  <c r="AQ23" i="18"/>
  <c r="AR23" i="18"/>
  <c r="AT23" i="18"/>
  <c r="AU23" i="18"/>
  <c r="AV23" i="18"/>
  <c r="AW23" i="18"/>
  <c r="D24" i="18"/>
  <c r="AE24" i="18"/>
  <c r="AF24" i="18"/>
  <c r="AG24" i="18"/>
  <c r="AH24" i="18"/>
  <c r="AI24" i="18"/>
  <c r="AJ24" i="18"/>
  <c r="AK24" i="18"/>
  <c r="AL24" i="18"/>
  <c r="AM24" i="18"/>
  <c r="AO24" i="18"/>
  <c r="AP24" i="18"/>
  <c r="AQ24" i="18"/>
  <c r="AR24" i="18"/>
  <c r="AT24" i="18"/>
  <c r="AU24" i="18"/>
  <c r="AV24" i="18"/>
  <c r="AW24" i="18"/>
  <c r="D25" i="18"/>
  <c r="AE25" i="18"/>
  <c r="AF25" i="18"/>
  <c r="AG25" i="18"/>
  <c r="AH25" i="18"/>
  <c r="AI25" i="18"/>
  <c r="AJ25" i="18"/>
  <c r="AK25" i="18"/>
  <c r="AL25" i="18"/>
  <c r="AM25" i="18"/>
  <c r="AO25" i="18"/>
  <c r="AP25" i="18"/>
  <c r="AQ25" i="18"/>
  <c r="AR25" i="18"/>
  <c r="AT25" i="18"/>
  <c r="AU25" i="18"/>
  <c r="AV25" i="18"/>
  <c r="AW25" i="18"/>
  <c r="D26" i="18"/>
  <c r="AE26" i="18"/>
  <c r="AF26" i="18"/>
  <c r="AG26" i="18"/>
  <c r="AH26" i="18"/>
  <c r="AI26" i="18"/>
  <c r="AJ26" i="18"/>
  <c r="AK26" i="18"/>
  <c r="AL26" i="18"/>
  <c r="AM26" i="18"/>
  <c r="AO26" i="18"/>
  <c r="AP26" i="18"/>
  <c r="AQ26" i="18"/>
  <c r="AR26" i="18"/>
  <c r="AT26" i="18"/>
  <c r="AU26" i="18"/>
  <c r="AV26" i="18"/>
  <c r="AW26" i="18"/>
  <c r="D27" i="18"/>
  <c r="AE27" i="18"/>
  <c r="AF27" i="18"/>
  <c r="AG27" i="18"/>
  <c r="AH27" i="18"/>
  <c r="AI27" i="18"/>
  <c r="D28" i="18"/>
  <c r="AE28" i="18"/>
  <c r="AF28" i="18"/>
  <c r="AG28" i="18"/>
  <c r="AH28" i="18"/>
  <c r="AI28" i="18"/>
  <c r="D29" i="18"/>
  <c r="AE29" i="18"/>
  <c r="AF29" i="18"/>
  <c r="AG29" i="18"/>
  <c r="AH29" i="18"/>
  <c r="AI29" i="18"/>
  <c r="D30" i="18"/>
  <c r="AE30" i="18"/>
  <c r="AF30" i="18"/>
  <c r="AG30" i="18"/>
  <c r="AH30" i="18"/>
  <c r="AI30" i="18"/>
  <c r="AJ30" i="18"/>
  <c r="AK30" i="18"/>
  <c r="AL30" i="18"/>
  <c r="AM30" i="18"/>
  <c r="D31" i="18"/>
  <c r="AE31" i="18"/>
  <c r="AF31" i="18"/>
  <c r="AG31" i="18"/>
  <c r="AH31" i="18"/>
  <c r="AI31" i="18"/>
  <c r="AJ31" i="18"/>
  <c r="AK31" i="18"/>
  <c r="AL31" i="18"/>
  <c r="AM31" i="18"/>
  <c r="D32" i="18"/>
  <c r="AJ32" i="18"/>
  <c r="AK32" i="18"/>
  <c r="AL32" i="18"/>
  <c r="AM32" i="18"/>
  <c r="D33" i="18"/>
  <c r="AJ33" i="18"/>
  <c r="AK33" i="18"/>
  <c r="AL33" i="18"/>
  <c r="AM33" i="18"/>
  <c r="D34" i="18"/>
  <c r="AJ34" i="18"/>
  <c r="AK34" i="18"/>
  <c r="AL34" i="18"/>
  <c r="AM34" i="18"/>
  <c r="D35" i="18"/>
  <c r="AJ35" i="18"/>
  <c r="AK35" i="18"/>
  <c r="AL35" i="18"/>
  <c r="AM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D57" i="18"/>
  <c r="D58" i="18"/>
  <c r="AE58" i="18"/>
  <c r="AF58" i="18"/>
  <c r="AG58" i="18"/>
  <c r="AH58" i="18"/>
  <c r="AI58" i="18"/>
  <c r="D59" i="18"/>
  <c r="AE59" i="18"/>
  <c r="AF59" i="18"/>
  <c r="AG59" i="18"/>
  <c r="AH59" i="18"/>
  <c r="AI59" i="18"/>
  <c r="D60" i="18"/>
  <c r="AE60" i="18"/>
  <c r="AF60" i="18"/>
  <c r="AG60" i="18"/>
  <c r="AH60" i="18"/>
  <c r="AI60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E61" i="18"/>
  <c r="AF61" i="18"/>
  <c r="AG61" i="18"/>
  <c r="AH61" i="18"/>
  <c r="AI61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E62" i="18"/>
  <c r="AF62" i="18"/>
  <c r="AG62" i="18"/>
  <c r="AH62" i="18"/>
  <c r="AI62" i="18"/>
  <c r="AJ62" i="18"/>
  <c r="AK62" i="18"/>
  <c r="AL62" i="18"/>
  <c r="AM62" i="18"/>
  <c r="AO62" i="18"/>
  <c r="AP62" i="18"/>
  <c r="AQ62" i="18"/>
  <c r="AR62" i="18"/>
  <c r="AT62" i="18"/>
  <c r="AU62" i="18"/>
  <c r="AV62" i="18"/>
  <c r="AW62" i="18"/>
  <c r="AY62" i="18"/>
  <c r="AZ62" i="18"/>
  <c r="BA62" i="18"/>
  <c r="BB62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E63" i="18"/>
  <c r="AF63" i="18"/>
  <c r="AG63" i="18"/>
  <c r="AH63" i="18"/>
  <c r="AI63" i="18"/>
  <c r="AJ63" i="18"/>
  <c r="AK63" i="18"/>
  <c r="AL63" i="18"/>
  <c r="AM63" i="18"/>
  <c r="AO63" i="18"/>
  <c r="AP63" i="18"/>
  <c r="AQ63" i="18"/>
  <c r="AR63" i="18"/>
  <c r="AT63" i="18"/>
  <c r="AU63" i="18"/>
  <c r="AV63" i="18"/>
  <c r="AW63" i="18"/>
  <c r="AY63" i="18"/>
  <c r="AZ63" i="18"/>
  <c r="BA63" i="18"/>
  <c r="BB63" i="18"/>
  <c r="D64" i="18"/>
  <c r="AE64" i="18"/>
  <c r="AF64" i="18"/>
  <c r="AG64" i="18"/>
  <c r="AH64" i="18"/>
  <c r="AI64" i="18"/>
  <c r="AJ64" i="18"/>
  <c r="AK64" i="18"/>
  <c r="AL64" i="18"/>
  <c r="AM64" i="18"/>
  <c r="AO64" i="18"/>
  <c r="AP64" i="18"/>
  <c r="AQ64" i="18"/>
  <c r="AR64" i="18"/>
  <c r="AT64" i="18"/>
  <c r="AU64" i="18"/>
  <c r="AV64" i="18"/>
  <c r="AW64" i="18"/>
  <c r="AY64" i="18"/>
  <c r="AZ64" i="18"/>
  <c r="BA64" i="18"/>
  <c r="BB64" i="18"/>
  <c r="D65" i="18"/>
  <c r="AE65" i="18"/>
  <c r="AF65" i="18"/>
  <c r="AG65" i="18"/>
  <c r="AH65" i="18"/>
  <c r="AI65" i="18"/>
  <c r="AJ65" i="18"/>
  <c r="AK65" i="18"/>
  <c r="AL65" i="18"/>
  <c r="AM65" i="18"/>
  <c r="AO65" i="18"/>
  <c r="AP65" i="18"/>
  <c r="AQ65" i="18"/>
  <c r="AR65" i="18"/>
  <c r="AT65" i="18"/>
  <c r="AU65" i="18"/>
  <c r="AV65" i="18"/>
  <c r="AW65" i="18"/>
  <c r="AY65" i="18"/>
  <c r="AZ65" i="18"/>
  <c r="BA65" i="18"/>
  <c r="BB65" i="18"/>
  <c r="D66" i="18"/>
  <c r="AE66" i="18"/>
  <c r="AF66" i="18"/>
  <c r="AG66" i="18"/>
  <c r="AH66" i="18"/>
  <c r="AI66" i="18"/>
  <c r="AJ66" i="18"/>
  <c r="AK66" i="18"/>
  <c r="AL66" i="18"/>
  <c r="AM66" i="18"/>
  <c r="AO66" i="18"/>
  <c r="AP66" i="18"/>
  <c r="AQ66" i="18"/>
  <c r="AR66" i="18"/>
  <c r="AT66" i="18"/>
  <c r="AU66" i="18"/>
  <c r="AV66" i="18"/>
  <c r="AW66" i="18"/>
  <c r="AY66" i="18"/>
  <c r="AZ66" i="18"/>
  <c r="BA66" i="18"/>
  <c r="BB66" i="18"/>
  <c r="D67" i="18"/>
  <c r="AE67" i="18"/>
  <c r="AF67" i="18"/>
  <c r="AG67" i="18"/>
  <c r="AH67" i="18"/>
  <c r="AI67" i="18"/>
  <c r="AJ67" i="18"/>
  <c r="AK67" i="18"/>
  <c r="AL67" i="18"/>
  <c r="AM67" i="18"/>
  <c r="AO67" i="18"/>
  <c r="AP67" i="18"/>
  <c r="AQ67" i="18"/>
  <c r="AR67" i="18"/>
  <c r="AT67" i="18"/>
  <c r="AU67" i="18"/>
  <c r="AV67" i="18"/>
  <c r="AW67" i="18"/>
  <c r="AY67" i="18"/>
  <c r="AZ67" i="18"/>
  <c r="BA67" i="18"/>
  <c r="BB67" i="18"/>
  <c r="D68" i="18"/>
  <c r="AE68" i="18"/>
  <c r="AF68" i="18"/>
  <c r="AG68" i="18"/>
  <c r="AH68" i="18"/>
  <c r="AI68" i="18"/>
  <c r="D69" i="18"/>
  <c r="AE69" i="18"/>
  <c r="AF69" i="18"/>
  <c r="AG69" i="18"/>
  <c r="AH69" i="18"/>
  <c r="AI69" i="18"/>
  <c r="D70" i="18"/>
  <c r="AE70" i="18"/>
  <c r="AF70" i="18"/>
  <c r="AG70" i="18"/>
  <c r="AH70" i="18"/>
  <c r="AI70" i="18"/>
  <c r="D71" i="18"/>
  <c r="AE71" i="18"/>
  <c r="AF71" i="18"/>
  <c r="AG71" i="18"/>
  <c r="AH71" i="18"/>
  <c r="AI71" i="18"/>
  <c r="AJ71" i="18"/>
  <c r="AK71" i="18"/>
  <c r="AL71" i="18"/>
  <c r="AM71" i="18"/>
  <c r="AO71" i="18"/>
  <c r="AP71" i="18"/>
  <c r="AQ71" i="18"/>
  <c r="AR71" i="18"/>
  <c r="D72" i="18"/>
  <c r="AE72" i="18"/>
  <c r="AF72" i="18"/>
  <c r="AG72" i="18"/>
  <c r="AH72" i="18"/>
  <c r="AI72" i="18"/>
  <c r="AJ72" i="18"/>
  <c r="AK72" i="18"/>
  <c r="AL72" i="18"/>
  <c r="AM72" i="18"/>
  <c r="AO72" i="18"/>
  <c r="AP72" i="18"/>
  <c r="AQ72" i="18"/>
  <c r="AR72" i="18"/>
  <c r="D73" i="18"/>
  <c r="AE73" i="18"/>
  <c r="AF73" i="18"/>
  <c r="AG73" i="18"/>
  <c r="AH73" i="18"/>
  <c r="AI73" i="18"/>
  <c r="AJ73" i="18"/>
  <c r="AK73" i="18"/>
  <c r="AL73" i="18"/>
  <c r="AM73" i="18"/>
  <c r="AO73" i="18"/>
  <c r="AP73" i="18"/>
  <c r="AQ73" i="18"/>
  <c r="AR73" i="18"/>
  <c r="D74" i="18"/>
  <c r="AE74" i="18"/>
  <c r="AF74" i="18"/>
  <c r="AG74" i="18"/>
  <c r="AH74" i="18"/>
  <c r="AI74" i="18"/>
  <c r="AJ74" i="18"/>
  <c r="AK74" i="18"/>
  <c r="AL74" i="18"/>
  <c r="AM74" i="18"/>
  <c r="AO74" i="18"/>
  <c r="AP74" i="18"/>
  <c r="AQ74" i="18"/>
  <c r="AR74" i="18"/>
  <c r="D75" i="18"/>
  <c r="AE75" i="18"/>
  <c r="AF75" i="18"/>
  <c r="AG75" i="18"/>
  <c r="AH75" i="18"/>
  <c r="AI75" i="18"/>
  <c r="AJ75" i="18"/>
  <c r="AK75" i="18"/>
  <c r="AL75" i="18"/>
  <c r="AM75" i="18"/>
  <c r="AO75" i="18"/>
  <c r="AP75" i="18"/>
  <c r="AQ75" i="18"/>
  <c r="AR75" i="18"/>
  <c r="D76" i="18"/>
  <c r="AE76" i="18"/>
  <c r="AF76" i="18"/>
  <c r="AG76" i="18"/>
  <c r="AH76" i="18"/>
  <c r="AI76" i="18"/>
  <c r="AJ76" i="18"/>
  <c r="AK76" i="18"/>
  <c r="AL76" i="18"/>
  <c r="AM76" i="18"/>
  <c r="AO76" i="18"/>
  <c r="AP76" i="18"/>
  <c r="AQ76" i="18"/>
  <c r="AR76" i="18"/>
  <c r="D77" i="18"/>
  <c r="AE77" i="18"/>
  <c r="AF77" i="18"/>
  <c r="AG77" i="18"/>
  <c r="AH77" i="18"/>
  <c r="AI77" i="18"/>
  <c r="D78" i="18"/>
  <c r="AE78" i="18"/>
  <c r="AF78" i="18"/>
  <c r="AG78" i="18"/>
  <c r="AH78" i="18"/>
  <c r="AI78" i="18"/>
  <c r="D79" i="18"/>
  <c r="AE79" i="18"/>
  <c r="AF79" i="18"/>
  <c r="AG79" i="18"/>
  <c r="AH79" i="18"/>
  <c r="AI79" i="18"/>
  <c r="D80" i="18"/>
  <c r="AE80" i="18"/>
  <c r="AF80" i="18"/>
  <c r="AG80" i="18"/>
  <c r="AH80" i="18"/>
  <c r="AI80" i="18"/>
  <c r="AJ80" i="18"/>
  <c r="AK80" i="18"/>
  <c r="AL80" i="18"/>
  <c r="AM80" i="18"/>
  <c r="AO80" i="18"/>
  <c r="AP80" i="18"/>
  <c r="AQ80" i="18"/>
  <c r="AR80" i="18"/>
  <c r="AT80" i="18"/>
  <c r="AU80" i="18"/>
  <c r="AV80" i="18"/>
  <c r="AW80" i="18"/>
  <c r="D81" i="18"/>
  <c r="AE81" i="18"/>
  <c r="AF81" i="18"/>
  <c r="AG81" i="18"/>
  <c r="AH81" i="18"/>
  <c r="AI81" i="18"/>
  <c r="AJ81" i="18"/>
  <c r="AK81" i="18"/>
  <c r="AL81" i="18"/>
  <c r="AM81" i="18"/>
  <c r="AO81" i="18"/>
  <c r="AP81" i="18"/>
  <c r="AQ81" i="18"/>
  <c r="AR81" i="18"/>
  <c r="AT81" i="18"/>
  <c r="AU81" i="18"/>
  <c r="AV81" i="18"/>
  <c r="AW81" i="18"/>
  <c r="D82" i="18"/>
  <c r="AJ82" i="18"/>
  <c r="AK82" i="18"/>
  <c r="AL82" i="18"/>
  <c r="AM82" i="18"/>
  <c r="AO82" i="18"/>
  <c r="AP82" i="18"/>
  <c r="AQ82" i="18"/>
  <c r="AR82" i="18"/>
  <c r="AT82" i="18"/>
  <c r="AU82" i="18"/>
  <c r="AV82" i="18"/>
  <c r="AW82" i="18"/>
  <c r="D83" i="18"/>
  <c r="AJ83" i="18"/>
  <c r="AK83" i="18"/>
  <c r="AL83" i="18"/>
  <c r="AM83" i="18"/>
  <c r="AO83" i="18"/>
  <c r="AP83" i="18"/>
  <c r="AQ83" i="18"/>
  <c r="AR83" i="18"/>
  <c r="AT83" i="18"/>
  <c r="AU83" i="18"/>
  <c r="AV83" i="18"/>
  <c r="AW83" i="18"/>
  <c r="D84" i="18"/>
  <c r="AJ84" i="18"/>
  <c r="AK84" i="18"/>
  <c r="AL84" i="18"/>
  <c r="AM84" i="18"/>
  <c r="AO84" i="18"/>
  <c r="AP84" i="18"/>
  <c r="AQ84" i="18"/>
  <c r="AR84" i="18"/>
  <c r="AT84" i="18"/>
  <c r="AU84" i="18"/>
  <c r="AV84" i="18"/>
  <c r="AW84" i="18"/>
  <c r="D85" i="18"/>
  <c r="AJ85" i="18"/>
  <c r="AK85" i="18"/>
  <c r="AL85" i="18"/>
  <c r="AM85" i="18"/>
  <c r="AO85" i="18"/>
  <c r="AP85" i="18"/>
  <c r="AQ85" i="18"/>
  <c r="AR85" i="18"/>
  <c r="AT85" i="18"/>
  <c r="AU85" i="18"/>
  <c r="AV85" i="18"/>
  <c r="AW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D104" i="18"/>
  <c r="D105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Z108" i="18"/>
  <c r="AA108" i="18"/>
  <c r="AB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Z130" i="18"/>
  <c r="AA130" i="18"/>
  <c r="AB130" i="18"/>
</calcChain>
</file>

<file path=xl/sharedStrings.xml><?xml version="1.0" encoding="utf-8"?>
<sst xmlns="http://schemas.openxmlformats.org/spreadsheetml/2006/main" count="172" uniqueCount="81">
  <si>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</si>
  <si>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</si>
  <si>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</si>
  <si>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</si>
  <si>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</si>
  <si>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</si>
  <si>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</si>
  <si>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Thursday</t>
  </si>
  <si>
    <t>APX NP15</t>
  </si>
  <si>
    <t>Other</t>
  </si>
  <si>
    <t>PGES NP15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</si>
  <si>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</si>
  <si>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</si>
  <si>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</si>
  <si>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</si>
  <si>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</si>
  <si>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</si>
  <si>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</si>
  <si>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</si>
  <si>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FTP FILE FORMATS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</si>
  <si>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</si>
  <si>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</si>
  <si>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</si>
  <si>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</si>
  <si>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</si>
  <si>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</si>
  <si>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</si>
  <si>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</si>
  <si>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</si>
  <si>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Purchases APX</t>
  </si>
  <si>
    <t>NP15 Sales APX</t>
  </si>
  <si>
    <t>NP15 Purchases</t>
  </si>
  <si>
    <t>NP15 Sales PGES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</si>
  <si>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</si>
  <si>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</si>
  <si>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</si>
  <si>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</si>
  <si>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</si>
  <si>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</si>
  <si>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</si>
  <si>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</si>
  <si>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</si>
  <si>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</si>
  <si>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</si>
  <si>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</si>
  <si>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</si>
  <si>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</si>
  <si>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</si>
  <si>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>Balance Open</t>
  </si>
  <si>
    <t xml:space="preserve">Contract is PX index + (in contract) </t>
  </si>
  <si>
    <t>APX SP15</t>
  </si>
  <si>
    <t>PGES SP15</t>
  </si>
  <si>
    <t>SCE</t>
  </si>
  <si>
    <t>SP15 RETAIL LOAD</t>
  </si>
  <si>
    <t>SDGE</t>
  </si>
  <si>
    <t>SP15</t>
  </si>
  <si>
    <t>SP15 Sales APX</t>
  </si>
  <si>
    <t>SP15 Purchases</t>
  </si>
  <si>
    <t>SP15 Sales PGES</t>
  </si>
  <si>
    <t>EES NEW (PGES) LOAD SCE1</t>
  </si>
  <si>
    <t>EES NEW (PGES) LOAD SDGE</t>
  </si>
  <si>
    <t>PURCHASES SP15</t>
  </si>
  <si>
    <t>EES NEW (PGES PURCHASE CDWR)</t>
  </si>
  <si>
    <t>IMPORTS to SP15</t>
  </si>
  <si>
    <t>Sales SP15</t>
  </si>
  <si>
    <t>EXPORTS from SP15</t>
  </si>
  <si>
    <t>Contract is PX index + (in contract)</t>
  </si>
  <si>
    <t>ZP26 RETAIL LOAD</t>
  </si>
  <si>
    <t>PGE4</t>
  </si>
  <si>
    <t>ZP26</t>
  </si>
  <si>
    <t>PURCHASES ZP26</t>
  </si>
  <si>
    <t>IMPORTS to ZP26</t>
  </si>
  <si>
    <t>Sales ZP26</t>
  </si>
  <si>
    <t>EXPORTS from ZP26</t>
  </si>
  <si>
    <t>MONTH LONG FIXED PRICE</t>
  </si>
  <si>
    <t>Wendsday</t>
  </si>
  <si>
    <t>MONTH LONG GREEN PURCHASE INDEX</t>
  </si>
  <si>
    <t>Daily</t>
  </si>
  <si>
    <t>Transfer from SP</t>
  </si>
  <si>
    <t>Riverside Generation</t>
  </si>
  <si>
    <t>Transfer to NP &amp; 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</si>
</sst>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21" fillId="9" borderId="62" xfId="0" applyNumberFormat="1" applyFont="1" applyFill="1" applyBorder="1" applyAlignment="1">
      <alignment horizontal="center"/>
    </xf>
    <xf numFmtId="2" fontId="44" fillId="9" borderId="37" xfId="0" applyNumberFormat="1" applyFont="1" applyFill="1" applyBorder="1" applyAlignment="1">
      <alignment horizontal="center"/>
    </xf>
    <xf numFmtId="2" fontId="44" fillId="9" borderId="3" xfId="0" applyNumberFormat="1" applyFont="1" applyFill="1" applyBorder="1" applyAlignment="1">
      <alignment horizontal="center"/>
    </xf>
    <xf numFmtId="2" fontId="44" fillId="9" borderId="24" xfId="0" applyNumberFormat="1" applyFont="1" applyFill="1" applyBorder="1" applyAlignment="1">
      <alignment horizontal="center"/>
    </xf>
    <xf numFmtId="2" fontId="35" fillId="6" borderId="3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1</xdr:row>
      <xdr:rowOff>91440</xdr:rowOff>
    </xdr:from>
    <xdr:to>
      <xdr:col>2</xdr:col>
      <xdr:colOff>784860</xdr:colOff>
      <xdr:row>5</xdr:row>
      <xdr:rowOff>167640</xdr:rowOff>
    </xdr:to>
    <xdr:pic>
      <xdr:nvPicPr>
        <xdr:cNvPr id="21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320" y="365760"/>
          <a:ext cx="104394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BC131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 t="s">
        <v>0</v>
      </c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>
        <v>1</v>
      </c>
      <c r="AZ1" s="296" t="s">
        <v>1</v>
      </c>
      <c r="BA1" s="295"/>
      <c r="BB1" s="294"/>
      <c r="BC1" s="294"/>
    </row>
    <row r="2" spans="1:55" s="297" customFormat="1" ht="13.8" x14ac:dyDescent="0.3">
      <c r="A2" s="17"/>
      <c r="B2" s="13"/>
      <c r="C2" s="13"/>
      <c r="D2" s="225" t="s">
        <v>2</v>
      </c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>
        <v>2</v>
      </c>
      <c r="AZ2" s="296" t="s">
        <v>3</v>
      </c>
      <c r="BA2" s="295"/>
      <c r="BB2" s="294"/>
      <c r="BC2" s="294"/>
    </row>
    <row r="3" spans="1:55" s="297" customFormat="1" ht="23.4" x14ac:dyDescent="0.45">
      <c r="A3" s="18">
        <v>36984</v>
      </c>
      <c r="B3" s="13" t="s">
        <v>4</v>
      </c>
      <c r="C3" s="13"/>
      <c r="D3" s="226" t="s">
        <v>5</v>
      </c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>
        <v>3</v>
      </c>
      <c r="AZ3" s="296" t="s">
        <v>6</v>
      </c>
      <c r="BA3" s="295"/>
      <c r="BB3" s="294"/>
      <c r="BC3" s="294"/>
    </row>
    <row r="4" spans="1:55" s="297" customFormat="1" ht="18" x14ac:dyDescent="0.35">
      <c r="A4" s="1" t="str">
        <f>VLOOKUP(WEEKDAY(A3),AY1:AZ7,2)</f>
        <v>Tuesday</v>
      </c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>
        <v>4</v>
      </c>
      <c r="AZ4" s="296" t="s">
        <v>75</v>
      </c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>
        <v>5</v>
      </c>
      <c r="AZ5" s="296" t="s">
        <v>7</v>
      </c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 t="s">
        <v>8</v>
      </c>
      <c r="AF6" s="298"/>
      <c r="AG6" s="295"/>
      <c r="AH6" s="298" t="s">
        <v>9</v>
      </c>
      <c r="AI6" s="298" t="s">
        <v>10</v>
      </c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>
        <v>6</v>
      </c>
      <c r="AZ6" s="296" t="s">
        <v>11</v>
      </c>
      <c r="BA6" s="295"/>
      <c r="BB6" s="295"/>
      <c r="BC6" s="294"/>
    </row>
    <row r="7" spans="1:55" s="303" customFormat="1" ht="25.8" thickBot="1" x14ac:dyDescent="0.4">
      <c r="A7" s="17" t="s">
        <v>12</v>
      </c>
      <c r="B7" s="13" t="s">
        <v>13</v>
      </c>
      <c r="C7" s="13" t="s">
        <v>14</v>
      </c>
      <c r="D7" s="142" t="s">
        <v>15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8" t="s">
        <v>16</v>
      </c>
      <c r="AD7" s="299"/>
      <c r="AE7" s="300" t="s">
        <v>17</v>
      </c>
      <c r="AF7" s="300" t="s">
        <v>18</v>
      </c>
      <c r="AG7" s="299"/>
      <c r="AH7" s="300" t="s">
        <v>17</v>
      </c>
      <c r="AI7" s="300" t="s">
        <v>18</v>
      </c>
      <c r="AJ7" s="299"/>
      <c r="AK7" s="299"/>
      <c r="AL7" s="299"/>
      <c r="AM7" s="299"/>
      <c r="AN7" s="299"/>
      <c r="AO7" s="299"/>
      <c r="AP7" s="299"/>
      <c r="AQ7" s="299"/>
      <c r="AR7" s="299" t="s">
        <v>19</v>
      </c>
      <c r="AS7" s="299"/>
      <c r="AT7" s="299"/>
      <c r="AU7" s="299"/>
      <c r="AV7" s="299"/>
      <c r="AW7" s="299"/>
      <c r="AX7" s="299"/>
      <c r="AY7" s="296">
        <v>7</v>
      </c>
      <c r="AZ7" s="296" t="s">
        <v>20</v>
      </c>
      <c r="BA7" s="301"/>
      <c r="BB7" s="299"/>
      <c r="BC7" s="302"/>
    </row>
    <row r="8" spans="1:55" ht="13.8" x14ac:dyDescent="0.3">
      <c r="A8" s="22"/>
      <c r="B8" s="23" t="s">
        <v>21</v>
      </c>
      <c r="C8" s="86" t="s">
        <v>22</v>
      </c>
      <c r="D8" s="24">
        <f>SUM(E8:AB8)</f>
        <v>11.185574678999998</v>
      </c>
      <c r="E8" s="25">
        <v>0.42545949299999997</v>
      </c>
      <c r="F8" s="114">
        <v>0.41896025099999995</v>
      </c>
      <c r="G8" s="114">
        <v>0.41639539499999995</v>
      </c>
      <c r="H8" s="114">
        <v>0.41637350699999998</v>
      </c>
      <c r="I8" s="114">
        <v>0.41861195999999995</v>
      </c>
      <c r="J8" s="115">
        <v>0.43479535499999994</v>
      </c>
      <c r="K8" s="25">
        <v>0.46159997399999997</v>
      </c>
      <c r="L8" s="114">
        <v>0.47641487399999999</v>
      </c>
      <c r="M8" s="114">
        <v>0.48127571099999999</v>
      </c>
      <c r="N8" s="114">
        <v>0.48464624699999997</v>
      </c>
      <c r="O8" s="114">
        <v>0.48497711399999999</v>
      </c>
      <c r="P8" s="114">
        <v>0.48128090399999995</v>
      </c>
      <c r="Q8" s="114">
        <v>0.48755619899999997</v>
      </c>
      <c r="R8" s="114">
        <v>0.48763584899999995</v>
      </c>
      <c r="S8" s="114">
        <v>0.48561415199999997</v>
      </c>
      <c r="T8" s="114">
        <v>0.48612257099999995</v>
      </c>
      <c r="U8" s="114">
        <v>0.48717318599999992</v>
      </c>
      <c r="V8" s="114">
        <v>0.49092135299999995</v>
      </c>
      <c r="W8" s="114">
        <v>0.50259217499999997</v>
      </c>
      <c r="X8" s="114">
        <v>0.49709529899999993</v>
      </c>
      <c r="Y8" s="114">
        <v>0.489625011</v>
      </c>
      <c r="Z8" s="148">
        <v>0.47638376099999996</v>
      </c>
      <c r="AA8" s="87">
        <v>0.45707360399999997</v>
      </c>
      <c r="AB8" s="148">
        <v>0.43699073399999999</v>
      </c>
      <c r="AC8" s="96" t="s">
        <v>23</v>
      </c>
      <c r="AD8" s="304">
        <v>1</v>
      </c>
      <c r="AE8" s="305">
        <f>E33</f>
        <v>0</v>
      </c>
      <c r="AF8" s="305">
        <f>$E47</f>
        <v>0</v>
      </c>
      <c r="AG8" s="305">
        <f>-(AE8)</f>
        <v>0</v>
      </c>
      <c r="AH8" s="305">
        <f>$E32</f>
        <v>0</v>
      </c>
      <c r="AI8" s="305">
        <f>$E46</f>
        <v>0</v>
      </c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 t="s">
        <v>24</v>
      </c>
      <c r="C9" s="149" t="s">
        <v>22</v>
      </c>
      <c r="D9" s="31">
        <f t="shared" ref="D9:D52" si="0">SUM(E9:AB9)</f>
        <v>115.58427168299997</v>
      </c>
      <c r="E9" s="32">
        <v>4.3964147609999999</v>
      </c>
      <c r="F9" s="116">
        <v>4.3292559270000002</v>
      </c>
      <c r="G9" s="116">
        <v>4.3027524149999996</v>
      </c>
      <c r="H9" s="116">
        <v>4.3025262389999996</v>
      </c>
      <c r="I9" s="116">
        <v>4.3256569200000001</v>
      </c>
      <c r="J9" s="117">
        <v>4.4928853349999995</v>
      </c>
      <c r="K9" s="32">
        <v>4.7698663979999996</v>
      </c>
      <c r="L9" s="116">
        <v>4.9229536980000006</v>
      </c>
      <c r="M9" s="116">
        <v>4.9731823469999998</v>
      </c>
      <c r="N9" s="116">
        <v>5.0080112190000001</v>
      </c>
      <c r="O9" s="116">
        <v>5.0114301780000003</v>
      </c>
      <c r="P9" s="116">
        <v>4.9732360079999998</v>
      </c>
      <c r="Q9" s="116">
        <v>5.0380807230000002</v>
      </c>
      <c r="R9" s="116">
        <v>5.0389037730000004</v>
      </c>
      <c r="S9" s="116">
        <v>5.0180129039999999</v>
      </c>
      <c r="T9" s="116">
        <v>5.0232665669999994</v>
      </c>
      <c r="U9" s="116">
        <v>5.0341229219999999</v>
      </c>
      <c r="V9" s="116">
        <v>5.0728539809999997</v>
      </c>
      <c r="W9" s="116">
        <v>5.193452475</v>
      </c>
      <c r="X9" s="116">
        <v>5.136651423</v>
      </c>
      <c r="Y9" s="116">
        <v>5.0594584469999999</v>
      </c>
      <c r="Z9" s="150">
        <v>4.9226321969999995</v>
      </c>
      <c r="AA9" s="151">
        <v>4.7230939080000001</v>
      </c>
      <c r="AB9" s="150">
        <v>4.5155709179999999</v>
      </c>
      <c r="AC9" s="99" t="s">
        <v>25</v>
      </c>
      <c r="AD9" s="304">
        <v>2</v>
      </c>
      <c r="AE9" s="308">
        <f>F33</f>
        <v>0</v>
      </c>
      <c r="AF9" s="308">
        <f>$F47</f>
        <v>0</v>
      </c>
      <c r="AG9" s="308">
        <f t="shared" ref="AG9:AG31" si="1">-(AE9)</f>
        <v>0</v>
      </c>
      <c r="AH9" s="308">
        <f>$F32</f>
        <v>0</v>
      </c>
      <c r="AI9" s="308">
        <f>$F46</f>
        <v>0</v>
      </c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 t="s">
        <v>26</v>
      </c>
      <c r="C10" s="152" t="s">
        <v>22</v>
      </c>
      <c r="D10" s="36">
        <f t="shared" si="0"/>
        <v>1068.8438026599999</v>
      </c>
      <c r="E10" s="153">
        <v>40.655018220000002</v>
      </c>
      <c r="F10" s="154">
        <v>40.033979539999997</v>
      </c>
      <c r="G10" s="154">
        <v>39.788893299999998</v>
      </c>
      <c r="H10" s="154">
        <v>39.786801779999998</v>
      </c>
      <c r="I10" s="154">
        <v>40.000698399999997</v>
      </c>
      <c r="J10" s="155">
        <v>41.547111700000002</v>
      </c>
      <c r="K10" s="153">
        <v>44.10844196</v>
      </c>
      <c r="L10" s="154">
        <v>45.524087960000003</v>
      </c>
      <c r="M10" s="154">
        <v>45.988567940000003</v>
      </c>
      <c r="N10" s="154">
        <v>46.31064138</v>
      </c>
      <c r="O10" s="154">
        <v>46.34225756</v>
      </c>
      <c r="P10" s="154">
        <v>45.989064159999998</v>
      </c>
      <c r="Q10" s="154">
        <v>46.588703459999998</v>
      </c>
      <c r="R10" s="154">
        <v>46.596314460000002</v>
      </c>
      <c r="S10" s="154">
        <v>46.403130079999997</v>
      </c>
      <c r="T10" s="154">
        <v>46.45171234</v>
      </c>
      <c r="U10" s="154">
        <v>46.552104439999994</v>
      </c>
      <c r="V10" s="154">
        <v>46.910262619999997</v>
      </c>
      <c r="W10" s="154">
        <v>48.025474500000001</v>
      </c>
      <c r="X10" s="154">
        <v>47.500217459999995</v>
      </c>
      <c r="Y10" s="154">
        <v>46.786389939999999</v>
      </c>
      <c r="Z10" s="156">
        <v>45.521114939999997</v>
      </c>
      <c r="AA10" s="157">
        <v>43.675922159999999</v>
      </c>
      <c r="AB10" s="156">
        <v>41.756892360000002</v>
      </c>
      <c r="AC10" s="99" t="s">
        <v>27</v>
      </c>
      <c r="AD10" s="304">
        <v>3</v>
      </c>
      <c r="AE10" s="308">
        <f>G33</f>
        <v>0</v>
      </c>
      <c r="AF10" s="308">
        <f>$G47</f>
        <v>0</v>
      </c>
      <c r="AG10" s="308">
        <f t="shared" si="1"/>
        <v>0</v>
      </c>
      <c r="AH10" s="308">
        <f>$G32</f>
        <v>0</v>
      </c>
      <c r="AI10" s="308">
        <f>$G46</f>
        <v>0</v>
      </c>
      <c r="AJ10" s="309" t="s">
        <v>28</v>
      </c>
      <c r="AK10" s="309" t="s">
        <v>29</v>
      </c>
      <c r="AL10" s="309"/>
      <c r="AM10" s="309"/>
      <c r="AN10" s="309"/>
      <c r="AO10" s="309" t="s">
        <v>30</v>
      </c>
      <c r="AP10" s="309"/>
      <c r="AQ10" s="309"/>
      <c r="AR10" s="309"/>
      <c r="AS10" s="309"/>
      <c r="AT10" s="309" t="s">
        <v>31</v>
      </c>
      <c r="AU10" s="309"/>
      <c r="AV10" s="309"/>
      <c r="AW10" s="309"/>
      <c r="AX10" s="309"/>
      <c r="AY10" s="309" t="s">
        <v>32</v>
      </c>
      <c r="AZ10" s="309"/>
      <c r="BA10" s="296"/>
      <c r="BB10" s="296"/>
      <c r="BC10" s="306"/>
    </row>
    <row r="11" spans="1:55" ht="13.8" x14ac:dyDescent="0.3">
      <c r="A11" s="37" t="s">
        <v>33</v>
      </c>
      <c r="B11" s="98" t="s">
        <v>21</v>
      </c>
      <c r="C11" s="38" t="s">
        <v>34</v>
      </c>
      <c r="D11" s="227">
        <f t="shared" si="0"/>
        <v>0.44642048400000006</v>
      </c>
      <c r="E11" s="39">
        <v>1.4701272E-2</v>
      </c>
      <c r="F11" s="118">
        <v>1.4023656000000001E-2</v>
      </c>
      <c r="G11" s="118">
        <v>1.364478E-2</v>
      </c>
      <c r="H11" s="118">
        <v>1.3488924000000001E-2</v>
      </c>
      <c r="I11" s="118">
        <v>1.3700200000000001E-2</v>
      </c>
      <c r="J11" s="119">
        <v>1.5076691999999999E-2</v>
      </c>
      <c r="K11" s="39">
        <v>1.7845676000000001E-2</v>
      </c>
      <c r="L11" s="118">
        <v>1.9442068E-2</v>
      </c>
      <c r="M11" s="118">
        <v>1.9449839999999999E-2</v>
      </c>
      <c r="N11" s="118">
        <v>1.9861572000000001E-2</v>
      </c>
      <c r="O11" s="118">
        <v>2.0553708E-2</v>
      </c>
      <c r="P11" s="118">
        <v>2.0510928000000001E-2</v>
      </c>
      <c r="Q11" s="118">
        <v>2.0524904E-2</v>
      </c>
      <c r="R11" s="118">
        <v>2.0464863999999999E-2</v>
      </c>
      <c r="S11" s="118">
        <v>1.995618E-2</v>
      </c>
      <c r="T11" s="118">
        <v>2.0152552000000001E-2</v>
      </c>
      <c r="U11" s="118">
        <v>2.0258416000000001E-2</v>
      </c>
      <c r="V11" s="118">
        <v>2.0876288E-2</v>
      </c>
      <c r="W11" s="118">
        <v>2.2683572000000003E-2</v>
      </c>
      <c r="X11" s="118">
        <v>2.2845908000000002E-2</v>
      </c>
      <c r="Y11" s="118">
        <v>2.1636788000000001E-2</v>
      </c>
      <c r="Z11" s="158">
        <v>2.0296028000000001E-2</v>
      </c>
      <c r="AA11" s="159">
        <v>1.8276907999999998E-2</v>
      </c>
      <c r="AB11" s="158">
        <v>1.6148759999999998E-2</v>
      </c>
      <c r="AC11" s="101"/>
      <c r="AD11" s="304">
        <v>4</v>
      </c>
      <c r="AE11" s="308">
        <f>H33</f>
        <v>0</v>
      </c>
      <c r="AF11" s="308">
        <f>$H47</f>
        <v>0</v>
      </c>
      <c r="AG11" s="308">
        <f t="shared" si="1"/>
        <v>0</v>
      </c>
      <c r="AH11" s="308">
        <f>$H32</f>
        <v>0</v>
      </c>
      <c r="AI11" s="308">
        <f>$H46</f>
        <v>0</v>
      </c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 t="s">
        <v>24</v>
      </c>
      <c r="C12" s="40" t="s">
        <v>34</v>
      </c>
      <c r="D12" s="229">
        <f t="shared" si="0"/>
        <v>11.718537705000001</v>
      </c>
      <c r="E12" s="41">
        <v>0.38590838999999999</v>
      </c>
      <c r="F12" s="120">
        <v>0.36812096999999999</v>
      </c>
      <c r="G12" s="120">
        <v>0.35817547500000002</v>
      </c>
      <c r="H12" s="120">
        <v>0.35408425500000001</v>
      </c>
      <c r="I12" s="120">
        <v>0.35963024999999998</v>
      </c>
      <c r="J12" s="121">
        <v>0.39576316499999997</v>
      </c>
      <c r="K12" s="41">
        <v>0.46844899500000003</v>
      </c>
      <c r="L12" s="120">
        <v>0.51035428499999991</v>
      </c>
      <c r="M12" s="120">
        <v>0.51055829999999991</v>
      </c>
      <c r="N12" s="120">
        <v>0.52136626499999994</v>
      </c>
      <c r="O12" s="120">
        <v>0.53953483499999999</v>
      </c>
      <c r="P12" s="120">
        <v>0.53841185999999996</v>
      </c>
      <c r="Q12" s="120">
        <v>0.53877872999999998</v>
      </c>
      <c r="R12" s="120">
        <v>0.53720267999999993</v>
      </c>
      <c r="S12" s="120">
        <v>0.52384972499999993</v>
      </c>
      <c r="T12" s="120">
        <v>0.52900448999999994</v>
      </c>
      <c r="U12" s="120">
        <v>0.53178342000000001</v>
      </c>
      <c r="V12" s="120">
        <v>0.54800255999999992</v>
      </c>
      <c r="W12" s="120">
        <v>0.59544376500000007</v>
      </c>
      <c r="X12" s="120">
        <v>0.59970508499999997</v>
      </c>
      <c r="Y12" s="120">
        <v>0.567965685</v>
      </c>
      <c r="Z12" s="160">
        <v>0.53277073499999994</v>
      </c>
      <c r="AA12" s="161">
        <v>0.47976883499999995</v>
      </c>
      <c r="AB12" s="160">
        <v>0.42390494999999995</v>
      </c>
      <c r="AC12" s="101"/>
      <c r="AD12" s="304">
        <v>5</v>
      </c>
      <c r="AE12" s="308">
        <f>I33</f>
        <v>0</v>
      </c>
      <c r="AF12" s="308">
        <f>$I47</f>
        <v>0</v>
      </c>
      <c r="AG12" s="308">
        <f t="shared" si="1"/>
        <v>0</v>
      </c>
      <c r="AH12" s="308">
        <f>$I32</f>
        <v>0</v>
      </c>
      <c r="AI12" s="308">
        <f>$I46</f>
        <v>0</v>
      </c>
      <c r="AJ12" s="296">
        <f>AG8</f>
        <v>0</v>
      </c>
      <c r="AK12" s="296">
        <f>AG9</f>
        <v>0</v>
      </c>
      <c r="AL12" s="296">
        <f>AG10</f>
        <v>0</v>
      </c>
      <c r="AM12" s="296">
        <f>AG11</f>
        <v>0</v>
      </c>
      <c r="AN12" s="296"/>
      <c r="AO12" s="296">
        <f>AF8</f>
        <v>0</v>
      </c>
      <c r="AP12" s="296">
        <f>AF9</f>
        <v>0</v>
      </c>
      <c r="AQ12" s="296">
        <f>AF10</f>
        <v>0</v>
      </c>
      <c r="AR12" s="296">
        <f>AF11</f>
        <v>0</v>
      </c>
      <c r="AS12" s="296"/>
      <c r="AT12" s="296">
        <f>-AH8</f>
        <v>0</v>
      </c>
      <c r="AU12" s="296">
        <f>-AH9</f>
        <v>0</v>
      </c>
      <c r="AV12" s="296">
        <f>-AH10</f>
        <v>0</v>
      </c>
      <c r="AW12" s="296">
        <f>-AH11</f>
        <v>0</v>
      </c>
      <c r="AX12" s="296"/>
      <c r="AY12" s="296">
        <f>AI8</f>
        <v>0</v>
      </c>
      <c r="AZ12" s="296">
        <f>AI9</f>
        <v>0</v>
      </c>
      <c r="BA12" s="296">
        <f>AI10</f>
        <v>0</v>
      </c>
      <c r="BB12" s="296">
        <f>AI11</f>
        <v>0</v>
      </c>
      <c r="BC12" s="306"/>
    </row>
    <row r="13" spans="1:55" ht="14.4" thickBot="1" x14ac:dyDescent="0.35">
      <c r="A13" s="29"/>
      <c r="B13" s="230" t="s">
        <v>26</v>
      </c>
      <c r="C13" s="42" t="s">
        <v>34</v>
      </c>
      <c r="D13" s="231">
        <f t="shared" si="0"/>
        <v>93.859906761000005</v>
      </c>
      <c r="E13" s="44">
        <v>3.0909424379999999</v>
      </c>
      <c r="F13" s="122">
        <v>2.9484736740000002</v>
      </c>
      <c r="G13" s="122">
        <v>2.8688149950000001</v>
      </c>
      <c r="H13" s="122">
        <v>2.8360462710000003</v>
      </c>
      <c r="I13" s="122">
        <v>2.88046705</v>
      </c>
      <c r="J13" s="123">
        <v>3.1698744929999996</v>
      </c>
      <c r="K13" s="44">
        <v>3.7520533789999999</v>
      </c>
      <c r="L13" s="122">
        <v>4.0876947969999993</v>
      </c>
      <c r="M13" s="122">
        <v>4.0893288599999993</v>
      </c>
      <c r="N13" s="122">
        <v>4.1758955129999995</v>
      </c>
      <c r="O13" s="122">
        <v>4.3214171070000003</v>
      </c>
      <c r="P13" s="122">
        <v>4.3124226119999998</v>
      </c>
      <c r="Q13" s="122">
        <v>4.3153610659999995</v>
      </c>
      <c r="R13" s="122">
        <v>4.3027376559999997</v>
      </c>
      <c r="S13" s="122">
        <v>4.1957868449999998</v>
      </c>
      <c r="T13" s="122">
        <v>4.2370740580000001</v>
      </c>
      <c r="U13" s="122">
        <v>4.2593319640000002</v>
      </c>
      <c r="V13" s="122">
        <v>4.3892395519999994</v>
      </c>
      <c r="W13" s="122">
        <v>4.7692210130000001</v>
      </c>
      <c r="X13" s="122">
        <v>4.803352157</v>
      </c>
      <c r="Y13" s="122">
        <v>4.5491346769999996</v>
      </c>
      <c r="Z13" s="162">
        <v>4.2672398869999997</v>
      </c>
      <c r="AA13" s="163">
        <v>3.8427199069999998</v>
      </c>
      <c r="AB13" s="162">
        <v>3.3952767899999996</v>
      </c>
      <c r="AC13" s="101"/>
      <c r="AD13" s="304">
        <v>6</v>
      </c>
      <c r="AE13" s="308">
        <f>J33</f>
        <v>0</v>
      </c>
      <c r="AF13" s="308">
        <f>$J47</f>
        <v>0</v>
      </c>
      <c r="AG13" s="308">
        <f t="shared" si="1"/>
        <v>0</v>
      </c>
      <c r="AH13" s="308">
        <f>$J32</f>
        <v>0</v>
      </c>
      <c r="AI13" s="308">
        <f>$J46</f>
        <v>0</v>
      </c>
      <c r="AJ13" s="296">
        <f>AG12</f>
        <v>0</v>
      </c>
      <c r="AK13" s="296">
        <f>AG13</f>
        <v>0</v>
      </c>
      <c r="AL13" s="296">
        <f>AG14</f>
        <v>0</v>
      </c>
      <c r="AM13" s="296">
        <f>AG15</f>
        <v>0</v>
      </c>
      <c r="AN13" s="296"/>
      <c r="AO13" s="296">
        <f>AF12</f>
        <v>0</v>
      </c>
      <c r="AP13" s="296">
        <f>AF13</f>
        <v>0</v>
      </c>
      <c r="AQ13" s="296">
        <f>AF14</f>
        <v>0</v>
      </c>
      <c r="AR13" s="296">
        <f>AF15</f>
        <v>0</v>
      </c>
      <c r="AS13" s="296"/>
      <c r="AT13" s="296">
        <f>-AH12</f>
        <v>0</v>
      </c>
      <c r="AU13" s="296">
        <f>-AH13</f>
        <v>0</v>
      </c>
      <c r="AV13" s="296">
        <f>-AH14</f>
        <v>0</v>
      </c>
      <c r="AW13" s="296">
        <f>-AH15</f>
        <v>0</v>
      </c>
      <c r="AX13" s="296"/>
      <c r="AY13" s="296">
        <f>AI12</f>
        <v>0</v>
      </c>
      <c r="AZ13" s="296">
        <f>AI13</f>
        <v>0</v>
      </c>
      <c r="BA13" s="296">
        <f>AI14</f>
        <v>0</v>
      </c>
      <c r="BB13" s="296">
        <f>AI15</f>
        <v>0</v>
      </c>
      <c r="BC13" s="306"/>
    </row>
    <row r="14" spans="1:55" ht="14.4" thickBot="1" x14ac:dyDescent="0.35">
      <c r="A14" s="45" t="s">
        <v>35</v>
      </c>
      <c r="B14" s="46" t="s">
        <v>28</v>
      </c>
      <c r="C14" s="50" t="s">
        <v>34</v>
      </c>
      <c r="D14" s="47">
        <f t="shared" si="0"/>
        <v>106.02486494999998</v>
      </c>
      <c r="E14" s="90">
        <f>SUM(E11:E13)</f>
        <v>3.4915520999999998</v>
      </c>
      <c r="F14" s="164">
        <f t="shared" ref="F14:AB14" si="2">SUM(F11:F13)</f>
        <v>3.3306183000000003</v>
      </c>
      <c r="G14" s="164">
        <f t="shared" si="2"/>
        <v>3.2406352500000004</v>
      </c>
      <c r="H14" s="164">
        <f t="shared" si="2"/>
        <v>3.2036194500000001</v>
      </c>
      <c r="I14" s="164">
        <f t="shared" si="2"/>
        <v>3.2537975000000001</v>
      </c>
      <c r="J14" s="165">
        <f t="shared" si="2"/>
        <v>3.5807143499999996</v>
      </c>
      <c r="K14" s="90">
        <f t="shared" si="2"/>
        <v>4.2383480499999999</v>
      </c>
      <c r="L14" s="164">
        <f t="shared" si="2"/>
        <v>4.6174911499999993</v>
      </c>
      <c r="M14" s="164">
        <f t="shared" si="2"/>
        <v>4.6193369999999989</v>
      </c>
      <c r="N14" s="164">
        <f t="shared" si="2"/>
        <v>4.7171233499999996</v>
      </c>
      <c r="O14" s="164">
        <f t="shared" si="2"/>
        <v>4.8815056500000003</v>
      </c>
      <c r="P14" s="164">
        <f t="shared" si="2"/>
        <v>4.8713454</v>
      </c>
      <c r="Q14" s="164">
        <f t="shared" si="2"/>
        <v>4.8746646999999994</v>
      </c>
      <c r="R14" s="164">
        <f t="shared" si="2"/>
        <v>4.8604051999999998</v>
      </c>
      <c r="S14" s="164">
        <f t="shared" si="2"/>
        <v>4.7395927499999999</v>
      </c>
      <c r="T14" s="164">
        <f t="shared" si="2"/>
        <v>4.7862311000000002</v>
      </c>
      <c r="U14" s="164">
        <f t="shared" si="2"/>
        <v>4.8113738000000001</v>
      </c>
      <c r="V14" s="164">
        <f t="shared" si="2"/>
        <v>4.9581183999999991</v>
      </c>
      <c r="W14" s="164">
        <f t="shared" si="2"/>
        <v>5.3873483499999999</v>
      </c>
      <c r="X14" s="164">
        <f t="shared" si="2"/>
        <v>5.4259031499999999</v>
      </c>
      <c r="Y14" s="164">
        <f t="shared" si="2"/>
        <v>5.1387371499999999</v>
      </c>
      <c r="Z14" s="166">
        <f t="shared" si="2"/>
        <v>4.8203066499999991</v>
      </c>
      <c r="AA14" s="48">
        <f t="shared" si="2"/>
        <v>4.3407656499999998</v>
      </c>
      <c r="AB14" s="166">
        <f t="shared" si="2"/>
        <v>3.8353304999999995</v>
      </c>
      <c r="AC14" s="101"/>
      <c r="AD14" s="304">
        <v>7</v>
      </c>
      <c r="AE14" s="308">
        <f>K33</f>
        <v>0</v>
      </c>
      <c r="AF14" s="308">
        <f>$K47</f>
        <v>0</v>
      </c>
      <c r="AG14" s="308">
        <f t="shared" si="1"/>
        <v>0</v>
      </c>
      <c r="AH14" s="308">
        <f>$K32</f>
        <v>0</v>
      </c>
      <c r="AI14" s="308">
        <f>$K46</f>
        <v>0</v>
      </c>
      <c r="AJ14" s="296">
        <f>AG16</f>
        <v>0</v>
      </c>
      <c r="AK14" s="296">
        <f>AG17</f>
        <v>0</v>
      </c>
      <c r="AL14" s="296">
        <f>AG18</f>
        <v>0</v>
      </c>
      <c r="AM14" s="296">
        <f>AG19</f>
        <v>0</v>
      </c>
      <c r="AN14" s="296"/>
      <c r="AO14" s="296">
        <f>AF16</f>
        <v>0</v>
      </c>
      <c r="AP14" s="296">
        <f>AF17</f>
        <v>0</v>
      </c>
      <c r="AQ14" s="296">
        <f>AF18</f>
        <v>0</v>
      </c>
      <c r="AR14" s="296">
        <f>AF19</f>
        <v>0</v>
      </c>
      <c r="AS14" s="296"/>
      <c r="AT14" s="296">
        <f>-AH16</f>
        <v>0</v>
      </c>
      <c r="AU14" s="296">
        <f>-AH17</f>
        <v>0</v>
      </c>
      <c r="AV14" s="296">
        <f>-AH18</f>
        <v>0</v>
      </c>
      <c r="AW14" s="296">
        <f>-AH19</f>
        <v>0</v>
      </c>
      <c r="AX14" s="296"/>
      <c r="AY14" s="296">
        <f>AI16</f>
        <v>0</v>
      </c>
      <c r="AZ14" s="296">
        <f>AI17</f>
        <v>0</v>
      </c>
      <c r="BA14" s="296">
        <f>AI18</f>
        <v>0</v>
      </c>
      <c r="BB14" s="296">
        <f>AI19</f>
        <v>0</v>
      </c>
      <c r="BC14" s="306"/>
    </row>
    <row r="15" spans="1:55" ht="14.4" thickBot="1" x14ac:dyDescent="0.35">
      <c r="A15" s="49" t="s">
        <v>36</v>
      </c>
      <c r="B15" s="46" t="s">
        <v>28</v>
      </c>
      <c r="C15" s="50" t="s">
        <v>22</v>
      </c>
      <c r="D15" s="47">
        <f t="shared" si="0"/>
        <v>1195.6136490220001</v>
      </c>
      <c r="E15" s="90">
        <f>SUM(E8:E10)</f>
        <v>45.476892474000003</v>
      </c>
      <c r="F15" s="164">
        <f t="shared" ref="F15:AB15" si="3">SUM(F8:F10)</f>
        <v>44.782195717999997</v>
      </c>
      <c r="G15" s="164">
        <f t="shared" si="3"/>
        <v>44.508041110000001</v>
      </c>
      <c r="H15" s="164">
        <f t="shared" si="3"/>
        <v>44.505701525999996</v>
      </c>
      <c r="I15" s="164">
        <f t="shared" si="3"/>
        <v>44.744967279999997</v>
      </c>
      <c r="J15" s="165">
        <f t="shared" si="3"/>
        <v>46.474792390000005</v>
      </c>
      <c r="K15" s="90">
        <f t="shared" si="3"/>
        <v>49.339908332</v>
      </c>
      <c r="L15" s="164">
        <f t="shared" si="3"/>
        <v>50.923456532000003</v>
      </c>
      <c r="M15" s="164">
        <f t="shared" si="3"/>
        <v>51.443025998000003</v>
      </c>
      <c r="N15" s="164">
        <f t="shared" si="3"/>
        <v>51.803298845999997</v>
      </c>
      <c r="O15" s="164">
        <f t="shared" si="3"/>
        <v>51.838664852000001</v>
      </c>
      <c r="P15" s="164">
        <f t="shared" si="3"/>
        <v>51.443581072000001</v>
      </c>
      <c r="Q15" s="164">
        <f t="shared" si="3"/>
        <v>52.114340381999995</v>
      </c>
      <c r="R15" s="164">
        <f t="shared" si="3"/>
        <v>52.122854082000003</v>
      </c>
      <c r="S15" s="164">
        <f t="shared" si="3"/>
        <v>51.906757135999996</v>
      </c>
      <c r="T15" s="164">
        <f t="shared" si="3"/>
        <v>51.961101478000003</v>
      </c>
      <c r="U15" s="164">
        <f t="shared" si="3"/>
        <v>52.073400547999995</v>
      </c>
      <c r="V15" s="164">
        <f t="shared" si="3"/>
        <v>52.474037953999996</v>
      </c>
      <c r="W15" s="164">
        <f t="shared" si="3"/>
        <v>53.721519149999999</v>
      </c>
      <c r="X15" s="164">
        <f t="shared" si="3"/>
        <v>53.133964181999993</v>
      </c>
      <c r="Y15" s="164">
        <f t="shared" si="3"/>
        <v>52.335473397999998</v>
      </c>
      <c r="Z15" s="166">
        <f t="shared" si="3"/>
        <v>50.920130897999996</v>
      </c>
      <c r="AA15" s="48">
        <f t="shared" si="3"/>
        <v>48.856089671999996</v>
      </c>
      <c r="AB15" s="166">
        <f t="shared" si="3"/>
        <v>46.709454012000002</v>
      </c>
      <c r="AC15" s="101"/>
      <c r="AD15" s="304">
        <v>8</v>
      </c>
      <c r="AE15" s="308">
        <f>L33</f>
        <v>0</v>
      </c>
      <c r="AF15" s="308">
        <f>$L47</f>
        <v>0</v>
      </c>
      <c r="AG15" s="308">
        <f t="shared" si="1"/>
        <v>0</v>
      </c>
      <c r="AH15" s="308">
        <f>$L32</f>
        <v>0</v>
      </c>
      <c r="AI15" s="308">
        <f>$L46</f>
        <v>0</v>
      </c>
      <c r="AJ15" s="296">
        <f>AG20</f>
        <v>0</v>
      </c>
      <c r="AK15" s="296">
        <f>AG21</f>
        <v>0</v>
      </c>
      <c r="AL15" s="296">
        <f>AG22</f>
        <v>0</v>
      </c>
      <c r="AM15" s="296">
        <f>AG23</f>
        <v>0</v>
      </c>
      <c r="AN15" s="296"/>
      <c r="AO15" s="296">
        <f>AF20</f>
        <v>0</v>
      </c>
      <c r="AP15" s="296">
        <f>AF21</f>
        <v>0</v>
      </c>
      <c r="AQ15" s="296">
        <f>AF22</f>
        <v>0</v>
      </c>
      <c r="AR15" s="296">
        <f>AF23</f>
        <v>0</v>
      </c>
      <c r="AS15" s="296"/>
      <c r="AT15" s="296">
        <f>-AH20</f>
        <v>0</v>
      </c>
      <c r="AU15" s="296">
        <f>-AH21</f>
        <v>0</v>
      </c>
      <c r="AV15" s="296">
        <f>-AH22</f>
        <v>0</v>
      </c>
      <c r="AW15" s="296">
        <f>-AH23</f>
        <v>0</v>
      </c>
      <c r="AX15" s="296"/>
      <c r="AY15" s="296">
        <f>AI20</f>
        <v>0</v>
      </c>
      <c r="AZ15" s="296">
        <f>AI21</f>
        <v>0</v>
      </c>
      <c r="BA15" s="296">
        <f>AI22</f>
        <v>0</v>
      </c>
      <c r="BB15" s="296">
        <f>AI23</f>
        <v>0</v>
      </c>
      <c r="BC15" s="306"/>
    </row>
    <row r="16" spans="1:55" ht="14.4" thickBot="1" x14ac:dyDescent="0.35">
      <c r="A16" s="51" t="s">
        <v>37</v>
      </c>
      <c r="B16" s="52" t="s">
        <v>28</v>
      </c>
      <c r="C16" s="50" t="s">
        <v>38</v>
      </c>
      <c r="D16" s="47">
        <f t="shared" si="0"/>
        <v>1301.6385139720001</v>
      </c>
      <c r="E16" s="199">
        <f>E14+E15</f>
        <v>48.968444574000003</v>
      </c>
      <c r="F16" s="200">
        <f t="shared" ref="F16:AB16" si="4">F14+F15</f>
        <v>48.112814017999995</v>
      </c>
      <c r="G16" s="200">
        <f t="shared" si="4"/>
        <v>47.748676360000005</v>
      </c>
      <c r="H16" s="200">
        <f t="shared" si="4"/>
        <v>47.709320975999994</v>
      </c>
      <c r="I16" s="200">
        <f t="shared" si="4"/>
        <v>47.998764779999995</v>
      </c>
      <c r="J16" s="201">
        <f t="shared" si="4"/>
        <v>50.055506740000006</v>
      </c>
      <c r="K16" s="199">
        <f t="shared" si="4"/>
        <v>53.578256381999999</v>
      </c>
      <c r="L16" s="200">
        <f t="shared" si="4"/>
        <v>55.540947682000002</v>
      </c>
      <c r="M16" s="200">
        <f t="shared" si="4"/>
        <v>56.062362998000005</v>
      </c>
      <c r="N16" s="200">
        <f t="shared" si="4"/>
        <v>56.520422195999998</v>
      </c>
      <c r="O16" s="200">
        <f t="shared" si="4"/>
        <v>56.720170502000002</v>
      </c>
      <c r="P16" s="200">
        <f t="shared" si="4"/>
        <v>56.314926472000003</v>
      </c>
      <c r="Q16" s="200">
        <f t="shared" si="4"/>
        <v>56.989005081999991</v>
      </c>
      <c r="R16" s="200">
        <f t="shared" si="4"/>
        <v>56.983259282000006</v>
      </c>
      <c r="S16" s="200">
        <f t="shared" si="4"/>
        <v>56.646349885999996</v>
      </c>
      <c r="T16" s="200">
        <f t="shared" si="4"/>
        <v>56.747332578000005</v>
      </c>
      <c r="U16" s="200">
        <f t="shared" si="4"/>
        <v>56.884774347999993</v>
      </c>
      <c r="V16" s="200">
        <f t="shared" si="4"/>
        <v>57.432156353999993</v>
      </c>
      <c r="W16" s="200">
        <f t="shared" si="4"/>
        <v>59.108867500000002</v>
      </c>
      <c r="X16" s="200">
        <f t="shared" si="4"/>
        <v>58.559867331999996</v>
      </c>
      <c r="Y16" s="200">
        <f t="shared" si="4"/>
        <v>57.474210547999995</v>
      </c>
      <c r="Z16" s="202">
        <f t="shared" si="4"/>
        <v>55.740437547999996</v>
      </c>
      <c r="AA16" s="203">
        <f t="shared" si="4"/>
        <v>53.196855321999998</v>
      </c>
      <c r="AB16" s="202">
        <f t="shared" si="4"/>
        <v>50.544784512</v>
      </c>
      <c r="AC16" s="171"/>
      <c r="AD16" s="304">
        <v>9</v>
      </c>
      <c r="AE16" s="308">
        <f>M33</f>
        <v>0</v>
      </c>
      <c r="AF16" s="308">
        <f>$M47</f>
        <v>0</v>
      </c>
      <c r="AG16" s="308">
        <f t="shared" si="1"/>
        <v>0</v>
      </c>
      <c r="AH16" s="308">
        <f>$M32</f>
        <v>0</v>
      </c>
      <c r="AI16" s="308">
        <f>$M46</f>
        <v>0</v>
      </c>
      <c r="AJ16" s="296">
        <f>AG24</f>
        <v>0</v>
      </c>
      <c r="AK16" s="296">
        <f>AG25</f>
        <v>0</v>
      </c>
      <c r="AL16" s="296">
        <f>AG26</f>
        <v>0</v>
      </c>
      <c r="AM16" s="296">
        <f>AG27</f>
        <v>0</v>
      </c>
      <c r="AN16" s="296"/>
      <c r="AO16" s="296">
        <f>AF24</f>
        <v>0</v>
      </c>
      <c r="AP16" s="296">
        <f>AF25</f>
        <v>0</v>
      </c>
      <c r="AQ16" s="296">
        <f>AF26</f>
        <v>0</v>
      </c>
      <c r="AR16" s="296">
        <f>AF27</f>
        <v>0</v>
      </c>
      <c r="AS16" s="296"/>
      <c r="AT16" s="296">
        <f>-AH24</f>
        <v>0</v>
      </c>
      <c r="AU16" s="296">
        <f>-AH25</f>
        <v>0</v>
      </c>
      <c r="AV16" s="296">
        <f>-AH26</f>
        <v>0</v>
      </c>
      <c r="AW16" s="296">
        <f>-AH27</f>
        <v>0</v>
      </c>
      <c r="AX16" s="296"/>
      <c r="AY16" s="296">
        <f>AI24</f>
        <v>0</v>
      </c>
      <c r="AZ16" s="296">
        <f>AI25</f>
        <v>0</v>
      </c>
      <c r="BA16" s="296">
        <f>AI26</f>
        <v>0</v>
      </c>
      <c r="BB16" s="296">
        <f>AI27</f>
        <v>0</v>
      </c>
      <c r="BC16" s="306"/>
    </row>
    <row r="17" spans="1:55" ht="13.8" x14ac:dyDescent="0.3">
      <c r="A17" s="54"/>
      <c r="B17" s="248" t="s">
        <v>28</v>
      </c>
      <c r="C17" s="249" t="s">
        <v>22</v>
      </c>
      <c r="D17" s="274">
        <f t="shared" si="0"/>
        <v>1176</v>
      </c>
      <c r="E17" s="172">
        <v>49</v>
      </c>
      <c r="F17" s="172">
        <v>49</v>
      </c>
      <c r="G17" s="172">
        <v>49</v>
      </c>
      <c r="H17" s="172">
        <v>49</v>
      </c>
      <c r="I17" s="172">
        <v>49</v>
      </c>
      <c r="J17" s="172">
        <v>49</v>
      </c>
      <c r="K17" s="172">
        <v>49</v>
      </c>
      <c r="L17" s="172">
        <v>49</v>
      </c>
      <c r="M17" s="172">
        <v>49</v>
      </c>
      <c r="N17" s="172">
        <v>49</v>
      </c>
      <c r="O17" s="172">
        <v>49</v>
      </c>
      <c r="P17" s="172">
        <v>49</v>
      </c>
      <c r="Q17" s="172">
        <v>49</v>
      </c>
      <c r="R17" s="172">
        <v>49</v>
      </c>
      <c r="S17" s="172">
        <v>49</v>
      </c>
      <c r="T17" s="172">
        <v>49</v>
      </c>
      <c r="U17" s="172">
        <v>49</v>
      </c>
      <c r="V17" s="172">
        <v>49</v>
      </c>
      <c r="W17" s="172">
        <v>49</v>
      </c>
      <c r="X17" s="172">
        <v>49</v>
      </c>
      <c r="Y17" s="172">
        <v>49</v>
      </c>
      <c r="Z17" s="172">
        <v>49</v>
      </c>
      <c r="AA17" s="172">
        <v>49</v>
      </c>
      <c r="AB17" s="172">
        <v>49</v>
      </c>
      <c r="AC17" s="106" t="s">
        <v>74</v>
      </c>
      <c r="AD17" s="304">
        <v>10</v>
      </c>
      <c r="AE17" s="308">
        <f>N33</f>
        <v>0</v>
      </c>
      <c r="AF17" s="308">
        <f>$N47</f>
        <v>0</v>
      </c>
      <c r="AG17" s="308">
        <f t="shared" si="1"/>
        <v>0</v>
      </c>
      <c r="AH17" s="308">
        <f>$N32</f>
        <v>0</v>
      </c>
      <c r="AI17" s="308">
        <f>$N46</f>
        <v>0</v>
      </c>
      <c r="AJ17" s="296">
        <f>AG28</f>
        <v>0</v>
      </c>
      <c r="AK17" s="296">
        <f>AG29</f>
        <v>0</v>
      </c>
      <c r="AL17" s="296">
        <f>AG30</f>
        <v>0</v>
      </c>
      <c r="AM17" s="296">
        <f>AG31</f>
        <v>0</v>
      </c>
      <c r="AN17" s="296"/>
      <c r="AO17" s="296">
        <f>AF28</f>
        <v>0</v>
      </c>
      <c r="AP17" s="296">
        <f>AF29</f>
        <v>0</v>
      </c>
      <c r="AQ17" s="296">
        <f>AF30</f>
        <v>0</v>
      </c>
      <c r="AR17" s="296">
        <f>AF31</f>
        <v>0</v>
      </c>
      <c r="AS17" s="296"/>
      <c r="AT17" s="296">
        <f>-AH28</f>
        <v>0</v>
      </c>
      <c r="AU17" s="296">
        <f>-AH29</f>
        <v>0</v>
      </c>
      <c r="AV17" s="296">
        <f>-AH30</f>
        <v>0</v>
      </c>
      <c r="AW17" s="296">
        <f>-AH31</f>
        <v>0</v>
      </c>
      <c r="AX17" s="296"/>
      <c r="AY17" s="296">
        <f>AI28</f>
        <v>0</v>
      </c>
      <c r="AZ17" s="296">
        <f>AI29</f>
        <v>0</v>
      </c>
      <c r="BA17" s="296">
        <f>AI30</f>
        <v>0</v>
      </c>
      <c r="BB17" s="296">
        <f>AI31</f>
        <v>0</v>
      </c>
      <c r="BC17" s="306"/>
    </row>
    <row r="18" spans="1:55" ht="13.8" x14ac:dyDescent="0.3">
      <c r="A18" s="29"/>
      <c r="B18" s="250" t="s">
        <v>28</v>
      </c>
      <c r="C18" s="251" t="s">
        <v>22</v>
      </c>
      <c r="D18" s="274">
        <f t="shared" si="0"/>
        <v>24</v>
      </c>
      <c r="E18" s="173">
        <v>1</v>
      </c>
      <c r="F18" s="173">
        <v>1</v>
      </c>
      <c r="G18" s="173">
        <v>1</v>
      </c>
      <c r="H18" s="173">
        <v>1</v>
      </c>
      <c r="I18" s="173">
        <v>1</v>
      </c>
      <c r="J18" s="173">
        <v>1</v>
      </c>
      <c r="K18" s="173">
        <v>1</v>
      </c>
      <c r="L18" s="173">
        <v>1</v>
      </c>
      <c r="M18" s="173">
        <v>1</v>
      </c>
      <c r="N18" s="173">
        <v>1</v>
      </c>
      <c r="O18" s="173">
        <v>1</v>
      </c>
      <c r="P18" s="173">
        <v>1</v>
      </c>
      <c r="Q18" s="173">
        <v>1</v>
      </c>
      <c r="R18" s="173">
        <v>1</v>
      </c>
      <c r="S18" s="173">
        <v>1</v>
      </c>
      <c r="T18" s="173">
        <v>1</v>
      </c>
      <c r="U18" s="173">
        <v>1</v>
      </c>
      <c r="V18" s="173">
        <v>1</v>
      </c>
      <c r="W18" s="173">
        <v>1</v>
      </c>
      <c r="X18" s="173">
        <v>1</v>
      </c>
      <c r="Y18" s="173">
        <v>1</v>
      </c>
      <c r="Z18" s="173">
        <v>1</v>
      </c>
      <c r="AA18" s="173">
        <v>1</v>
      </c>
      <c r="AB18" s="173">
        <v>1</v>
      </c>
      <c r="AC18" s="106" t="s">
        <v>76</v>
      </c>
      <c r="AD18" s="304">
        <v>11</v>
      </c>
      <c r="AE18" s="308">
        <f>O33</f>
        <v>0</v>
      </c>
      <c r="AF18" s="308">
        <f>$O47</f>
        <v>0</v>
      </c>
      <c r="AG18" s="308">
        <f t="shared" si="1"/>
        <v>0</v>
      </c>
      <c r="AH18" s="308">
        <f>$O32</f>
        <v>0</v>
      </c>
      <c r="AI18" s="308">
        <f>$O46</f>
        <v>0</v>
      </c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>
        <f t="shared" si="0"/>
        <v>0</v>
      </c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>
        <v>12</v>
      </c>
      <c r="AE19" s="308">
        <f>P33</f>
        <v>0</v>
      </c>
      <c r="AF19" s="308">
        <f>$P47</f>
        <v>0</v>
      </c>
      <c r="AG19" s="308">
        <f t="shared" si="1"/>
        <v>0</v>
      </c>
      <c r="AH19" s="308">
        <f>$P32</f>
        <v>0</v>
      </c>
      <c r="AI19" s="308">
        <f>$P46</f>
        <v>0</v>
      </c>
      <c r="AJ19" s="310" t="s">
        <v>40</v>
      </c>
      <c r="AK19" s="296"/>
      <c r="AL19" s="296"/>
      <c r="AM19" s="296"/>
      <c r="AN19" s="296"/>
      <c r="AO19" s="310" t="s">
        <v>41</v>
      </c>
      <c r="AP19" s="296"/>
      <c r="AQ19" s="296"/>
      <c r="AR19" s="296"/>
      <c r="AS19" s="296"/>
      <c r="AT19" s="310" t="s">
        <v>42</v>
      </c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>
        <f t="shared" si="0"/>
        <v>0</v>
      </c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>
        <v>13</v>
      </c>
      <c r="AE20" s="308">
        <f>Q33</f>
        <v>0</v>
      </c>
      <c r="AF20" s="308">
        <f>$Q47</f>
        <v>0</v>
      </c>
      <c r="AG20" s="308">
        <f t="shared" si="1"/>
        <v>0</v>
      </c>
      <c r="AH20" s="308">
        <f>$Q32</f>
        <v>0</v>
      </c>
      <c r="AI20" s="308">
        <f>$Q46</f>
        <v>0</v>
      </c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>
        <f t="shared" si="0"/>
        <v>0</v>
      </c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>
        <v>14</v>
      </c>
      <c r="AE21" s="308">
        <f>R33</f>
        <v>0</v>
      </c>
      <c r="AF21" s="308">
        <f>$R47</f>
        <v>0</v>
      </c>
      <c r="AG21" s="308">
        <f t="shared" si="1"/>
        <v>0</v>
      </c>
      <c r="AH21" s="308">
        <f>$R32</f>
        <v>0</v>
      </c>
      <c r="AI21" s="308">
        <f>$R46</f>
        <v>0</v>
      </c>
      <c r="AJ21" s="296">
        <f>$E11</f>
        <v>1.4701272E-2</v>
      </c>
      <c r="AK21" s="296">
        <f>$F11</f>
        <v>1.4023656000000001E-2</v>
      </c>
      <c r="AL21" s="296">
        <f>G11</f>
        <v>1.364478E-2</v>
      </c>
      <c r="AM21" s="296">
        <f>H11</f>
        <v>1.3488924000000001E-2</v>
      </c>
      <c r="AN21" s="296"/>
      <c r="AO21" s="296">
        <f>$E12</f>
        <v>0.38590838999999999</v>
      </c>
      <c r="AP21" s="296">
        <f>$F12</f>
        <v>0.36812096999999999</v>
      </c>
      <c r="AQ21" s="296">
        <f>L12</f>
        <v>0.51035428499999991</v>
      </c>
      <c r="AR21" s="296">
        <f>M12</f>
        <v>0.51055829999999991</v>
      </c>
      <c r="AS21" s="296"/>
      <c r="AT21" s="296">
        <f>$E13</f>
        <v>3.0909424379999999</v>
      </c>
      <c r="AU21" s="296">
        <f>$F13</f>
        <v>2.9484736740000002</v>
      </c>
      <c r="AV21" s="296">
        <f>Q13</f>
        <v>4.3153610659999995</v>
      </c>
      <c r="AW21" s="296">
        <f>R13</f>
        <v>4.3027376559999997</v>
      </c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 t="s">
        <v>28</v>
      </c>
      <c r="C22" s="251" t="s">
        <v>39</v>
      </c>
      <c r="D22" s="274">
        <f t="shared" si="0"/>
        <v>0</v>
      </c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 t="s">
        <v>77</v>
      </c>
      <c r="AD22" s="304">
        <v>15</v>
      </c>
      <c r="AE22" s="308">
        <f>S33</f>
        <v>0</v>
      </c>
      <c r="AF22" s="308">
        <f>$S47</f>
        <v>0</v>
      </c>
      <c r="AG22" s="308">
        <f t="shared" si="1"/>
        <v>0</v>
      </c>
      <c r="AH22" s="308">
        <f>$S32</f>
        <v>0</v>
      </c>
      <c r="AI22" s="308">
        <f>$S46</f>
        <v>0</v>
      </c>
      <c r="AJ22" s="296">
        <f>$I11</f>
        <v>1.3700200000000001E-2</v>
      </c>
      <c r="AK22" s="296">
        <f>$J11</f>
        <v>1.5076691999999999E-2</v>
      </c>
      <c r="AL22" s="296">
        <f>$K11</f>
        <v>1.7845676000000001E-2</v>
      </c>
      <c r="AM22" s="296">
        <f>$L11</f>
        <v>1.9442068E-2</v>
      </c>
      <c r="AN22" s="296"/>
      <c r="AO22" s="296">
        <f>$I12</f>
        <v>0.35963024999999998</v>
      </c>
      <c r="AP22" s="296">
        <f>$J12</f>
        <v>0.39576316499999997</v>
      </c>
      <c r="AQ22" s="296">
        <f>$K12</f>
        <v>0.46844899500000003</v>
      </c>
      <c r="AR22" s="296">
        <f>$L12</f>
        <v>0.51035428499999991</v>
      </c>
      <c r="AS22" s="296"/>
      <c r="AT22" s="296">
        <f>$I13</f>
        <v>2.88046705</v>
      </c>
      <c r="AU22" s="296">
        <f>$J13</f>
        <v>3.1698744929999996</v>
      </c>
      <c r="AV22" s="296">
        <f>$K13</f>
        <v>3.7520533789999999</v>
      </c>
      <c r="AW22" s="296">
        <f>$L13</f>
        <v>4.0876947969999993</v>
      </c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 t="s">
        <v>28</v>
      </c>
      <c r="C23" s="251" t="s">
        <v>39</v>
      </c>
      <c r="D23" s="274">
        <f>SUM(E23:AB23)</f>
        <v>0</v>
      </c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 t="s">
        <v>78</v>
      </c>
      <c r="AD23" s="304">
        <v>16</v>
      </c>
      <c r="AE23" s="308">
        <f>T33</f>
        <v>0</v>
      </c>
      <c r="AF23" s="308">
        <f>$T47</f>
        <v>0</v>
      </c>
      <c r="AG23" s="308">
        <f t="shared" si="1"/>
        <v>0</v>
      </c>
      <c r="AH23" s="308">
        <f>$T32</f>
        <v>0</v>
      </c>
      <c r="AI23" s="308">
        <f>$T46</f>
        <v>0</v>
      </c>
      <c r="AJ23" s="296">
        <f>$M11</f>
        <v>1.9449839999999999E-2</v>
      </c>
      <c r="AK23" s="296">
        <f>$N11</f>
        <v>1.9861572000000001E-2</v>
      </c>
      <c r="AL23" s="296">
        <f>$O11</f>
        <v>2.0553708E-2</v>
      </c>
      <c r="AM23" s="296">
        <f>$P11</f>
        <v>2.0510928000000001E-2</v>
      </c>
      <c r="AN23" s="296"/>
      <c r="AO23" s="296">
        <f>$M12</f>
        <v>0.51055829999999991</v>
      </c>
      <c r="AP23" s="296">
        <f>$N12</f>
        <v>0.52136626499999994</v>
      </c>
      <c r="AQ23" s="296">
        <f>$O12</f>
        <v>0.53953483499999999</v>
      </c>
      <c r="AR23" s="296">
        <f>$P12</f>
        <v>0.53841185999999996</v>
      </c>
      <c r="AS23" s="296"/>
      <c r="AT23" s="296">
        <f>$M13</f>
        <v>4.0893288599999993</v>
      </c>
      <c r="AU23" s="296">
        <f>$N13</f>
        <v>4.1758955129999995</v>
      </c>
      <c r="AV23" s="296">
        <f>$O13</f>
        <v>4.3214171070000003</v>
      </c>
      <c r="AW23" s="296">
        <f>$P13</f>
        <v>4.3124226119999998</v>
      </c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>
        <f t="shared" si="0"/>
        <v>0</v>
      </c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>
        <v>17</v>
      </c>
      <c r="AE24" s="308">
        <f>U33</f>
        <v>0</v>
      </c>
      <c r="AF24" s="308">
        <f>$U47</f>
        <v>0</v>
      </c>
      <c r="AG24" s="308">
        <f t="shared" si="1"/>
        <v>0</v>
      </c>
      <c r="AH24" s="308">
        <f>$U32</f>
        <v>0</v>
      </c>
      <c r="AI24" s="308">
        <f>$U46</f>
        <v>0</v>
      </c>
      <c r="AJ24" s="296">
        <f>$Q11</f>
        <v>2.0524904E-2</v>
      </c>
      <c r="AK24" s="296">
        <f>$R11</f>
        <v>2.0464863999999999E-2</v>
      </c>
      <c r="AL24" s="296">
        <f>$S11</f>
        <v>1.995618E-2</v>
      </c>
      <c r="AM24" s="296">
        <f>$T11</f>
        <v>2.0152552000000001E-2</v>
      </c>
      <c r="AN24" s="296"/>
      <c r="AO24" s="296">
        <f>$Q12</f>
        <v>0.53877872999999998</v>
      </c>
      <c r="AP24" s="296">
        <f>$R12</f>
        <v>0.53720267999999993</v>
      </c>
      <c r="AQ24" s="296">
        <f>$S12</f>
        <v>0.52384972499999993</v>
      </c>
      <c r="AR24" s="296">
        <f>$T12</f>
        <v>0.52900448999999994</v>
      </c>
      <c r="AS24" s="296"/>
      <c r="AT24" s="296">
        <f>$Q13</f>
        <v>4.3153610659999995</v>
      </c>
      <c r="AU24" s="296">
        <f>$R13</f>
        <v>4.3027376559999997</v>
      </c>
      <c r="AV24" s="296">
        <f>$S13</f>
        <v>4.1957868449999998</v>
      </c>
      <c r="AW24" s="296">
        <f>$T13</f>
        <v>4.2370740580000001</v>
      </c>
      <c r="AX24" s="296"/>
      <c r="AY24" s="296"/>
      <c r="AZ24" s="296"/>
      <c r="BA24" s="296"/>
      <c r="BB24" s="296"/>
      <c r="BC24" s="306"/>
    </row>
    <row r="25" spans="1:55" ht="13.8" x14ac:dyDescent="0.3">
      <c r="A25" s="56" t="s">
        <v>43</v>
      </c>
      <c r="B25" s="250"/>
      <c r="C25" s="251"/>
      <c r="D25" s="274">
        <f t="shared" si="0"/>
        <v>0</v>
      </c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>
        <v>18</v>
      </c>
      <c r="AE25" s="308">
        <f>V33</f>
        <v>0</v>
      </c>
      <c r="AF25" s="308">
        <f>$V47</f>
        <v>0</v>
      </c>
      <c r="AG25" s="308">
        <f t="shared" si="1"/>
        <v>0</v>
      </c>
      <c r="AH25" s="308">
        <f>$V32</f>
        <v>0</v>
      </c>
      <c r="AI25" s="308">
        <f>$V46</f>
        <v>0</v>
      </c>
      <c r="AJ25" s="296">
        <f>$U11</f>
        <v>2.0258416000000001E-2</v>
      </c>
      <c r="AK25" s="296">
        <f>$V11</f>
        <v>2.0876288E-2</v>
      </c>
      <c r="AL25" s="296">
        <f>$W11</f>
        <v>2.2683572000000003E-2</v>
      </c>
      <c r="AM25" s="296">
        <f>$X11</f>
        <v>2.2845908000000002E-2</v>
      </c>
      <c r="AN25" s="296"/>
      <c r="AO25" s="296">
        <f>$U12</f>
        <v>0.53178342000000001</v>
      </c>
      <c r="AP25" s="296">
        <f>$V12</f>
        <v>0.54800255999999992</v>
      </c>
      <c r="AQ25" s="296">
        <f>$W12</f>
        <v>0.59544376500000007</v>
      </c>
      <c r="AR25" s="296">
        <f>$X12</f>
        <v>0.59970508499999997</v>
      </c>
      <c r="AS25" s="296"/>
      <c r="AT25" s="296">
        <f>$U13</f>
        <v>4.2593319640000002</v>
      </c>
      <c r="AU25" s="296">
        <f>$V13</f>
        <v>4.3892395519999994</v>
      </c>
      <c r="AV25" s="296">
        <f>$W13</f>
        <v>4.7692210130000001</v>
      </c>
      <c r="AW25" s="296">
        <f>$X13</f>
        <v>4.803352157</v>
      </c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>
        <f t="shared" si="0"/>
        <v>0</v>
      </c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>
        <v>19</v>
      </c>
      <c r="AE26" s="308">
        <f>W33</f>
        <v>0</v>
      </c>
      <c r="AF26" s="308">
        <f>$W47</f>
        <v>0</v>
      </c>
      <c r="AG26" s="308">
        <f t="shared" si="1"/>
        <v>0</v>
      </c>
      <c r="AH26" s="308">
        <f>$W32</f>
        <v>0</v>
      </c>
      <c r="AI26" s="308">
        <f>$W46</f>
        <v>0</v>
      </c>
      <c r="AJ26" s="296">
        <f>$Y11</f>
        <v>2.1636788000000001E-2</v>
      </c>
      <c r="AK26" s="296">
        <f>$Z11</f>
        <v>2.0296028000000001E-2</v>
      </c>
      <c r="AL26" s="296">
        <f>$AA11</f>
        <v>1.8276907999999998E-2</v>
      </c>
      <c r="AM26" s="296">
        <f>$AB11</f>
        <v>1.6148759999999998E-2</v>
      </c>
      <c r="AN26" s="296"/>
      <c r="AO26" s="296">
        <f>$Y12</f>
        <v>0.567965685</v>
      </c>
      <c r="AP26" s="296">
        <f>$Z12</f>
        <v>0.53277073499999994</v>
      </c>
      <c r="AQ26" s="296">
        <f>$AA12</f>
        <v>0.47976883499999995</v>
      </c>
      <c r="AR26" s="296">
        <f>$AB12</f>
        <v>0.42390494999999995</v>
      </c>
      <c r="AS26" s="296"/>
      <c r="AT26" s="296">
        <f>$Y13</f>
        <v>4.5491346769999996</v>
      </c>
      <c r="AU26" s="296">
        <f>$Z13</f>
        <v>4.2672398869999997</v>
      </c>
      <c r="AV26" s="296">
        <f>$AA13</f>
        <v>3.8427199069999998</v>
      </c>
      <c r="AW26" s="296">
        <f>$AB13</f>
        <v>3.3952767899999996</v>
      </c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>
        <f t="shared" si="0"/>
        <v>0</v>
      </c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>
        <v>20</v>
      </c>
      <c r="AE27" s="308">
        <f>X33</f>
        <v>0</v>
      </c>
      <c r="AF27" s="308">
        <f>$X47</f>
        <v>0</v>
      </c>
      <c r="AG27" s="308">
        <f t="shared" si="1"/>
        <v>0</v>
      </c>
      <c r="AH27" s="308">
        <f>$X32</f>
        <v>0</v>
      </c>
      <c r="AI27" s="308">
        <f>$X46</f>
        <v>0</v>
      </c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>
        <f t="shared" si="0"/>
        <v>0</v>
      </c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>
        <v>21</v>
      </c>
      <c r="AE28" s="308">
        <f>Y33</f>
        <v>0</v>
      </c>
      <c r="AF28" s="308">
        <f>$Y47</f>
        <v>0</v>
      </c>
      <c r="AG28" s="308">
        <f t="shared" si="1"/>
        <v>0</v>
      </c>
      <c r="AH28" s="308">
        <f>$Y32</f>
        <v>0</v>
      </c>
      <c r="AI28" s="308">
        <f>$Y46</f>
        <v>0</v>
      </c>
      <c r="AJ28" s="310" t="s">
        <v>44</v>
      </c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>
        <f t="shared" si="0"/>
        <v>0</v>
      </c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>
        <v>22</v>
      </c>
      <c r="AE29" s="308">
        <f>Z33</f>
        <v>0</v>
      </c>
      <c r="AF29" s="308">
        <f>$Z47</f>
        <v>0</v>
      </c>
      <c r="AG29" s="308">
        <f t="shared" si="1"/>
        <v>0</v>
      </c>
      <c r="AH29" s="308">
        <f>$Z32</f>
        <v>0</v>
      </c>
      <c r="AI29" s="308">
        <f>$Z46</f>
        <v>0</v>
      </c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>
        <f t="shared" si="0"/>
        <v>0</v>
      </c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>
        <v>23</v>
      </c>
      <c r="AE30" s="308">
        <f>AA33</f>
        <v>0</v>
      </c>
      <c r="AF30" s="308">
        <f>$AA47</f>
        <v>0</v>
      </c>
      <c r="AG30" s="308">
        <f t="shared" si="1"/>
        <v>0</v>
      </c>
      <c r="AH30" s="308">
        <f>$AA32</f>
        <v>0</v>
      </c>
      <c r="AI30" s="308">
        <f>$AA46</f>
        <v>0</v>
      </c>
      <c r="AJ30" s="296">
        <f>-$E24</f>
        <v>0</v>
      </c>
      <c r="AK30" s="296">
        <f>-$F24</f>
        <v>0</v>
      </c>
      <c r="AL30" s="296">
        <f>-$G20</f>
        <v>0</v>
      </c>
      <c r="AM30" s="296">
        <f>-$H20</f>
        <v>0</v>
      </c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>
        <f t="shared" si="0"/>
        <v>0</v>
      </c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>
        <v>24</v>
      </c>
      <c r="AE31" s="311">
        <f>AB33</f>
        <v>0</v>
      </c>
      <c r="AF31" s="311">
        <f>$AB47</f>
        <v>0</v>
      </c>
      <c r="AG31" s="311">
        <f t="shared" si="1"/>
        <v>0</v>
      </c>
      <c r="AH31" s="311">
        <f>$AB32</f>
        <v>0</v>
      </c>
      <c r="AI31" s="311">
        <f>$AB46</f>
        <v>0</v>
      </c>
      <c r="AJ31" s="296">
        <f>-$I20</f>
        <v>0</v>
      </c>
      <c r="AK31" s="296">
        <f>-$J20</f>
        <v>0</v>
      </c>
      <c r="AL31" s="296">
        <f>-$K20</f>
        <v>0</v>
      </c>
      <c r="AM31" s="296">
        <f>-$L20</f>
        <v>0</v>
      </c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>
        <f t="shared" si="0"/>
        <v>0</v>
      </c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>
        <f>-$M20</f>
        <v>0</v>
      </c>
      <c r="AK32" s="296">
        <f>-$N20</f>
        <v>0</v>
      </c>
      <c r="AL32" s="296">
        <f>-$O20</f>
        <v>0</v>
      </c>
      <c r="AM32" s="296">
        <f>-$P20</f>
        <v>0</v>
      </c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323">
        <f t="shared" si="0"/>
        <v>0</v>
      </c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>
        <f>-$Q20</f>
        <v>0</v>
      </c>
      <c r="AK33" s="296">
        <f>-$R20</f>
        <v>0</v>
      </c>
      <c r="AL33" s="296">
        <f>-$S20</f>
        <v>0</v>
      </c>
      <c r="AM33" s="296">
        <f>-$T20</f>
        <v>0</v>
      </c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>
        <f t="shared" si="0"/>
        <v>0</v>
      </c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>
        <f>-$U20</f>
        <v>0</v>
      </c>
      <c r="AK34" s="296">
        <f>-$V20</f>
        <v>0</v>
      </c>
      <c r="AL34" s="296">
        <f>-$W20</f>
        <v>0</v>
      </c>
      <c r="AM34" s="296">
        <f>-$X20</f>
        <v>0</v>
      </c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>
        <f t="shared" si="0"/>
        <v>0</v>
      </c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>
        <f>-$Y20</f>
        <v>0</v>
      </c>
      <c r="AK35" s="296">
        <f>-$Z20</f>
        <v>0</v>
      </c>
      <c r="AL35" s="296">
        <f>-$AA20</f>
        <v>0</v>
      </c>
      <c r="AM35" s="296">
        <f>$AB20</f>
        <v>0</v>
      </c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 t="s">
        <v>45</v>
      </c>
      <c r="B36" s="255"/>
      <c r="C36" s="249"/>
      <c r="D36" s="274">
        <f t="shared" si="0"/>
        <v>0</v>
      </c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>
        <f t="shared" si="0"/>
        <v>0</v>
      </c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>
        <f t="shared" si="0"/>
        <v>0</v>
      </c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>
        <f t="shared" si="0"/>
        <v>0</v>
      </c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5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>
        <f t="shared" si="0"/>
        <v>0</v>
      </c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>
        <f t="shared" si="0"/>
        <v>0</v>
      </c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>
        <f t="shared" si="0"/>
        <v>0</v>
      </c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>
        <f t="shared" si="0"/>
        <v>0</v>
      </c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 t="s">
        <v>46</v>
      </c>
      <c r="B44" s="126"/>
      <c r="C44" s="127"/>
      <c r="D44" s="259">
        <f t="shared" si="0"/>
        <v>0</v>
      </c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>
        <f t="shared" si="0"/>
        <v>0</v>
      </c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>
        <f t="shared" si="0"/>
        <v>0</v>
      </c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>
        <f t="shared" si="0"/>
        <v>0</v>
      </c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>
        <f>SUM(E48:AB48)</f>
        <v>0</v>
      </c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 t="s">
        <v>47</v>
      </c>
      <c r="B49" s="58"/>
      <c r="C49" s="78"/>
      <c r="D49" s="259">
        <f t="shared" si="0"/>
        <v>0</v>
      </c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>
        <f t="shared" si="0"/>
        <v>0</v>
      </c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>
        <f t="shared" si="0"/>
        <v>0</v>
      </c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 t="s">
        <v>48</v>
      </c>
      <c r="B52" s="83" t="s">
        <v>28</v>
      </c>
      <c r="C52" s="83" t="s">
        <v>39</v>
      </c>
      <c r="D52" s="57">
        <f t="shared" si="0"/>
        <v>101.63851397199997</v>
      </c>
      <c r="E52" s="187">
        <f>E16+E39+E40+E41+E42+E43+E44+E45+E46+E47+E48+E49+E50-E17-E18-E19-E20-E21-E22-E23-E24-E25-E26-E27-E28-E29-E30-E31-E32-E33</f>
        <v>-1.0315554259999971</v>
      </c>
      <c r="F52" s="188">
        <f t="shared" ref="F52:AB52" si="5">F16+F39+F40+F41+F42+F43+F44+F45+F46+F47+F48+F49+F50-F17-F18-F19-F20-F21-F22-F23-F24-F25-F26-F27-F28-F29-F30-F31-F32-F33</f>
        <v>-1.8871859820000054</v>
      </c>
      <c r="G52" s="188">
        <f t="shared" si="5"/>
        <v>-2.2513236399999954</v>
      </c>
      <c r="H52" s="188">
        <f t="shared" si="5"/>
        <v>-2.2906790240000063</v>
      </c>
      <c r="I52" s="188">
        <f t="shared" si="5"/>
        <v>-2.0012352200000052</v>
      </c>
      <c r="J52" s="189">
        <f t="shared" si="5"/>
        <v>5.550674000000555E-2</v>
      </c>
      <c r="K52" s="190">
        <f t="shared" si="5"/>
        <v>3.5782563819999993</v>
      </c>
      <c r="L52" s="188">
        <f t="shared" si="5"/>
        <v>5.5409476820000023</v>
      </c>
      <c r="M52" s="188">
        <f t="shared" si="5"/>
        <v>6.0623629980000047</v>
      </c>
      <c r="N52" s="188">
        <f t="shared" si="5"/>
        <v>6.5204221959999984</v>
      </c>
      <c r="O52" s="188">
        <f t="shared" si="5"/>
        <v>6.720170502000002</v>
      </c>
      <c r="P52" s="188">
        <f t="shared" si="5"/>
        <v>6.3149264720000033</v>
      </c>
      <c r="Q52" s="188">
        <f t="shared" si="5"/>
        <v>6.9890050819999914</v>
      </c>
      <c r="R52" s="188">
        <f t="shared" si="5"/>
        <v>6.9832592820000059</v>
      </c>
      <c r="S52" s="188">
        <f t="shared" si="5"/>
        <v>6.6463498859999959</v>
      </c>
      <c r="T52" s="188">
        <f t="shared" si="5"/>
        <v>6.7473325780000053</v>
      </c>
      <c r="U52" s="188">
        <f t="shared" si="5"/>
        <v>6.8847743479999934</v>
      </c>
      <c r="V52" s="188">
        <f t="shared" si="5"/>
        <v>7.4321563539999929</v>
      </c>
      <c r="W52" s="188">
        <f t="shared" si="5"/>
        <v>9.1088675000000023</v>
      </c>
      <c r="X52" s="188">
        <f t="shared" si="5"/>
        <v>8.5598673319999961</v>
      </c>
      <c r="Y52" s="188">
        <f t="shared" si="5"/>
        <v>7.474210547999995</v>
      </c>
      <c r="Z52" s="191">
        <f t="shared" si="5"/>
        <v>5.7404375479999956</v>
      </c>
      <c r="AA52" s="187">
        <f t="shared" si="5"/>
        <v>3.1968553219999976</v>
      </c>
      <c r="AB52" s="188">
        <f t="shared" si="5"/>
        <v>0.54478451199999967</v>
      </c>
      <c r="AC52" s="192" t="s">
        <v>49</v>
      </c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25.2" thickBot="1" x14ac:dyDescent="0.35">
      <c r="A56" s="17" t="s">
        <v>12</v>
      </c>
      <c r="B56" s="13" t="s">
        <v>13</v>
      </c>
      <c r="C56" s="13" t="s">
        <v>14</v>
      </c>
      <c r="D56" s="142" t="s">
        <v>15</v>
      </c>
      <c r="E56" s="143">
        <v>1</v>
      </c>
      <c r="F56" s="144">
        <v>2</v>
      </c>
      <c r="G56" s="144">
        <v>3</v>
      </c>
      <c r="H56" s="144">
        <v>4</v>
      </c>
      <c r="I56" s="144">
        <v>5</v>
      </c>
      <c r="J56" s="145">
        <v>6</v>
      </c>
      <c r="K56" s="146">
        <v>7</v>
      </c>
      <c r="L56" s="144">
        <v>8</v>
      </c>
      <c r="M56" s="144">
        <v>9</v>
      </c>
      <c r="N56" s="144">
        <v>10</v>
      </c>
      <c r="O56" s="144">
        <v>11</v>
      </c>
      <c r="P56" s="144">
        <v>12</v>
      </c>
      <c r="Q56" s="144">
        <v>13</v>
      </c>
      <c r="R56" s="144">
        <v>14</v>
      </c>
      <c r="S56" s="144">
        <v>15</v>
      </c>
      <c r="T56" s="144">
        <v>16</v>
      </c>
      <c r="U56" s="144">
        <v>17</v>
      </c>
      <c r="V56" s="144">
        <v>18</v>
      </c>
      <c r="W56" s="144">
        <v>19</v>
      </c>
      <c r="X56" s="144">
        <v>20</v>
      </c>
      <c r="Y56" s="144">
        <v>21</v>
      </c>
      <c r="Z56" s="147">
        <v>22</v>
      </c>
      <c r="AA56" s="143">
        <v>23</v>
      </c>
      <c r="AB56" s="144">
        <v>24</v>
      </c>
      <c r="AC56" s="8" t="s">
        <v>16</v>
      </c>
      <c r="AD56" s="295"/>
      <c r="AE56" s="298" t="s">
        <v>50</v>
      </c>
      <c r="AF56" s="298"/>
      <c r="AG56" s="295"/>
      <c r="AH56" s="298" t="s">
        <v>9</v>
      </c>
      <c r="AI56" s="298" t="s">
        <v>51</v>
      </c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 t="s">
        <v>52</v>
      </c>
      <c r="C57" s="86" t="s">
        <v>22</v>
      </c>
      <c r="D57" s="24">
        <f t="shared" ref="D57:D99" si="6">SUM(E57:AB57)</f>
        <v>154.66383200000001</v>
      </c>
      <c r="E57" s="87">
        <v>5.043425</v>
      </c>
      <c r="F57" s="114">
        <v>4.540692</v>
      </c>
      <c r="G57" s="114">
        <v>4.2903979999999997</v>
      </c>
      <c r="H57" s="114">
        <v>4.2263200000000003</v>
      </c>
      <c r="I57" s="114">
        <v>4.5353389999999996</v>
      </c>
      <c r="J57" s="115">
        <v>5.2812130000000002</v>
      </c>
      <c r="K57" s="25">
        <v>6.6516780000000004</v>
      </c>
      <c r="L57" s="114">
        <v>6.9219840000000001</v>
      </c>
      <c r="M57" s="114">
        <v>6.2567079999999997</v>
      </c>
      <c r="N57" s="114">
        <v>5.9524330000000001</v>
      </c>
      <c r="O57" s="114">
        <v>5.9561019999999996</v>
      </c>
      <c r="P57" s="114">
        <v>5.8365489999999998</v>
      </c>
      <c r="Q57" s="114">
        <v>5.8394349999999999</v>
      </c>
      <c r="R57" s="114">
        <v>5.7140560000000002</v>
      </c>
      <c r="S57" s="114">
        <v>5.6531960000000003</v>
      </c>
      <c r="T57" s="114">
        <v>5.9015069999999996</v>
      </c>
      <c r="U57" s="114">
        <v>6.2748369999999998</v>
      </c>
      <c r="V57" s="114">
        <v>7.3855469999999999</v>
      </c>
      <c r="W57" s="114">
        <v>9.5824029999999993</v>
      </c>
      <c r="X57" s="114">
        <v>10.301178999999999</v>
      </c>
      <c r="Y57" s="114">
        <v>9.9237230000000007</v>
      </c>
      <c r="Z57" s="148">
        <v>8.9688040000000004</v>
      </c>
      <c r="AA57" s="87">
        <v>7.5719989999999999</v>
      </c>
      <c r="AB57" s="148">
        <v>6.0543050000000003</v>
      </c>
      <c r="AC57" s="96" t="s">
        <v>23</v>
      </c>
      <c r="AD57" s="299"/>
      <c r="AE57" s="300" t="s">
        <v>17</v>
      </c>
      <c r="AF57" s="300" t="s">
        <v>18</v>
      </c>
      <c r="AG57" s="299"/>
      <c r="AH57" s="300" t="s">
        <v>17</v>
      </c>
      <c r="AI57" s="300" t="s">
        <v>18</v>
      </c>
      <c r="AJ57" s="299"/>
      <c r="AK57" s="299"/>
      <c r="AL57" s="299"/>
      <c r="AM57" s="299"/>
      <c r="AN57" s="299"/>
      <c r="AO57" s="299"/>
      <c r="AP57" s="299"/>
      <c r="AQ57" s="299"/>
      <c r="AR57" s="299" t="s">
        <v>19</v>
      </c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 t="s">
        <v>53</v>
      </c>
      <c r="B58" s="35" t="s">
        <v>54</v>
      </c>
      <c r="C58" s="88" t="s">
        <v>22</v>
      </c>
      <c r="D58" s="36">
        <f t="shared" si="6"/>
        <v>1478.068653</v>
      </c>
      <c r="E58" s="157">
        <v>55.538393999999997</v>
      </c>
      <c r="F58" s="154">
        <v>54.957901999999997</v>
      </c>
      <c r="G58" s="154">
        <v>54.622286000000003</v>
      </c>
      <c r="H58" s="154">
        <v>54.532471000000001</v>
      </c>
      <c r="I58" s="154">
        <v>54.357385999999998</v>
      </c>
      <c r="J58" s="155">
        <v>55.341151000000004</v>
      </c>
      <c r="K58" s="153">
        <v>58.968248000000003</v>
      </c>
      <c r="L58" s="154">
        <v>62.062956999999997</v>
      </c>
      <c r="M58" s="154">
        <v>65.353504000000001</v>
      </c>
      <c r="N58" s="154">
        <v>66.967316999999994</v>
      </c>
      <c r="O58" s="154">
        <v>67.457783000000006</v>
      </c>
      <c r="P58" s="154">
        <v>67.130071000000001</v>
      </c>
      <c r="Q58" s="154">
        <v>67.199833999999996</v>
      </c>
      <c r="R58" s="154">
        <v>67.255609000000007</v>
      </c>
      <c r="S58" s="154">
        <v>66.445891000000003</v>
      </c>
      <c r="T58" s="154">
        <v>64.687990999999997</v>
      </c>
      <c r="U58" s="154">
        <v>63.284624999999998</v>
      </c>
      <c r="V58" s="154">
        <v>63.462577000000003</v>
      </c>
      <c r="W58" s="154">
        <v>64.330063999999993</v>
      </c>
      <c r="X58" s="154">
        <v>63.790097000000003</v>
      </c>
      <c r="Y58" s="154">
        <v>62.649678000000002</v>
      </c>
      <c r="Z58" s="156">
        <v>61.312508000000001</v>
      </c>
      <c r="AA58" s="157">
        <v>59.277779000000002</v>
      </c>
      <c r="AB58" s="156">
        <v>57.082529999999998</v>
      </c>
      <c r="AC58" s="99" t="s">
        <v>25</v>
      </c>
      <c r="AD58" s="304">
        <v>1</v>
      </c>
      <c r="AE58" s="305">
        <f>E80</f>
        <v>0</v>
      </c>
      <c r="AF58" s="305">
        <f>$E94</f>
        <v>0</v>
      </c>
      <c r="AG58" s="305">
        <f>-(AE58)</f>
        <v>0</v>
      </c>
      <c r="AH58" s="305">
        <f>$E79</f>
        <v>0</v>
      </c>
      <c r="AI58" s="305">
        <f>$E93</f>
        <v>0</v>
      </c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 t="s">
        <v>52</v>
      </c>
      <c r="C59" s="40" t="s">
        <v>34</v>
      </c>
      <c r="D59" s="89">
        <f t="shared" si="6"/>
        <v>2.9842379999999999</v>
      </c>
      <c r="E59" s="159">
        <v>9.7526000000000002E-2</v>
      </c>
      <c r="F59" s="118">
        <v>8.7988999999999998E-2</v>
      </c>
      <c r="G59" s="118">
        <v>8.3197999999999994E-2</v>
      </c>
      <c r="H59" s="118">
        <v>8.1961000000000006E-2</v>
      </c>
      <c r="I59" s="118">
        <v>8.7913000000000005E-2</v>
      </c>
      <c r="J59" s="119">
        <v>0.102255</v>
      </c>
      <c r="K59" s="39">
        <v>0.127999</v>
      </c>
      <c r="L59" s="118">
        <v>0.13306799999999999</v>
      </c>
      <c r="M59" s="118">
        <v>0.120591</v>
      </c>
      <c r="N59" s="118">
        <v>0.11473999999999999</v>
      </c>
      <c r="O59" s="118">
        <v>0.11475299999999999</v>
      </c>
      <c r="P59" s="118">
        <v>0.112563</v>
      </c>
      <c r="Q59" s="118">
        <v>0.11274099999999999</v>
      </c>
      <c r="R59" s="118">
        <v>0.110541</v>
      </c>
      <c r="S59" s="118">
        <v>0.109594</v>
      </c>
      <c r="T59" s="118">
        <v>0.114272</v>
      </c>
      <c r="U59" s="118">
        <v>0.12135899999999999</v>
      </c>
      <c r="V59" s="118">
        <v>0.14246200000000001</v>
      </c>
      <c r="W59" s="118">
        <v>0.18424299999999999</v>
      </c>
      <c r="X59" s="118">
        <v>0.19808200000000001</v>
      </c>
      <c r="Y59" s="118">
        <v>0.19086500000000001</v>
      </c>
      <c r="Z59" s="158">
        <v>0.172682</v>
      </c>
      <c r="AA59" s="159">
        <v>0.14600399999999999</v>
      </c>
      <c r="AB59" s="158">
        <v>0.116837</v>
      </c>
      <c r="AC59" s="99" t="s">
        <v>27</v>
      </c>
      <c r="AD59" s="304">
        <v>2</v>
      </c>
      <c r="AE59" s="308">
        <f>F80</f>
        <v>0</v>
      </c>
      <c r="AF59" s="308">
        <f>$F94</f>
        <v>0</v>
      </c>
      <c r="AG59" s="308">
        <f t="shared" ref="AG59:AG81" si="7">-(AE59)</f>
        <v>0</v>
      </c>
      <c r="AH59" s="308">
        <f>$F79</f>
        <v>0</v>
      </c>
      <c r="AI59" s="308">
        <f>$F93</f>
        <v>0</v>
      </c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 t="s">
        <v>54</v>
      </c>
      <c r="C60" s="42" t="s">
        <v>34</v>
      </c>
      <c r="D60" s="43">
        <f t="shared" si="6"/>
        <v>1242.636665</v>
      </c>
      <c r="E60" s="163">
        <v>41.848053999999998</v>
      </c>
      <c r="F60" s="122">
        <v>40.946033999999997</v>
      </c>
      <c r="G60" s="122">
        <v>40.785643999999998</v>
      </c>
      <c r="H60" s="122">
        <v>41.160012000000002</v>
      </c>
      <c r="I60" s="122">
        <v>41.836629000000002</v>
      </c>
      <c r="J60" s="123">
        <v>45.691778999999997</v>
      </c>
      <c r="K60" s="44">
        <v>48.792986999999997</v>
      </c>
      <c r="L60" s="122">
        <v>51.274805000000001</v>
      </c>
      <c r="M60" s="122">
        <v>54.299961000000003</v>
      </c>
      <c r="N60" s="122">
        <v>56.620187999999999</v>
      </c>
      <c r="O60" s="122">
        <v>57.852156999999998</v>
      </c>
      <c r="P60" s="122">
        <v>58.354537000000001</v>
      </c>
      <c r="Q60" s="122">
        <v>58.847572</v>
      </c>
      <c r="R60" s="122">
        <v>59.113337000000001</v>
      </c>
      <c r="S60" s="122">
        <v>59.019368</v>
      </c>
      <c r="T60" s="122">
        <v>58.630439000000003</v>
      </c>
      <c r="U60" s="122">
        <v>57.533819999999999</v>
      </c>
      <c r="V60" s="122">
        <v>57.080911</v>
      </c>
      <c r="W60" s="122">
        <v>57.690145000000001</v>
      </c>
      <c r="X60" s="122">
        <v>56.805663000000003</v>
      </c>
      <c r="Y60" s="122">
        <v>54.939072000000003</v>
      </c>
      <c r="Z60" s="162">
        <v>51.767164999999999</v>
      </c>
      <c r="AA60" s="163">
        <v>47.787855999999998</v>
      </c>
      <c r="AB60" s="162">
        <v>43.958530000000003</v>
      </c>
      <c r="AC60" s="101"/>
      <c r="AD60" s="304">
        <v>3</v>
      </c>
      <c r="AE60" s="308">
        <f>G80</f>
        <v>0</v>
      </c>
      <c r="AF60" s="308">
        <f>$G94</f>
        <v>0</v>
      </c>
      <c r="AG60" s="308">
        <f t="shared" si="7"/>
        <v>0</v>
      </c>
      <c r="AH60" s="308">
        <f>$G79</f>
        <v>0</v>
      </c>
      <c r="AI60" s="308">
        <f>$G93</f>
        <v>0</v>
      </c>
      <c r="AJ60" s="295" t="s">
        <v>55</v>
      </c>
      <c r="AK60" s="309" t="s">
        <v>29</v>
      </c>
      <c r="AL60" s="295"/>
      <c r="AM60" s="295"/>
      <c r="AN60" s="295"/>
      <c r="AO60" s="295" t="s">
        <v>56</v>
      </c>
      <c r="AP60" s="295"/>
      <c r="AQ60" s="295"/>
      <c r="AR60" s="295"/>
      <c r="AS60" s="295"/>
      <c r="AT60" s="295" t="s">
        <v>57</v>
      </c>
      <c r="AU60" s="295"/>
      <c r="AV60" s="295"/>
      <c r="AW60" s="295"/>
      <c r="AX60" s="295"/>
      <c r="AY60" s="295" t="s">
        <v>58</v>
      </c>
      <c r="AZ60" s="295"/>
      <c r="BA60" s="296"/>
      <c r="BB60" s="296"/>
      <c r="BC60" s="306"/>
    </row>
    <row r="61" spans="1:55" ht="14.4" thickBot="1" x14ac:dyDescent="0.35">
      <c r="A61" s="45" t="s">
        <v>35</v>
      </c>
      <c r="B61" s="46" t="s">
        <v>55</v>
      </c>
      <c r="C61" s="50" t="s">
        <v>34</v>
      </c>
      <c r="D61" s="47">
        <f t="shared" si="6"/>
        <v>1245.620903</v>
      </c>
      <c r="E61" s="90">
        <f>SUM(E59:E60)</f>
        <v>41.94558</v>
      </c>
      <c r="F61" s="164">
        <f t="shared" ref="F61:AB61" si="8">SUM(F59:F60)</f>
        <v>41.034022999999998</v>
      </c>
      <c r="G61" s="164">
        <f t="shared" si="8"/>
        <v>40.868842000000001</v>
      </c>
      <c r="H61" s="164">
        <f t="shared" si="8"/>
        <v>41.241973000000002</v>
      </c>
      <c r="I61" s="164">
        <f t="shared" si="8"/>
        <v>41.924542000000002</v>
      </c>
      <c r="J61" s="165">
        <f t="shared" si="8"/>
        <v>45.794033999999996</v>
      </c>
      <c r="K61" s="90">
        <f t="shared" si="8"/>
        <v>48.920985999999999</v>
      </c>
      <c r="L61" s="164">
        <f t="shared" si="8"/>
        <v>51.407873000000002</v>
      </c>
      <c r="M61" s="164">
        <f t="shared" si="8"/>
        <v>54.420552000000001</v>
      </c>
      <c r="N61" s="164">
        <f t="shared" si="8"/>
        <v>56.734927999999996</v>
      </c>
      <c r="O61" s="164">
        <f t="shared" si="8"/>
        <v>57.966909999999999</v>
      </c>
      <c r="P61" s="164">
        <f t="shared" si="8"/>
        <v>58.467100000000002</v>
      </c>
      <c r="Q61" s="164">
        <f t="shared" si="8"/>
        <v>58.960312999999999</v>
      </c>
      <c r="R61" s="164">
        <f t="shared" si="8"/>
        <v>59.223877999999999</v>
      </c>
      <c r="S61" s="164">
        <f t="shared" si="8"/>
        <v>59.128962000000001</v>
      </c>
      <c r="T61" s="164">
        <f t="shared" si="8"/>
        <v>58.744711000000002</v>
      </c>
      <c r="U61" s="164">
        <f t="shared" si="8"/>
        <v>57.655178999999997</v>
      </c>
      <c r="V61" s="164">
        <f t="shared" si="8"/>
        <v>57.223373000000002</v>
      </c>
      <c r="W61" s="164">
        <f t="shared" si="8"/>
        <v>57.874388000000003</v>
      </c>
      <c r="X61" s="164">
        <f t="shared" si="8"/>
        <v>57.003745000000002</v>
      </c>
      <c r="Y61" s="164">
        <f t="shared" si="8"/>
        <v>55.129937000000005</v>
      </c>
      <c r="Z61" s="166">
        <f t="shared" si="8"/>
        <v>51.939847</v>
      </c>
      <c r="AA61" s="48">
        <f t="shared" si="8"/>
        <v>47.933859999999996</v>
      </c>
      <c r="AB61" s="166">
        <f t="shared" si="8"/>
        <v>44.075367</v>
      </c>
      <c r="AC61" s="101"/>
      <c r="AD61" s="304">
        <v>4</v>
      </c>
      <c r="AE61" s="308">
        <f>H80</f>
        <v>0</v>
      </c>
      <c r="AF61" s="308">
        <f>$H94</f>
        <v>0</v>
      </c>
      <c r="AG61" s="308">
        <f t="shared" si="7"/>
        <v>0</v>
      </c>
      <c r="AH61" s="308">
        <f>$H79</f>
        <v>0</v>
      </c>
      <c r="AI61" s="308">
        <f>$H93</f>
        <v>0</v>
      </c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 t="s">
        <v>36</v>
      </c>
      <c r="B62" s="46" t="s">
        <v>55</v>
      </c>
      <c r="C62" s="50" t="s">
        <v>22</v>
      </c>
      <c r="D62" s="47">
        <f t="shared" si="6"/>
        <v>1632.7324850000005</v>
      </c>
      <c r="E62" s="90">
        <f>SUM(E57:E58)</f>
        <v>60.581818999999996</v>
      </c>
      <c r="F62" s="164">
        <f t="shared" ref="F62:AB62" si="9">SUM(F57:F58)</f>
        <v>59.498593999999997</v>
      </c>
      <c r="G62" s="164">
        <f t="shared" si="9"/>
        <v>58.912683999999999</v>
      </c>
      <c r="H62" s="164">
        <f t="shared" si="9"/>
        <v>58.758791000000002</v>
      </c>
      <c r="I62" s="164">
        <f t="shared" si="9"/>
        <v>58.892724999999999</v>
      </c>
      <c r="J62" s="165">
        <f t="shared" si="9"/>
        <v>60.622364000000005</v>
      </c>
      <c r="K62" s="90">
        <f t="shared" si="9"/>
        <v>65.619926000000007</v>
      </c>
      <c r="L62" s="164">
        <f t="shared" si="9"/>
        <v>68.984940999999992</v>
      </c>
      <c r="M62" s="164">
        <f t="shared" si="9"/>
        <v>71.610212000000004</v>
      </c>
      <c r="N62" s="164">
        <f t="shared" si="9"/>
        <v>72.919749999999993</v>
      </c>
      <c r="O62" s="164">
        <f t="shared" si="9"/>
        <v>73.413885000000008</v>
      </c>
      <c r="P62" s="164">
        <f t="shared" si="9"/>
        <v>72.966620000000006</v>
      </c>
      <c r="Q62" s="164">
        <f t="shared" si="9"/>
        <v>73.03926899999999</v>
      </c>
      <c r="R62" s="164">
        <f t="shared" si="9"/>
        <v>72.969665000000006</v>
      </c>
      <c r="S62" s="164">
        <f t="shared" si="9"/>
        <v>72.099086999999997</v>
      </c>
      <c r="T62" s="164">
        <f t="shared" si="9"/>
        <v>70.589497999999992</v>
      </c>
      <c r="U62" s="164">
        <f t="shared" si="9"/>
        <v>69.559461999999996</v>
      </c>
      <c r="V62" s="164">
        <f t="shared" si="9"/>
        <v>70.848123999999999</v>
      </c>
      <c r="W62" s="164">
        <f t="shared" si="9"/>
        <v>73.912466999999992</v>
      </c>
      <c r="X62" s="164">
        <f t="shared" si="9"/>
        <v>74.091276000000008</v>
      </c>
      <c r="Y62" s="164">
        <f t="shared" si="9"/>
        <v>72.573401000000004</v>
      </c>
      <c r="Z62" s="166">
        <f t="shared" si="9"/>
        <v>70.281312</v>
      </c>
      <c r="AA62" s="48">
        <f t="shared" si="9"/>
        <v>66.849778000000001</v>
      </c>
      <c r="AB62" s="166">
        <f t="shared" si="9"/>
        <v>63.136834999999998</v>
      </c>
      <c r="AC62" s="101"/>
      <c r="AD62" s="304">
        <v>5</v>
      </c>
      <c r="AE62" s="308">
        <f>I80</f>
        <v>0</v>
      </c>
      <c r="AF62" s="308">
        <f>$I94</f>
        <v>0</v>
      </c>
      <c r="AG62" s="308">
        <f t="shared" si="7"/>
        <v>0</v>
      </c>
      <c r="AH62" s="308">
        <f>$I79</f>
        <v>0</v>
      </c>
      <c r="AI62" s="308">
        <f>$I93</f>
        <v>0</v>
      </c>
      <c r="AJ62" s="296">
        <f>AG58</f>
        <v>0</v>
      </c>
      <c r="AK62" s="296">
        <f>AG59</f>
        <v>0</v>
      </c>
      <c r="AL62" s="296">
        <f>AG60</f>
        <v>0</v>
      </c>
      <c r="AM62" s="296">
        <f>AG61</f>
        <v>0</v>
      </c>
      <c r="AN62" s="296"/>
      <c r="AO62" s="296">
        <f>AF58</f>
        <v>0</v>
      </c>
      <c r="AP62" s="296">
        <f>AF59</f>
        <v>0</v>
      </c>
      <c r="AQ62" s="296">
        <f>AF60</f>
        <v>0</v>
      </c>
      <c r="AR62" s="296">
        <f>AF61</f>
        <v>0</v>
      </c>
      <c r="AS62" s="296"/>
      <c r="AT62" s="296">
        <f>-AH58</f>
        <v>0</v>
      </c>
      <c r="AU62" s="296">
        <f>-AH59</f>
        <v>0</v>
      </c>
      <c r="AV62" s="296">
        <f>-AH60</f>
        <v>0</v>
      </c>
      <c r="AW62" s="296">
        <f>-AH61</f>
        <v>0</v>
      </c>
      <c r="AX62" s="296"/>
      <c r="AY62" s="296">
        <f>AI58</f>
        <v>0</v>
      </c>
      <c r="AZ62" s="296">
        <f>AI59</f>
        <v>0</v>
      </c>
      <c r="BA62" s="296">
        <f>AI60</f>
        <v>0</v>
      </c>
      <c r="BB62" s="296">
        <f>AI61</f>
        <v>0</v>
      </c>
      <c r="BC62" s="306"/>
    </row>
    <row r="63" spans="1:55" ht="14.4" thickBot="1" x14ac:dyDescent="0.35">
      <c r="A63" s="51" t="s">
        <v>37</v>
      </c>
      <c r="B63" s="52" t="s">
        <v>55</v>
      </c>
      <c r="C63" s="50" t="s">
        <v>38</v>
      </c>
      <c r="D63" s="198">
        <f t="shared" si="6"/>
        <v>2878.353388</v>
      </c>
      <c r="E63" s="199">
        <f>E61+E62</f>
        <v>102.527399</v>
      </c>
      <c r="F63" s="200">
        <f t="shared" ref="F63:AB63" si="10">F61+F62</f>
        <v>100.53261699999999</v>
      </c>
      <c r="G63" s="200">
        <f t="shared" si="10"/>
        <v>99.781525999999999</v>
      </c>
      <c r="H63" s="200">
        <f t="shared" si="10"/>
        <v>100.000764</v>
      </c>
      <c r="I63" s="200">
        <f t="shared" si="10"/>
        <v>100.817267</v>
      </c>
      <c r="J63" s="201">
        <f t="shared" si="10"/>
        <v>106.416398</v>
      </c>
      <c r="K63" s="199">
        <f t="shared" si="10"/>
        <v>114.54091200000001</v>
      </c>
      <c r="L63" s="200">
        <f t="shared" si="10"/>
        <v>120.39281399999999</v>
      </c>
      <c r="M63" s="200">
        <f t="shared" si="10"/>
        <v>126.030764</v>
      </c>
      <c r="N63" s="200">
        <f t="shared" si="10"/>
        <v>129.65467799999999</v>
      </c>
      <c r="O63" s="200">
        <f t="shared" si="10"/>
        <v>131.38079500000001</v>
      </c>
      <c r="P63" s="200">
        <f t="shared" si="10"/>
        <v>131.43371999999999</v>
      </c>
      <c r="Q63" s="200">
        <f t="shared" si="10"/>
        <v>131.99958199999998</v>
      </c>
      <c r="R63" s="200">
        <f t="shared" si="10"/>
        <v>132.19354300000001</v>
      </c>
      <c r="S63" s="200">
        <f t="shared" si="10"/>
        <v>131.228049</v>
      </c>
      <c r="T63" s="200">
        <f t="shared" si="10"/>
        <v>129.33420899999999</v>
      </c>
      <c r="U63" s="200">
        <f t="shared" si="10"/>
        <v>127.214641</v>
      </c>
      <c r="V63" s="200">
        <f t="shared" si="10"/>
        <v>128.07149699999999</v>
      </c>
      <c r="W63" s="200">
        <f t="shared" si="10"/>
        <v>131.786855</v>
      </c>
      <c r="X63" s="200">
        <f t="shared" si="10"/>
        <v>131.095021</v>
      </c>
      <c r="Y63" s="200">
        <f t="shared" si="10"/>
        <v>127.703338</v>
      </c>
      <c r="Z63" s="202">
        <f t="shared" si="10"/>
        <v>122.221159</v>
      </c>
      <c r="AA63" s="203">
        <f t="shared" si="10"/>
        <v>114.783638</v>
      </c>
      <c r="AB63" s="202">
        <f t="shared" si="10"/>
        <v>107.21220199999999</v>
      </c>
      <c r="AC63" s="171"/>
      <c r="AD63" s="304">
        <v>6</v>
      </c>
      <c r="AE63" s="308">
        <f>J80</f>
        <v>0</v>
      </c>
      <c r="AF63" s="308">
        <f>$J94</f>
        <v>0</v>
      </c>
      <c r="AG63" s="308">
        <f t="shared" si="7"/>
        <v>0</v>
      </c>
      <c r="AH63" s="308">
        <f>$J79</f>
        <v>0</v>
      </c>
      <c r="AI63" s="308">
        <f>$J93</f>
        <v>0</v>
      </c>
      <c r="AJ63" s="296">
        <f>AG62</f>
        <v>0</v>
      </c>
      <c r="AK63" s="296">
        <f>AG63</f>
        <v>0</v>
      </c>
      <c r="AL63" s="296">
        <f>AG64</f>
        <v>0</v>
      </c>
      <c r="AM63" s="296">
        <f>AG65</f>
        <v>0</v>
      </c>
      <c r="AN63" s="296"/>
      <c r="AO63" s="296">
        <f>AF62</f>
        <v>0</v>
      </c>
      <c r="AP63" s="296">
        <f>AF63</f>
        <v>0</v>
      </c>
      <c r="AQ63" s="296">
        <f>AF64</f>
        <v>0</v>
      </c>
      <c r="AR63" s="296">
        <f>AF65</f>
        <v>0</v>
      </c>
      <c r="AS63" s="296"/>
      <c r="AT63" s="296">
        <f>-AH62</f>
        <v>0</v>
      </c>
      <c r="AU63" s="296">
        <f>-AH63</f>
        <v>0</v>
      </c>
      <c r="AV63" s="296">
        <f>-AH64</f>
        <v>0</v>
      </c>
      <c r="AW63" s="296">
        <f>-AH65</f>
        <v>0</v>
      </c>
      <c r="AX63" s="296"/>
      <c r="AY63" s="296">
        <f>AI62</f>
        <v>0</v>
      </c>
      <c r="AZ63" s="296">
        <f>AI63</f>
        <v>0</v>
      </c>
      <c r="BA63" s="296">
        <f>AI64</f>
        <v>0</v>
      </c>
      <c r="BB63" s="296">
        <f>AI65</f>
        <v>0</v>
      </c>
      <c r="BC63" s="306"/>
    </row>
    <row r="64" spans="1:55" ht="14.4" thickBot="1" x14ac:dyDescent="0.35">
      <c r="A64" s="54"/>
      <c r="B64" s="248" t="s">
        <v>55</v>
      </c>
      <c r="C64" s="249" t="s">
        <v>39</v>
      </c>
      <c r="D64" s="275">
        <f t="shared" si="6"/>
        <v>3960</v>
      </c>
      <c r="E64" s="172">
        <v>165</v>
      </c>
      <c r="F64" s="70">
        <v>165</v>
      </c>
      <c r="G64" s="70">
        <v>165</v>
      </c>
      <c r="H64" s="70">
        <v>165</v>
      </c>
      <c r="I64" s="70">
        <v>165</v>
      </c>
      <c r="J64" s="324">
        <v>165</v>
      </c>
      <c r="K64" s="172">
        <v>165</v>
      </c>
      <c r="L64" s="70">
        <v>165</v>
      </c>
      <c r="M64" s="70">
        <v>165</v>
      </c>
      <c r="N64" s="70">
        <v>165</v>
      </c>
      <c r="O64" s="70">
        <v>165</v>
      </c>
      <c r="P64" s="70">
        <v>165</v>
      </c>
      <c r="Q64" s="70">
        <v>165</v>
      </c>
      <c r="R64" s="70">
        <v>165</v>
      </c>
      <c r="S64" s="70">
        <v>165</v>
      </c>
      <c r="T64" s="70">
        <v>165</v>
      </c>
      <c r="U64" s="70">
        <v>165</v>
      </c>
      <c r="V64" s="70">
        <v>165</v>
      </c>
      <c r="W64" s="70">
        <v>165</v>
      </c>
      <c r="X64" s="70">
        <v>165</v>
      </c>
      <c r="Y64" s="70">
        <v>165</v>
      </c>
      <c r="Z64" s="177">
        <v>165</v>
      </c>
      <c r="AA64" s="325">
        <v>165</v>
      </c>
      <c r="AB64" s="326">
        <v>165</v>
      </c>
      <c r="AC64" s="106" t="s">
        <v>74</v>
      </c>
      <c r="AD64" s="304">
        <v>7</v>
      </c>
      <c r="AE64" s="308">
        <f>K80</f>
        <v>0</v>
      </c>
      <c r="AF64" s="308">
        <f>$K94</f>
        <v>0</v>
      </c>
      <c r="AG64" s="308">
        <f t="shared" si="7"/>
        <v>0</v>
      </c>
      <c r="AH64" s="308">
        <f>$K79</f>
        <v>0</v>
      </c>
      <c r="AI64" s="308">
        <f>$K93</f>
        <v>0</v>
      </c>
      <c r="AJ64" s="296">
        <f>AG66</f>
        <v>0</v>
      </c>
      <c r="AK64" s="296">
        <f>AG67</f>
        <v>0</v>
      </c>
      <c r="AL64" s="296">
        <f>AG68</f>
        <v>0</v>
      </c>
      <c r="AM64" s="296">
        <f>AG69</f>
        <v>0</v>
      </c>
      <c r="AN64" s="296"/>
      <c r="AO64" s="296">
        <f>AF66</f>
        <v>0</v>
      </c>
      <c r="AP64" s="296">
        <f>AF67</f>
        <v>0</v>
      </c>
      <c r="AQ64" s="296">
        <f>AF68</f>
        <v>0</v>
      </c>
      <c r="AR64" s="296">
        <f>AF69</f>
        <v>0</v>
      </c>
      <c r="AS64" s="296"/>
      <c r="AT64" s="296">
        <f>-AH66</f>
        <v>0</v>
      </c>
      <c r="AU64" s="296">
        <f>-AH67</f>
        <v>0</v>
      </c>
      <c r="AV64" s="296">
        <f>-AH68</f>
        <v>0</v>
      </c>
      <c r="AW64" s="296">
        <f>-AH69</f>
        <v>0</v>
      </c>
      <c r="AX64" s="296"/>
      <c r="AY64" s="296">
        <f>AI66</f>
        <v>0</v>
      </c>
      <c r="AZ64" s="296">
        <f>AI67</f>
        <v>0</v>
      </c>
      <c r="BA64" s="296">
        <f>AI68</f>
        <v>0</v>
      </c>
      <c r="BB64" s="296">
        <f>AI69</f>
        <v>0</v>
      </c>
      <c r="BC64" s="306"/>
    </row>
    <row r="65" spans="1:55" ht="13.8" x14ac:dyDescent="0.3">
      <c r="A65" s="29"/>
      <c r="B65" s="248" t="s">
        <v>55</v>
      </c>
      <c r="C65" s="249" t="s">
        <v>39</v>
      </c>
      <c r="D65" s="274">
        <f t="shared" si="6"/>
        <v>28.319999999999997</v>
      </c>
      <c r="E65" s="173">
        <v>1.18</v>
      </c>
      <c r="F65" s="173">
        <v>1.18</v>
      </c>
      <c r="G65" s="173">
        <v>1.18</v>
      </c>
      <c r="H65" s="173">
        <v>1.18</v>
      </c>
      <c r="I65" s="173">
        <v>1.18</v>
      </c>
      <c r="J65" s="173">
        <v>1.18</v>
      </c>
      <c r="K65" s="173">
        <v>1.18</v>
      </c>
      <c r="L65" s="173">
        <v>1.18</v>
      </c>
      <c r="M65" s="173">
        <v>1.18</v>
      </c>
      <c r="N65" s="173">
        <v>1.18</v>
      </c>
      <c r="O65" s="173">
        <v>1.18</v>
      </c>
      <c r="P65" s="173">
        <v>1.18</v>
      </c>
      <c r="Q65" s="173">
        <v>1.18</v>
      </c>
      <c r="R65" s="173">
        <v>1.18</v>
      </c>
      <c r="S65" s="173">
        <v>1.18</v>
      </c>
      <c r="T65" s="173">
        <v>1.18</v>
      </c>
      <c r="U65" s="173">
        <v>1.18</v>
      </c>
      <c r="V65" s="173">
        <v>1.18</v>
      </c>
      <c r="W65" s="173">
        <v>1.18</v>
      </c>
      <c r="X65" s="173">
        <v>1.18</v>
      </c>
      <c r="Y65" s="173">
        <v>1.18</v>
      </c>
      <c r="Z65" s="173">
        <v>1.18</v>
      </c>
      <c r="AA65" s="173">
        <v>1.18</v>
      </c>
      <c r="AB65" s="173">
        <v>1.18</v>
      </c>
      <c r="AC65" s="106" t="s">
        <v>79</v>
      </c>
      <c r="AD65" s="304">
        <v>8</v>
      </c>
      <c r="AE65" s="308">
        <f>L80</f>
        <v>0</v>
      </c>
      <c r="AF65" s="308">
        <f>$L94</f>
        <v>0</v>
      </c>
      <c r="AG65" s="308">
        <f t="shared" si="7"/>
        <v>0</v>
      </c>
      <c r="AH65" s="308">
        <f>$L79</f>
        <v>0</v>
      </c>
      <c r="AI65" s="308">
        <f>$L93</f>
        <v>0</v>
      </c>
      <c r="AJ65" s="296">
        <f>AG70</f>
        <v>0</v>
      </c>
      <c r="AK65" s="296">
        <f>AG71</f>
        <v>0</v>
      </c>
      <c r="AL65" s="296">
        <f>AG72</f>
        <v>0</v>
      </c>
      <c r="AM65" s="296">
        <f>AG73</f>
        <v>0</v>
      </c>
      <c r="AN65" s="296"/>
      <c r="AO65" s="296">
        <f>AF70</f>
        <v>0</v>
      </c>
      <c r="AP65" s="296">
        <f>AF71</f>
        <v>0</v>
      </c>
      <c r="AQ65" s="296">
        <f>AF72</f>
        <v>0</v>
      </c>
      <c r="AR65" s="296">
        <f>AF73</f>
        <v>0</v>
      </c>
      <c r="AS65" s="296"/>
      <c r="AT65" s="296">
        <f>-AH70</f>
        <v>0</v>
      </c>
      <c r="AU65" s="296">
        <f>-AH71</f>
        <v>0</v>
      </c>
      <c r="AV65" s="296">
        <f>-AH72</f>
        <v>0</v>
      </c>
      <c r="AW65" s="296">
        <f>-AH73</f>
        <v>0</v>
      </c>
      <c r="AX65" s="296"/>
      <c r="AY65" s="296">
        <f>AI70</f>
        <v>0</v>
      </c>
      <c r="AZ65" s="296">
        <f>AI71</f>
        <v>0</v>
      </c>
      <c r="BA65" s="296">
        <f>AI72</f>
        <v>0</v>
      </c>
      <c r="BB65" s="296">
        <f>AI73</f>
        <v>0</v>
      </c>
      <c r="BC65" s="306"/>
    </row>
    <row r="66" spans="1:55" ht="13.8" x14ac:dyDescent="0.3">
      <c r="A66" s="29"/>
      <c r="B66" s="250"/>
      <c r="C66" s="251"/>
      <c r="D66" s="274">
        <f t="shared" si="6"/>
        <v>0</v>
      </c>
      <c r="E66" s="173"/>
      <c r="F66" s="59"/>
      <c r="G66" s="59"/>
      <c r="H66" s="59"/>
      <c r="I66" s="59"/>
      <c r="J66" s="174"/>
      <c r="K66" s="173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174"/>
      <c r="AA66" s="173"/>
      <c r="AB66" s="60"/>
      <c r="AC66" s="106"/>
      <c r="AD66" s="304">
        <v>9</v>
      </c>
      <c r="AE66" s="308">
        <f>M80</f>
        <v>0</v>
      </c>
      <c r="AF66" s="308">
        <f>$M94</f>
        <v>0</v>
      </c>
      <c r="AG66" s="308">
        <f t="shared" si="7"/>
        <v>0</v>
      </c>
      <c r="AH66" s="308">
        <f>$M79</f>
        <v>0</v>
      </c>
      <c r="AI66" s="308">
        <f>$M93</f>
        <v>0</v>
      </c>
      <c r="AJ66" s="296">
        <f>AG74</f>
        <v>0</v>
      </c>
      <c r="AK66" s="296">
        <f>AG75</f>
        <v>0</v>
      </c>
      <c r="AL66" s="296">
        <f>AG76</f>
        <v>0</v>
      </c>
      <c r="AM66" s="296">
        <f>AG77</f>
        <v>0</v>
      </c>
      <c r="AN66" s="296"/>
      <c r="AO66" s="296">
        <f>AF74</f>
        <v>0</v>
      </c>
      <c r="AP66" s="296">
        <f>AF75</f>
        <v>0</v>
      </c>
      <c r="AQ66" s="296">
        <f>AF76</f>
        <v>0</v>
      </c>
      <c r="AR66" s="296">
        <f>AF77</f>
        <v>0</v>
      </c>
      <c r="AS66" s="296"/>
      <c r="AT66" s="296">
        <f>-AH74</f>
        <v>0</v>
      </c>
      <c r="AU66" s="296">
        <f>-AH75</f>
        <v>0</v>
      </c>
      <c r="AV66" s="296">
        <f>-AH76</f>
        <v>0</v>
      </c>
      <c r="AW66" s="296">
        <f>-AH77</f>
        <v>0</v>
      </c>
      <c r="AX66" s="296"/>
      <c r="AY66" s="296">
        <f>AI74</f>
        <v>0</v>
      </c>
      <c r="AZ66" s="296">
        <f>AI75</f>
        <v>0</v>
      </c>
      <c r="BA66" s="296">
        <f>AI76</f>
        <v>0</v>
      </c>
      <c r="BB66" s="296">
        <f>AI77</f>
        <v>0</v>
      </c>
      <c r="BC66" s="306"/>
    </row>
    <row r="67" spans="1:55" ht="14.4" thickBot="1" x14ac:dyDescent="0.35">
      <c r="A67" s="29"/>
      <c r="B67" s="250"/>
      <c r="C67" s="251"/>
      <c r="D67" s="274">
        <f>SUM(E67:AB67)</f>
        <v>0</v>
      </c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06"/>
      <c r="AD67" s="304">
        <v>10</v>
      </c>
      <c r="AE67" s="308">
        <f>N80</f>
        <v>0</v>
      </c>
      <c r="AF67" s="308">
        <f>$N94</f>
        <v>0</v>
      </c>
      <c r="AG67" s="308">
        <f t="shared" si="7"/>
        <v>0</v>
      </c>
      <c r="AH67" s="308">
        <f>$N79</f>
        <v>0</v>
      </c>
      <c r="AI67" s="308">
        <f>$N93</f>
        <v>0</v>
      </c>
      <c r="AJ67" s="296">
        <f>AG78</f>
        <v>0</v>
      </c>
      <c r="AK67" s="296">
        <f>AG79</f>
        <v>0</v>
      </c>
      <c r="AL67" s="296">
        <f>AG80</f>
        <v>0</v>
      </c>
      <c r="AM67" s="296">
        <f>AG81</f>
        <v>0</v>
      </c>
      <c r="AN67" s="296"/>
      <c r="AO67" s="296">
        <f>AF78</f>
        <v>0</v>
      </c>
      <c r="AP67" s="296">
        <f>AF79</f>
        <v>0</v>
      </c>
      <c r="AQ67" s="296">
        <f>AF80</f>
        <v>0</v>
      </c>
      <c r="AR67" s="296">
        <f>AF81</f>
        <v>0</v>
      </c>
      <c r="AS67" s="296"/>
      <c r="AT67" s="296">
        <f>-AH78</f>
        <v>0</v>
      </c>
      <c r="AU67" s="296">
        <f>-AH79</f>
        <v>0</v>
      </c>
      <c r="AV67" s="296">
        <f>-AH80</f>
        <v>0</v>
      </c>
      <c r="AW67" s="296">
        <f>-AH81</f>
        <v>0</v>
      </c>
      <c r="AX67" s="296"/>
      <c r="AY67" s="296">
        <f>AI78</f>
        <v>0</v>
      </c>
      <c r="AZ67" s="296">
        <f>AI79</f>
        <v>0</v>
      </c>
      <c r="BA67" s="296">
        <f>AI80</f>
        <v>0</v>
      </c>
      <c r="BB67" s="296">
        <f>AI81</f>
        <v>0</v>
      </c>
      <c r="BC67" s="306"/>
    </row>
    <row r="68" spans="1:55" ht="13.8" x14ac:dyDescent="0.3">
      <c r="A68" s="29"/>
      <c r="B68" s="250"/>
      <c r="C68" s="251"/>
      <c r="D68" s="275">
        <f>SUM(E68:AB68)</f>
        <v>0</v>
      </c>
      <c r="E68" s="173"/>
      <c r="F68" s="59"/>
      <c r="G68" s="59"/>
      <c r="H68" s="59"/>
      <c r="I68" s="59"/>
      <c r="J68" s="174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60"/>
      <c r="AC68" s="106"/>
      <c r="AD68" s="304">
        <v>11</v>
      </c>
      <c r="AE68" s="308">
        <f>O80</f>
        <v>0</v>
      </c>
      <c r="AF68" s="308">
        <f>$O94</f>
        <v>0</v>
      </c>
      <c r="AG68" s="308">
        <f t="shared" si="7"/>
        <v>0</v>
      </c>
      <c r="AH68" s="308">
        <f>$O79</f>
        <v>0</v>
      </c>
      <c r="AI68" s="308">
        <f>$O93</f>
        <v>0</v>
      </c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>
        <f t="shared" si="6"/>
        <v>0</v>
      </c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>
        <v>12</v>
      </c>
      <c r="AE69" s="308">
        <f>P80</f>
        <v>0</v>
      </c>
      <c r="AF69" s="308">
        <f>$P94</f>
        <v>0</v>
      </c>
      <c r="AG69" s="308">
        <f t="shared" si="7"/>
        <v>0</v>
      </c>
      <c r="AH69" s="308">
        <f>$P79</f>
        <v>0</v>
      </c>
      <c r="AI69" s="308">
        <f>$P93</f>
        <v>0</v>
      </c>
      <c r="AJ69" s="310" t="s">
        <v>59</v>
      </c>
      <c r="AK69" s="296"/>
      <c r="AL69" s="296"/>
      <c r="AM69" s="296"/>
      <c r="AN69" s="296"/>
      <c r="AO69" s="310" t="s">
        <v>60</v>
      </c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>
        <f t="shared" si="6"/>
        <v>0</v>
      </c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>
        <v>13</v>
      </c>
      <c r="AE70" s="308">
        <f>Q80</f>
        <v>0</v>
      </c>
      <c r="AF70" s="308">
        <f>$Q94</f>
        <v>0</v>
      </c>
      <c r="AG70" s="308">
        <f t="shared" si="7"/>
        <v>0</v>
      </c>
      <c r="AH70" s="308">
        <f>$Q79</f>
        <v>0</v>
      </c>
      <c r="AI70" s="308">
        <f>$Q93</f>
        <v>0</v>
      </c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>
        <f>SUM(E71:AB71)</f>
        <v>0</v>
      </c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>
        <v>14</v>
      </c>
      <c r="AE71" s="308">
        <f>R80</f>
        <v>0</v>
      </c>
      <c r="AF71" s="308">
        <f>$R94</f>
        <v>0</v>
      </c>
      <c r="AG71" s="308">
        <f t="shared" si="7"/>
        <v>0</v>
      </c>
      <c r="AH71" s="308">
        <f>$R79</f>
        <v>0</v>
      </c>
      <c r="AI71" s="308">
        <f>$R93</f>
        <v>0</v>
      </c>
      <c r="AJ71" s="296">
        <f>$E59</f>
        <v>9.7526000000000002E-2</v>
      </c>
      <c r="AK71" s="296">
        <f>$F59</f>
        <v>8.7988999999999998E-2</v>
      </c>
      <c r="AL71" s="296">
        <f>G59</f>
        <v>8.3197999999999994E-2</v>
      </c>
      <c r="AM71" s="296">
        <f>H59</f>
        <v>8.1961000000000006E-2</v>
      </c>
      <c r="AN71" s="296"/>
      <c r="AO71" s="296">
        <f>$E60</f>
        <v>41.848053999999998</v>
      </c>
      <c r="AP71" s="296">
        <f>$F60</f>
        <v>40.946033999999997</v>
      </c>
      <c r="AQ71" s="296">
        <f>L60</f>
        <v>51.274805000000001</v>
      </c>
      <c r="AR71" s="296">
        <f>M60</f>
        <v>54.299961000000003</v>
      </c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 t="s">
        <v>61</v>
      </c>
      <c r="B72" s="250"/>
      <c r="C72" s="251"/>
      <c r="D72" s="274">
        <f t="shared" si="6"/>
        <v>0</v>
      </c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>
        <v>15</v>
      </c>
      <c r="AE72" s="308">
        <f>S80</f>
        <v>0</v>
      </c>
      <c r="AF72" s="308">
        <f>$S94</f>
        <v>0</v>
      </c>
      <c r="AG72" s="308">
        <f t="shared" si="7"/>
        <v>0</v>
      </c>
      <c r="AH72" s="308">
        <f>$S79</f>
        <v>0</v>
      </c>
      <c r="AI72" s="308">
        <f>$S93</f>
        <v>0</v>
      </c>
      <c r="AJ72" s="296">
        <f>$I59</f>
        <v>8.7913000000000005E-2</v>
      </c>
      <c r="AK72" s="296">
        <f>$J59</f>
        <v>0.102255</v>
      </c>
      <c r="AL72" s="296">
        <f>$K59</f>
        <v>0.127999</v>
      </c>
      <c r="AM72" s="296">
        <f>$L59</f>
        <v>0.13306799999999999</v>
      </c>
      <c r="AN72" s="296"/>
      <c r="AO72" s="296">
        <f>$I60</f>
        <v>41.836629000000002</v>
      </c>
      <c r="AP72" s="296">
        <f>$J60</f>
        <v>45.691778999999997</v>
      </c>
      <c r="AQ72" s="296">
        <f>$K60</f>
        <v>48.792986999999997</v>
      </c>
      <c r="AR72" s="296">
        <f>$L60</f>
        <v>51.274805000000001</v>
      </c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>
        <f t="shared" si="6"/>
        <v>0</v>
      </c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>
        <v>16</v>
      </c>
      <c r="AE73" s="308">
        <f>T80</f>
        <v>0</v>
      </c>
      <c r="AF73" s="308">
        <f>$T94</f>
        <v>0</v>
      </c>
      <c r="AG73" s="308">
        <f t="shared" si="7"/>
        <v>0</v>
      </c>
      <c r="AH73" s="308">
        <f>$T79</f>
        <v>0</v>
      </c>
      <c r="AI73" s="308">
        <f>$T93</f>
        <v>0</v>
      </c>
      <c r="AJ73" s="296">
        <f>$M59</f>
        <v>0.120591</v>
      </c>
      <c r="AK73" s="296">
        <f>$N59</f>
        <v>0.11473999999999999</v>
      </c>
      <c r="AL73" s="296">
        <f>$O59</f>
        <v>0.11475299999999999</v>
      </c>
      <c r="AM73" s="296">
        <f>$P59</f>
        <v>0.112563</v>
      </c>
      <c r="AN73" s="296"/>
      <c r="AO73" s="296">
        <f>$M60</f>
        <v>54.299961000000003</v>
      </c>
      <c r="AP73" s="296">
        <f>$N60</f>
        <v>56.620187999999999</v>
      </c>
      <c r="AQ73" s="296">
        <f>$O60</f>
        <v>57.852156999999998</v>
      </c>
      <c r="AR73" s="296">
        <f>$P60</f>
        <v>58.354537000000001</v>
      </c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>
        <f t="shared" si="6"/>
        <v>0</v>
      </c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>
        <v>17</v>
      </c>
      <c r="AE74" s="308">
        <f>U80</f>
        <v>0</v>
      </c>
      <c r="AF74" s="308">
        <f>$U94</f>
        <v>0</v>
      </c>
      <c r="AG74" s="308">
        <f t="shared" si="7"/>
        <v>0</v>
      </c>
      <c r="AH74" s="308">
        <f>$U79</f>
        <v>0</v>
      </c>
      <c r="AI74" s="308">
        <f>$U93</f>
        <v>0</v>
      </c>
      <c r="AJ74" s="296">
        <f>$Q59</f>
        <v>0.11274099999999999</v>
      </c>
      <c r="AK74" s="296">
        <f>$R59</f>
        <v>0.110541</v>
      </c>
      <c r="AL74" s="296">
        <f>$S59</f>
        <v>0.109594</v>
      </c>
      <c r="AM74" s="296">
        <f>$T59</f>
        <v>0.114272</v>
      </c>
      <c r="AN74" s="296"/>
      <c r="AO74" s="296">
        <f>$Q60</f>
        <v>58.847572</v>
      </c>
      <c r="AP74" s="296">
        <f>$R60</f>
        <v>59.113337000000001</v>
      </c>
      <c r="AQ74" s="296">
        <f>$S60</f>
        <v>59.019368</v>
      </c>
      <c r="AR74" s="296">
        <f>$T60</f>
        <v>58.630439000000003</v>
      </c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>
        <f t="shared" si="6"/>
        <v>0</v>
      </c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>
        <v>18</v>
      </c>
      <c r="AE75" s="308">
        <f>V80</f>
        <v>0</v>
      </c>
      <c r="AF75" s="308">
        <f>$V94</f>
        <v>0</v>
      </c>
      <c r="AG75" s="308">
        <f t="shared" si="7"/>
        <v>0</v>
      </c>
      <c r="AH75" s="308">
        <f>$V79</f>
        <v>0</v>
      </c>
      <c r="AI75" s="308">
        <f>$V93</f>
        <v>0</v>
      </c>
      <c r="AJ75" s="296">
        <f>$U59</f>
        <v>0.12135899999999999</v>
      </c>
      <c r="AK75" s="296">
        <f>$V59</f>
        <v>0.14246200000000001</v>
      </c>
      <c r="AL75" s="296">
        <f>$W59</f>
        <v>0.18424299999999999</v>
      </c>
      <c r="AM75" s="296">
        <f>$X59</f>
        <v>0.19808200000000001</v>
      </c>
      <c r="AN75" s="296"/>
      <c r="AO75" s="296">
        <f>$U60</f>
        <v>57.533819999999999</v>
      </c>
      <c r="AP75" s="296">
        <f>$V60</f>
        <v>57.080911</v>
      </c>
      <c r="AQ75" s="296">
        <f>$W60</f>
        <v>57.690145000000001</v>
      </c>
      <c r="AR75" s="296">
        <f>$X60</f>
        <v>56.805663000000003</v>
      </c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>
        <f t="shared" si="6"/>
        <v>0</v>
      </c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>
        <v>19</v>
      </c>
      <c r="AE76" s="308">
        <f>W80</f>
        <v>0</v>
      </c>
      <c r="AF76" s="308">
        <f>$W94</f>
        <v>0</v>
      </c>
      <c r="AG76" s="308">
        <f t="shared" si="7"/>
        <v>0</v>
      </c>
      <c r="AH76" s="308">
        <f>$W79</f>
        <v>0</v>
      </c>
      <c r="AI76" s="308">
        <f>$W93</f>
        <v>0</v>
      </c>
      <c r="AJ76" s="296">
        <f>$Y59</f>
        <v>0.19086500000000001</v>
      </c>
      <c r="AK76" s="296">
        <f>$Z59</f>
        <v>0.172682</v>
      </c>
      <c r="AL76" s="296">
        <f>$AA59</f>
        <v>0.14600399999999999</v>
      </c>
      <c r="AM76" s="296">
        <f>$AB59</f>
        <v>0.116837</v>
      </c>
      <c r="AN76" s="296"/>
      <c r="AO76" s="296">
        <f>$Y60</f>
        <v>54.939072000000003</v>
      </c>
      <c r="AP76" s="296">
        <f>$Z60</f>
        <v>51.767164999999999</v>
      </c>
      <c r="AQ76" s="296">
        <f>$AA60</f>
        <v>47.787855999999998</v>
      </c>
      <c r="AR76" s="296">
        <f>$AB60</f>
        <v>43.958530000000003</v>
      </c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>
        <f t="shared" si="6"/>
        <v>0</v>
      </c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>
        <v>20</v>
      </c>
      <c r="AE77" s="308">
        <f>X80</f>
        <v>0</v>
      </c>
      <c r="AF77" s="308">
        <f>$X94</f>
        <v>0</v>
      </c>
      <c r="AG77" s="308">
        <f t="shared" si="7"/>
        <v>0</v>
      </c>
      <c r="AH77" s="308">
        <f>$X79</f>
        <v>0</v>
      </c>
      <c r="AI77" s="308">
        <f>$X93</f>
        <v>0</v>
      </c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>
        <f t="shared" si="6"/>
        <v>0</v>
      </c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>
        <v>21</v>
      </c>
      <c r="AE78" s="308">
        <f>Y80</f>
        <v>0</v>
      </c>
      <c r="AF78" s="308">
        <f>$Y94</f>
        <v>0</v>
      </c>
      <c r="AG78" s="308">
        <f t="shared" si="7"/>
        <v>0</v>
      </c>
      <c r="AH78" s="308">
        <f>$Y79</f>
        <v>0</v>
      </c>
      <c r="AI78" s="308">
        <f>$Y93</f>
        <v>0</v>
      </c>
      <c r="AJ78" s="310" t="s">
        <v>44</v>
      </c>
      <c r="AK78" s="296"/>
      <c r="AL78" s="296"/>
      <c r="AM78" s="296"/>
      <c r="AN78" s="296"/>
      <c r="AO78" s="310" t="s">
        <v>62</v>
      </c>
      <c r="AP78" s="296"/>
      <c r="AQ78" s="296"/>
      <c r="AR78" s="296"/>
      <c r="AS78" s="296"/>
      <c r="AT78" s="310" t="s">
        <v>44</v>
      </c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>
        <f t="shared" si="6"/>
        <v>0</v>
      </c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>
        <v>22</v>
      </c>
      <c r="AE79" s="308">
        <f>Z80</f>
        <v>0</v>
      </c>
      <c r="AF79" s="308">
        <f>$Z94</f>
        <v>0</v>
      </c>
      <c r="AG79" s="308">
        <f t="shared" si="7"/>
        <v>0</v>
      </c>
      <c r="AH79" s="308">
        <f>$Z79</f>
        <v>0</v>
      </c>
      <c r="AI79" s="308">
        <f>$Z93</f>
        <v>0</v>
      </c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>
        <f t="shared" si="6"/>
        <v>0</v>
      </c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>
        <v>23</v>
      </c>
      <c r="AE80" s="308">
        <f>AA80</f>
        <v>0</v>
      </c>
      <c r="AF80" s="308">
        <f>$AA94</f>
        <v>0</v>
      </c>
      <c r="AG80" s="308">
        <f t="shared" si="7"/>
        <v>0</v>
      </c>
      <c r="AH80" s="308">
        <f>$AA79</f>
        <v>0</v>
      </c>
      <c r="AI80" s="308">
        <f>$AA93</f>
        <v>0</v>
      </c>
      <c r="AJ80" s="296">
        <f>-$E68</f>
        <v>0</v>
      </c>
      <c r="AK80" s="296">
        <f>-$F68</f>
        <v>0</v>
      </c>
      <c r="AL80" s="296">
        <f>-$G68</f>
        <v>0</v>
      </c>
      <c r="AM80" s="296">
        <f>-$H68</f>
        <v>0</v>
      </c>
      <c r="AN80" s="296"/>
      <c r="AO80" s="296">
        <f>-$E69</f>
        <v>0</v>
      </c>
      <c r="AP80" s="296">
        <f>-$F69</f>
        <v>0</v>
      </c>
      <c r="AQ80" s="296">
        <f>-$G69</f>
        <v>0</v>
      </c>
      <c r="AR80" s="296">
        <f>-$H69</f>
        <v>0</v>
      </c>
      <c r="AS80" s="296"/>
      <c r="AT80" s="296">
        <f>-$E70</f>
        <v>0</v>
      </c>
      <c r="AU80" s="296">
        <f>-$F70</f>
        <v>0</v>
      </c>
      <c r="AV80" s="296">
        <f>-$G70</f>
        <v>0</v>
      </c>
      <c r="AW80" s="296">
        <f>-$H70</f>
        <v>0</v>
      </c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>
        <f t="shared" si="6"/>
        <v>0</v>
      </c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>
        <v>24</v>
      </c>
      <c r="AE81" s="311">
        <f>AB80</f>
        <v>0</v>
      </c>
      <c r="AF81" s="311">
        <f>$AB94</f>
        <v>0</v>
      </c>
      <c r="AG81" s="311">
        <f t="shared" si="7"/>
        <v>0</v>
      </c>
      <c r="AH81" s="311">
        <f>$AB79</f>
        <v>0</v>
      </c>
      <c r="AI81" s="311">
        <f>$AB93</f>
        <v>0</v>
      </c>
      <c r="AJ81" s="296">
        <f>-$I68</f>
        <v>0</v>
      </c>
      <c r="AK81" s="296">
        <f>-$J68</f>
        <v>0</v>
      </c>
      <c r="AL81" s="296">
        <f>-$K68</f>
        <v>0</v>
      </c>
      <c r="AM81" s="296">
        <f>-$L68</f>
        <v>0</v>
      </c>
      <c r="AN81" s="296"/>
      <c r="AO81" s="296">
        <f>-$I69</f>
        <v>0</v>
      </c>
      <c r="AP81" s="296">
        <f>-$J69</f>
        <v>0</v>
      </c>
      <c r="AQ81" s="296">
        <f>-$K69</f>
        <v>0</v>
      </c>
      <c r="AR81" s="296">
        <f>-$L69</f>
        <v>0</v>
      </c>
      <c r="AS81" s="296"/>
      <c r="AT81" s="296">
        <f>-$I70</f>
        <v>0</v>
      </c>
      <c r="AU81" s="296">
        <f>-$J70</f>
        <v>0</v>
      </c>
      <c r="AV81" s="296">
        <f>-$K70</f>
        <v>0</v>
      </c>
      <c r="AW81" s="296">
        <f>-$L70</f>
        <v>0</v>
      </c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>
        <f t="shared" si="6"/>
        <v>0</v>
      </c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>
        <f>-$M68</f>
        <v>0</v>
      </c>
      <c r="AK82" s="296">
        <f>-$N68</f>
        <v>0</v>
      </c>
      <c r="AL82" s="296">
        <f>-$O68</f>
        <v>0</v>
      </c>
      <c r="AM82" s="296">
        <f>-$P68</f>
        <v>0</v>
      </c>
      <c r="AN82" s="306"/>
      <c r="AO82" s="296">
        <f>-$M69</f>
        <v>0</v>
      </c>
      <c r="AP82" s="296">
        <f>-$N69</f>
        <v>0</v>
      </c>
      <c r="AQ82" s="296">
        <f>-$O69</f>
        <v>0</v>
      </c>
      <c r="AR82" s="296">
        <f>-$P69</f>
        <v>0</v>
      </c>
      <c r="AS82" s="306"/>
      <c r="AT82" s="296">
        <f>-$M70</f>
        <v>0</v>
      </c>
      <c r="AU82" s="296">
        <f>-$N70</f>
        <v>0</v>
      </c>
      <c r="AV82" s="296">
        <f>-$O70</f>
        <v>0</v>
      </c>
      <c r="AW82" s="296">
        <f>-$P70</f>
        <v>0</v>
      </c>
      <c r="AX82" s="306"/>
      <c r="AY82" s="306"/>
      <c r="AZ82" s="306"/>
      <c r="BA82" s="306"/>
      <c r="BB82" s="306"/>
      <c r="BC82" s="306"/>
    </row>
    <row r="83" spans="1:55" ht="13.8" x14ac:dyDescent="0.3">
      <c r="A83" s="56" t="s">
        <v>63</v>
      </c>
      <c r="B83" s="255"/>
      <c r="C83" s="249"/>
      <c r="D83" s="57">
        <f t="shared" si="6"/>
        <v>0</v>
      </c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>
        <f>-$Q68</f>
        <v>0</v>
      </c>
      <c r="AK83" s="296">
        <f>-$R68</f>
        <v>0</v>
      </c>
      <c r="AL83" s="296">
        <f>-$S68</f>
        <v>0</v>
      </c>
      <c r="AM83" s="296">
        <f>-$T68</f>
        <v>0</v>
      </c>
      <c r="AN83" s="306"/>
      <c r="AO83" s="296">
        <f>-$Q69</f>
        <v>0</v>
      </c>
      <c r="AP83" s="296">
        <f>-$R69</f>
        <v>0</v>
      </c>
      <c r="AQ83" s="296">
        <f>-$S69</f>
        <v>0</v>
      </c>
      <c r="AR83" s="296">
        <f>-$T69</f>
        <v>0</v>
      </c>
      <c r="AS83" s="306"/>
      <c r="AT83" s="296">
        <f>-$Q70</f>
        <v>0</v>
      </c>
      <c r="AU83" s="296">
        <f>-$R70</f>
        <v>0</v>
      </c>
      <c r="AV83" s="296">
        <f>-$S70</f>
        <v>0</v>
      </c>
      <c r="AW83" s="296">
        <f>-$T70</f>
        <v>0</v>
      </c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>
        <f t="shared" si="6"/>
        <v>0</v>
      </c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>
        <f>-$U68</f>
        <v>0</v>
      </c>
      <c r="AK84" s="296">
        <f>-$V68</f>
        <v>0</v>
      </c>
      <c r="AL84" s="296">
        <f>-$W68</f>
        <v>0</v>
      </c>
      <c r="AM84" s="296">
        <f>-$X68</f>
        <v>0</v>
      </c>
      <c r="AN84" s="306"/>
      <c r="AO84" s="296">
        <f>-$U69</f>
        <v>0</v>
      </c>
      <c r="AP84" s="296">
        <f>-$V69</f>
        <v>0</v>
      </c>
      <c r="AQ84" s="296">
        <f>-$W69</f>
        <v>0</v>
      </c>
      <c r="AR84" s="296">
        <f>-$X69</f>
        <v>0</v>
      </c>
      <c r="AS84" s="306"/>
      <c r="AT84" s="296">
        <f>-$U70</f>
        <v>0</v>
      </c>
      <c r="AU84" s="296">
        <f>-$V70</f>
        <v>0</v>
      </c>
      <c r="AV84" s="296">
        <f>-$W70</f>
        <v>0</v>
      </c>
      <c r="AW84" s="296">
        <f>-$X70</f>
        <v>0</v>
      </c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>
        <f t="shared" si="6"/>
        <v>0</v>
      </c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>
        <f>-$Y68</f>
        <v>0</v>
      </c>
      <c r="AK85" s="296">
        <f>-$Z68</f>
        <v>0</v>
      </c>
      <c r="AL85" s="296">
        <f>-$AA68</f>
        <v>0</v>
      </c>
      <c r="AM85" s="296">
        <f>$AB68</f>
        <v>0</v>
      </c>
      <c r="AN85" s="306"/>
      <c r="AO85" s="296">
        <f>-$Y69</f>
        <v>0</v>
      </c>
      <c r="AP85" s="296">
        <f>-$Z69</f>
        <v>0</v>
      </c>
      <c r="AQ85" s="296">
        <f>-$AA69</f>
        <v>0</v>
      </c>
      <c r="AR85" s="296">
        <f>$AB69</f>
        <v>0</v>
      </c>
      <c r="AS85" s="306"/>
      <c r="AT85" s="296">
        <f>-$Y70</f>
        <v>0</v>
      </c>
      <c r="AU85" s="296">
        <f>-$Z70</f>
        <v>0</v>
      </c>
      <c r="AV85" s="296">
        <f>-$AA70</f>
        <v>0</v>
      </c>
      <c r="AW85" s="296">
        <f>$AB70</f>
        <v>0</v>
      </c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>
        <f t="shared" si="6"/>
        <v>0</v>
      </c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>
        <f t="shared" si="6"/>
        <v>0</v>
      </c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ht="13.8" thickBot="1" x14ac:dyDescent="0.35">
      <c r="A88" s="29"/>
      <c r="B88" s="126"/>
      <c r="C88" s="127"/>
      <c r="D88" s="259">
        <f t="shared" si="6"/>
        <v>0</v>
      </c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 t="s">
        <v>64</v>
      </c>
      <c r="B89" s="248" t="s">
        <v>55</v>
      </c>
      <c r="C89" s="249" t="s">
        <v>39</v>
      </c>
      <c r="D89" s="293">
        <f>SUM(E89:AB89)</f>
        <v>0</v>
      </c>
      <c r="E89" s="107"/>
      <c r="F89" s="76"/>
      <c r="G89" s="76"/>
      <c r="H89" s="76"/>
      <c r="I89" s="76"/>
      <c r="J89" s="77"/>
      <c r="K89" s="107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7"/>
      <c r="AA89" s="75"/>
      <c r="AB89" s="76"/>
      <c r="AC89" s="106" t="s">
        <v>80</v>
      </c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>
        <f t="shared" si="6"/>
        <v>0</v>
      </c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>
        <f t="shared" si="6"/>
        <v>0</v>
      </c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>
        <f t="shared" si="6"/>
        <v>0</v>
      </c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>
        <f t="shared" si="6"/>
        <v>0</v>
      </c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>
        <f t="shared" si="6"/>
        <v>0</v>
      </c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>
        <f t="shared" si="6"/>
        <v>0</v>
      </c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 t="s">
        <v>65</v>
      </c>
      <c r="B96" s="58"/>
      <c r="C96" s="78"/>
      <c r="D96" s="259">
        <f t="shared" si="6"/>
        <v>0</v>
      </c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>
        <f t="shared" si="6"/>
        <v>0</v>
      </c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>
        <f t="shared" si="6"/>
        <v>0</v>
      </c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 t="s">
        <v>48</v>
      </c>
      <c r="B99" s="83" t="s">
        <v>55</v>
      </c>
      <c r="C99" s="83" t="s">
        <v>39</v>
      </c>
      <c r="D99" s="57">
        <f t="shared" si="6"/>
        <v>-1109.9666119999999</v>
      </c>
      <c r="E99" s="187">
        <f>E63+E86+E87+E88+E89+E90+E91+E92+E93+E94+E95+E96+E97-E64-E65-E66-E67-E68-E69-E70-E71-E72-E73-E74-E75-E76-E77-E78-E79-E80</f>
        <v>-63.652600999999997</v>
      </c>
      <c r="F99" s="188">
        <f t="shared" ref="F99:AB99" si="11">F63+F86+F87+F88+F89+F90+F91+F92+F93+F94+F95+F96+F97-F64-F65-F66-F67-F68-F69-F70-F71-F72-F73-F74-F75-F76-F77-F78-F79-F80</f>
        <v>-65.647383000000019</v>
      </c>
      <c r="G99" s="188">
        <f t="shared" si="11"/>
        <v>-66.398474000000007</v>
      </c>
      <c r="H99" s="188">
        <f t="shared" si="11"/>
        <v>-66.179236000000003</v>
      </c>
      <c r="I99" s="188">
        <f t="shared" si="11"/>
        <v>-65.362733000000006</v>
      </c>
      <c r="J99" s="189">
        <f t="shared" si="11"/>
        <v>-59.763601999999999</v>
      </c>
      <c r="K99" s="190">
        <f t="shared" si="11"/>
        <v>-51.639087999999994</v>
      </c>
      <c r="L99" s="188">
        <f t="shared" si="11"/>
        <v>-45.787186000000013</v>
      </c>
      <c r="M99" s="188">
        <f t="shared" si="11"/>
        <v>-40.149235999999995</v>
      </c>
      <c r="N99" s="188">
        <f t="shared" si="11"/>
        <v>-36.52532200000001</v>
      </c>
      <c r="O99" s="188">
        <f t="shared" si="11"/>
        <v>-34.799204999999994</v>
      </c>
      <c r="P99" s="188">
        <f t="shared" si="11"/>
        <v>-34.746280000000006</v>
      </c>
      <c r="Q99" s="188">
        <f t="shared" si="11"/>
        <v>-34.180418000000024</v>
      </c>
      <c r="R99" s="188">
        <f t="shared" si="11"/>
        <v>-33.986456999999994</v>
      </c>
      <c r="S99" s="188">
        <f t="shared" si="11"/>
        <v>-34.951951000000001</v>
      </c>
      <c r="T99" s="188">
        <f t="shared" si="11"/>
        <v>-36.845791000000013</v>
      </c>
      <c r="U99" s="188">
        <f t="shared" si="11"/>
        <v>-38.965358999999999</v>
      </c>
      <c r="V99" s="188">
        <f t="shared" si="11"/>
        <v>-38.108503000000006</v>
      </c>
      <c r="W99" s="188">
        <f t="shared" si="11"/>
        <v>-34.393144999999997</v>
      </c>
      <c r="X99" s="188">
        <f t="shared" si="11"/>
        <v>-35.084978999999997</v>
      </c>
      <c r="Y99" s="188">
        <f t="shared" si="11"/>
        <v>-38.476661999999997</v>
      </c>
      <c r="Z99" s="191">
        <f t="shared" si="11"/>
        <v>-43.958841</v>
      </c>
      <c r="AA99" s="187">
        <f t="shared" si="11"/>
        <v>-51.396362000000003</v>
      </c>
      <c r="AB99" s="188">
        <f t="shared" si="11"/>
        <v>-58.967798000000009</v>
      </c>
      <c r="AC99" s="192" t="s">
        <v>66</v>
      </c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25.2" thickBot="1" x14ac:dyDescent="0.35">
      <c r="A103" s="17" t="s">
        <v>12</v>
      </c>
      <c r="B103" s="13" t="s">
        <v>13</v>
      </c>
      <c r="C103" s="13" t="s">
        <v>14</v>
      </c>
      <c r="D103" s="142" t="s">
        <v>15</v>
      </c>
      <c r="E103" s="143">
        <v>1</v>
      </c>
      <c r="F103" s="144">
        <v>2</v>
      </c>
      <c r="G103" s="144">
        <v>3</v>
      </c>
      <c r="H103" s="144">
        <v>4</v>
      </c>
      <c r="I103" s="144">
        <v>5</v>
      </c>
      <c r="J103" s="145">
        <v>6</v>
      </c>
      <c r="K103" s="146">
        <v>7</v>
      </c>
      <c r="L103" s="144">
        <v>8</v>
      </c>
      <c r="M103" s="144">
        <v>9</v>
      </c>
      <c r="N103" s="144">
        <v>10</v>
      </c>
      <c r="O103" s="144">
        <v>11</v>
      </c>
      <c r="P103" s="144">
        <v>12</v>
      </c>
      <c r="Q103" s="144">
        <v>13</v>
      </c>
      <c r="R103" s="144">
        <v>14</v>
      </c>
      <c r="S103" s="144">
        <v>15</v>
      </c>
      <c r="T103" s="144">
        <v>16</v>
      </c>
      <c r="U103" s="144">
        <v>17</v>
      </c>
      <c r="V103" s="144">
        <v>18</v>
      </c>
      <c r="W103" s="144">
        <v>19</v>
      </c>
      <c r="X103" s="144">
        <v>20</v>
      </c>
      <c r="Y103" s="144">
        <v>21</v>
      </c>
      <c r="Z103" s="147">
        <v>22</v>
      </c>
      <c r="AA103" s="143">
        <v>23</v>
      </c>
      <c r="AB103" s="144">
        <v>24</v>
      </c>
      <c r="AC103" s="8" t="s">
        <v>16</v>
      </c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 t="s">
        <v>67</v>
      </c>
      <c r="B104" s="30" t="s">
        <v>68</v>
      </c>
      <c r="C104" s="94" t="s">
        <v>22</v>
      </c>
      <c r="D104" s="95">
        <f t="shared" ref="D104:D130" si="12">SUM(E104:AB104)</f>
        <v>47.227981978000003</v>
      </c>
      <c r="E104" s="204">
        <v>1.796384526</v>
      </c>
      <c r="F104" s="205">
        <v>1.768943282</v>
      </c>
      <c r="G104" s="205">
        <v>1.75811389</v>
      </c>
      <c r="H104" s="205">
        <v>1.758021474</v>
      </c>
      <c r="I104" s="205">
        <v>1.7674727199999998</v>
      </c>
      <c r="J104" s="206">
        <v>1.83580261</v>
      </c>
      <c r="K104" s="207">
        <v>1.9489776679999999</v>
      </c>
      <c r="L104" s="205">
        <v>2.011529468</v>
      </c>
      <c r="M104" s="205">
        <v>2.0320530020000001</v>
      </c>
      <c r="N104" s="205">
        <v>2.0462841539999999</v>
      </c>
      <c r="O104" s="205">
        <v>2.0476811480000001</v>
      </c>
      <c r="P104" s="205">
        <v>2.0320749280000001</v>
      </c>
      <c r="Q104" s="205">
        <v>2.0585706180000001</v>
      </c>
      <c r="R104" s="205">
        <v>2.0589069179999999</v>
      </c>
      <c r="S104" s="205">
        <v>2.050370864</v>
      </c>
      <c r="T104" s="205">
        <v>2.052517522</v>
      </c>
      <c r="U104" s="205">
        <v>2.0569534519999997</v>
      </c>
      <c r="V104" s="205">
        <v>2.072779046</v>
      </c>
      <c r="W104" s="205">
        <v>2.1220558500000002</v>
      </c>
      <c r="X104" s="205">
        <v>2.0988468179999997</v>
      </c>
      <c r="Y104" s="205">
        <v>2.0673056020000002</v>
      </c>
      <c r="Z104" s="208">
        <v>2.0113981019999998</v>
      </c>
      <c r="AA104" s="204">
        <v>1.9298663279999999</v>
      </c>
      <c r="AB104" s="208">
        <v>1.8450719880000002</v>
      </c>
      <c r="AC104" s="96" t="s">
        <v>23</v>
      </c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 t="s">
        <v>68</v>
      </c>
      <c r="C105" s="42" t="s">
        <v>34</v>
      </c>
      <c r="D105" s="209">
        <f t="shared" si="12"/>
        <v>5.5802560499999991</v>
      </c>
      <c r="E105" s="210">
        <v>0.18376590000000001</v>
      </c>
      <c r="F105" s="211">
        <v>0.17529570000000003</v>
      </c>
      <c r="G105" s="211">
        <v>0.17055975000000001</v>
      </c>
      <c r="H105" s="211">
        <v>0.16861155000000003</v>
      </c>
      <c r="I105" s="211">
        <v>0.17125250000000003</v>
      </c>
      <c r="J105" s="212">
        <v>0.18845865000000001</v>
      </c>
      <c r="K105" s="213">
        <v>0.22307095000000002</v>
      </c>
      <c r="L105" s="211">
        <v>0.24302584999999999</v>
      </c>
      <c r="M105" s="211">
        <v>0.24312299999999998</v>
      </c>
      <c r="N105" s="211">
        <v>0.24826965000000001</v>
      </c>
      <c r="O105" s="211">
        <v>0.25692134999999999</v>
      </c>
      <c r="P105" s="211">
        <v>0.25638660000000002</v>
      </c>
      <c r="Q105" s="211">
        <v>0.25656129999999999</v>
      </c>
      <c r="R105" s="211">
        <v>0.2558108</v>
      </c>
      <c r="S105" s="211">
        <v>0.24945225000000001</v>
      </c>
      <c r="T105" s="211">
        <v>0.25190689999999999</v>
      </c>
      <c r="U105" s="211">
        <v>0.25323020000000002</v>
      </c>
      <c r="V105" s="211">
        <v>0.26095360000000001</v>
      </c>
      <c r="W105" s="211">
        <v>0.28354465000000001</v>
      </c>
      <c r="X105" s="211">
        <v>0.28557385000000002</v>
      </c>
      <c r="Y105" s="211">
        <v>0.27045985</v>
      </c>
      <c r="Z105" s="214">
        <v>0.25370035000000002</v>
      </c>
      <c r="AA105" s="210">
        <v>0.22846135000000001</v>
      </c>
      <c r="AB105" s="214">
        <v>0.2018595</v>
      </c>
      <c r="AC105" s="99" t="s">
        <v>25</v>
      </c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 t="s">
        <v>35</v>
      </c>
      <c r="B106" s="100" t="s">
        <v>69</v>
      </c>
      <c r="C106" s="50" t="s">
        <v>34</v>
      </c>
      <c r="D106" s="47">
        <f t="shared" si="12"/>
        <v>5.5802560499999991</v>
      </c>
      <c r="E106" s="48">
        <f>E105</f>
        <v>0.18376590000000001</v>
      </c>
      <c r="F106" s="164">
        <f t="shared" ref="F106:AB106" si="13">F105</f>
        <v>0.17529570000000003</v>
      </c>
      <c r="G106" s="164">
        <f t="shared" si="13"/>
        <v>0.17055975000000001</v>
      </c>
      <c r="H106" s="164">
        <f t="shared" si="13"/>
        <v>0.16861155000000003</v>
      </c>
      <c r="I106" s="164">
        <f t="shared" si="13"/>
        <v>0.17125250000000003</v>
      </c>
      <c r="J106" s="165">
        <f t="shared" si="13"/>
        <v>0.18845865000000001</v>
      </c>
      <c r="K106" s="90">
        <f t="shared" si="13"/>
        <v>0.22307095000000002</v>
      </c>
      <c r="L106" s="164">
        <f t="shared" si="13"/>
        <v>0.24302584999999999</v>
      </c>
      <c r="M106" s="164">
        <f t="shared" si="13"/>
        <v>0.24312299999999998</v>
      </c>
      <c r="N106" s="164">
        <f t="shared" si="13"/>
        <v>0.24826965000000001</v>
      </c>
      <c r="O106" s="164">
        <f t="shared" si="13"/>
        <v>0.25692134999999999</v>
      </c>
      <c r="P106" s="164">
        <f t="shared" si="13"/>
        <v>0.25638660000000002</v>
      </c>
      <c r="Q106" s="164">
        <f t="shared" si="13"/>
        <v>0.25656129999999999</v>
      </c>
      <c r="R106" s="164">
        <f t="shared" si="13"/>
        <v>0.2558108</v>
      </c>
      <c r="S106" s="164">
        <f t="shared" si="13"/>
        <v>0.24945225000000001</v>
      </c>
      <c r="T106" s="164">
        <f t="shared" si="13"/>
        <v>0.25190689999999999</v>
      </c>
      <c r="U106" s="164">
        <f t="shared" si="13"/>
        <v>0.25323020000000002</v>
      </c>
      <c r="V106" s="164">
        <f t="shared" si="13"/>
        <v>0.26095360000000001</v>
      </c>
      <c r="W106" s="164">
        <f t="shared" si="13"/>
        <v>0.28354465000000001</v>
      </c>
      <c r="X106" s="164">
        <f t="shared" si="13"/>
        <v>0.28557385000000002</v>
      </c>
      <c r="Y106" s="164">
        <f t="shared" si="13"/>
        <v>0.27045985</v>
      </c>
      <c r="Z106" s="166">
        <f t="shared" si="13"/>
        <v>0.25370035000000002</v>
      </c>
      <c r="AA106" s="48">
        <f t="shared" si="13"/>
        <v>0.22846135000000001</v>
      </c>
      <c r="AB106" s="166">
        <f t="shared" si="13"/>
        <v>0.2018595</v>
      </c>
      <c r="AC106" s="99" t="s">
        <v>27</v>
      </c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 t="s">
        <v>36</v>
      </c>
      <c r="B107" s="100" t="s">
        <v>69</v>
      </c>
      <c r="C107" s="50" t="s">
        <v>22</v>
      </c>
      <c r="D107" s="47">
        <f t="shared" si="12"/>
        <v>47.227981978000003</v>
      </c>
      <c r="E107" s="48">
        <f>E104</f>
        <v>1.796384526</v>
      </c>
      <c r="F107" s="164">
        <f t="shared" ref="F107:AB107" si="14">F104</f>
        <v>1.768943282</v>
      </c>
      <c r="G107" s="164">
        <f t="shared" si="14"/>
        <v>1.75811389</v>
      </c>
      <c r="H107" s="164">
        <f t="shared" si="14"/>
        <v>1.758021474</v>
      </c>
      <c r="I107" s="164">
        <f t="shared" si="14"/>
        <v>1.7674727199999998</v>
      </c>
      <c r="J107" s="165">
        <f t="shared" si="14"/>
        <v>1.83580261</v>
      </c>
      <c r="K107" s="90">
        <f t="shared" si="14"/>
        <v>1.9489776679999999</v>
      </c>
      <c r="L107" s="164">
        <f t="shared" si="14"/>
        <v>2.011529468</v>
      </c>
      <c r="M107" s="164">
        <f t="shared" si="14"/>
        <v>2.0320530020000001</v>
      </c>
      <c r="N107" s="164">
        <f t="shared" si="14"/>
        <v>2.0462841539999999</v>
      </c>
      <c r="O107" s="164">
        <f t="shared" si="14"/>
        <v>2.0476811480000001</v>
      </c>
      <c r="P107" s="164">
        <f t="shared" si="14"/>
        <v>2.0320749280000001</v>
      </c>
      <c r="Q107" s="164">
        <f t="shared" si="14"/>
        <v>2.0585706180000001</v>
      </c>
      <c r="R107" s="164">
        <f t="shared" si="14"/>
        <v>2.0589069179999999</v>
      </c>
      <c r="S107" s="164">
        <f t="shared" si="14"/>
        <v>2.050370864</v>
      </c>
      <c r="T107" s="164">
        <f t="shared" si="14"/>
        <v>2.052517522</v>
      </c>
      <c r="U107" s="164">
        <f t="shared" si="14"/>
        <v>2.0569534519999997</v>
      </c>
      <c r="V107" s="164">
        <f t="shared" si="14"/>
        <v>2.072779046</v>
      </c>
      <c r="W107" s="164">
        <f t="shared" si="14"/>
        <v>2.1220558500000002</v>
      </c>
      <c r="X107" s="164">
        <f t="shared" si="14"/>
        <v>2.0988468179999997</v>
      </c>
      <c r="Y107" s="164">
        <f t="shared" si="14"/>
        <v>2.0673056020000002</v>
      </c>
      <c r="Z107" s="166">
        <f t="shared" si="14"/>
        <v>2.0113981019999998</v>
      </c>
      <c r="AA107" s="48">
        <f t="shared" si="14"/>
        <v>1.9298663279999999</v>
      </c>
      <c r="AB107" s="166">
        <f t="shared" si="14"/>
        <v>1.8450719880000002</v>
      </c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 t="s">
        <v>37</v>
      </c>
      <c r="B108" s="100" t="s">
        <v>69</v>
      </c>
      <c r="C108" s="50" t="s">
        <v>38</v>
      </c>
      <c r="D108" s="47">
        <f t="shared" si="12"/>
        <v>52.808238027999984</v>
      </c>
      <c r="E108" s="53">
        <f>E106+E107</f>
        <v>1.980150426</v>
      </c>
      <c r="F108" s="168">
        <f t="shared" ref="F108:AB108" si="15">F106+F107</f>
        <v>1.9442389819999999</v>
      </c>
      <c r="G108" s="168">
        <f t="shared" si="15"/>
        <v>1.92867364</v>
      </c>
      <c r="H108" s="168">
        <f t="shared" si="15"/>
        <v>1.926633024</v>
      </c>
      <c r="I108" s="168">
        <f t="shared" si="15"/>
        <v>1.9387252199999998</v>
      </c>
      <c r="J108" s="169">
        <f t="shared" si="15"/>
        <v>2.0242612599999998</v>
      </c>
      <c r="K108" s="167">
        <f t="shared" si="15"/>
        <v>2.1720486179999998</v>
      </c>
      <c r="L108" s="168">
        <f t="shared" si="15"/>
        <v>2.254555318</v>
      </c>
      <c r="M108" s="168">
        <f t="shared" si="15"/>
        <v>2.2751760020000003</v>
      </c>
      <c r="N108" s="168">
        <f t="shared" si="15"/>
        <v>2.294553804</v>
      </c>
      <c r="O108" s="168">
        <f t="shared" si="15"/>
        <v>2.3046024979999999</v>
      </c>
      <c r="P108" s="168">
        <f t="shared" si="15"/>
        <v>2.288461528</v>
      </c>
      <c r="Q108" s="168">
        <f t="shared" si="15"/>
        <v>2.3151319180000001</v>
      </c>
      <c r="R108" s="168">
        <f t="shared" si="15"/>
        <v>2.3147177179999998</v>
      </c>
      <c r="S108" s="168">
        <f t="shared" si="15"/>
        <v>2.2998231140000001</v>
      </c>
      <c r="T108" s="168">
        <f t="shared" si="15"/>
        <v>2.3044244219999999</v>
      </c>
      <c r="U108" s="168">
        <f t="shared" si="15"/>
        <v>2.3101836519999996</v>
      </c>
      <c r="V108" s="168">
        <f t="shared" si="15"/>
        <v>2.3337326460000001</v>
      </c>
      <c r="W108" s="168">
        <f t="shared" si="15"/>
        <v>2.4056005000000003</v>
      </c>
      <c r="X108" s="168">
        <f t="shared" si="15"/>
        <v>2.3844206679999997</v>
      </c>
      <c r="Y108" s="168">
        <f t="shared" si="15"/>
        <v>2.3377654520000002</v>
      </c>
      <c r="Z108" s="170">
        <f t="shared" si="15"/>
        <v>2.2650984519999997</v>
      </c>
      <c r="AA108" s="53">
        <f t="shared" si="15"/>
        <v>2.158327678</v>
      </c>
      <c r="AB108" s="170">
        <f t="shared" si="15"/>
        <v>2.0469314880000002</v>
      </c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>
        <f t="shared" si="12"/>
        <v>0</v>
      </c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>
        <f t="shared" si="12"/>
        <v>0</v>
      </c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>
        <f t="shared" si="12"/>
        <v>0</v>
      </c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 t="s">
        <v>70</v>
      </c>
      <c r="B112" s="255" t="s">
        <v>69</v>
      </c>
      <c r="C112" s="249" t="s">
        <v>39</v>
      </c>
      <c r="D112" s="57">
        <f t="shared" si="12"/>
        <v>0</v>
      </c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 t="s">
        <v>78</v>
      </c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>
        <f t="shared" si="12"/>
        <v>0</v>
      </c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>
        <f t="shared" si="12"/>
        <v>0</v>
      </c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>
        <f t="shared" si="12"/>
        <v>0</v>
      </c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>
        <f t="shared" si="12"/>
        <v>0</v>
      </c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>
        <f t="shared" si="12"/>
        <v>0</v>
      </c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>
        <f t="shared" si="12"/>
        <v>0</v>
      </c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 t="s">
        <v>71</v>
      </c>
      <c r="B119" s="250"/>
      <c r="C119" s="269"/>
      <c r="D119" s="57">
        <f t="shared" si="12"/>
        <v>0</v>
      </c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>
        <f t="shared" si="12"/>
        <v>0</v>
      </c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>
        <f t="shared" si="12"/>
        <v>0</v>
      </c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>
        <f t="shared" si="12"/>
        <v>0</v>
      </c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 t="s">
        <v>72</v>
      </c>
      <c r="B123" s="58"/>
      <c r="C123" s="273"/>
      <c r="D123" s="259">
        <f t="shared" si="12"/>
        <v>0</v>
      </c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>
        <f t="shared" si="12"/>
        <v>0</v>
      </c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>
        <f t="shared" si="12"/>
        <v>0</v>
      </c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>
        <f t="shared" si="12"/>
        <v>0</v>
      </c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 t="s">
        <v>73</v>
      </c>
      <c r="B127" s="58"/>
      <c r="C127" s="215"/>
      <c r="D127" s="259">
        <f t="shared" si="12"/>
        <v>0</v>
      </c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>
        <f t="shared" si="12"/>
        <v>0</v>
      </c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>
        <f t="shared" si="12"/>
        <v>0</v>
      </c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 t="s">
        <v>48</v>
      </c>
      <c r="B130" s="83" t="s">
        <v>69</v>
      </c>
      <c r="C130" s="83" t="s">
        <v>39</v>
      </c>
      <c r="D130" s="57">
        <f t="shared" si="12"/>
        <v>52.808238027999984</v>
      </c>
      <c r="E130" s="187">
        <f>E108+E121+E122+E123+E124+E125+E126+E127+E128-E109-E110-E111-E112-E113-E114-E115-E116-E117-E118-E119-E120</f>
        <v>1.980150426</v>
      </c>
      <c r="F130" s="188">
        <f t="shared" ref="F130:AB130" si="16">F108+F121+F122+F123+F124+F125+F126+F127+F128-F109-F110-F111-F112-F113-F114-F115-F116-F117-F118-F119-F120</f>
        <v>1.9442389819999999</v>
      </c>
      <c r="G130" s="188">
        <f t="shared" si="16"/>
        <v>1.92867364</v>
      </c>
      <c r="H130" s="188">
        <f t="shared" si="16"/>
        <v>1.926633024</v>
      </c>
      <c r="I130" s="188">
        <f t="shared" si="16"/>
        <v>1.9387252199999998</v>
      </c>
      <c r="J130" s="189">
        <f t="shared" si="16"/>
        <v>2.0242612599999998</v>
      </c>
      <c r="K130" s="190">
        <f t="shared" si="16"/>
        <v>2.1720486179999998</v>
      </c>
      <c r="L130" s="188">
        <f t="shared" si="16"/>
        <v>2.254555318</v>
      </c>
      <c r="M130" s="188">
        <f t="shared" si="16"/>
        <v>2.2751760020000003</v>
      </c>
      <c r="N130" s="188">
        <f t="shared" si="16"/>
        <v>2.294553804</v>
      </c>
      <c r="O130" s="188">
        <f t="shared" si="16"/>
        <v>2.3046024979999999</v>
      </c>
      <c r="P130" s="188">
        <f t="shared" si="16"/>
        <v>2.288461528</v>
      </c>
      <c r="Q130" s="188">
        <f t="shared" si="16"/>
        <v>2.3151319180000001</v>
      </c>
      <c r="R130" s="188">
        <f t="shared" si="16"/>
        <v>2.3147177179999998</v>
      </c>
      <c r="S130" s="188">
        <f t="shared" si="16"/>
        <v>2.2998231140000001</v>
      </c>
      <c r="T130" s="188">
        <f t="shared" si="16"/>
        <v>2.3044244219999999</v>
      </c>
      <c r="U130" s="188">
        <f t="shared" si="16"/>
        <v>2.3101836519999996</v>
      </c>
      <c r="V130" s="188">
        <f t="shared" si="16"/>
        <v>2.3337326460000001</v>
      </c>
      <c r="W130" s="188">
        <f t="shared" si="16"/>
        <v>2.4056005000000003</v>
      </c>
      <c r="X130" s="188">
        <f t="shared" si="16"/>
        <v>2.3844206679999997</v>
      </c>
      <c r="Y130" s="188">
        <f t="shared" si="16"/>
        <v>2.3377654520000002</v>
      </c>
      <c r="Z130" s="191">
        <f t="shared" si="16"/>
        <v>2.2650984519999997</v>
      </c>
      <c r="AA130" s="187">
        <f t="shared" si="16"/>
        <v>2.158327678</v>
      </c>
      <c r="AB130" s="188">
        <f t="shared" si="16"/>
        <v>2.0469314880000002</v>
      </c>
      <c r="AC130" s="192" t="s">
        <v>66</v>
      </c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BC131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323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5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4.4" thickBot="1" x14ac:dyDescent="0.35">
      <c r="A64" s="54"/>
      <c r="B64" s="248"/>
      <c r="C64" s="249"/>
      <c r="D64" s="275"/>
      <c r="E64" s="172"/>
      <c r="F64" s="70"/>
      <c r="G64" s="70"/>
      <c r="H64" s="70"/>
      <c r="I64" s="70"/>
      <c r="J64" s="324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325"/>
      <c r="AB64" s="326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4.4" thickBot="1" x14ac:dyDescent="0.35">
      <c r="A65" s="29"/>
      <c r="B65" s="248"/>
      <c r="C65" s="249"/>
      <c r="D65" s="275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5"/>
      <c r="E66" s="173"/>
      <c r="F66" s="59"/>
      <c r="G66" s="59"/>
      <c r="H66" s="59"/>
      <c r="I66" s="59"/>
      <c r="J66" s="174"/>
      <c r="K66" s="173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174"/>
      <c r="AA66" s="173"/>
      <c r="AB66" s="60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4.4" thickBot="1" x14ac:dyDescent="0.35">
      <c r="A67" s="29"/>
      <c r="B67" s="250"/>
      <c r="C67" s="251"/>
      <c r="D67" s="274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4.4" thickBot="1" x14ac:dyDescent="0.35">
      <c r="A68" s="29"/>
      <c r="B68" s="250"/>
      <c r="C68" s="251"/>
      <c r="D68" s="275"/>
      <c r="E68" s="173"/>
      <c r="F68" s="59"/>
      <c r="G68" s="59"/>
      <c r="H68" s="59"/>
      <c r="I68" s="59"/>
      <c r="J68" s="174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5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ht="13.8" thickBot="1" x14ac:dyDescent="0.35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48"/>
      <c r="C89" s="249"/>
      <c r="D89" s="327"/>
      <c r="E89" s="107"/>
      <c r="F89" s="76"/>
      <c r="G89" s="76"/>
      <c r="H89" s="76"/>
      <c r="I89" s="76"/>
      <c r="J89" s="77"/>
      <c r="K89" s="107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7"/>
      <c r="AA89" s="75"/>
      <c r="AB89" s="76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3"/>
      <c r="G94" s="243"/>
      <c r="H94" s="243"/>
      <c r="I94" s="243"/>
      <c r="J94" s="243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0"/>
      <c r="C112" s="251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274"/>
      <c r="E113" s="173"/>
      <c r="F113" s="59"/>
      <c r="G113" s="59"/>
      <c r="H113" s="59"/>
      <c r="I113" s="59"/>
      <c r="J113" s="60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BC1728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BC131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dcterms:created xsi:type="dcterms:W3CDTF">2000-03-20T23:24:44Z</dcterms:created>
  <dcterms:modified xsi:type="dcterms:W3CDTF">2023-09-10T15:29:20Z</dcterms:modified>
</cp:coreProperties>
</file>