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8" yWindow="-192" windowWidth="14220" windowHeight="8832" tabRatio="608"/>
  </bookViews>
  <sheets>
    <sheet name="Totals" sheetId="1" r:id="rId1"/>
    <sheet name="ERCOT-ASSET" sheetId="2" r:id="rId2"/>
    <sheet name="Hourly ERCOT" sheetId="3" r:id="rId3"/>
    <sheet name="TECO-SVCE" sheetId="4" r:id="rId4"/>
    <sheet name="TECO-BRAZOS" sheetId="5" r:id="rId5"/>
    <sheet name="Hourly SE" sheetId="6" r:id="rId6"/>
    <sheet name="ST Ercot" sheetId="7" r:id="rId7"/>
    <sheet name="Hourly MW" sheetId="8" r:id="rId8"/>
    <sheet name="Ercot Detail" sheetId="9" r:id="rId9"/>
    <sheet name="Hourly Detail" sheetId="10" r:id="rId10"/>
    <sheet name="Hourly" sheetId="11" r:id="rId11"/>
    <sheet name="DETAIL" sheetId="12" r:id="rId12"/>
  </sheets>
  <definedNames>
    <definedName name="_xlnm.Print_Area" localSheetId="1">'ERCOT-ASSET'!$A$1:$R$30</definedName>
    <definedName name="_xlnm.Print_Area" localSheetId="2">'Hourly ERCOT'!$P$2:$Q$30</definedName>
    <definedName name="_xlnm.Print_Area" localSheetId="6">'ST Ercot'!$A$1:$R$30</definedName>
    <definedName name="_xlnm.Print_Area" localSheetId="4">'TECO-BRAZOS'!$A$1:$R$30</definedName>
    <definedName name="_xlnm.Print_Area" localSheetId="3">'TECO-SVCE'!$A$1:$R$30</definedName>
    <definedName name="_xlnm.Print_Area" localSheetId="0">Totals!$B$53:$B$73</definedName>
    <definedName name="_xlnm.Print_Titles" localSheetId="1">'ERCOT-ASSET'!$A:$C</definedName>
    <definedName name="_xlnm.Print_Titles" localSheetId="2">'Hourly ERCOT'!$A:$C</definedName>
    <definedName name="_xlnm.Print_Titles" localSheetId="6">'ST Ercot'!$A:$C</definedName>
    <definedName name="_xlnm.Print_Titles" localSheetId="4">'TECO-BRAZOS'!$A:$C</definedName>
    <definedName name="_xlnm.Print_Titles" localSheetId="3">'TECO-SVCE'!$A:$C</definedName>
  </definedNames>
  <calcPr calcId="92512" fullCalcOnLoad="1"/>
</workbook>
</file>

<file path=xl/calcChain.xml><?xml version="1.0" encoding="utf-8"?>
<calcChain xmlns="http://schemas.openxmlformats.org/spreadsheetml/2006/main">
  <c r="C3" i="12" l="1"/>
  <c r="D3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C20" i="12"/>
  <c r="D20" i="12"/>
  <c r="C21" i="12"/>
  <c r="D21" i="12"/>
  <c r="C22" i="12"/>
  <c r="D22" i="12"/>
  <c r="C23" i="12"/>
  <c r="D23" i="12"/>
  <c r="C24" i="12"/>
  <c r="D24" i="12"/>
  <c r="C25" i="12"/>
  <c r="D25" i="12"/>
  <c r="C26" i="12"/>
  <c r="D26" i="12"/>
  <c r="C27" i="12"/>
  <c r="D27" i="12"/>
  <c r="C28" i="12"/>
  <c r="D28" i="12"/>
  <c r="C29" i="12"/>
  <c r="D29" i="12"/>
  <c r="C31" i="12"/>
  <c r="D31" i="12"/>
  <c r="C3" i="9"/>
  <c r="D3" i="9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1" i="9"/>
  <c r="D31" i="9"/>
  <c r="C36" i="9"/>
  <c r="D36" i="9"/>
  <c r="C37" i="9"/>
  <c r="D37" i="9"/>
  <c r="C38" i="9"/>
  <c r="D38" i="9"/>
  <c r="C39" i="9"/>
  <c r="D39" i="9"/>
  <c r="C40" i="9"/>
  <c r="D40" i="9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C57" i="9"/>
  <c r="D57" i="9"/>
  <c r="C58" i="9"/>
  <c r="D58" i="9"/>
  <c r="C59" i="9"/>
  <c r="D59" i="9"/>
  <c r="C60" i="9"/>
  <c r="D60" i="9"/>
  <c r="C61" i="9"/>
  <c r="D61" i="9"/>
  <c r="C62" i="9"/>
  <c r="D62" i="9"/>
  <c r="C64" i="9"/>
  <c r="D64" i="9"/>
  <c r="D3" i="2"/>
  <c r="G3" i="2"/>
  <c r="D4" i="2"/>
  <c r="D5" i="2"/>
  <c r="D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D23" i="11"/>
  <c r="E23" i="11"/>
  <c r="F23" i="11"/>
  <c r="G23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60" i="11"/>
  <c r="E62" i="11"/>
  <c r="E64" i="11"/>
  <c r="E66" i="11"/>
  <c r="E68" i="11"/>
  <c r="E70" i="11"/>
  <c r="E74" i="11"/>
  <c r="E75" i="11"/>
  <c r="C31" i="10"/>
  <c r="D31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2" i="10"/>
  <c r="D42" i="10"/>
  <c r="C43" i="10"/>
  <c r="D43" i="10"/>
  <c r="C44" i="10"/>
  <c r="D44" i="10"/>
  <c r="C45" i="10"/>
  <c r="D45" i="10"/>
  <c r="C46" i="10"/>
  <c r="D46" i="10"/>
  <c r="C47" i="10"/>
  <c r="D47" i="10"/>
  <c r="C48" i="10"/>
  <c r="D48" i="10"/>
  <c r="C49" i="10"/>
  <c r="D49" i="10"/>
  <c r="C50" i="10"/>
  <c r="D50" i="10"/>
  <c r="C51" i="10"/>
  <c r="D51" i="10"/>
  <c r="C52" i="10"/>
  <c r="D52" i="10"/>
  <c r="C53" i="10"/>
  <c r="D53" i="10"/>
  <c r="C54" i="10"/>
  <c r="D54" i="10"/>
  <c r="C55" i="10"/>
  <c r="D55" i="10"/>
  <c r="C56" i="10"/>
  <c r="D56" i="10"/>
  <c r="C57" i="10"/>
  <c r="D57" i="10"/>
  <c r="C58" i="10"/>
  <c r="D58" i="10"/>
  <c r="C59" i="10"/>
  <c r="D59" i="10"/>
  <c r="C60" i="10"/>
  <c r="D60" i="10"/>
  <c r="C61" i="10"/>
  <c r="D61" i="10"/>
  <c r="C62" i="10"/>
  <c r="D62" i="10"/>
  <c r="C64" i="10"/>
  <c r="D64" i="10"/>
  <c r="D3" i="3"/>
  <c r="D4" i="3"/>
  <c r="G4" i="3"/>
  <c r="D5" i="3"/>
  <c r="D6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D3" i="8"/>
  <c r="D4" i="8"/>
  <c r="D5" i="8"/>
  <c r="D6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D3" i="6"/>
  <c r="D4" i="6"/>
  <c r="D5" i="6"/>
  <c r="D6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D3" i="7"/>
  <c r="D4" i="7"/>
  <c r="D5" i="7"/>
  <c r="D6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D3" i="5"/>
  <c r="D4" i="5"/>
  <c r="D5" i="5"/>
  <c r="D6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D3" i="4"/>
  <c r="G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EW30" i="4"/>
  <c r="EX30" i="4"/>
  <c r="EY30" i="4"/>
  <c r="EZ30" i="4"/>
  <c r="FA30" i="4"/>
  <c r="FB30" i="4"/>
  <c r="FC30" i="4"/>
  <c r="FD30" i="4"/>
  <c r="FE30" i="4"/>
  <c r="FF30" i="4"/>
  <c r="FG30" i="4"/>
  <c r="FH30" i="4"/>
  <c r="FI30" i="4"/>
  <c r="FJ30" i="4"/>
  <c r="FK30" i="4"/>
  <c r="FL30" i="4"/>
  <c r="FM30" i="4"/>
  <c r="FN30" i="4"/>
  <c r="FO30" i="4"/>
  <c r="FP30" i="4"/>
  <c r="FQ30" i="4"/>
  <c r="FR30" i="4"/>
  <c r="FS30" i="4"/>
  <c r="FT30" i="4"/>
  <c r="FU30" i="4"/>
  <c r="FV30" i="4"/>
  <c r="FW30" i="4"/>
  <c r="FX30" i="4"/>
  <c r="FY30" i="4"/>
  <c r="C3" i="1"/>
  <c r="F3" i="1"/>
  <c r="C4" i="1"/>
  <c r="F4" i="1"/>
  <c r="C5" i="1"/>
  <c r="F5" i="1"/>
  <c r="C6" i="1"/>
  <c r="F6" i="1"/>
  <c r="C7" i="1"/>
  <c r="F7" i="1"/>
  <c r="C8" i="1"/>
  <c r="C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C36" i="1"/>
  <c r="F36" i="1"/>
  <c r="H36" i="1"/>
</calcChain>
</file>

<file path=xl/sharedStrings.xml><?xml version="1.0" encoding="utf-8"?>
<sst xmlns="http://schemas.openxmlformats.org/spreadsheetml/2006/main" count="1181" uniqueCount="115">
  <si>
    <t>Static Scheduling</t>
  </si>
  <si>
    <t>LCRA</t>
  </si>
  <si>
    <t>BRYN</t>
  </si>
  <si>
    <t>TMPA</t>
  </si>
  <si>
    <t>STEC</t>
  </si>
  <si>
    <t>TNMP</t>
  </si>
  <si>
    <t>TOTAL</t>
  </si>
  <si>
    <t>TUET</t>
  </si>
  <si>
    <t>CPST</t>
  </si>
  <si>
    <t>WTUC</t>
  </si>
  <si>
    <t>CPLC</t>
  </si>
  <si>
    <t>AENX</t>
  </si>
  <si>
    <t>BEPCTMPP</t>
  </si>
  <si>
    <t>SMEC</t>
  </si>
  <si>
    <t>PUBX</t>
  </si>
  <si>
    <t>SESC</t>
  </si>
  <si>
    <t>FECX</t>
  </si>
  <si>
    <t>TNMPTUET</t>
  </si>
  <si>
    <t>COCS</t>
  </si>
  <si>
    <t>TXLA</t>
  </si>
  <si>
    <t>MVEC</t>
  </si>
  <si>
    <t>MECX</t>
  </si>
  <si>
    <t>TVEC</t>
  </si>
  <si>
    <t>COGX</t>
  </si>
  <si>
    <t>RGEC</t>
  </si>
  <si>
    <t>GCEC</t>
  </si>
  <si>
    <t>CODX</t>
  </si>
  <si>
    <t>GEUS</t>
  </si>
  <si>
    <t>REIT</t>
  </si>
  <si>
    <t>Total Dollar Losses</t>
  </si>
  <si>
    <t>Total MW Losses</t>
  </si>
  <si>
    <t>TOTAL MW</t>
  </si>
  <si>
    <t>TOTAL DOLLAR</t>
  </si>
  <si>
    <t>ST-Hourly</t>
  </si>
  <si>
    <t>Austin Energy</t>
  </si>
  <si>
    <t>City Public Services</t>
  </si>
  <si>
    <t>Magic Valley Electric Cooperative</t>
  </si>
  <si>
    <t>Lower Colorado River Authority</t>
  </si>
  <si>
    <t>Reliant Energy HL&amp;P</t>
  </si>
  <si>
    <t>South Texas Electric Cooperative</t>
  </si>
  <si>
    <t>Brazos Electric Cooperative</t>
  </si>
  <si>
    <t>City of Garland</t>
  </si>
  <si>
    <t>Texas Municipal Power</t>
  </si>
  <si>
    <t>TXU Electric Services</t>
  </si>
  <si>
    <t>Bryan Texas Utilities</t>
  </si>
  <si>
    <t>Texas New Mexico Power</t>
  </si>
  <si>
    <t>Southwest Electric Service Company</t>
  </si>
  <si>
    <t>Tex-La Electric Cooperative</t>
  </si>
  <si>
    <t>Grrenville Electric Utiliy System</t>
  </si>
  <si>
    <t>Farmer's Electric Cooperative</t>
  </si>
  <si>
    <t>Rio Grande Elerctic Cooperative</t>
  </si>
  <si>
    <t>City of Denton Municipal Utilities</t>
  </si>
  <si>
    <t>Counterparty Name</t>
  </si>
  <si>
    <t>Public Utilities Board of Brownsville</t>
  </si>
  <si>
    <t>Grayson-Collin Electric Cooperative</t>
  </si>
  <si>
    <t xml:space="preserve">Electric Reliability Council of Texas </t>
  </si>
  <si>
    <t>ADDED DEAL</t>
  </si>
  <si>
    <t>American Electric Power Services Corp</t>
  </si>
  <si>
    <t>American Electric Power Services Corp Total</t>
  </si>
  <si>
    <t>Unplanned Losses</t>
  </si>
  <si>
    <t>Greenville Electric Utiliy System</t>
  </si>
  <si>
    <t>Austin Energy Total</t>
  </si>
  <si>
    <t>Brazos Electric Cooperative Total</t>
  </si>
  <si>
    <t>Bryan Texas Utilities Total</t>
  </si>
  <si>
    <t>City of Denton Municipal Utilities Total</t>
  </si>
  <si>
    <t>City of Garland Total</t>
  </si>
  <si>
    <t>City Public Services Total</t>
  </si>
  <si>
    <t>Farmer's Electric Cooperative Total</t>
  </si>
  <si>
    <t>Grayson-Collin Electric Cooperative Total</t>
  </si>
  <si>
    <t>Lower Colorado River Authority Total</t>
  </si>
  <si>
    <t>Magic Valley Electric Cooperative Total</t>
  </si>
  <si>
    <t>Public Utilities Board of Brownsville Total</t>
  </si>
  <si>
    <t>Reliant Energy HL&amp;P Total</t>
  </si>
  <si>
    <t>Rio Grande Elerctic Cooperative Total</t>
  </si>
  <si>
    <t>South Texas Electric Cooperative Total</t>
  </si>
  <si>
    <t>Southwest Electric Service Company Total</t>
  </si>
  <si>
    <t>Texas Municipal Power Total</t>
  </si>
  <si>
    <t>Texas New Mexico Power Total</t>
  </si>
  <si>
    <t>Tex-La Electric Cooperative Total</t>
  </si>
  <si>
    <t>TXU Electric Services Total</t>
  </si>
  <si>
    <t>Grand Total</t>
  </si>
  <si>
    <t>Greenville Electric Utiliy System Total</t>
  </si>
  <si>
    <t xml:space="preserve">1/1 - 1/3 </t>
  </si>
  <si>
    <t>Change book to corresponding Hourly book</t>
  </si>
  <si>
    <t>Total</t>
  </si>
  <si>
    <t>Deal Number</t>
  </si>
  <si>
    <t>ST-ERCOT</t>
  </si>
  <si>
    <t>Hourly ERCOT</t>
  </si>
  <si>
    <t>Hourly SE</t>
  </si>
  <si>
    <t>EPMI-TECO-SVCE</t>
  </si>
  <si>
    <t>ST ERCOT</t>
  </si>
  <si>
    <t>TECO-SVCE</t>
  </si>
  <si>
    <t>Hourly MW</t>
  </si>
  <si>
    <t>EPMI-ERCOT-ASSET</t>
  </si>
  <si>
    <t>Rio Grande Electric Cooperative</t>
  </si>
  <si>
    <t>Greenville Electric Utility System</t>
  </si>
  <si>
    <t>ERCOT-ASSET</t>
  </si>
  <si>
    <t>Monthly Total by Desk</t>
  </si>
  <si>
    <t>Grand Total by Desk</t>
  </si>
  <si>
    <t>Total by Counterparty</t>
  </si>
  <si>
    <t>Static Scheduling Fees Total</t>
  </si>
  <si>
    <t>Grand Total of Static Sch Fees and Unplanned Losses</t>
  </si>
  <si>
    <t>Difference</t>
  </si>
  <si>
    <t>password for Totals sheet = ercot</t>
  </si>
  <si>
    <t>Seasonal loss matrix changes in July! Check website</t>
  </si>
  <si>
    <t>EPMI-TECO-SVCE - BRAZOS SINK</t>
  </si>
  <si>
    <t>The TECO deals with a BRAZOS (BEC) sink need to have</t>
  </si>
  <si>
    <t xml:space="preserve"> an offset annuity put in to keep TECO book flat</t>
  </si>
  <si>
    <t>TECO-BRAZOS SINK</t>
  </si>
  <si>
    <t>Static Sch Fees by Counterparty</t>
  </si>
  <si>
    <t>Unplanned Losses by Counterparty</t>
  </si>
  <si>
    <t>7/1 - 7/2</t>
  </si>
  <si>
    <t>ERCOT Sch Fees</t>
  </si>
  <si>
    <t>7/3 - 7/4</t>
  </si>
  <si>
    <t>7/6 - 7/8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</si>
</sst>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3" formatCode="_(&quot;$&quot;* #,##0.000000000_);_(&quot;$&quot;* \(#,##0.000000000\);_(&quot;$&quot;* &quot;-&quot;??_);_(@_)"/>
    <numFmt numFmtId="174" formatCode="m/d"/>
    <numFmt numFmtId="176" formatCode="0.00_);\(0.00\)"/>
  </numFmts>
  <fonts count="1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0"/>
      <color indexed="9"/>
      <name val="Arial"/>
      <family val="2"/>
    </font>
    <font>
      <sz val="8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9"/>
      <color indexed="13"/>
      <name val="Arial"/>
      <family val="2"/>
    </font>
    <font>
      <b/>
      <sz val="8"/>
      <color indexed="43"/>
      <name val="Arial"/>
      <family val="2"/>
    </font>
    <font>
      <b/>
      <sz val="9"/>
      <color indexed="43"/>
      <name val="Arial"/>
      <family val="2"/>
    </font>
    <font>
      <sz val="9"/>
      <color indexed="5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44" fontId="2" fillId="0" borderId="0" xfId="2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44" fontId="2" fillId="0" borderId="0" xfId="2" applyFont="1" applyFill="1" applyAlignment="1">
      <alignment horizontal="right"/>
    </xf>
    <xf numFmtId="44" fontId="2" fillId="0" borderId="0" xfId="2" applyFont="1" applyFill="1" applyAlignment="1">
      <alignment horizontal="left"/>
    </xf>
    <xf numFmtId="0" fontId="2" fillId="0" borderId="0" xfId="0" applyFont="1" applyAlignment="1"/>
    <xf numFmtId="0" fontId="2" fillId="0" borderId="0" xfId="0" applyFont="1" applyFill="1" applyAlignment="1">
      <alignment horizontal="left"/>
    </xf>
    <xf numFmtId="44" fontId="2" fillId="0" borderId="0" xfId="2" applyFont="1"/>
    <xf numFmtId="0" fontId="2" fillId="0" borderId="0" xfId="0" applyFont="1" applyFill="1"/>
    <xf numFmtId="0" fontId="2" fillId="2" borderId="0" xfId="0" applyFont="1" applyFill="1"/>
    <xf numFmtId="44" fontId="2" fillId="0" borderId="0" xfId="2" applyFont="1" applyFill="1"/>
    <xf numFmtId="0" fontId="4" fillId="0" borderId="0" xfId="0" applyFont="1"/>
    <xf numFmtId="165" fontId="2" fillId="0" borderId="0" xfId="1" applyNumberFormat="1" applyFont="1" applyAlignment="1">
      <alignment horizontal="right"/>
    </xf>
    <xf numFmtId="0" fontId="5" fillId="0" borderId="0" xfId="0" applyFont="1" applyFill="1" applyAlignment="1">
      <alignment horizontal="right"/>
    </xf>
    <xf numFmtId="44" fontId="4" fillId="0" borderId="0" xfId="2" applyFont="1"/>
    <xf numFmtId="0" fontId="4" fillId="0" borderId="0" xfId="0" applyNumberFormat="1" applyFont="1"/>
    <xf numFmtId="0" fontId="4" fillId="0" borderId="0" xfId="0" applyFont="1" applyFill="1"/>
    <xf numFmtId="0" fontId="2" fillId="3" borderId="0" xfId="0" applyFont="1" applyFill="1"/>
    <xf numFmtId="0" fontId="4" fillId="3" borderId="0" xfId="0" applyFont="1" applyFill="1"/>
    <xf numFmtId="44" fontId="4" fillId="0" borderId="0" xfId="0" applyNumberFormat="1" applyFont="1"/>
    <xf numFmtId="44" fontId="4" fillId="0" borderId="0" xfId="2" applyFont="1" applyFill="1"/>
    <xf numFmtId="44" fontId="4" fillId="0" borderId="0" xfId="0" applyNumberFormat="1" applyFont="1" applyFill="1"/>
    <xf numFmtId="173" fontId="2" fillId="0" borderId="0" xfId="2" applyNumberFormat="1" applyFont="1"/>
    <xf numFmtId="44" fontId="2" fillId="0" borderId="0" xfId="2" applyFont="1" applyFill="1" applyAlignment="1">
      <alignment horizontal="center"/>
    </xf>
    <xf numFmtId="174" fontId="6" fillId="4" borderId="0" xfId="2" applyNumberFormat="1" applyFont="1" applyFill="1" applyAlignment="1">
      <alignment horizontal="center"/>
    </xf>
    <xf numFmtId="44" fontId="2" fillId="4" borderId="0" xfId="2" applyFont="1" applyFill="1" applyAlignment="1">
      <alignment horizontal="right"/>
    </xf>
    <xf numFmtId="174" fontId="6" fillId="4" borderId="0" xfId="0" applyNumberFormat="1" applyFont="1" applyFill="1" applyAlignment="1">
      <alignment horizontal="center"/>
    </xf>
    <xf numFmtId="44" fontId="2" fillId="4" borderId="0" xfId="2" applyFont="1" applyFill="1" applyAlignment="1">
      <alignment horizontal="left"/>
    </xf>
    <xf numFmtId="44" fontId="2" fillId="4" borderId="0" xfId="2" applyFont="1" applyFill="1"/>
    <xf numFmtId="0" fontId="2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4" borderId="0" xfId="0" applyFont="1" applyFill="1"/>
    <xf numFmtId="165" fontId="4" fillId="4" borderId="0" xfId="1" applyNumberFormat="1" applyFont="1" applyFill="1" applyAlignment="1">
      <alignment horizontal="right"/>
    </xf>
    <xf numFmtId="44" fontId="4" fillId="4" borderId="0" xfId="2" applyFont="1" applyFill="1" applyAlignment="1">
      <alignment horizontal="right"/>
    </xf>
    <xf numFmtId="0" fontId="4" fillId="4" borderId="0" xfId="0" applyFont="1" applyFill="1" applyAlignment="1">
      <alignment horizontal="left"/>
    </xf>
    <xf numFmtId="1" fontId="2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4" borderId="0" xfId="0" applyNumberFormat="1" applyFont="1" applyFill="1" applyAlignment="1">
      <alignment horizontal="left"/>
    </xf>
    <xf numFmtId="1" fontId="2" fillId="4" borderId="0" xfId="1" applyNumberFormat="1" applyFont="1" applyFill="1" applyAlignment="1">
      <alignment horizontal="right"/>
    </xf>
    <xf numFmtId="1" fontId="2" fillId="4" borderId="0" xfId="2" applyNumberFormat="1" applyFont="1" applyFill="1" applyAlignment="1">
      <alignment horizontal="right"/>
    </xf>
    <xf numFmtId="1" fontId="4" fillId="4" borderId="0" xfId="2" applyNumberFormat="1" applyFont="1" applyFill="1"/>
    <xf numFmtId="165" fontId="2" fillId="4" borderId="0" xfId="1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6" fillId="4" borderId="0" xfId="0" applyFont="1" applyFill="1" applyAlignment="1">
      <alignment horizontal="center"/>
    </xf>
    <xf numFmtId="174" fontId="6" fillId="4" borderId="0" xfId="1" applyNumberFormat="1" applyFont="1" applyFill="1" applyAlignment="1">
      <alignment horizontal="center"/>
    </xf>
    <xf numFmtId="0" fontId="2" fillId="4" borderId="0" xfId="0" applyFont="1" applyFill="1" applyAlignment="1"/>
    <xf numFmtId="0" fontId="4" fillId="4" borderId="0" xfId="0" applyNumberFormat="1" applyFont="1" applyFill="1"/>
    <xf numFmtId="44" fontId="2" fillId="4" borderId="0" xfId="2" applyFont="1" applyFill="1" applyAlignment="1">
      <alignment horizontal="center"/>
    </xf>
    <xf numFmtId="44" fontId="4" fillId="4" borderId="0" xfId="2" applyFont="1" applyFill="1"/>
    <xf numFmtId="44" fontId="4" fillId="4" borderId="0" xfId="0" applyNumberFormat="1" applyFont="1" applyFill="1"/>
    <xf numFmtId="174" fontId="3" fillId="4" borderId="0" xfId="1" applyNumberFormat="1" applyFont="1" applyFill="1" applyAlignment="1">
      <alignment horizontal="center"/>
    </xf>
    <xf numFmtId="0" fontId="5" fillId="4" borderId="0" xfId="0" applyFont="1" applyFill="1" applyAlignment="1">
      <alignment horizontal="right"/>
    </xf>
    <xf numFmtId="176" fontId="2" fillId="0" borderId="0" xfId="0" applyNumberFormat="1" applyFont="1"/>
    <xf numFmtId="44" fontId="2" fillId="4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left"/>
    </xf>
    <xf numFmtId="44" fontId="2" fillId="0" borderId="0" xfId="0" applyNumberFormat="1" applyFont="1"/>
    <xf numFmtId="0" fontId="4" fillId="5" borderId="0" xfId="0" applyFont="1" applyFill="1"/>
    <xf numFmtId="165" fontId="6" fillId="4" borderId="0" xfId="1" applyNumberFormat="1" applyFont="1" applyFill="1" applyAlignment="1">
      <alignment horizontal="right"/>
    </xf>
    <xf numFmtId="0" fontId="8" fillId="5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1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2" fillId="5" borderId="0" xfId="0" applyFont="1" applyFill="1" applyAlignment="1"/>
    <xf numFmtId="1" fontId="2" fillId="4" borderId="0" xfId="0" applyNumberFormat="1" applyFont="1" applyFill="1" applyAlignment="1"/>
    <xf numFmtId="1" fontId="2" fillId="4" borderId="0" xfId="2" applyNumberFormat="1" applyFont="1" applyFill="1" applyAlignment="1"/>
    <xf numFmtId="1" fontId="2" fillId="4" borderId="0" xfId="1" applyNumberFormat="1" applyFont="1" applyFill="1" applyAlignment="1"/>
    <xf numFmtId="0" fontId="4" fillId="4" borderId="0" xfId="0" applyFont="1" applyFill="1" applyAlignment="1"/>
    <xf numFmtId="0" fontId="12" fillId="2" borderId="0" xfId="0" applyFont="1" applyFill="1" applyBorder="1" applyAlignment="1">
      <alignment horizontal="right"/>
    </xf>
    <xf numFmtId="0" fontId="11" fillId="4" borderId="0" xfId="0" applyFont="1" applyFill="1" applyBorder="1" applyAlignment="1">
      <alignment horizontal="right"/>
    </xf>
    <xf numFmtId="16" fontId="12" fillId="2" borderId="0" xfId="0" applyNumberFormat="1" applyFont="1" applyFill="1" applyBorder="1" applyAlignment="1">
      <alignment horizontal="right"/>
    </xf>
    <xf numFmtId="44" fontId="11" fillId="4" borderId="0" xfId="2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44" fontId="2" fillId="0" borderId="0" xfId="0" applyNumberFormat="1" applyFont="1" applyBorder="1" applyAlignment="1"/>
    <xf numFmtId="0" fontId="2" fillId="4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44" fontId="2" fillId="4" borderId="0" xfId="2" applyFont="1" applyFill="1" applyBorder="1" applyAlignment="1">
      <alignment horizontal="right"/>
    </xf>
    <xf numFmtId="0" fontId="2" fillId="0" borderId="0" xfId="0" applyFont="1" applyBorder="1"/>
    <xf numFmtId="0" fontId="4" fillId="4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44" fontId="2" fillId="0" borderId="0" xfId="0" applyNumberFormat="1" applyFont="1" applyFill="1" applyBorder="1" applyAlignment="1"/>
    <xf numFmtId="44" fontId="4" fillId="4" borderId="0" xfId="2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2" fillId="0" borderId="0" xfId="0" applyFont="1" applyFill="1" applyBorder="1" applyAlignment="1">
      <alignment horizontal="right"/>
    </xf>
    <xf numFmtId="16" fontId="2" fillId="4" borderId="0" xfId="0" quotePrefix="1" applyNumberFormat="1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4" borderId="0" xfId="0" applyNumberFormat="1" applyFont="1" applyFill="1" applyBorder="1" applyAlignment="1">
      <alignment horizontal="left"/>
    </xf>
    <xf numFmtId="44" fontId="2" fillId="4" borderId="0" xfId="0" applyNumberFormat="1" applyFont="1" applyFill="1" applyBorder="1" applyAlignment="1"/>
    <xf numFmtId="0" fontId="2" fillId="4" borderId="0" xfId="0" applyFont="1" applyFill="1" applyBorder="1" applyAlignment="1"/>
    <xf numFmtId="0" fontId="2" fillId="0" borderId="0" xfId="0" applyFont="1" applyFill="1" applyBorder="1"/>
    <xf numFmtId="16" fontId="2" fillId="4" borderId="0" xfId="0" applyNumberFormat="1" applyFont="1" applyFill="1" applyBorder="1" applyAlignment="1"/>
    <xf numFmtId="0" fontId="2" fillId="4" borderId="0" xfId="0" quotePrefix="1" applyFont="1" applyFill="1" applyBorder="1" applyAlignment="1">
      <alignment horizontal="right"/>
    </xf>
    <xf numFmtId="0" fontId="10" fillId="4" borderId="0" xfId="0" applyFont="1" applyFill="1" applyBorder="1"/>
    <xf numFmtId="0" fontId="10" fillId="4" borderId="0" xfId="0" quotePrefix="1" applyFont="1" applyFill="1" applyBorder="1" applyAlignment="1">
      <alignment horizontal="right"/>
    </xf>
    <xf numFmtId="0" fontId="10" fillId="4" borderId="0" xfId="0" applyFont="1" applyFill="1" applyBorder="1" applyAlignment="1">
      <alignment horizontal="right"/>
    </xf>
    <xf numFmtId="44" fontId="10" fillId="4" borderId="0" xfId="2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10" fillId="0" borderId="0" xfId="0" applyFont="1" applyBorder="1"/>
    <xf numFmtId="0" fontId="2" fillId="4" borderId="0" xfId="0" applyFont="1" applyFill="1" applyBorder="1"/>
    <xf numFmtId="16" fontId="2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2" fillId="4" borderId="0" xfId="0" applyFont="1" applyFill="1" applyBorder="1" applyAlignment="1">
      <alignment horizontal="left"/>
    </xf>
    <xf numFmtId="0" fontId="4" fillId="0" borderId="0" xfId="0" applyFont="1" applyBorder="1" applyAlignment="1"/>
    <xf numFmtId="0" fontId="2" fillId="0" borderId="0" xfId="0" quotePrefix="1" applyFont="1" applyBorder="1" applyAlignment="1">
      <alignment horizontal="right"/>
    </xf>
    <xf numFmtId="44" fontId="2" fillId="0" borderId="0" xfId="2" applyFont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43" fontId="4" fillId="4" borderId="0" xfId="1" applyFont="1" applyFill="1" applyBorder="1" applyAlignment="1">
      <alignment horizontal="right"/>
    </xf>
    <xf numFmtId="44" fontId="2" fillId="4" borderId="0" xfId="2" applyFont="1" applyFill="1" applyBorder="1"/>
    <xf numFmtId="16" fontId="2" fillId="0" borderId="0" xfId="0" quotePrefix="1" applyNumberFormat="1" applyFont="1" applyFill="1" applyBorder="1" applyAlignment="1"/>
    <xf numFmtId="0" fontId="2" fillId="0" borderId="0" xfId="0" applyFont="1" applyBorder="1" applyAlignment="1"/>
    <xf numFmtId="0" fontId="13" fillId="5" borderId="0" xfId="0" applyNumberFormat="1" applyFont="1" applyFill="1" applyBorder="1" applyAlignment="1">
      <alignment horizontal="left"/>
    </xf>
    <xf numFmtId="44" fontId="13" fillId="5" borderId="0" xfId="0" applyNumberFormat="1" applyFont="1" applyFill="1" applyBorder="1" applyAlignment="1"/>
    <xf numFmtId="0" fontId="9" fillId="4" borderId="0" xfId="0" applyFont="1" applyFill="1" applyBorder="1" applyAlignment="1">
      <alignment horizontal="right"/>
    </xf>
    <xf numFmtId="0" fontId="13" fillId="5" borderId="0" xfId="0" applyFont="1" applyFill="1" applyBorder="1" applyAlignment="1">
      <alignment horizontal="left"/>
    </xf>
    <xf numFmtId="44" fontId="13" fillId="5" borderId="0" xfId="0" applyNumberFormat="1" applyFont="1" applyFill="1" applyBorder="1" applyAlignment="1">
      <alignment horizontal="right"/>
    </xf>
    <xf numFmtId="44" fontId="9" fillId="4" borderId="0" xfId="2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9" fillId="0" borderId="0" xfId="0" applyFont="1" applyBorder="1"/>
    <xf numFmtId="0" fontId="9" fillId="4" borderId="0" xfId="0" applyFont="1" applyFill="1" applyBorder="1"/>
    <xf numFmtId="0" fontId="13" fillId="4" borderId="0" xfId="0" applyFont="1" applyFill="1" applyBorder="1" applyAlignment="1">
      <alignment horizontal="right"/>
    </xf>
    <xf numFmtId="0" fontId="14" fillId="6" borderId="0" xfId="0" applyFont="1" applyFill="1" applyBorder="1" applyAlignment="1">
      <alignment horizontal="left"/>
    </xf>
    <xf numFmtId="44" fontId="14" fillId="6" borderId="0" xfId="0" applyNumberFormat="1" applyFont="1" applyFill="1" applyBorder="1" applyAlignment="1">
      <alignment horizontal="right"/>
    </xf>
    <xf numFmtId="0" fontId="15" fillId="6" borderId="0" xfId="0" applyFont="1" applyFill="1" applyBorder="1" applyAlignment="1">
      <alignment horizontal="left"/>
    </xf>
    <xf numFmtId="44" fontId="15" fillId="6" borderId="0" xfId="0" applyNumberFormat="1" applyFont="1" applyFill="1" applyBorder="1" applyAlignment="1">
      <alignment horizontal="right"/>
    </xf>
    <xf numFmtId="0" fontId="16" fillId="4" borderId="0" xfId="0" applyFont="1" applyFill="1" applyBorder="1" applyAlignment="1">
      <alignment horizontal="right"/>
    </xf>
    <xf numFmtId="44" fontId="16" fillId="4" borderId="0" xfId="0" applyNumberFormat="1" applyFont="1" applyFill="1" applyBorder="1" applyAlignment="1">
      <alignment horizontal="right"/>
    </xf>
    <xf numFmtId="0" fontId="4" fillId="4" borderId="0" xfId="0" applyFont="1" applyFill="1" applyBorder="1"/>
    <xf numFmtId="0" fontId="11" fillId="2" borderId="0" xfId="0" applyNumberFormat="1" applyFont="1" applyFill="1" applyBorder="1" applyAlignment="1">
      <alignment horizontal="right"/>
    </xf>
    <xf numFmtId="0" fontId="12" fillId="2" borderId="0" xfId="0" applyNumberFormat="1" applyFont="1" applyFill="1" applyBorder="1" applyAlignment="1">
      <alignment horizontal="right"/>
    </xf>
    <xf numFmtId="0" fontId="3" fillId="4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" fontId="8" fillId="2" borderId="0" xfId="0" applyNumberFormat="1" applyFont="1" applyFill="1" applyAlignment="1">
      <alignment horizontal="right"/>
    </xf>
    <xf numFmtId="0" fontId="15" fillId="4" borderId="0" xfId="0" applyFont="1" applyFill="1" applyBorder="1" applyAlignment="1">
      <alignment horizontal="left"/>
    </xf>
    <xf numFmtId="44" fontId="15" fillId="4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14" fillId="4" borderId="0" xfId="0" applyFont="1" applyFill="1" applyBorder="1" applyAlignment="1">
      <alignment horizontal="left"/>
    </xf>
    <xf numFmtId="44" fontId="14" fillId="4" borderId="0" xfId="0" applyNumberFormat="1" applyFont="1" applyFill="1" applyBorder="1" applyAlignment="1">
      <alignment horizontal="right"/>
    </xf>
    <xf numFmtId="0" fontId="2" fillId="7" borderId="0" xfId="0" applyFont="1" applyFill="1" applyAlignment="1">
      <alignment horizontal="right"/>
    </xf>
    <xf numFmtId="1" fontId="2" fillId="7" borderId="0" xfId="2" applyNumberFormat="1" applyFont="1" applyFill="1" applyAlignment="1"/>
    <xf numFmtId="1" fontId="2" fillId="7" borderId="0" xfId="0" applyNumberFormat="1" applyFont="1" applyFill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468"/>
  <sheetViews>
    <sheetView showGridLines="0" tabSelected="1" workbookViewId="0"/>
  </sheetViews>
  <sheetFormatPr defaultColWidth="9.109375" defaultRowHeight="10.199999999999999" x14ac:dyDescent="0.2"/>
  <cols>
    <col min="1" max="1" width="12.109375" style="108" customWidth="1"/>
    <col min="2" max="2" width="32.6640625" style="81" customWidth="1"/>
    <col min="3" max="3" width="13.44140625" style="120" customWidth="1"/>
    <col min="4" max="4" width="8.44140625" style="83" customWidth="1"/>
    <col min="5" max="5" width="43.44140625" style="84" customWidth="1"/>
    <col min="6" max="6" width="13.33203125" style="84" customWidth="1"/>
    <col min="7" max="7" width="10.44140625" style="83" customWidth="1"/>
    <col min="8" max="8" width="10" style="83" bestFit="1" customWidth="1"/>
    <col min="9" max="9" width="11.88671875" style="85" bestFit="1" customWidth="1"/>
    <col min="10" max="10" width="18.109375" style="85" bestFit="1" customWidth="1"/>
    <col min="11" max="11" width="8" style="84" bestFit="1" customWidth="1"/>
    <col min="12" max="12" width="11.44140625" style="84" bestFit="1" customWidth="1"/>
    <col min="13" max="16384" width="9.109375" style="86"/>
  </cols>
  <sheetData>
    <row r="1" spans="1:12" s="108" customFormat="1" x14ac:dyDescent="0.2">
      <c r="B1" s="96"/>
      <c r="C1" s="98"/>
      <c r="D1" s="83"/>
      <c r="E1" s="83"/>
      <c r="F1" s="83"/>
      <c r="G1" s="83"/>
      <c r="H1" s="83"/>
      <c r="I1" s="85"/>
      <c r="J1" s="85"/>
      <c r="K1" s="83"/>
      <c r="L1" s="83"/>
    </row>
    <row r="2" spans="1:12" s="80" customFormat="1" ht="13.2" x14ac:dyDescent="0.25">
      <c r="A2" s="77"/>
      <c r="B2" s="138"/>
      <c r="C2" s="76" t="s">
        <v>97</v>
      </c>
      <c r="D2" s="77"/>
      <c r="E2" s="139"/>
      <c r="F2" s="78" t="s">
        <v>109</v>
      </c>
      <c r="G2" s="77"/>
      <c r="H2" s="77"/>
      <c r="I2" s="79"/>
      <c r="J2" s="79"/>
    </row>
    <row r="3" spans="1:12" x14ac:dyDescent="0.2">
      <c r="B3" s="81" t="s">
        <v>96</v>
      </c>
      <c r="C3" s="82">
        <f>SUM('ERCOT-ASSET'!D30)</f>
        <v>-3662.1799999999985</v>
      </c>
      <c r="E3" s="88" t="s">
        <v>38</v>
      </c>
      <c r="F3" s="89">
        <f>SUM('Hourly ERCOT'!D3,'ERCOT-ASSET'!D3,'Hourly SE'!D3,'TECO-SVCE'!D3,'ST Ercot'!D3,'Hourly MW'!D3,'TECO-BRAZOS'!D3)</f>
        <v>1372</v>
      </c>
    </row>
    <row r="4" spans="1:12" s="92" customFormat="1" x14ac:dyDescent="0.2">
      <c r="A4" s="137"/>
      <c r="B4" s="81" t="s">
        <v>91</v>
      </c>
      <c r="C4" s="82">
        <f>SUM('TECO-SVCE'!D30)</f>
        <v>-19623.959999999995</v>
      </c>
      <c r="D4" s="87"/>
      <c r="E4" s="88" t="s">
        <v>45</v>
      </c>
      <c r="F4" s="89">
        <f>SUM('Hourly ERCOT'!D4,'ERCOT-ASSET'!D4,'Hourly SE'!D4,'TECO-SVCE'!D4,'ST Ercot'!D4,'Hourly MW'!D4,'TECO-BRAZOS'!D4)</f>
        <v>440</v>
      </c>
      <c r="G4" s="87"/>
      <c r="H4" s="87"/>
      <c r="I4" s="90"/>
      <c r="J4" s="90"/>
      <c r="K4" s="91"/>
      <c r="L4" s="91"/>
    </row>
    <row r="5" spans="1:12" x14ac:dyDescent="0.2">
      <c r="B5" s="81" t="s">
        <v>87</v>
      </c>
      <c r="C5" s="82">
        <f>SUM('Hourly ERCOT'!D30)</f>
        <v>-316.81999999999994</v>
      </c>
      <c r="E5" s="88" t="s">
        <v>34</v>
      </c>
      <c r="F5" s="89">
        <f>SUM('Hourly ERCOT'!D5,'ERCOT-ASSET'!D5,'Hourly SE'!D5,'TECO-SVCE'!D5,'ST Ercot'!D5,'Hourly MW'!D5,'TECO-BRAZOS'!D5)</f>
        <v>480</v>
      </c>
      <c r="K5" s="93"/>
      <c r="L5" s="93"/>
    </row>
    <row r="6" spans="1:12" x14ac:dyDescent="0.2">
      <c r="B6" s="81" t="s">
        <v>90</v>
      </c>
      <c r="C6" s="82">
        <f>SUM('ST Ercot'!D30)</f>
        <v>0</v>
      </c>
      <c r="E6" s="95" t="s">
        <v>40</v>
      </c>
      <c r="F6" s="89">
        <f>SUM('Hourly ERCOT'!D6,'ERCOT-ASSET'!D6,'Hourly SE'!D6,'TECO-SVCE'!D6,'ST Ercot'!D6,'Hourly MW'!D6,'TECO-BRAZOS'!D6)</f>
        <v>75</v>
      </c>
    </row>
    <row r="7" spans="1:12" x14ac:dyDescent="0.2">
      <c r="B7" s="81" t="s">
        <v>88</v>
      </c>
      <c r="C7" s="82">
        <f>SUM('Hourly SE'!D30)</f>
        <v>0</v>
      </c>
      <c r="D7" s="94"/>
      <c r="E7" s="131" t="s">
        <v>100</v>
      </c>
      <c r="F7" s="132">
        <f>SUM(F3:F6)</f>
        <v>2367</v>
      </c>
      <c r="K7" s="93"/>
      <c r="L7" s="93"/>
    </row>
    <row r="8" spans="1:12" x14ac:dyDescent="0.2">
      <c r="B8" s="81" t="s">
        <v>92</v>
      </c>
      <c r="C8" s="82">
        <f>SUM('Hourly MW'!D30)</f>
        <v>0</v>
      </c>
      <c r="E8" s="147"/>
      <c r="F8" s="148"/>
      <c r="K8" s="93"/>
      <c r="L8" s="93"/>
    </row>
    <row r="9" spans="1:12" x14ac:dyDescent="0.2">
      <c r="B9" s="81" t="s">
        <v>108</v>
      </c>
      <c r="C9" s="89">
        <f>SUM('TECO-BRAZOS'!D30)</f>
        <v>0</v>
      </c>
      <c r="E9" s="83"/>
      <c r="F9" s="83"/>
      <c r="K9" s="93"/>
      <c r="L9" s="93"/>
    </row>
    <row r="10" spans="1:12" s="108" customFormat="1" ht="13.2" x14ac:dyDescent="0.25">
      <c r="B10" s="96"/>
      <c r="C10" s="97"/>
      <c r="D10" s="83"/>
      <c r="E10" s="146"/>
      <c r="F10" s="78" t="s">
        <v>110</v>
      </c>
      <c r="G10" s="83"/>
      <c r="H10" s="83"/>
      <c r="I10" s="85"/>
      <c r="J10" s="85"/>
      <c r="K10" s="83"/>
      <c r="L10" s="83"/>
    </row>
    <row r="11" spans="1:12" x14ac:dyDescent="0.2">
      <c r="B11" s="96"/>
      <c r="C11" s="97"/>
      <c r="E11" s="99" t="s">
        <v>57</v>
      </c>
      <c r="F11" s="89">
        <f>SUM('Hourly ERCOT'!D8,'ERCOT-ASSET'!D8,'Hourly SE'!D8,'TECO-SVCE'!D8,'ST Ercot'!D8,'Hourly MW'!D8,'TECO-BRAZOS'!D8)</f>
        <v>-25369.78</v>
      </c>
      <c r="K11" s="93"/>
      <c r="L11" s="93"/>
    </row>
    <row r="12" spans="1:12" x14ac:dyDescent="0.2">
      <c r="B12" s="96"/>
      <c r="C12" s="97"/>
      <c r="E12" s="99" t="s">
        <v>34</v>
      </c>
      <c r="F12" s="89">
        <f>SUM('Hourly ERCOT'!D9,'ERCOT-ASSET'!D9,'Hourly SE'!D9,'TECO-SVCE'!D9,'ST Ercot'!D9,'Hourly MW'!D9,'TECO-BRAZOS'!D9)</f>
        <v>-694.07999999999993</v>
      </c>
      <c r="K12" s="93"/>
      <c r="L12" s="93"/>
    </row>
    <row r="13" spans="1:12" x14ac:dyDescent="0.2">
      <c r="B13" s="96"/>
      <c r="C13" s="97"/>
      <c r="E13" s="99" t="s">
        <v>40</v>
      </c>
      <c r="F13" s="89">
        <f>SUM('Hourly ERCOT'!D10,'ERCOT-ASSET'!D10,'Hourly SE'!D10,'TECO-SVCE'!D10,'ST Ercot'!D10,'Hourly MW'!D10,'TECO-BRAZOS'!D10)</f>
        <v>-775.3599999999999</v>
      </c>
      <c r="K13" s="93"/>
      <c r="L13" s="93"/>
    </row>
    <row r="14" spans="1:12" x14ac:dyDescent="0.2">
      <c r="B14" s="96"/>
      <c r="C14" s="97"/>
      <c r="E14" s="99" t="s">
        <v>44</v>
      </c>
      <c r="F14" s="89">
        <f>SUM('Hourly ERCOT'!D11,'ERCOT-ASSET'!D11,'Hourly SE'!D11,'TECO-SVCE'!D11,'ST Ercot'!D11,'Hourly MW'!D11,'TECO-BRAZOS'!D11)</f>
        <v>610.69000000000005</v>
      </c>
      <c r="K14" s="93"/>
      <c r="L14" s="93"/>
    </row>
    <row r="15" spans="1:12" x14ac:dyDescent="0.2">
      <c r="B15" s="96"/>
      <c r="C15" s="100"/>
      <c r="D15" s="101"/>
      <c r="E15" s="99" t="s">
        <v>51</v>
      </c>
      <c r="F15" s="89">
        <f>SUM('Hourly ERCOT'!D12,'ERCOT-ASSET'!D12,'Hourly SE'!D12,'TECO-SVCE'!D12,'ST Ercot'!D12,'Hourly MW'!D12,'TECO-BRAZOS'!D12)</f>
        <v>2.56</v>
      </c>
      <c r="K15" s="93"/>
      <c r="L15" s="93"/>
    </row>
    <row r="16" spans="1:12" s="107" customFormat="1" ht="12" x14ac:dyDescent="0.25">
      <c r="A16" s="102"/>
      <c r="B16" s="102"/>
      <c r="C16" s="102"/>
      <c r="D16" s="103"/>
      <c r="E16" s="99" t="s">
        <v>41</v>
      </c>
      <c r="F16" s="89">
        <f>SUM('Hourly ERCOT'!D13,'ERCOT-ASSET'!D13,'Hourly SE'!D13,'TECO-SVCE'!D13,'ST Ercot'!D13,'Hourly MW'!D13,'TECO-BRAZOS'!D13)</f>
        <v>14.649999999999999</v>
      </c>
      <c r="G16" s="104"/>
      <c r="H16" s="104"/>
      <c r="I16" s="105"/>
      <c r="J16" s="105"/>
      <c r="K16" s="106"/>
      <c r="L16" s="106"/>
    </row>
    <row r="17" spans="1:12" x14ac:dyDescent="0.2">
      <c r="B17" s="108"/>
      <c r="C17" s="108"/>
      <c r="E17" s="99" t="s">
        <v>35</v>
      </c>
      <c r="F17" s="89">
        <f>SUM('Hourly ERCOT'!D14,'ERCOT-ASSET'!D14,'Hourly SE'!D14,'TECO-SVCE'!D14,'ST Ercot'!D14,'Hourly MW'!D14,'TECO-BRAZOS'!D14)</f>
        <v>-3193.15</v>
      </c>
      <c r="K17" s="93"/>
      <c r="L17" s="93"/>
    </row>
    <row r="18" spans="1:12" x14ac:dyDescent="0.2">
      <c r="B18" s="108"/>
      <c r="C18" s="108"/>
      <c r="E18" s="99" t="s">
        <v>49</v>
      </c>
      <c r="F18" s="89">
        <f>SUM('Hourly ERCOT'!D15,'ERCOT-ASSET'!D15,'Hourly SE'!D15,'TECO-SVCE'!D15,'ST Ercot'!D15,'Hourly MW'!D15,'TECO-BRAZOS'!D15)</f>
        <v>0</v>
      </c>
      <c r="K18" s="93"/>
      <c r="L18" s="93"/>
    </row>
    <row r="19" spans="1:12" x14ac:dyDescent="0.2">
      <c r="B19" s="108"/>
      <c r="C19" s="108"/>
      <c r="E19" s="99" t="s">
        <v>54</v>
      </c>
      <c r="F19" s="89">
        <f>SUM('Hourly ERCOT'!D16,'ERCOT-ASSET'!D16,'Hourly SE'!D16,'TECO-SVCE'!D16,'ST Ercot'!D16,'Hourly MW'!D16,'TECO-BRAZOS'!D16)</f>
        <v>0</v>
      </c>
      <c r="K19" s="93"/>
      <c r="L19" s="93"/>
    </row>
    <row r="20" spans="1:12" x14ac:dyDescent="0.2">
      <c r="B20" s="108"/>
      <c r="C20" s="108"/>
      <c r="E20" s="99" t="s">
        <v>60</v>
      </c>
      <c r="F20" s="89">
        <f>SUM('Hourly ERCOT'!D17,'ERCOT-ASSET'!D17,'Hourly SE'!D17,'TECO-SVCE'!D17,'ST Ercot'!D17,'Hourly MW'!D17,'TECO-BRAZOS'!D17)</f>
        <v>2.5300000000000002</v>
      </c>
      <c r="K20" s="93"/>
      <c r="L20" s="93"/>
    </row>
    <row r="21" spans="1:12" x14ac:dyDescent="0.2">
      <c r="B21" s="108"/>
      <c r="C21" s="108"/>
      <c r="E21" s="99" t="s">
        <v>37</v>
      </c>
      <c r="F21" s="89">
        <f>SUM('Hourly ERCOT'!D18,'ERCOT-ASSET'!D18,'Hourly SE'!D18,'TECO-SVCE'!D18,'ST Ercot'!D18,'Hourly MW'!D18,'TECO-BRAZOS'!D18)</f>
        <v>1018.3900000000002</v>
      </c>
      <c r="K21" s="93"/>
      <c r="L21" s="93"/>
    </row>
    <row r="22" spans="1:12" x14ac:dyDescent="0.2">
      <c r="B22" s="108"/>
      <c r="C22" s="108"/>
      <c r="E22" s="99" t="s">
        <v>36</v>
      </c>
      <c r="F22" s="89">
        <f>SUM('Hourly ERCOT'!D19,'ERCOT-ASSET'!D19,'Hourly SE'!D19,'TECO-SVCE'!D19,'ST Ercot'!D19,'Hourly MW'!D19,'TECO-BRAZOS'!D19)</f>
        <v>-591.15</v>
      </c>
      <c r="K22" s="93"/>
      <c r="L22" s="93"/>
    </row>
    <row r="23" spans="1:12" x14ac:dyDescent="0.2">
      <c r="B23" s="108"/>
      <c r="C23" s="108"/>
      <c r="E23" s="99" t="s">
        <v>53</v>
      </c>
      <c r="F23" s="89">
        <f>SUM('Hourly ERCOT'!D20,'ERCOT-ASSET'!D20,'Hourly SE'!D20,'TECO-SVCE'!D20,'ST Ercot'!D20,'Hourly MW'!D20,'TECO-BRAZOS'!D20)</f>
        <v>-88.009999999999991</v>
      </c>
      <c r="K23" s="93"/>
      <c r="L23" s="93"/>
    </row>
    <row r="24" spans="1:12" x14ac:dyDescent="0.2">
      <c r="B24" s="108"/>
      <c r="C24" s="108"/>
      <c r="E24" s="99" t="s">
        <v>38</v>
      </c>
      <c r="F24" s="89">
        <f>SUM('Hourly ERCOT'!D21,'ERCOT-ASSET'!D21,'Hourly SE'!D21,'TECO-SVCE'!D21,'ST Ercot'!D21,'Hourly MW'!D21,'TECO-BRAZOS'!D21)</f>
        <v>7007.7300000000005</v>
      </c>
      <c r="K24" s="93"/>
      <c r="L24" s="93"/>
    </row>
    <row r="25" spans="1:12" x14ac:dyDescent="0.2">
      <c r="B25" s="96"/>
      <c r="C25" s="98"/>
      <c r="E25" s="99" t="s">
        <v>94</v>
      </c>
      <c r="F25" s="89">
        <f>SUM('Hourly ERCOT'!D22,'ERCOT-ASSET'!D22,'Hourly SE'!D22,'TECO-SVCE'!D22,'ST Ercot'!D22,'Hourly MW'!D22,'TECO-BRAZOS'!D22)</f>
        <v>0</v>
      </c>
      <c r="K25" s="93"/>
      <c r="L25" s="93"/>
    </row>
    <row r="26" spans="1:12" x14ac:dyDescent="0.2">
      <c r="B26" s="108"/>
      <c r="C26" s="108"/>
      <c r="E26" s="99" t="s">
        <v>39</v>
      </c>
      <c r="F26" s="89">
        <f>SUM('Hourly ERCOT'!D23,'ERCOT-ASSET'!D23,'Hourly SE'!D23,'TECO-SVCE'!D23,'ST Ercot'!D23,'Hourly MW'!D23,'TECO-BRAZOS'!D23)</f>
        <v>-1452.1599999999999</v>
      </c>
      <c r="K26" s="93"/>
      <c r="L26" s="93"/>
    </row>
    <row r="27" spans="1:12" x14ac:dyDescent="0.2">
      <c r="B27" s="108"/>
      <c r="C27" s="108"/>
      <c r="E27" s="99" t="s">
        <v>46</v>
      </c>
      <c r="F27" s="89">
        <f>SUM('Hourly ERCOT'!D24,'ERCOT-ASSET'!D24,'Hourly SE'!D24,'TECO-SVCE'!D24,'ST Ercot'!D24,'Hourly MW'!D24,'TECO-BRAZOS'!D24)</f>
        <v>0.45</v>
      </c>
      <c r="K27" s="93"/>
      <c r="L27" s="93"/>
    </row>
    <row r="28" spans="1:12" x14ac:dyDescent="0.2">
      <c r="B28" s="96"/>
      <c r="C28" s="98"/>
      <c r="E28" s="99" t="s">
        <v>42</v>
      </c>
      <c r="F28" s="89">
        <f>SUM('Hourly ERCOT'!D25,'ERCOT-ASSET'!D25,'Hourly SE'!D25,'TECO-SVCE'!D25,'ST Ercot'!D25,'Hourly MW'!D25,'TECO-BRAZOS'!D25)</f>
        <v>845.72</v>
      </c>
      <c r="K28" s="93"/>
      <c r="L28" s="93"/>
    </row>
    <row r="29" spans="1:12" x14ac:dyDescent="0.2">
      <c r="B29" s="108"/>
      <c r="C29" s="108"/>
      <c r="E29" s="99" t="s">
        <v>45</v>
      </c>
      <c r="F29" s="89">
        <f>SUM('Hourly ERCOT'!D26,'ERCOT-ASSET'!D26,'Hourly SE'!D26,'TECO-SVCE'!D26,'ST Ercot'!D26,'Hourly MW'!D26,'TECO-BRAZOS'!D26)</f>
        <v>290.07</v>
      </c>
      <c r="K29" s="93"/>
      <c r="L29" s="93"/>
    </row>
    <row r="30" spans="1:12" x14ac:dyDescent="0.2">
      <c r="B30" s="108"/>
      <c r="C30" s="108"/>
      <c r="E30" s="99" t="s">
        <v>47</v>
      </c>
      <c r="F30" s="89">
        <f>SUM('Hourly ERCOT'!D27,'ERCOT-ASSET'!D27,'Hourly SE'!D27,'TECO-SVCE'!D27,'ST Ercot'!D27,'Hourly MW'!D27,'TECO-BRAZOS'!D27)</f>
        <v>0</v>
      </c>
      <c r="K30" s="93"/>
      <c r="L30" s="93"/>
    </row>
    <row r="31" spans="1:12" x14ac:dyDescent="0.2">
      <c r="B31" s="108"/>
      <c r="C31" s="108"/>
      <c r="E31" s="99" t="s">
        <v>43</v>
      </c>
      <c r="F31" s="89">
        <f>SUM('Hourly ERCOT'!D28,'ERCOT-ASSET'!D28,'Hourly SE'!D28,'TECO-SVCE'!D28,'ST Ercot'!D28,'Hourly MW'!D28,'TECO-BRAZOS'!D28)</f>
        <v>-3599.0599999999995</v>
      </c>
      <c r="K31" s="93"/>
      <c r="L31" s="93"/>
    </row>
    <row r="32" spans="1:12" s="128" customFormat="1" ht="12" x14ac:dyDescent="0.25">
      <c r="A32" s="129"/>
      <c r="B32" s="129"/>
      <c r="C32" s="129"/>
      <c r="D32" s="123"/>
      <c r="E32" s="133" t="s">
        <v>99</v>
      </c>
      <c r="F32" s="134">
        <f>SUM(F11:F31)</f>
        <v>-25969.96</v>
      </c>
      <c r="G32" s="123"/>
      <c r="H32" s="123"/>
      <c r="I32" s="126"/>
      <c r="J32" s="126"/>
      <c r="K32" s="127"/>
      <c r="L32" s="127"/>
    </row>
    <row r="33" spans="1:12" s="129" customFormat="1" ht="12" x14ac:dyDescent="0.25">
      <c r="D33" s="123"/>
      <c r="E33" s="144"/>
      <c r="F33" s="145"/>
      <c r="G33" s="123"/>
      <c r="H33" s="123"/>
      <c r="I33" s="126"/>
      <c r="J33" s="126"/>
      <c r="K33" s="123"/>
      <c r="L33" s="123"/>
    </row>
    <row r="34" spans="1:12" s="129" customFormat="1" ht="12" x14ac:dyDescent="0.25">
      <c r="D34" s="123"/>
      <c r="E34" s="144"/>
      <c r="F34" s="145"/>
      <c r="G34" s="123"/>
      <c r="H34" s="123"/>
      <c r="I34" s="126"/>
      <c r="J34" s="126"/>
      <c r="K34" s="123"/>
      <c r="L34" s="123"/>
    </row>
    <row r="35" spans="1:12" s="128" customFormat="1" ht="11.4" x14ac:dyDescent="0.2">
      <c r="A35" s="129"/>
      <c r="B35" s="129"/>
      <c r="C35" s="129"/>
      <c r="D35" s="123"/>
      <c r="E35" s="123"/>
      <c r="F35" s="123"/>
      <c r="G35" s="123"/>
      <c r="H35" s="123"/>
      <c r="I35" s="126"/>
      <c r="J35" s="126"/>
      <c r="K35" s="127"/>
      <c r="L35" s="127"/>
    </row>
    <row r="36" spans="1:12" s="128" customFormat="1" ht="12" x14ac:dyDescent="0.25">
      <c r="A36" s="129"/>
      <c r="B36" s="121" t="s">
        <v>98</v>
      </c>
      <c r="C36" s="122">
        <f>SUM(C3:C9)</f>
        <v>-23602.959999999992</v>
      </c>
      <c r="D36" s="130"/>
      <c r="E36" s="124" t="s">
        <v>101</v>
      </c>
      <c r="F36" s="125">
        <f>+F7+F32</f>
        <v>-23602.959999999999</v>
      </c>
      <c r="G36" s="135" t="s">
        <v>102</v>
      </c>
      <c r="H36" s="136">
        <f>+C36-F36</f>
        <v>0</v>
      </c>
      <c r="I36" s="126"/>
      <c r="J36" s="126"/>
      <c r="K36" s="127"/>
      <c r="L36" s="127"/>
    </row>
    <row r="37" spans="1:12" x14ac:dyDescent="0.2">
      <c r="B37" s="108"/>
      <c r="C37" s="108"/>
      <c r="E37" s="83"/>
      <c r="F37" s="83"/>
      <c r="K37" s="93"/>
      <c r="L37" s="93"/>
    </row>
    <row r="38" spans="1:12" x14ac:dyDescent="0.2">
      <c r="B38" s="108"/>
      <c r="C38" s="108"/>
      <c r="E38" s="83"/>
      <c r="F38" s="83"/>
      <c r="K38" s="93"/>
      <c r="L38" s="93"/>
    </row>
    <row r="39" spans="1:12" x14ac:dyDescent="0.2">
      <c r="B39" s="96"/>
      <c r="C39" s="98"/>
      <c r="E39" s="83"/>
      <c r="F39" s="83"/>
      <c r="K39" s="93"/>
      <c r="L39" s="93"/>
    </row>
    <row r="40" spans="1:12" x14ac:dyDescent="0.2">
      <c r="B40" s="96"/>
      <c r="C40" s="98"/>
      <c r="E40" s="83"/>
      <c r="F40" s="83"/>
      <c r="K40" s="93"/>
      <c r="L40" s="93"/>
    </row>
    <row r="41" spans="1:12" x14ac:dyDescent="0.2">
      <c r="B41" s="96"/>
      <c r="C41" s="98"/>
      <c r="E41" s="83"/>
      <c r="F41" s="83"/>
      <c r="K41" s="93"/>
      <c r="L41" s="93"/>
    </row>
    <row r="42" spans="1:12" x14ac:dyDescent="0.2">
      <c r="B42" s="96"/>
      <c r="C42" s="98"/>
      <c r="E42" s="83"/>
      <c r="F42" s="83"/>
      <c r="K42" s="93"/>
      <c r="L42" s="93"/>
    </row>
    <row r="43" spans="1:12" x14ac:dyDescent="0.2">
      <c r="B43" s="96"/>
      <c r="C43" s="98"/>
      <c r="E43" s="83"/>
      <c r="F43" s="83"/>
      <c r="K43" s="93"/>
      <c r="L43" s="93"/>
    </row>
    <row r="44" spans="1:12" x14ac:dyDescent="0.2">
      <c r="B44" s="96"/>
      <c r="C44" s="98"/>
      <c r="E44" s="83"/>
      <c r="F44" s="83"/>
      <c r="K44" s="93"/>
      <c r="L44" s="93"/>
    </row>
    <row r="45" spans="1:12" x14ac:dyDescent="0.2">
      <c r="B45" s="96"/>
      <c r="C45" s="98"/>
      <c r="E45" s="83"/>
      <c r="F45" s="83"/>
      <c r="K45" s="93"/>
      <c r="L45" s="93"/>
    </row>
    <row r="46" spans="1:12" x14ac:dyDescent="0.2">
      <c r="B46" s="96"/>
      <c r="C46" s="98"/>
      <c r="E46" s="83"/>
      <c r="F46" s="83"/>
      <c r="K46" s="93"/>
      <c r="L46" s="93"/>
    </row>
    <row r="47" spans="1:12" x14ac:dyDescent="0.2">
      <c r="B47" s="96"/>
      <c r="C47" s="98"/>
      <c r="E47" s="83"/>
      <c r="F47" s="83"/>
      <c r="K47" s="93"/>
      <c r="L47" s="93"/>
    </row>
    <row r="48" spans="1:12" x14ac:dyDescent="0.2">
      <c r="C48" s="95"/>
      <c r="E48" s="93"/>
      <c r="F48" s="93"/>
      <c r="K48" s="93"/>
      <c r="L48" s="93"/>
    </row>
    <row r="49" spans="2:12" x14ac:dyDescent="0.2">
      <c r="C49" s="95"/>
      <c r="E49" s="93"/>
      <c r="F49" s="93"/>
      <c r="K49" s="93"/>
      <c r="L49" s="93"/>
    </row>
    <row r="50" spans="2:12" x14ac:dyDescent="0.2">
      <c r="C50" s="95"/>
      <c r="E50" s="93"/>
      <c r="F50" s="93"/>
      <c r="K50" s="93"/>
      <c r="L50" s="93"/>
    </row>
    <row r="51" spans="2:12" x14ac:dyDescent="0.2">
      <c r="C51" s="95"/>
      <c r="E51" s="93"/>
      <c r="F51" s="93"/>
      <c r="K51" s="93"/>
      <c r="L51" s="93"/>
    </row>
    <row r="52" spans="2:12" x14ac:dyDescent="0.2">
      <c r="C52" s="109"/>
      <c r="D52" s="101"/>
      <c r="E52" s="93"/>
      <c r="F52" s="93"/>
      <c r="K52" s="93"/>
      <c r="L52" s="93"/>
    </row>
    <row r="53" spans="2:12" x14ac:dyDescent="0.2">
      <c r="B53" s="99" t="s">
        <v>57</v>
      </c>
      <c r="C53" s="110" t="s">
        <v>10</v>
      </c>
      <c r="D53" s="111"/>
      <c r="E53" s="93"/>
      <c r="F53" s="93"/>
      <c r="K53" s="93"/>
      <c r="L53" s="93"/>
    </row>
    <row r="54" spans="2:12" x14ac:dyDescent="0.2">
      <c r="B54" s="99" t="s">
        <v>34</v>
      </c>
      <c r="C54" s="110" t="s">
        <v>11</v>
      </c>
      <c r="D54" s="98"/>
      <c r="E54" s="93"/>
      <c r="F54" s="93"/>
      <c r="K54" s="93"/>
      <c r="L54" s="93"/>
    </row>
    <row r="55" spans="2:12" x14ac:dyDescent="0.2">
      <c r="B55" s="99" t="s">
        <v>40</v>
      </c>
      <c r="C55" s="110" t="s">
        <v>12</v>
      </c>
      <c r="D55" s="98"/>
      <c r="E55" s="93"/>
      <c r="F55" s="93"/>
      <c r="K55" s="93"/>
      <c r="L55" s="93"/>
    </row>
    <row r="56" spans="2:12" x14ac:dyDescent="0.2">
      <c r="B56" s="99" t="s">
        <v>44</v>
      </c>
      <c r="C56" s="110" t="s">
        <v>2</v>
      </c>
      <c r="D56" s="98"/>
      <c r="E56" s="93"/>
      <c r="F56" s="93"/>
      <c r="K56" s="93"/>
      <c r="L56" s="93"/>
    </row>
    <row r="57" spans="2:12" x14ac:dyDescent="0.2">
      <c r="B57" s="99" t="s">
        <v>51</v>
      </c>
      <c r="C57" s="110" t="s">
        <v>26</v>
      </c>
      <c r="D57" s="98"/>
      <c r="E57" s="93"/>
      <c r="F57" s="93"/>
      <c r="K57" s="93"/>
      <c r="L57" s="93"/>
    </row>
    <row r="58" spans="2:12" x14ac:dyDescent="0.2">
      <c r="B58" s="99" t="s">
        <v>41</v>
      </c>
      <c r="C58" s="110" t="s">
        <v>23</v>
      </c>
      <c r="D58" s="98"/>
      <c r="E58" s="93"/>
      <c r="F58" s="93"/>
      <c r="K58" s="93"/>
      <c r="L58" s="93"/>
    </row>
    <row r="59" spans="2:12" x14ac:dyDescent="0.2">
      <c r="B59" s="99" t="s">
        <v>35</v>
      </c>
      <c r="C59" s="110" t="s">
        <v>8</v>
      </c>
      <c r="D59" s="98"/>
      <c r="E59" s="93"/>
      <c r="F59" s="93"/>
      <c r="K59" s="93"/>
      <c r="L59" s="93"/>
    </row>
    <row r="60" spans="2:12" x14ac:dyDescent="0.2">
      <c r="B60" s="99" t="s">
        <v>49</v>
      </c>
      <c r="C60" s="110" t="s">
        <v>16</v>
      </c>
      <c r="D60" s="98"/>
      <c r="E60" s="93"/>
      <c r="F60" s="93"/>
      <c r="K60" s="93"/>
      <c r="L60" s="93"/>
    </row>
    <row r="61" spans="2:12" x14ac:dyDescent="0.2">
      <c r="B61" s="99" t="s">
        <v>54</v>
      </c>
      <c r="C61" s="110" t="s">
        <v>25</v>
      </c>
      <c r="E61" s="93"/>
      <c r="F61" s="93"/>
      <c r="K61" s="93"/>
      <c r="L61" s="93"/>
    </row>
    <row r="62" spans="2:12" x14ac:dyDescent="0.2">
      <c r="B62" s="99" t="s">
        <v>60</v>
      </c>
      <c r="C62" s="110" t="s">
        <v>27</v>
      </c>
      <c r="D62" s="98"/>
      <c r="E62" s="93"/>
      <c r="F62" s="93"/>
      <c r="K62" s="93"/>
      <c r="L62" s="93"/>
    </row>
    <row r="63" spans="2:12" x14ac:dyDescent="0.2">
      <c r="B63" s="99" t="s">
        <v>37</v>
      </c>
      <c r="C63" s="110" t="s">
        <v>1</v>
      </c>
      <c r="D63" s="98"/>
      <c r="E63" s="93"/>
      <c r="F63" s="93"/>
      <c r="K63" s="93"/>
      <c r="L63" s="93"/>
    </row>
    <row r="64" spans="2:12" x14ac:dyDescent="0.2">
      <c r="B64" s="99" t="s">
        <v>36</v>
      </c>
      <c r="C64" s="110" t="s">
        <v>20</v>
      </c>
      <c r="D64" s="98"/>
      <c r="E64" s="93"/>
      <c r="F64" s="93"/>
      <c r="K64" s="93"/>
      <c r="L64" s="93"/>
    </row>
    <row r="65" spans="2:12" x14ac:dyDescent="0.2">
      <c r="B65" s="99" t="s">
        <v>53</v>
      </c>
      <c r="C65" s="110" t="s">
        <v>14</v>
      </c>
      <c r="D65" s="98"/>
      <c r="E65" s="93"/>
      <c r="F65" s="93"/>
      <c r="K65" s="93"/>
      <c r="L65" s="93"/>
    </row>
    <row r="66" spans="2:12" x14ac:dyDescent="0.2">
      <c r="B66" s="99" t="s">
        <v>38</v>
      </c>
      <c r="C66" s="110" t="s">
        <v>28</v>
      </c>
      <c r="D66" s="98"/>
      <c r="E66" s="93"/>
      <c r="F66" s="93"/>
      <c r="K66" s="93"/>
      <c r="L66" s="93"/>
    </row>
    <row r="67" spans="2:12" x14ac:dyDescent="0.2">
      <c r="B67" s="99" t="s">
        <v>94</v>
      </c>
      <c r="C67" s="110" t="s">
        <v>24</v>
      </c>
      <c r="D67" s="98"/>
      <c r="E67" s="93"/>
      <c r="F67" s="93"/>
      <c r="K67" s="93"/>
      <c r="L67" s="93"/>
    </row>
    <row r="68" spans="2:12" x14ac:dyDescent="0.2">
      <c r="B68" s="99" t="s">
        <v>39</v>
      </c>
      <c r="C68" s="110" t="s">
        <v>4</v>
      </c>
      <c r="D68" s="98"/>
      <c r="E68" s="93"/>
      <c r="F68" s="93"/>
      <c r="K68" s="93"/>
      <c r="L68" s="93"/>
    </row>
    <row r="69" spans="2:12" x14ac:dyDescent="0.2">
      <c r="B69" s="99" t="s">
        <v>46</v>
      </c>
      <c r="C69" s="110" t="s">
        <v>15</v>
      </c>
      <c r="D69" s="98"/>
      <c r="E69" s="93"/>
      <c r="F69" s="93"/>
      <c r="K69" s="93"/>
      <c r="L69" s="93"/>
    </row>
    <row r="70" spans="2:12" x14ac:dyDescent="0.2">
      <c r="B70" s="99" t="s">
        <v>42</v>
      </c>
      <c r="C70" s="110" t="s">
        <v>3</v>
      </c>
      <c r="D70" s="98"/>
      <c r="E70" s="93"/>
      <c r="F70" s="93"/>
      <c r="K70" s="93"/>
      <c r="L70" s="93"/>
    </row>
    <row r="71" spans="2:12" x14ac:dyDescent="0.2">
      <c r="B71" s="99" t="s">
        <v>45</v>
      </c>
      <c r="C71" s="110" t="s">
        <v>5</v>
      </c>
      <c r="D71" s="98"/>
      <c r="E71" s="93"/>
      <c r="F71" s="93"/>
      <c r="K71" s="93"/>
      <c r="L71" s="93"/>
    </row>
    <row r="72" spans="2:12" x14ac:dyDescent="0.2">
      <c r="B72" s="99" t="s">
        <v>47</v>
      </c>
      <c r="C72" s="110" t="s">
        <v>19</v>
      </c>
      <c r="E72" s="93"/>
      <c r="F72" s="93"/>
      <c r="K72" s="93"/>
      <c r="L72" s="93"/>
    </row>
    <row r="73" spans="2:12" x14ac:dyDescent="0.2">
      <c r="B73" s="99" t="s">
        <v>43</v>
      </c>
      <c r="C73" s="110" t="s">
        <v>7</v>
      </c>
      <c r="D73" s="98"/>
      <c r="E73" s="93"/>
      <c r="F73" s="93"/>
      <c r="K73" s="93"/>
      <c r="L73" s="93"/>
    </row>
    <row r="74" spans="2:12" x14ac:dyDescent="0.2">
      <c r="B74" s="99"/>
      <c r="C74" s="110"/>
      <c r="D74" s="98"/>
      <c r="E74" s="93"/>
      <c r="F74" s="93"/>
      <c r="K74" s="93"/>
      <c r="L74" s="93"/>
    </row>
    <row r="75" spans="2:12" x14ac:dyDescent="0.2">
      <c r="B75" s="99"/>
      <c r="C75" s="112"/>
      <c r="D75" s="108"/>
      <c r="E75" s="93"/>
      <c r="F75" s="93"/>
      <c r="K75" s="93"/>
      <c r="L75" s="93"/>
    </row>
    <row r="76" spans="2:12" x14ac:dyDescent="0.2">
      <c r="B76" s="99"/>
      <c r="C76" s="112"/>
      <c r="D76" s="111"/>
      <c r="E76" s="93"/>
      <c r="F76" s="93"/>
      <c r="K76" s="93"/>
      <c r="L76" s="93"/>
    </row>
    <row r="77" spans="2:12" x14ac:dyDescent="0.2">
      <c r="C77" s="95"/>
      <c r="E77" s="93"/>
      <c r="F77" s="93"/>
      <c r="K77" s="93"/>
      <c r="L77" s="93"/>
    </row>
    <row r="78" spans="2:12" x14ac:dyDescent="0.2">
      <c r="B78" s="99" t="s">
        <v>57</v>
      </c>
      <c r="C78" s="112" t="s">
        <v>9</v>
      </c>
      <c r="E78" s="93"/>
      <c r="F78" s="93"/>
      <c r="K78" s="93"/>
      <c r="L78" s="93"/>
    </row>
    <row r="79" spans="2:12" x14ac:dyDescent="0.2">
      <c r="B79" s="99" t="s">
        <v>57</v>
      </c>
      <c r="C79" s="112" t="s">
        <v>10</v>
      </c>
      <c r="D79" s="101"/>
      <c r="E79" s="93"/>
      <c r="F79" s="93"/>
      <c r="K79" s="93"/>
      <c r="L79" s="93"/>
    </row>
    <row r="80" spans="2:12" x14ac:dyDescent="0.2">
      <c r="B80" s="99" t="s">
        <v>34</v>
      </c>
      <c r="C80" s="112" t="s">
        <v>11</v>
      </c>
      <c r="E80" s="93"/>
      <c r="F80" s="93"/>
      <c r="K80" s="93"/>
      <c r="L80" s="93"/>
    </row>
    <row r="81" spans="2:12" x14ac:dyDescent="0.2">
      <c r="B81" s="99" t="s">
        <v>40</v>
      </c>
      <c r="C81" s="112" t="s">
        <v>12</v>
      </c>
      <c r="E81" s="93"/>
      <c r="F81" s="93"/>
      <c r="K81" s="93"/>
      <c r="L81" s="93"/>
    </row>
    <row r="82" spans="2:12" x14ac:dyDescent="0.2">
      <c r="B82" s="99" t="s">
        <v>44</v>
      </c>
      <c r="C82" s="110" t="s">
        <v>2</v>
      </c>
      <c r="E82" s="93"/>
      <c r="F82" s="93"/>
      <c r="K82" s="93"/>
      <c r="L82" s="93"/>
    </row>
    <row r="83" spans="2:12" x14ac:dyDescent="0.2">
      <c r="B83" s="99" t="s">
        <v>51</v>
      </c>
      <c r="C83" s="110" t="s">
        <v>26</v>
      </c>
      <c r="E83" s="93"/>
      <c r="F83" s="93"/>
      <c r="K83" s="93"/>
      <c r="L83" s="93"/>
    </row>
    <row r="84" spans="2:12" x14ac:dyDescent="0.2">
      <c r="B84" s="99" t="s">
        <v>41</v>
      </c>
      <c r="C84" s="110" t="s">
        <v>23</v>
      </c>
      <c r="E84" s="93"/>
      <c r="F84" s="93"/>
      <c r="K84" s="93"/>
      <c r="L84" s="93"/>
    </row>
    <row r="85" spans="2:12" x14ac:dyDescent="0.2">
      <c r="B85" s="99" t="s">
        <v>35</v>
      </c>
      <c r="C85" s="112" t="s">
        <v>8</v>
      </c>
      <c r="E85" s="93"/>
      <c r="F85" s="93"/>
      <c r="K85" s="93"/>
      <c r="L85" s="93"/>
    </row>
    <row r="86" spans="2:12" x14ac:dyDescent="0.2">
      <c r="B86" s="99" t="s">
        <v>49</v>
      </c>
      <c r="C86" s="110" t="s">
        <v>16</v>
      </c>
      <c r="E86" s="93"/>
      <c r="F86" s="93"/>
      <c r="K86" s="93"/>
      <c r="L86" s="93"/>
    </row>
    <row r="87" spans="2:12" x14ac:dyDescent="0.2">
      <c r="B87" s="99" t="s">
        <v>54</v>
      </c>
      <c r="C87" s="110" t="s">
        <v>25</v>
      </c>
      <c r="E87" s="93"/>
      <c r="F87" s="93"/>
      <c r="K87" s="93"/>
      <c r="L87" s="93"/>
    </row>
    <row r="88" spans="2:12" x14ac:dyDescent="0.2">
      <c r="B88" s="99" t="s">
        <v>48</v>
      </c>
      <c r="C88" s="110" t="s">
        <v>27</v>
      </c>
      <c r="E88" s="93"/>
      <c r="F88" s="93"/>
      <c r="K88" s="93"/>
      <c r="L88" s="93"/>
    </row>
    <row r="89" spans="2:12" x14ac:dyDescent="0.2">
      <c r="B89" s="99" t="s">
        <v>37</v>
      </c>
      <c r="C89" s="112" t="s">
        <v>1</v>
      </c>
      <c r="E89" s="93"/>
      <c r="F89" s="93"/>
      <c r="K89" s="93"/>
      <c r="L89" s="93"/>
    </row>
    <row r="90" spans="2:12" x14ac:dyDescent="0.2">
      <c r="B90" s="99" t="s">
        <v>36</v>
      </c>
      <c r="C90" s="110" t="s">
        <v>20</v>
      </c>
      <c r="E90" s="93"/>
      <c r="F90" s="93"/>
      <c r="K90" s="93"/>
      <c r="L90" s="93"/>
    </row>
    <row r="91" spans="2:12" x14ac:dyDescent="0.2">
      <c r="B91" s="99" t="s">
        <v>53</v>
      </c>
      <c r="C91" s="110" t="s">
        <v>14</v>
      </c>
      <c r="E91" s="93"/>
      <c r="F91" s="93"/>
      <c r="K91" s="93"/>
      <c r="L91" s="93"/>
    </row>
    <row r="92" spans="2:12" x14ac:dyDescent="0.2">
      <c r="B92" s="99" t="s">
        <v>38</v>
      </c>
      <c r="C92" s="112" t="s">
        <v>28</v>
      </c>
      <c r="E92" s="93"/>
      <c r="F92" s="93"/>
      <c r="K92" s="93"/>
      <c r="L92" s="93"/>
    </row>
    <row r="93" spans="2:12" x14ac:dyDescent="0.2">
      <c r="B93" s="99" t="s">
        <v>50</v>
      </c>
      <c r="C93" s="110" t="s">
        <v>24</v>
      </c>
      <c r="E93" s="93"/>
      <c r="F93" s="93"/>
      <c r="K93" s="93"/>
      <c r="L93" s="93"/>
    </row>
    <row r="94" spans="2:12" x14ac:dyDescent="0.2">
      <c r="B94" s="99" t="s">
        <v>39</v>
      </c>
      <c r="C94" s="112" t="s">
        <v>4</v>
      </c>
      <c r="E94" s="93"/>
      <c r="F94" s="93"/>
      <c r="K94" s="93"/>
      <c r="L94" s="93"/>
    </row>
    <row r="95" spans="2:12" x14ac:dyDescent="0.2">
      <c r="B95" s="99" t="s">
        <v>39</v>
      </c>
      <c r="C95" s="112" t="s">
        <v>13</v>
      </c>
      <c r="D95" s="101"/>
      <c r="E95" s="93"/>
      <c r="F95" s="93"/>
      <c r="K95" s="93"/>
      <c r="L95" s="93"/>
    </row>
    <row r="96" spans="2:12" x14ac:dyDescent="0.2">
      <c r="B96" s="99" t="s">
        <v>39</v>
      </c>
      <c r="C96" s="110" t="s">
        <v>21</v>
      </c>
      <c r="E96" s="93"/>
      <c r="F96" s="93"/>
      <c r="K96" s="93"/>
      <c r="L96" s="93"/>
    </row>
    <row r="97" spans="2:12" x14ac:dyDescent="0.2">
      <c r="B97" s="99" t="s">
        <v>46</v>
      </c>
      <c r="C97" s="110" t="s">
        <v>15</v>
      </c>
      <c r="E97" s="93"/>
      <c r="F97" s="93"/>
      <c r="K97" s="93"/>
      <c r="L97" s="93"/>
    </row>
    <row r="98" spans="2:12" x14ac:dyDescent="0.2">
      <c r="B98" s="99" t="s">
        <v>42</v>
      </c>
      <c r="C98" s="112" t="s">
        <v>3</v>
      </c>
      <c r="E98" s="93"/>
      <c r="F98" s="93"/>
      <c r="K98" s="93"/>
      <c r="L98" s="93"/>
    </row>
    <row r="99" spans="2:12" x14ac:dyDescent="0.2">
      <c r="B99" s="99" t="s">
        <v>45</v>
      </c>
      <c r="C99" s="112" t="s">
        <v>5</v>
      </c>
      <c r="E99" s="93"/>
      <c r="F99" s="93"/>
      <c r="K99" s="93"/>
      <c r="L99" s="93"/>
    </row>
    <row r="100" spans="2:12" x14ac:dyDescent="0.2">
      <c r="B100" s="99" t="s">
        <v>47</v>
      </c>
      <c r="C100" s="110" t="s">
        <v>19</v>
      </c>
      <c r="E100" s="93"/>
      <c r="F100" s="93"/>
      <c r="K100" s="93"/>
      <c r="L100" s="93"/>
    </row>
    <row r="101" spans="2:12" x14ac:dyDescent="0.2">
      <c r="B101" s="99" t="s">
        <v>43</v>
      </c>
      <c r="C101" s="112" t="s">
        <v>7</v>
      </c>
      <c r="E101" s="93"/>
      <c r="F101" s="93"/>
      <c r="K101" s="93"/>
      <c r="L101" s="93"/>
    </row>
    <row r="102" spans="2:12" x14ac:dyDescent="0.2">
      <c r="B102" s="99" t="s">
        <v>43</v>
      </c>
      <c r="C102" s="110" t="s">
        <v>17</v>
      </c>
      <c r="E102" s="93"/>
      <c r="F102" s="93"/>
      <c r="K102" s="93"/>
      <c r="L102" s="93"/>
    </row>
    <row r="103" spans="2:12" x14ac:dyDescent="0.2">
      <c r="B103" s="99" t="s">
        <v>43</v>
      </c>
      <c r="C103" s="110" t="s">
        <v>18</v>
      </c>
      <c r="E103" s="93"/>
      <c r="F103" s="93"/>
      <c r="K103" s="93"/>
      <c r="L103" s="93"/>
    </row>
    <row r="104" spans="2:12" x14ac:dyDescent="0.2">
      <c r="B104" s="99" t="s">
        <v>43</v>
      </c>
      <c r="C104" s="110" t="s">
        <v>22</v>
      </c>
      <c r="D104" s="101"/>
      <c r="E104" s="93"/>
      <c r="F104" s="93"/>
      <c r="K104" s="93"/>
      <c r="L104" s="93"/>
    </row>
    <row r="105" spans="2:12" x14ac:dyDescent="0.2">
      <c r="C105" s="95"/>
      <c r="E105" s="93"/>
      <c r="F105" s="93"/>
      <c r="K105" s="93"/>
      <c r="L105" s="93"/>
    </row>
    <row r="106" spans="2:12" x14ac:dyDescent="0.2">
      <c r="C106" s="95"/>
      <c r="E106" s="93"/>
      <c r="F106" s="93"/>
      <c r="K106" s="93"/>
      <c r="L106" s="93"/>
    </row>
    <row r="107" spans="2:12" x14ac:dyDescent="0.2">
      <c r="C107" s="109"/>
      <c r="D107" s="101"/>
      <c r="E107" s="93"/>
      <c r="F107" s="93"/>
      <c r="K107" s="93"/>
      <c r="L107" s="93"/>
    </row>
    <row r="108" spans="2:12" x14ac:dyDescent="0.2">
      <c r="C108" s="95"/>
      <c r="E108" s="93"/>
      <c r="F108" s="93"/>
      <c r="K108" s="93"/>
      <c r="L108" s="93"/>
    </row>
    <row r="109" spans="2:12" x14ac:dyDescent="0.2">
      <c r="C109" s="95"/>
      <c r="E109" s="93"/>
      <c r="F109" s="93"/>
      <c r="K109" s="93"/>
      <c r="L109" s="93"/>
    </row>
    <row r="110" spans="2:12" x14ac:dyDescent="0.2">
      <c r="C110" s="109"/>
      <c r="E110" s="93"/>
      <c r="F110" s="93"/>
      <c r="K110" s="93"/>
      <c r="L110" s="93"/>
    </row>
    <row r="111" spans="2:12" x14ac:dyDescent="0.2">
      <c r="C111" s="95"/>
      <c r="E111" s="93"/>
      <c r="F111" s="93"/>
      <c r="K111" s="93"/>
      <c r="L111" s="93"/>
    </row>
    <row r="112" spans="2:12" x14ac:dyDescent="0.2">
      <c r="C112" s="95"/>
      <c r="E112" s="93"/>
      <c r="F112" s="93"/>
      <c r="K112" s="93"/>
      <c r="L112" s="93"/>
    </row>
    <row r="113" spans="3:12" x14ac:dyDescent="0.2">
      <c r="C113" s="109"/>
      <c r="D113" s="101"/>
      <c r="E113" s="93"/>
      <c r="F113" s="93"/>
      <c r="K113" s="93"/>
      <c r="L113" s="93"/>
    </row>
    <row r="114" spans="3:12" x14ac:dyDescent="0.2">
      <c r="C114" s="95"/>
      <c r="E114" s="93"/>
      <c r="F114" s="93"/>
      <c r="K114" s="93"/>
      <c r="L114" s="93"/>
    </row>
    <row r="115" spans="3:12" x14ac:dyDescent="0.2">
      <c r="C115" s="95"/>
      <c r="E115" s="93"/>
      <c r="F115" s="93"/>
      <c r="K115" s="93"/>
      <c r="L115" s="93"/>
    </row>
    <row r="116" spans="3:12" x14ac:dyDescent="0.2">
      <c r="C116" s="109"/>
      <c r="E116" s="93"/>
      <c r="F116" s="93"/>
      <c r="K116" s="93"/>
      <c r="L116" s="93"/>
    </row>
    <row r="117" spans="3:12" x14ac:dyDescent="0.2">
      <c r="C117" s="95"/>
      <c r="E117" s="93"/>
      <c r="F117" s="93"/>
      <c r="K117" s="93"/>
      <c r="L117" s="93"/>
    </row>
    <row r="118" spans="3:12" x14ac:dyDescent="0.2">
      <c r="C118" s="95"/>
      <c r="E118" s="93"/>
      <c r="F118" s="93"/>
      <c r="K118" s="93"/>
      <c r="L118" s="93"/>
    </row>
    <row r="119" spans="3:12" x14ac:dyDescent="0.2">
      <c r="C119" s="109"/>
      <c r="E119" s="93"/>
      <c r="F119" s="93"/>
      <c r="K119" s="93"/>
      <c r="L119" s="93"/>
    </row>
    <row r="120" spans="3:12" x14ac:dyDescent="0.2">
      <c r="C120" s="95"/>
      <c r="E120" s="93"/>
      <c r="F120" s="93"/>
      <c r="K120" s="93"/>
      <c r="L120" s="93"/>
    </row>
    <row r="121" spans="3:12" x14ac:dyDescent="0.2">
      <c r="C121" s="95"/>
      <c r="E121" s="93"/>
      <c r="F121" s="93"/>
      <c r="K121" s="93"/>
      <c r="L121" s="93"/>
    </row>
    <row r="122" spans="3:12" x14ac:dyDescent="0.2">
      <c r="C122" s="109"/>
      <c r="E122" s="93"/>
      <c r="F122" s="93"/>
      <c r="K122" s="93"/>
      <c r="L122" s="93"/>
    </row>
    <row r="123" spans="3:12" x14ac:dyDescent="0.2">
      <c r="C123" s="95"/>
      <c r="E123" s="93"/>
      <c r="F123" s="93"/>
      <c r="K123" s="93"/>
      <c r="L123" s="93"/>
    </row>
    <row r="124" spans="3:12" x14ac:dyDescent="0.2">
      <c r="C124" s="95"/>
      <c r="E124" s="93"/>
      <c r="F124" s="93"/>
      <c r="K124" s="93"/>
      <c r="L124" s="93"/>
    </row>
    <row r="125" spans="3:12" x14ac:dyDescent="0.2">
      <c r="C125" s="109"/>
      <c r="E125" s="93"/>
      <c r="F125" s="93"/>
      <c r="K125" s="93"/>
      <c r="L125" s="93"/>
    </row>
    <row r="126" spans="3:12" x14ac:dyDescent="0.2">
      <c r="C126" s="95"/>
      <c r="E126" s="93"/>
      <c r="F126" s="93"/>
      <c r="K126" s="93"/>
      <c r="L126" s="93"/>
    </row>
    <row r="127" spans="3:12" x14ac:dyDescent="0.2">
      <c r="C127" s="95"/>
      <c r="E127" s="93"/>
      <c r="F127" s="93"/>
      <c r="K127" s="93"/>
      <c r="L127" s="93"/>
    </row>
    <row r="128" spans="3:12" x14ac:dyDescent="0.2">
      <c r="C128" s="109"/>
      <c r="D128" s="101"/>
      <c r="E128" s="93"/>
      <c r="F128" s="93"/>
      <c r="K128" s="93"/>
      <c r="L128" s="93"/>
    </row>
    <row r="129" spans="3:21" x14ac:dyDescent="0.2">
      <c r="C129" s="95"/>
      <c r="E129" s="93"/>
      <c r="F129" s="93"/>
      <c r="K129" s="93"/>
      <c r="L129" s="93"/>
    </row>
    <row r="130" spans="3:21" x14ac:dyDescent="0.2">
      <c r="C130" s="95"/>
      <c r="E130" s="93"/>
      <c r="F130" s="93"/>
      <c r="K130" s="93"/>
      <c r="L130" s="93"/>
    </row>
    <row r="131" spans="3:21" x14ac:dyDescent="0.2">
      <c r="C131" s="109"/>
      <c r="D131" s="101"/>
      <c r="E131" s="93"/>
      <c r="F131" s="93"/>
      <c r="K131" s="93"/>
      <c r="L131" s="93"/>
    </row>
    <row r="132" spans="3:21" x14ac:dyDescent="0.2">
      <c r="C132" s="95"/>
      <c r="E132" s="93"/>
      <c r="F132" s="93"/>
      <c r="K132" s="93"/>
      <c r="L132" s="93"/>
    </row>
    <row r="133" spans="3:21" x14ac:dyDescent="0.2">
      <c r="C133" s="95"/>
      <c r="E133" s="93"/>
      <c r="F133" s="93"/>
      <c r="K133" s="93"/>
      <c r="L133" s="93"/>
    </row>
    <row r="134" spans="3:21" x14ac:dyDescent="0.2">
      <c r="C134" s="109"/>
      <c r="D134" s="101"/>
      <c r="E134" s="93"/>
      <c r="F134" s="93"/>
      <c r="K134" s="93"/>
      <c r="L134" s="93"/>
    </row>
    <row r="135" spans="3:21" x14ac:dyDescent="0.2">
      <c r="C135" s="95"/>
      <c r="E135" s="93"/>
      <c r="F135" s="93"/>
      <c r="K135" s="93"/>
      <c r="L135" s="93"/>
    </row>
    <row r="136" spans="3:21" x14ac:dyDescent="0.2">
      <c r="C136" s="95"/>
      <c r="E136" s="93"/>
      <c r="F136" s="93"/>
      <c r="K136" s="93"/>
      <c r="L136" s="93"/>
    </row>
    <row r="137" spans="3:21" x14ac:dyDescent="0.2">
      <c r="C137" s="109"/>
      <c r="D137" s="101"/>
      <c r="E137" s="93"/>
      <c r="F137" s="93"/>
      <c r="K137" s="93"/>
      <c r="L137" s="93"/>
    </row>
    <row r="138" spans="3:21" x14ac:dyDescent="0.2">
      <c r="C138" s="95"/>
      <c r="E138" s="93"/>
      <c r="F138" s="93"/>
      <c r="K138" s="93"/>
      <c r="L138" s="93"/>
    </row>
    <row r="139" spans="3:21" x14ac:dyDescent="0.2">
      <c r="C139" s="95"/>
      <c r="E139" s="93"/>
      <c r="F139" s="93"/>
      <c r="K139" s="93"/>
      <c r="L139" s="93"/>
    </row>
    <row r="140" spans="3:21" x14ac:dyDescent="0.2">
      <c r="C140" s="109"/>
      <c r="D140" s="101"/>
      <c r="E140" s="93"/>
      <c r="F140" s="93"/>
      <c r="K140" s="93"/>
      <c r="L140" s="93"/>
      <c r="M140" s="113"/>
      <c r="N140" s="84"/>
      <c r="O140" s="84"/>
      <c r="P140" s="84"/>
      <c r="Q140" s="84"/>
      <c r="R140" s="84"/>
      <c r="S140" s="114"/>
      <c r="T140" s="114"/>
      <c r="U140" s="84"/>
    </row>
    <row r="141" spans="3:21" x14ac:dyDescent="0.2">
      <c r="C141" s="95"/>
      <c r="E141" s="93"/>
      <c r="F141" s="93"/>
      <c r="K141" s="93"/>
      <c r="L141" s="93"/>
      <c r="M141" s="84"/>
      <c r="N141" s="84"/>
      <c r="O141" s="84"/>
      <c r="P141" s="84"/>
      <c r="Q141" s="84"/>
      <c r="R141" s="84"/>
      <c r="S141" s="114"/>
      <c r="T141" s="114"/>
      <c r="U141" s="84"/>
    </row>
    <row r="142" spans="3:21" x14ac:dyDescent="0.2">
      <c r="C142" s="95"/>
      <c r="E142" s="93"/>
      <c r="F142" s="93"/>
      <c r="K142" s="93"/>
      <c r="L142" s="93"/>
    </row>
    <row r="143" spans="3:21" x14ac:dyDescent="0.2">
      <c r="C143" s="109"/>
      <c r="D143" s="101"/>
      <c r="E143" s="93"/>
      <c r="F143" s="93"/>
      <c r="K143" s="93"/>
      <c r="L143" s="93"/>
    </row>
    <row r="144" spans="3:21" x14ac:dyDescent="0.2">
      <c r="C144" s="95"/>
      <c r="E144" s="93"/>
      <c r="F144" s="93"/>
      <c r="K144" s="93"/>
      <c r="L144" s="93"/>
    </row>
    <row r="145" spans="3:12" x14ac:dyDescent="0.2">
      <c r="C145" s="95"/>
      <c r="E145" s="93"/>
      <c r="F145" s="93"/>
      <c r="K145" s="93"/>
      <c r="L145" s="93"/>
    </row>
    <row r="146" spans="3:12" x14ac:dyDescent="0.2">
      <c r="C146" s="109"/>
      <c r="D146" s="101"/>
      <c r="E146" s="93"/>
      <c r="F146" s="93"/>
      <c r="K146" s="93"/>
      <c r="L146" s="93"/>
    </row>
    <row r="147" spans="3:12" x14ac:dyDescent="0.2">
      <c r="C147" s="95"/>
      <c r="E147" s="93"/>
      <c r="F147" s="93"/>
      <c r="K147" s="93"/>
      <c r="L147" s="93"/>
    </row>
    <row r="148" spans="3:12" x14ac:dyDescent="0.2">
      <c r="C148" s="95"/>
      <c r="E148" s="93"/>
      <c r="F148" s="93"/>
      <c r="K148" s="93"/>
      <c r="L148" s="93"/>
    </row>
    <row r="149" spans="3:12" x14ac:dyDescent="0.2">
      <c r="C149" s="109"/>
      <c r="D149" s="101"/>
      <c r="E149" s="93"/>
      <c r="F149" s="93"/>
      <c r="K149" s="93"/>
      <c r="L149" s="93"/>
    </row>
    <row r="150" spans="3:12" x14ac:dyDescent="0.2">
      <c r="C150" s="95"/>
      <c r="E150" s="93"/>
      <c r="F150" s="93"/>
      <c r="K150" s="93"/>
      <c r="L150" s="93"/>
    </row>
    <row r="151" spans="3:12" x14ac:dyDescent="0.2">
      <c r="C151" s="95"/>
      <c r="E151" s="93"/>
      <c r="F151" s="93"/>
      <c r="K151" s="93"/>
      <c r="L151" s="93"/>
    </row>
    <row r="152" spans="3:12" x14ac:dyDescent="0.2">
      <c r="C152" s="109"/>
      <c r="D152" s="101"/>
      <c r="E152" s="93"/>
      <c r="F152" s="93"/>
      <c r="K152" s="93"/>
      <c r="L152" s="93"/>
    </row>
    <row r="153" spans="3:12" x14ac:dyDescent="0.2">
      <c r="C153" s="95"/>
      <c r="E153" s="93"/>
      <c r="F153" s="93"/>
      <c r="K153" s="93"/>
      <c r="L153" s="93"/>
    </row>
    <row r="154" spans="3:12" x14ac:dyDescent="0.2">
      <c r="C154" s="95"/>
      <c r="E154" s="93"/>
      <c r="F154" s="93"/>
      <c r="K154" s="93"/>
      <c r="L154" s="93"/>
    </row>
    <row r="155" spans="3:12" x14ac:dyDescent="0.2">
      <c r="C155" s="109"/>
      <c r="D155" s="101"/>
      <c r="E155" s="93"/>
      <c r="F155" s="93"/>
      <c r="K155" s="93"/>
      <c r="L155" s="93"/>
    </row>
    <row r="156" spans="3:12" x14ac:dyDescent="0.2">
      <c r="C156" s="95"/>
      <c r="E156" s="93"/>
      <c r="F156" s="93"/>
      <c r="K156" s="93"/>
      <c r="L156" s="93"/>
    </row>
    <row r="157" spans="3:12" x14ac:dyDescent="0.2">
      <c r="C157" s="95"/>
      <c r="E157" s="93"/>
      <c r="F157" s="93"/>
      <c r="K157" s="93"/>
      <c r="L157" s="93"/>
    </row>
    <row r="158" spans="3:12" x14ac:dyDescent="0.2">
      <c r="C158" s="109"/>
      <c r="D158" s="101"/>
      <c r="E158" s="93"/>
      <c r="F158" s="93"/>
      <c r="K158" s="93"/>
      <c r="L158" s="93"/>
    </row>
    <row r="159" spans="3:12" x14ac:dyDescent="0.2">
      <c r="C159" s="95"/>
      <c r="E159" s="93"/>
      <c r="F159" s="93"/>
      <c r="K159" s="93"/>
      <c r="L159" s="93"/>
    </row>
    <row r="160" spans="3:12" x14ac:dyDescent="0.2">
      <c r="C160" s="95"/>
      <c r="E160" s="93"/>
      <c r="F160" s="93"/>
      <c r="K160" s="93"/>
      <c r="L160" s="93"/>
    </row>
    <row r="161" spans="1:12" x14ac:dyDescent="0.2">
      <c r="C161" s="109"/>
      <c r="D161" s="101"/>
      <c r="E161" s="93"/>
      <c r="F161" s="93"/>
      <c r="K161" s="93"/>
      <c r="L161" s="93"/>
    </row>
    <row r="162" spans="1:12" x14ac:dyDescent="0.2">
      <c r="C162" s="95"/>
      <c r="E162" s="93"/>
      <c r="F162" s="93"/>
      <c r="K162" s="93"/>
      <c r="L162" s="93"/>
    </row>
    <row r="163" spans="1:12" x14ac:dyDescent="0.2">
      <c r="C163" s="95"/>
      <c r="E163" s="93"/>
      <c r="F163" s="93"/>
      <c r="K163" s="93"/>
      <c r="L163" s="93"/>
    </row>
    <row r="164" spans="1:12" x14ac:dyDescent="0.2">
      <c r="C164" s="109"/>
      <c r="D164" s="101"/>
      <c r="E164" s="93"/>
      <c r="F164" s="93"/>
      <c r="K164" s="93"/>
      <c r="L164" s="93"/>
    </row>
    <row r="165" spans="1:12" x14ac:dyDescent="0.2">
      <c r="C165" s="95"/>
      <c r="E165" s="93"/>
      <c r="F165" s="93"/>
      <c r="K165" s="93"/>
      <c r="L165" s="93"/>
    </row>
    <row r="166" spans="1:12" x14ac:dyDescent="0.2">
      <c r="C166" s="95"/>
      <c r="E166" s="93"/>
      <c r="F166" s="93"/>
      <c r="K166" s="93"/>
      <c r="L166" s="93"/>
    </row>
    <row r="167" spans="1:12" x14ac:dyDescent="0.2">
      <c r="C167" s="109"/>
      <c r="D167" s="94"/>
      <c r="E167" s="93"/>
      <c r="F167" s="93"/>
      <c r="K167" s="93"/>
      <c r="L167" s="93"/>
    </row>
    <row r="168" spans="1:12" x14ac:dyDescent="0.2">
      <c r="C168" s="95"/>
      <c r="E168" s="93"/>
      <c r="F168" s="93"/>
      <c r="K168" s="93"/>
      <c r="L168" s="93"/>
    </row>
    <row r="169" spans="1:12" x14ac:dyDescent="0.2">
      <c r="C169" s="95"/>
      <c r="E169" s="93"/>
      <c r="F169" s="93"/>
      <c r="K169" s="93"/>
      <c r="L169" s="93"/>
    </row>
    <row r="170" spans="1:12" x14ac:dyDescent="0.2">
      <c r="C170" s="109"/>
      <c r="D170" s="101"/>
      <c r="E170" s="93"/>
      <c r="F170" s="93"/>
      <c r="K170" s="93"/>
      <c r="L170" s="93"/>
    </row>
    <row r="171" spans="1:12" x14ac:dyDescent="0.2">
      <c r="C171" s="95"/>
      <c r="E171" s="93"/>
      <c r="F171" s="93"/>
      <c r="K171" s="93"/>
      <c r="L171" s="93"/>
    </row>
    <row r="172" spans="1:12" x14ac:dyDescent="0.2">
      <c r="C172" s="95"/>
      <c r="E172" s="93"/>
      <c r="F172" s="93"/>
      <c r="K172" s="93"/>
      <c r="L172" s="93"/>
    </row>
    <row r="173" spans="1:12" s="92" customFormat="1" x14ac:dyDescent="0.2">
      <c r="A173" s="137"/>
      <c r="B173" s="115"/>
      <c r="C173" s="110"/>
      <c r="D173" s="101"/>
      <c r="E173" s="116"/>
      <c r="F173" s="116"/>
      <c r="G173" s="87"/>
      <c r="H173" s="87"/>
      <c r="I173" s="117"/>
      <c r="J173" s="90"/>
      <c r="K173" s="116"/>
      <c r="L173" s="116"/>
    </row>
    <row r="174" spans="1:12" x14ac:dyDescent="0.2">
      <c r="C174" s="95"/>
      <c r="E174" s="93"/>
      <c r="F174" s="93"/>
      <c r="K174" s="93"/>
      <c r="L174" s="93"/>
    </row>
    <row r="175" spans="1:12" x14ac:dyDescent="0.2">
      <c r="C175" s="109"/>
      <c r="E175" s="93"/>
      <c r="F175" s="93"/>
      <c r="K175" s="93"/>
      <c r="L175" s="93"/>
    </row>
    <row r="176" spans="1:12" x14ac:dyDescent="0.2">
      <c r="C176" s="95"/>
      <c r="D176" s="101"/>
      <c r="E176" s="93"/>
      <c r="F176" s="93"/>
      <c r="K176" s="93"/>
      <c r="L176" s="93"/>
    </row>
    <row r="177" spans="1:12" x14ac:dyDescent="0.2">
      <c r="C177" s="95"/>
      <c r="E177" s="93"/>
      <c r="F177" s="93"/>
      <c r="K177" s="93"/>
      <c r="L177" s="93"/>
    </row>
    <row r="178" spans="1:12" x14ac:dyDescent="0.2">
      <c r="C178" s="109"/>
      <c r="E178" s="93"/>
      <c r="F178" s="93"/>
      <c r="K178" s="93"/>
      <c r="L178" s="93"/>
    </row>
    <row r="179" spans="1:12" x14ac:dyDescent="0.2">
      <c r="C179" s="95"/>
      <c r="D179" s="101"/>
      <c r="E179" s="93"/>
      <c r="F179" s="93"/>
      <c r="K179" s="93"/>
      <c r="L179" s="93"/>
    </row>
    <row r="180" spans="1:12" x14ac:dyDescent="0.2">
      <c r="C180" s="95"/>
      <c r="E180" s="93"/>
      <c r="F180" s="93"/>
      <c r="K180" s="93"/>
      <c r="L180" s="93"/>
    </row>
    <row r="181" spans="1:12" x14ac:dyDescent="0.2">
      <c r="C181" s="109"/>
      <c r="E181" s="93"/>
      <c r="F181" s="93"/>
      <c r="K181" s="93"/>
      <c r="L181" s="93"/>
    </row>
    <row r="182" spans="1:12" x14ac:dyDescent="0.2">
      <c r="C182" s="95"/>
      <c r="D182" s="87"/>
      <c r="E182" s="93"/>
      <c r="F182" s="93"/>
      <c r="K182" s="93"/>
      <c r="L182" s="93"/>
    </row>
    <row r="183" spans="1:12" x14ac:dyDescent="0.2">
      <c r="C183" s="95"/>
      <c r="E183" s="93"/>
      <c r="F183" s="93"/>
      <c r="K183" s="93"/>
      <c r="L183" s="93"/>
    </row>
    <row r="184" spans="1:12" x14ac:dyDescent="0.2">
      <c r="C184" s="109"/>
      <c r="D184" s="101"/>
      <c r="E184" s="93"/>
      <c r="F184" s="93"/>
      <c r="K184" s="93"/>
      <c r="L184" s="93"/>
    </row>
    <row r="185" spans="1:12" x14ac:dyDescent="0.2">
      <c r="C185" s="95"/>
      <c r="E185" s="93"/>
      <c r="F185" s="93"/>
      <c r="K185" s="93"/>
      <c r="L185" s="93"/>
    </row>
    <row r="186" spans="1:12" x14ac:dyDescent="0.2">
      <c r="C186" s="95"/>
      <c r="E186" s="93"/>
      <c r="F186" s="93"/>
      <c r="K186" s="93"/>
      <c r="L186" s="93"/>
    </row>
    <row r="187" spans="1:12" s="92" customFormat="1" x14ac:dyDescent="0.2">
      <c r="A187" s="137"/>
      <c r="B187" s="115"/>
      <c r="C187" s="110"/>
      <c r="D187" s="101"/>
      <c r="E187" s="116"/>
      <c r="F187" s="116"/>
      <c r="G187" s="87"/>
      <c r="H187" s="87"/>
      <c r="I187" s="117"/>
      <c r="J187" s="90"/>
      <c r="K187" s="116"/>
      <c r="L187" s="116"/>
    </row>
    <row r="188" spans="1:12" x14ac:dyDescent="0.2">
      <c r="C188" s="95"/>
      <c r="E188" s="93"/>
      <c r="F188" s="93"/>
      <c r="K188" s="93"/>
      <c r="L188" s="93"/>
    </row>
    <row r="189" spans="1:12" x14ac:dyDescent="0.2">
      <c r="C189" s="109"/>
      <c r="E189" s="93"/>
      <c r="F189" s="93"/>
      <c r="K189" s="93"/>
      <c r="L189" s="93"/>
    </row>
    <row r="190" spans="1:12" x14ac:dyDescent="0.2">
      <c r="C190" s="95"/>
      <c r="D190" s="94"/>
      <c r="E190" s="93"/>
      <c r="F190" s="93"/>
      <c r="K190" s="93"/>
      <c r="L190" s="93"/>
    </row>
    <row r="191" spans="1:12" x14ac:dyDescent="0.2">
      <c r="C191" s="95"/>
      <c r="E191" s="93"/>
      <c r="F191" s="93"/>
      <c r="K191" s="93"/>
      <c r="L191" s="93"/>
    </row>
    <row r="192" spans="1:12" x14ac:dyDescent="0.2">
      <c r="C192" s="109"/>
      <c r="E192" s="93"/>
      <c r="F192" s="93"/>
      <c r="K192" s="93"/>
      <c r="L192" s="93"/>
    </row>
    <row r="193" spans="1:12" x14ac:dyDescent="0.2">
      <c r="C193" s="95"/>
      <c r="D193" s="101"/>
      <c r="E193" s="93"/>
      <c r="F193" s="93"/>
      <c r="K193" s="93"/>
      <c r="L193" s="93"/>
    </row>
    <row r="194" spans="1:12" x14ac:dyDescent="0.2">
      <c r="C194" s="95"/>
      <c r="E194" s="93"/>
      <c r="F194" s="93"/>
      <c r="K194" s="93"/>
      <c r="L194" s="93"/>
    </row>
    <row r="195" spans="1:12" x14ac:dyDescent="0.2">
      <c r="C195" s="109"/>
      <c r="E195" s="93"/>
      <c r="F195" s="93"/>
      <c r="I195" s="118"/>
      <c r="K195" s="93"/>
      <c r="L195" s="93"/>
    </row>
    <row r="196" spans="1:12" x14ac:dyDescent="0.2">
      <c r="C196" s="95"/>
      <c r="D196" s="87"/>
      <c r="E196" s="93"/>
      <c r="F196" s="93"/>
      <c r="K196" s="93"/>
      <c r="L196" s="93"/>
    </row>
    <row r="197" spans="1:12" x14ac:dyDescent="0.2">
      <c r="C197" s="95"/>
      <c r="E197" s="93"/>
      <c r="F197" s="93"/>
      <c r="K197" s="93"/>
      <c r="L197" s="93"/>
    </row>
    <row r="198" spans="1:12" x14ac:dyDescent="0.2">
      <c r="C198" s="109"/>
      <c r="D198" s="101"/>
      <c r="E198" s="93"/>
      <c r="F198" s="93"/>
      <c r="K198" s="93"/>
      <c r="L198" s="93"/>
    </row>
    <row r="199" spans="1:12" x14ac:dyDescent="0.2">
      <c r="C199" s="95"/>
      <c r="E199" s="93"/>
      <c r="F199" s="93"/>
      <c r="K199" s="93"/>
      <c r="L199" s="93"/>
    </row>
    <row r="200" spans="1:12" x14ac:dyDescent="0.2">
      <c r="C200" s="95"/>
      <c r="E200" s="93"/>
      <c r="F200" s="93"/>
      <c r="K200" s="93"/>
      <c r="L200" s="93"/>
    </row>
    <row r="201" spans="1:12" s="92" customFormat="1" x14ac:dyDescent="0.2">
      <c r="A201" s="137"/>
      <c r="B201" s="115"/>
      <c r="C201" s="110"/>
      <c r="D201" s="101"/>
      <c r="E201" s="116"/>
      <c r="F201" s="116"/>
      <c r="G201" s="87"/>
      <c r="H201" s="87"/>
      <c r="I201" s="90"/>
      <c r="J201" s="90"/>
      <c r="K201" s="116"/>
      <c r="L201" s="116"/>
    </row>
    <row r="202" spans="1:12" x14ac:dyDescent="0.2">
      <c r="C202" s="95"/>
      <c r="E202" s="93"/>
      <c r="F202" s="93"/>
      <c r="K202" s="93"/>
      <c r="L202" s="93"/>
    </row>
    <row r="203" spans="1:12" x14ac:dyDescent="0.2">
      <c r="C203" s="109"/>
      <c r="E203" s="93"/>
      <c r="F203" s="93"/>
      <c r="K203" s="93"/>
      <c r="L203" s="93"/>
    </row>
    <row r="204" spans="1:12" x14ac:dyDescent="0.2">
      <c r="C204" s="95"/>
      <c r="D204" s="94"/>
      <c r="E204" s="93"/>
      <c r="F204" s="93"/>
      <c r="K204" s="93"/>
      <c r="L204" s="93"/>
    </row>
    <row r="205" spans="1:12" x14ac:dyDescent="0.2">
      <c r="C205" s="95"/>
      <c r="E205" s="93"/>
      <c r="F205" s="93"/>
      <c r="K205" s="93"/>
      <c r="L205" s="93"/>
    </row>
    <row r="206" spans="1:12" x14ac:dyDescent="0.2">
      <c r="B206" s="115"/>
      <c r="C206" s="110"/>
      <c r="E206" s="116"/>
      <c r="F206" s="116"/>
      <c r="G206" s="87"/>
      <c r="H206" s="87"/>
      <c r="I206" s="90"/>
      <c r="J206" s="90"/>
      <c r="K206" s="93"/>
      <c r="L206" s="93"/>
    </row>
    <row r="207" spans="1:12" x14ac:dyDescent="0.2">
      <c r="C207" s="95"/>
      <c r="D207" s="101"/>
      <c r="E207" s="93"/>
      <c r="F207" s="93"/>
      <c r="K207" s="93"/>
      <c r="L207" s="93"/>
    </row>
    <row r="208" spans="1:12" x14ac:dyDescent="0.2">
      <c r="C208" s="119"/>
      <c r="E208" s="93"/>
      <c r="F208" s="93"/>
      <c r="K208" s="93"/>
      <c r="L208" s="93"/>
    </row>
    <row r="209" spans="2:12" x14ac:dyDescent="0.2">
      <c r="C209" s="95"/>
      <c r="E209" s="93"/>
      <c r="F209" s="93"/>
      <c r="K209" s="93"/>
      <c r="L209" s="93"/>
    </row>
    <row r="210" spans="2:12" x14ac:dyDescent="0.2">
      <c r="C210" s="95"/>
      <c r="D210" s="87"/>
      <c r="E210" s="93"/>
      <c r="F210" s="93"/>
      <c r="K210" s="93"/>
      <c r="L210" s="93"/>
    </row>
    <row r="211" spans="2:12" x14ac:dyDescent="0.2">
      <c r="C211" s="119"/>
      <c r="E211" s="93"/>
      <c r="F211" s="93"/>
      <c r="K211" s="93"/>
      <c r="L211" s="93"/>
    </row>
    <row r="212" spans="2:12" x14ac:dyDescent="0.2">
      <c r="C212" s="95"/>
      <c r="D212" s="101"/>
      <c r="E212" s="93"/>
      <c r="F212" s="93"/>
      <c r="K212" s="93"/>
      <c r="L212" s="116"/>
    </row>
    <row r="213" spans="2:12" x14ac:dyDescent="0.2">
      <c r="C213" s="95"/>
      <c r="E213" s="93"/>
      <c r="F213" s="93"/>
      <c r="K213" s="93"/>
      <c r="L213" s="93"/>
    </row>
    <row r="214" spans="2:12" x14ac:dyDescent="0.2">
      <c r="C214" s="109"/>
      <c r="E214" s="93"/>
      <c r="F214" s="93"/>
      <c r="K214" s="93"/>
      <c r="L214" s="93"/>
    </row>
    <row r="215" spans="2:12" x14ac:dyDescent="0.2">
      <c r="C215" s="95"/>
      <c r="D215" s="87"/>
      <c r="E215" s="93"/>
      <c r="F215" s="93"/>
      <c r="K215" s="93"/>
      <c r="L215" s="93"/>
    </row>
    <row r="216" spans="2:12" x14ac:dyDescent="0.2">
      <c r="C216" s="95"/>
      <c r="E216" s="93"/>
      <c r="F216" s="93"/>
      <c r="K216" s="93"/>
      <c r="L216" s="93"/>
    </row>
    <row r="217" spans="2:12" x14ac:dyDescent="0.2">
      <c r="B217" s="115"/>
      <c r="C217" s="110"/>
      <c r="D217" s="101"/>
      <c r="E217" s="116"/>
      <c r="F217" s="116"/>
      <c r="G217" s="87"/>
      <c r="H217" s="87"/>
      <c r="I217" s="90"/>
      <c r="J217" s="90"/>
      <c r="K217" s="93"/>
      <c r="L217" s="93"/>
    </row>
    <row r="218" spans="2:12" x14ac:dyDescent="0.2">
      <c r="C218" s="95"/>
      <c r="E218" s="93"/>
      <c r="F218" s="93"/>
      <c r="K218" s="93"/>
      <c r="L218" s="93"/>
    </row>
    <row r="219" spans="2:12" x14ac:dyDescent="0.2">
      <c r="C219" s="119"/>
      <c r="E219" s="93"/>
      <c r="F219" s="93"/>
      <c r="K219" s="93"/>
      <c r="L219" s="93"/>
    </row>
    <row r="220" spans="2:12" x14ac:dyDescent="0.2">
      <c r="C220" s="95"/>
      <c r="D220" s="101"/>
      <c r="E220" s="93"/>
      <c r="F220" s="93"/>
      <c r="K220" s="93"/>
      <c r="L220" s="93"/>
    </row>
    <row r="221" spans="2:12" x14ac:dyDescent="0.2">
      <c r="C221" s="95"/>
      <c r="E221" s="93"/>
      <c r="F221" s="93"/>
      <c r="K221" s="93"/>
      <c r="L221" s="93"/>
    </row>
    <row r="222" spans="2:12" x14ac:dyDescent="0.2">
      <c r="C222" s="119"/>
      <c r="E222" s="93"/>
      <c r="F222" s="93"/>
      <c r="K222" s="93"/>
      <c r="L222" s="93"/>
    </row>
    <row r="223" spans="2:12" x14ac:dyDescent="0.2">
      <c r="C223" s="95"/>
      <c r="E223" s="93"/>
      <c r="F223" s="93"/>
      <c r="K223" s="93"/>
      <c r="L223" s="93"/>
    </row>
    <row r="224" spans="2:12" x14ac:dyDescent="0.2">
      <c r="C224" s="95"/>
      <c r="E224" s="93"/>
      <c r="F224" s="93"/>
      <c r="K224" s="93"/>
      <c r="L224" s="93"/>
    </row>
    <row r="225" spans="2:12" x14ac:dyDescent="0.2">
      <c r="C225" s="109"/>
      <c r="E225" s="93"/>
      <c r="F225" s="93"/>
      <c r="K225" s="93"/>
      <c r="L225" s="93"/>
    </row>
    <row r="226" spans="2:12" x14ac:dyDescent="0.2">
      <c r="C226" s="95"/>
      <c r="D226" s="87"/>
      <c r="E226" s="93"/>
      <c r="F226" s="93"/>
      <c r="K226" s="93"/>
      <c r="L226" s="93"/>
    </row>
    <row r="227" spans="2:12" x14ac:dyDescent="0.2">
      <c r="C227" s="95"/>
      <c r="E227" s="93"/>
      <c r="F227" s="93"/>
      <c r="K227" s="93"/>
      <c r="L227" s="93"/>
    </row>
    <row r="228" spans="2:12" x14ac:dyDescent="0.2">
      <c r="C228" s="109"/>
      <c r="D228" s="101"/>
      <c r="E228" s="93"/>
      <c r="F228" s="93"/>
      <c r="K228" s="93"/>
      <c r="L228" s="93"/>
    </row>
    <row r="229" spans="2:12" x14ac:dyDescent="0.2">
      <c r="C229" s="95"/>
      <c r="E229" s="93"/>
      <c r="F229" s="93"/>
      <c r="K229" s="93"/>
      <c r="L229" s="93"/>
    </row>
    <row r="230" spans="2:12" x14ac:dyDescent="0.2">
      <c r="C230" s="95"/>
      <c r="E230" s="93"/>
      <c r="F230" s="93"/>
      <c r="K230" s="93"/>
      <c r="L230" s="93"/>
    </row>
    <row r="231" spans="2:12" x14ac:dyDescent="0.2">
      <c r="B231" s="115"/>
      <c r="C231" s="110"/>
      <c r="D231" s="101"/>
      <c r="E231" s="116"/>
      <c r="F231" s="116"/>
      <c r="G231" s="87"/>
      <c r="H231" s="87"/>
      <c r="I231" s="90"/>
      <c r="J231" s="90"/>
      <c r="K231" s="93"/>
      <c r="L231" s="93"/>
    </row>
    <row r="232" spans="2:12" x14ac:dyDescent="0.2">
      <c r="C232" s="95"/>
      <c r="E232" s="93"/>
      <c r="F232" s="93"/>
      <c r="K232" s="93"/>
      <c r="L232" s="93"/>
    </row>
    <row r="233" spans="2:12" x14ac:dyDescent="0.2">
      <c r="C233" s="109"/>
      <c r="E233" s="93"/>
      <c r="F233" s="93"/>
      <c r="K233" s="93"/>
      <c r="L233" s="93"/>
    </row>
    <row r="234" spans="2:12" x14ac:dyDescent="0.2">
      <c r="C234" s="95"/>
      <c r="D234" s="101"/>
      <c r="E234" s="93"/>
      <c r="F234" s="93"/>
      <c r="K234" s="93"/>
      <c r="L234" s="93"/>
    </row>
    <row r="235" spans="2:12" x14ac:dyDescent="0.2">
      <c r="C235" s="95"/>
      <c r="E235" s="93"/>
      <c r="F235" s="93"/>
      <c r="K235" s="93"/>
      <c r="L235" s="93"/>
    </row>
    <row r="236" spans="2:12" x14ac:dyDescent="0.2">
      <c r="C236" s="109"/>
      <c r="E236" s="93"/>
      <c r="F236" s="93"/>
      <c r="K236" s="93"/>
      <c r="L236" s="93"/>
    </row>
    <row r="237" spans="2:12" x14ac:dyDescent="0.2">
      <c r="C237" s="95"/>
      <c r="D237" s="101"/>
      <c r="E237" s="93"/>
      <c r="F237" s="93"/>
      <c r="K237" s="93"/>
      <c r="L237" s="93"/>
    </row>
    <row r="238" spans="2:12" x14ac:dyDescent="0.2">
      <c r="C238" s="95"/>
      <c r="E238" s="93"/>
      <c r="F238" s="93"/>
      <c r="K238" s="93"/>
      <c r="L238" s="93"/>
    </row>
    <row r="239" spans="2:12" x14ac:dyDescent="0.2">
      <c r="C239" s="109"/>
      <c r="E239" s="93"/>
      <c r="F239" s="93"/>
      <c r="K239" s="93"/>
      <c r="L239" s="93"/>
    </row>
    <row r="240" spans="2:12" x14ac:dyDescent="0.2">
      <c r="C240" s="95"/>
      <c r="D240" s="87"/>
      <c r="E240" s="93"/>
      <c r="F240" s="93"/>
      <c r="K240" s="93"/>
      <c r="L240" s="93"/>
    </row>
    <row r="241" spans="2:12" x14ac:dyDescent="0.2">
      <c r="C241" s="95"/>
      <c r="E241" s="93"/>
      <c r="F241" s="93"/>
      <c r="K241" s="93"/>
      <c r="L241" s="93"/>
    </row>
    <row r="242" spans="2:12" x14ac:dyDescent="0.2">
      <c r="C242" s="95"/>
      <c r="D242" s="101"/>
      <c r="E242" s="93"/>
      <c r="F242" s="93"/>
      <c r="K242" s="93"/>
      <c r="L242" s="93"/>
    </row>
    <row r="243" spans="2:12" x14ac:dyDescent="0.2">
      <c r="B243" s="115"/>
      <c r="C243" s="110"/>
      <c r="E243" s="116"/>
      <c r="F243" s="116"/>
      <c r="G243" s="87"/>
      <c r="H243" s="87"/>
      <c r="I243" s="90"/>
      <c r="J243" s="90"/>
      <c r="K243" s="93"/>
      <c r="L243" s="93"/>
    </row>
    <row r="244" spans="2:12" x14ac:dyDescent="0.2">
      <c r="C244" s="95"/>
      <c r="E244" s="93"/>
      <c r="F244" s="93"/>
      <c r="K244" s="93"/>
      <c r="L244" s="93"/>
    </row>
    <row r="245" spans="2:12" x14ac:dyDescent="0.2">
      <c r="C245" s="109"/>
      <c r="D245" s="101"/>
      <c r="E245" s="93"/>
      <c r="F245" s="93"/>
      <c r="K245" s="93"/>
      <c r="L245" s="93"/>
    </row>
    <row r="246" spans="2:12" x14ac:dyDescent="0.2">
      <c r="C246" s="95"/>
      <c r="E246" s="93"/>
      <c r="F246" s="93"/>
      <c r="K246" s="93"/>
      <c r="L246" s="93"/>
    </row>
    <row r="247" spans="2:12" x14ac:dyDescent="0.2">
      <c r="C247" s="95"/>
      <c r="E247" s="93"/>
      <c r="F247" s="93"/>
      <c r="K247" s="93"/>
      <c r="L247" s="93"/>
    </row>
    <row r="248" spans="2:12" x14ac:dyDescent="0.2">
      <c r="C248" s="95"/>
      <c r="D248" s="101"/>
      <c r="E248" s="93"/>
      <c r="F248" s="93"/>
      <c r="K248" s="93"/>
      <c r="L248" s="93"/>
    </row>
    <row r="249" spans="2:12" x14ac:dyDescent="0.2">
      <c r="B249" s="115"/>
      <c r="C249" s="110"/>
      <c r="E249" s="116"/>
      <c r="F249" s="116"/>
      <c r="G249" s="87"/>
      <c r="H249" s="87"/>
      <c r="I249" s="90"/>
      <c r="J249" s="90"/>
      <c r="K249" s="93"/>
      <c r="L249" s="93"/>
    </row>
    <row r="250" spans="2:12" x14ac:dyDescent="0.2">
      <c r="C250" s="95"/>
      <c r="E250" s="93"/>
      <c r="F250" s="93"/>
      <c r="K250" s="93"/>
      <c r="L250" s="93"/>
    </row>
    <row r="251" spans="2:12" x14ac:dyDescent="0.2">
      <c r="C251" s="109"/>
      <c r="E251" s="93"/>
      <c r="F251" s="93"/>
      <c r="K251" s="93"/>
      <c r="L251" s="93"/>
    </row>
    <row r="252" spans="2:12" x14ac:dyDescent="0.2">
      <c r="C252" s="95"/>
      <c r="D252" s="87"/>
      <c r="E252" s="93"/>
      <c r="F252" s="93"/>
      <c r="K252" s="93"/>
      <c r="L252" s="93"/>
    </row>
    <row r="253" spans="2:12" x14ac:dyDescent="0.2">
      <c r="C253" s="95"/>
      <c r="E253" s="93"/>
      <c r="F253" s="93"/>
      <c r="K253" s="93"/>
      <c r="L253" s="93"/>
    </row>
    <row r="254" spans="2:12" x14ac:dyDescent="0.2">
      <c r="C254" s="109"/>
      <c r="D254" s="101"/>
      <c r="E254" s="93"/>
      <c r="F254" s="93"/>
      <c r="K254" s="93"/>
      <c r="L254" s="93"/>
    </row>
    <row r="255" spans="2:12" x14ac:dyDescent="0.2">
      <c r="C255" s="95"/>
      <c r="E255" s="93"/>
      <c r="F255" s="93"/>
      <c r="K255" s="93"/>
      <c r="L255" s="93"/>
    </row>
    <row r="256" spans="2:12" x14ac:dyDescent="0.2">
      <c r="C256" s="95"/>
      <c r="E256" s="93"/>
      <c r="F256" s="93"/>
      <c r="K256" s="93"/>
      <c r="L256" s="93"/>
    </row>
    <row r="257" spans="2:12" x14ac:dyDescent="0.2">
      <c r="C257" s="109"/>
      <c r="E257" s="93"/>
      <c r="F257" s="93"/>
      <c r="K257" s="93"/>
      <c r="L257" s="93"/>
    </row>
    <row r="258" spans="2:12" x14ac:dyDescent="0.2">
      <c r="C258" s="95"/>
      <c r="D258" s="87"/>
      <c r="E258" s="93"/>
      <c r="F258" s="93"/>
      <c r="K258" s="93"/>
      <c r="L258" s="93"/>
    </row>
    <row r="259" spans="2:12" x14ac:dyDescent="0.2">
      <c r="C259" s="95"/>
      <c r="E259" s="93"/>
      <c r="F259" s="93"/>
      <c r="K259" s="93"/>
      <c r="L259" s="93"/>
    </row>
    <row r="260" spans="2:12" x14ac:dyDescent="0.2">
      <c r="B260" s="115"/>
      <c r="C260" s="110"/>
      <c r="D260" s="101"/>
      <c r="E260" s="116"/>
      <c r="F260" s="116"/>
      <c r="G260" s="87"/>
      <c r="H260" s="87"/>
      <c r="I260" s="90"/>
      <c r="J260" s="90"/>
      <c r="K260" s="93"/>
      <c r="L260" s="93"/>
    </row>
    <row r="261" spans="2:12" x14ac:dyDescent="0.2">
      <c r="C261" s="95"/>
      <c r="E261" s="93"/>
      <c r="F261" s="93"/>
      <c r="K261" s="93"/>
      <c r="L261" s="93"/>
    </row>
    <row r="262" spans="2:12" x14ac:dyDescent="0.2">
      <c r="C262" s="95"/>
      <c r="E262" s="93"/>
      <c r="F262" s="93"/>
      <c r="K262" s="93"/>
      <c r="L262" s="93"/>
    </row>
    <row r="263" spans="2:12" x14ac:dyDescent="0.2">
      <c r="C263" s="95"/>
      <c r="D263" s="101"/>
      <c r="E263" s="93"/>
      <c r="F263" s="93"/>
      <c r="K263" s="93"/>
      <c r="L263" s="93"/>
    </row>
    <row r="264" spans="2:12" x14ac:dyDescent="0.2">
      <c r="C264" s="95"/>
      <c r="E264" s="93"/>
      <c r="F264" s="93"/>
      <c r="K264" s="93"/>
      <c r="L264" s="93"/>
    </row>
    <row r="265" spans="2:12" x14ac:dyDescent="0.2">
      <c r="C265" s="95"/>
      <c r="E265" s="93"/>
      <c r="F265" s="93"/>
      <c r="K265" s="93"/>
      <c r="L265" s="93"/>
    </row>
    <row r="266" spans="2:12" x14ac:dyDescent="0.2">
      <c r="C266" s="95"/>
      <c r="D266" s="101"/>
      <c r="E266" s="93"/>
      <c r="F266" s="93"/>
      <c r="K266" s="93"/>
      <c r="L266" s="93"/>
    </row>
    <row r="267" spans="2:12" x14ac:dyDescent="0.2">
      <c r="C267" s="95"/>
      <c r="E267" s="93"/>
      <c r="F267" s="93"/>
      <c r="K267" s="93"/>
      <c r="L267" s="93"/>
    </row>
    <row r="268" spans="2:12" x14ac:dyDescent="0.2">
      <c r="C268" s="95"/>
      <c r="E268" s="93"/>
      <c r="F268" s="93"/>
      <c r="K268" s="93"/>
      <c r="L268" s="93"/>
    </row>
    <row r="269" spans="2:12" x14ac:dyDescent="0.2">
      <c r="C269" s="95"/>
      <c r="D269" s="87"/>
      <c r="E269" s="93"/>
      <c r="F269" s="93"/>
      <c r="K269" s="93"/>
      <c r="L269" s="93"/>
    </row>
    <row r="270" spans="2:12" x14ac:dyDescent="0.2">
      <c r="C270" s="95"/>
      <c r="E270" s="93"/>
      <c r="F270" s="93"/>
      <c r="K270" s="93"/>
      <c r="L270" s="93"/>
    </row>
    <row r="271" spans="2:12" x14ac:dyDescent="0.2">
      <c r="C271" s="95"/>
      <c r="E271" s="93"/>
      <c r="F271" s="93"/>
      <c r="K271" s="93"/>
      <c r="L271" s="93"/>
    </row>
    <row r="272" spans="2:12" x14ac:dyDescent="0.2">
      <c r="C272" s="95"/>
      <c r="E272" s="93"/>
      <c r="F272" s="93"/>
      <c r="K272" s="93"/>
      <c r="L272" s="93"/>
    </row>
    <row r="273" spans="3:12" x14ac:dyDescent="0.2">
      <c r="C273" s="95"/>
      <c r="E273" s="93"/>
      <c r="F273" s="93"/>
      <c r="K273" s="93"/>
      <c r="L273" s="93"/>
    </row>
    <row r="274" spans="3:12" x14ac:dyDescent="0.2">
      <c r="C274" s="95"/>
      <c r="E274" s="93"/>
      <c r="F274" s="93"/>
      <c r="K274" s="93"/>
      <c r="L274" s="93"/>
    </row>
    <row r="275" spans="3:12" x14ac:dyDescent="0.2">
      <c r="C275" s="95"/>
      <c r="E275" s="93"/>
      <c r="F275" s="93"/>
      <c r="K275" s="93"/>
      <c r="L275" s="93"/>
    </row>
    <row r="276" spans="3:12" x14ac:dyDescent="0.2">
      <c r="C276" s="95"/>
      <c r="E276" s="93"/>
      <c r="F276" s="93"/>
      <c r="K276" s="93"/>
      <c r="L276" s="93"/>
    </row>
    <row r="277" spans="3:12" x14ac:dyDescent="0.2">
      <c r="C277" s="95"/>
      <c r="E277" s="93"/>
      <c r="F277" s="93"/>
      <c r="K277" s="93"/>
      <c r="L277" s="93"/>
    </row>
    <row r="278" spans="3:12" x14ac:dyDescent="0.2">
      <c r="C278" s="95"/>
      <c r="E278" s="93"/>
      <c r="F278" s="93"/>
      <c r="K278" s="93"/>
      <c r="L278" s="93"/>
    </row>
    <row r="279" spans="3:12" x14ac:dyDescent="0.2">
      <c r="C279" s="95"/>
      <c r="E279" s="93"/>
      <c r="F279" s="93"/>
      <c r="K279" s="93"/>
      <c r="L279" s="93"/>
    </row>
    <row r="280" spans="3:12" x14ac:dyDescent="0.2">
      <c r="C280" s="95"/>
      <c r="E280" s="93"/>
      <c r="F280" s="93"/>
      <c r="K280" s="93"/>
      <c r="L280" s="93"/>
    </row>
    <row r="281" spans="3:12" x14ac:dyDescent="0.2">
      <c r="C281" s="95"/>
      <c r="E281" s="93"/>
      <c r="F281" s="93"/>
      <c r="K281" s="93"/>
      <c r="L281" s="93"/>
    </row>
    <row r="282" spans="3:12" x14ac:dyDescent="0.2">
      <c r="C282" s="95"/>
      <c r="E282" s="93"/>
      <c r="F282" s="93"/>
      <c r="K282" s="93"/>
      <c r="L282" s="93"/>
    </row>
    <row r="283" spans="3:12" x14ac:dyDescent="0.2">
      <c r="C283" s="95"/>
      <c r="E283" s="93"/>
      <c r="F283" s="93"/>
      <c r="K283" s="93"/>
      <c r="L283" s="93"/>
    </row>
    <row r="284" spans="3:12" x14ac:dyDescent="0.2">
      <c r="C284" s="95"/>
      <c r="E284" s="93"/>
      <c r="F284" s="93"/>
      <c r="K284" s="93"/>
      <c r="L284" s="93"/>
    </row>
    <row r="285" spans="3:12" x14ac:dyDescent="0.2">
      <c r="C285" s="95"/>
      <c r="E285" s="93"/>
      <c r="F285" s="93"/>
      <c r="K285" s="93"/>
      <c r="L285" s="93"/>
    </row>
    <row r="286" spans="3:12" x14ac:dyDescent="0.2">
      <c r="C286" s="95"/>
      <c r="E286" s="93"/>
      <c r="F286" s="93"/>
      <c r="K286" s="93"/>
      <c r="L286" s="93"/>
    </row>
    <row r="287" spans="3:12" x14ac:dyDescent="0.2">
      <c r="C287" s="95"/>
      <c r="E287" s="93"/>
      <c r="F287" s="93"/>
      <c r="K287" s="93"/>
      <c r="L287" s="93"/>
    </row>
    <row r="288" spans="3:12" x14ac:dyDescent="0.2">
      <c r="C288" s="95"/>
      <c r="E288" s="93"/>
      <c r="F288" s="93"/>
      <c r="K288" s="93"/>
      <c r="L288" s="93"/>
    </row>
    <row r="289" spans="3:12" x14ac:dyDescent="0.2">
      <c r="C289" s="95"/>
      <c r="E289" s="93"/>
      <c r="F289" s="93"/>
      <c r="K289" s="93"/>
      <c r="L289" s="93"/>
    </row>
    <row r="290" spans="3:12" x14ac:dyDescent="0.2">
      <c r="C290" s="95"/>
      <c r="E290" s="93"/>
      <c r="F290" s="93"/>
      <c r="K290" s="93"/>
      <c r="L290" s="93"/>
    </row>
    <row r="291" spans="3:12" x14ac:dyDescent="0.2">
      <c r="C291" s="95"/>
      <c r="E291" s="93"/>
      <c r="F291" s="93"/>
      <c r="K291" s="93"/>
      <c r="L291" s="93"/>
    </row>
    <row r="292" spans="3:12" x14ac:dyDescent="0.2">
      <c r="C292" s="95"/>
      <c r="E292" s="93"/>
      <c r="F292" s="93"/>
      <c r="K292" s="93"/>
      <c r="L292" s="93"/>
    </row>
    <row r="293" spans="3:12" x14ac:dyDescent="0.2">
      <c r="C293" s="95"/>
      <c r="E293" s="93"/>
      <c r="F293" s="93"/>
      <c r="K293" s="93"/>
      <c r="L293" s="93"/>
    </row>
    <row r="294" spans="3:12" x14ac:dyDescent="0.2">
      <c r="C294" s="95"/>
      <c r="E294" s="93"/>
      <c r="F294" s="93"/>
      <c r="K294" s="93"/>
      <c r="L294" s="93"/>
    </row>
    <row r="295" spans="3:12" x14ac:dyDescent="0.2">
      <c r="C295" s="95"/>
      <c r="E295" s="93"/>
      <c r="F295" s="93"/>
      <c r="K295" s="93"/>
      <c r="L295" s="93"/>
    </row>
    <row r="296" spans="3:12" x14ac:dyDescent="0.2">
      <c r="C296" s="95"/>
      <c r="E296" s="93"/>
      <c r="F296" s="93"/>
      <c r="K296" s="93"/>
      <c r="L296" s="93"/>
    </row>
    <row r="297" spans="3:12" x14ac:dyDescent="0.2">
      <c r="C297" s="95"/>
      <c r="E297" s="93"/>
      <c r="F297" s="93"/>
      <c r="K297" s="93"/>
      <c r="L297" s="93"/>
    </row>
    <row r="298" spans="3:12" x14ac:dyDescent="0.2">
      <c r="C298" s="95"/>
      <c r="E298" s="93"/>
      <c r="F298" s="93"/>
      <c r="K298" s="93"/>
      <c r="L298" s="93"/>
    </row>
    <row r="299" spans="3:12" x14ac:dyDescent="0.2">
      <c r="C299" s="95"/>
      <c r="E299" s="93"/>
      <c r="F299" s="93"/>
      <c r="K299" s="93"/>
      <c r="L299" s="93"/>
    </row>
    <row r="300" spans="3:12" x14ac:dyDescent="0.2">
      <c r="C300" s="95"/>
      <c r="E300" s="93"/>
      <c r="F300" s="93"/>
      <c r="K300" s="93"/>
      <c r="L300" s="93"/>
    </row>
    <row r="301" spans="3:12" x14ac:dyDescent="0.2">
      <c r="C301" s="95"/>
      <c r="E301" s="93"/>
      <c r="F301" s="93"/>
      <c r="K301" s="93"/>
      <c r="L301" s="93"/>
    </row>
    <row r="302" spans="3:12" x14ac:dyDescent="0.2">
      <c r="C302" s="95"/>
      <c r="E302" s="93"/>
      <c r="F302" s="93"/>
      <c r="K302" s="93"/>
      <c r="L302" s="93"/>
    </row>
    <row r="303" spans="3:12" x14ac:dyDescent="0.2">
      <c r="C303" s="95"/>
      <c r="E303" s="93"/>
      <c r="F303" s="93"/>
      <c r="K303" s="93"/>
      <c r="L303" s="93"/>
    </row>
    <row r="304" spans="3:12" x14ac:dyDescent="0.2">
      <c r="C304" s="95"/>
      <c r="E304" s="93"/>
      <c r="F304" s="93"/>
      <c r="K304" s="93"/>
      <c r="L304" s="93"/>
    </row>
    <row r="305" spans="3:12" x14ac:dyDescent="0.2">
      <c r="C305" s="95"/>
      <c r="E305" s="93"/>
      <c r="F305" s="93"/>
      <c r="K305" s="93"/>
      <c r="L305" s="93"/>
    </row>
    <row r="306" spans="3:12" x14ac:dyDescent="0.2">
      <c r="C306" s="95"/>
      <c r="E306" s="93"/>
      <c r="F306" s="93"/>
      <c r="K306" s="93"/>
      <c r="L306" s="93"/>
    </row>
    <row r="307" spans="3:12" x14ac:dyDescent="0.2">
      <c r="C307" s="95"/>
      <c r="E307" s="93"/>
      <c r="F307" s="93"/>
      <c r="K307" s="93"/>
      <c r="L307" s="93"/>
    </row>
    <row r="308" spans="3:12" x14ac:dyDescent="0.2">
      <c r="C308" s="95"/>
      <c r="E308" s="93"/>
      <c r="F308" s="93"/>
      <c r="K308" s="93"/>
      <c r="L308" s="93"/>
    </row>
    <row r="309" spans="3:12" x14ac:dyDescent="0.2">
      <c r="C309" s="95"/>
      <c r="E309" s="93"/>
      <c r="F309" s="93"/>
      <c r="K309" s="93"/>
      <c r="L309" s="93"/>
    </row>
    <row r="310" spans="3:12" x14ac:dyDescent="0.2">
      <c r="C310" s="95"/>
      <c r="E310" s="93"/>
      <c r="F310" s="93"/>
      <c r="K310" s="93"/>
      <c r="L310" s="93"/>
    </row>
    <row r="311" spans="3:12" x14ac:dyDescent="0.2">
      <c r="C311" s="95"/>
      <c r="E311" s="93"/>
      <c r="F311" s="93"/>
      <c r="K311" s="93"/>
      <c r="L311" s="93"/>
    </row>
    <row r="312" spans="3:12" x14ac:dyDescent="0.2">
      <c r="C312" s="95"/>
      <c r="E312" s="93"/>
      <c r="F312" s="93"/>
      <c r="K312" s="93"/>
      <c r="L312" s="93"/>
    </row>
    <row r="313" spans="3:12" x14ac:dyDescent="0.2">
      <c r="C313" s="95"/>
      <c r="E313" s="93"/>
      <c r="F313" s="93"/>
      <c r="K313" s="93"/>
      <c r="L313" s="93"/>
    </row>
    <row r="314" spans="3:12" x14ac:dyDescent="0.2">
      <c r="C314" s="95"/>
      <c r="E314" s="93"/>
      <c r="F314" s="93"/>
      <c r="K314" s="93"/>
      <c r="L314" s="93"/>
    </row>
    <row r="315" spans="3:12" x14ac:dyDescent="0.2">
      <c r="C315" s="95"/>
      <c r="E315" s="93"/>
      <c r="F315" s="93"/>
      <c r="K315" s="93"/>
      <c r="L315" s="93"/>
    </row>
    <row r="316" spans="3:12" x14ac:dyDescent="0.2">
      <c r="C316" s="95"/>
      <c r="E316" s="93"/>
      <c r="F316" s="93"/>
      <c r="K316" s="93"/>
      <c r="L316" s="93"/>
    </row>
    <row r="317" spans="3:12" x14ac:dyDescent="0.2">
      <c r="C317" s="95"/>
      <c r="E317" s="93"/>
      <c r="F317" s="93"/>
      <c r="K317" s="93"/>
      <c r="L317" s="93"/>
    </row>
    <row r="318" spans="3:12" x14ac:dyDescent="0.2">
      <c r="C318" s="95"/>
      <c r="E318" s="93"/>
      <c r="F318" s="93"/>
      <c r="K318" s="93"/>
      <c r="L318" s="93"/>
    </row>
    <row r="319" spans="3:12" x14ac:dyDescent="0.2">
      <c r="C319" s="95"/>
      <c r="E319" s="93"/>
      <c r="F319" s="93"/>
      <c r="K319" s="93"/>
      <c r="L319" s="93"/>
    </row>
    <row r="320" spans="3:12" x14ac:dyDescent="0.2">
      <c r="C320" s="95"/>
      <c r="E320" s="93"/>
      <c r="F320" s="93"/>
      <c r="K320" s="93"/>
      <c r="L320" s="93"/>
    </row>
    <row r="321" spans="3:12" x14ac:dyDescent="0.2">
      <c r="C321" s="95"/>
      <c r="E321" s="93"/>
      <c r="F321" s="93"/>
      <c r="K321" s="93"/>
      <c r="L321" s="93"/>
    </row>
    <row r="322" spans="3:12" x14ac:dyDescent="0.2">
      <c r="C322" s="95"/>
      <c r="E322" s="93"/>
      <c r="F322" s="93"/>
      <c r="K322" s="93"/>
      <c r="L322" s="93"/>
    </row>
    <row r="323" spans="3:12" x14ac:dyDescent="0.2">
      <c r="C323" s="95"/>
      <c r="E323" s="93"/>
      <c r="F323" s="93"/>
      <c r="K323" s="93"/>
      <c r="L323" s="93"/>
    </row>
    <row r="324" spans="3:12" x14ac:dyDescent="0.2">
      <c r="C324" s="95"/>
      <c r="E324" s="93"/>
      <c r="F324" s="93"/>
      <c r="K324" s="93"/>
      <c r="L324" s="93"/>
    </row>
    <row r="325" spans="3:12" x14ac:dyDescent="0.2">
      <c r="C325" s="95"/>
      <c r="E325" s="93"/>
      <c r="F325" s="93"/>
      <c r="K325" s="93"/>
      <c r="L325" s="93"/>
    </row>
    <row r="326" spans="3:12" x14ac:dyDescent="0.2">
      <c r="C326" s="95"/>
      <c r="E326" s="93"/>
      <c r="F326" s="93"/>
      <c r="K326" s="93"/>
      <c r="L326" s="93"/>
    </row>
    <row r="327" spans="3:12" x14ac:dyDescent="0.2">
      <c r="C327" s="95"/>
      <c r="E327" s="93"/>
      <c r="F327" s="93"/>
      <c r="K327" s="93"/>
      <c r="L327" s="93"/>
    </row>
    <row r="328" spans="3:12" x14ac:dyDescent="0.2">
      <c r="C328" s="95"/>
      <c r="E328" s="93"/>
      <c r="F328" s="93"/>
      <c r="K328" s="93"/>
      <c r="L328" s="93"/>
    </row>
    <row r="329" spans="3:12" x14ac:dyDescent="0.2">
      <c r="C329" s="95"/>
      <c r="E329" s="93"/>
      <c r="F329" s="93"/>
      <c r="K329" s="93"/>
      <c r="L329" s="93"/>
    </row>
    <row r="330" spans="3:12" x14ac:dyDescent="0.2">
      <c r="C330" s="95"/>
      <c r="E330" s="93"/>
      <c r="F330" s="93"/>
      <c r="K330" s="93"/>
      <c r="L330" s="93"/>
    </row>
    <row r="331" spans="3:12" x14ac:dyDescent="0.2">
      <c r="C331" s="95"/>
      <c r="E331" s="93"/>
      <c r="F331" s="93"/>
      <c r="K331" s="93"/>
      <c r="L331" s="93"/>
    </row>
    <row r="332" spans="3:12" x14ac:dyDescent="0.2">
      <c r="C332" s="95"/>
      <c r="E332" s="93"/>
      <c r="F332" s="93"/>
      <c r="K332" s="93"/>
      <c r="L332" s="93"/>
    </row>
    <row r="333" spans="3:12" x14ac:dyDescent="0.2">
      <c r="C333" s="95"/>
      <c r="E333" s="93"/>
      <c r="F333" s="93"/>
      <c r="K333" s="93"/>
      <c r="L333" s="93"/>
    </row>
    <row r="334" spans="3:12" x14ac:dyDescent="0.2">
      <c r="C334" s="95"/>
      <c r="E334" s="93"/>
      <c r="F334" s="93"/>
      <c r="K334" s="93"/>
      <c r="L334" s="93"/>
    </row>
    <row r="335" spans="3:12" x14ac:dyDescent="0.2">
      <c r="C335" s="95"/>
      <c r="E335" s="93"/>
      <c r="F335" s="93"/>
      <c r="K335" s="93"/>
      <c r="L335" s="93"/>
    </row>
    <row r="336" spans="3:12" x14ac:dyDescent="0.2">
      <c r="C336" s="95"/>
      <c r="E336" s="93"/>
      <c r="F336" s="93"/>
      <c r="K336" s="93"/>
      <c r="L336" s="93"/>
    </row>
    <row r="337" spans="3:12" x14ac:dyDescent="0.2">
      <c r="C337" s="95"/>
      <c r="E337" s="93"/>
      <c r="F337" s="93"/>
      <c r="K337" s="93"/>
      <c r="L337" s="93"/>
    </row>
    <row r="338" spans="3:12" x14ac:dyDescent="0.2">
      <c r="C338" s="95"/>
      <c r="E338" s="93"/>
      <c r="F338" s="93"/>
      <c r="K338" s="93"/>
      <c r="L338" s="93"/>
    </row>
    <row r="339" spans="3:12" x14ac:dyDescent="0.2">
      <c r="C339" s="95"/>
      <c r="E339" s="93"/>
      <c r="F339" s="93"/>
      <c r="K339" s="93"/>
      <c r="L339" s="93"/>
    </row>
    <row r="340" spans="3:12" x14ac:dyDescent="0.2">
      <c r="C340" s="95"/>
      <c r="E340" s="93"/>
      <c r="F340" s="93"/>
      <c r="K340" s="93"/>
      <c r="L340" s="93"/>
    </row>
    <row r="341" spans="3:12" x14ac:dyDescent="0.2">
      <c r="C341" s="95"/>
      <c r="E341" s="93"/>
      <c r="F341" s="93"/>
      <c r="K341" s="93"/>
      <c r="L341" s="93"/>
    </row>
    <row r="342" spans="3:12" x14ac:dyDescent="0.2">
      <c r="C342" s="95"/>
      <c r="E342" s="93"/>
      <c r="F342" s="93"/>
      <c r="K342" s="93"/>
      <c r="L342" s="93"/>
    </row>
    <row r="343" spans="3:12" x14ac:dyDescent="0.2">
      <c r="C343" s="95"/>
      <c r="E343" s="93"/>
      <c r="F343" s="93"/>
      <c r="K343" s="93"/>
      <c r="L343" s="93"/>
    </row>
    <row r="344" spans="3:12" x14ac:dyDescent="0.2">
      <c r="C344" s="95"/>
      <c r="E344" s="93"/>
      <c r="F344" s="93"/>
      <c r="K344" s="93"/>
      <c r="L344" s="93"/>
    </row>
    <row r="345" spans="3:12" x14ac:dyDescent="0.2">
      <c r="C345" s="95"/>
      <c r="E345" s="93"/>
      <c r="F345" s="93"/>
      <c r="K345" s="93"/>
      <c r="L345" s="93"/>
    </row>
    <row r="346" spans="3:12" x14ac:dyDescent="0.2">
      <c r="C346" s="95"/>
      <c r="E346" s="93"/>
      <c r="F346" s="93"/>
      <c r="K346" s="93"/>
      <c r="L346" s="93"/>
    </row>
    <row r="347" spans="3:12" x14ac:dyDescent="0.2">
      <c r="C347" s="95"/>
      <c r="E347" s="93"/>
      <c r="F347" s="93"/>
      <c r="K347" s="93"/>
      <c r="L347" s="93"/>
    </row>
    <row r="348" spans="3:12" x14ac:dyDescent="0.2">
      <c r="C348" s="95"/>
      <c r="E348" s="93"/>
      <c r="F348" s="93"/>
      <c r="K348" s="93"/>
      <c r="L348" s="93"/>
    </row>
    <row r="349" spans="3:12" x14ac:dyDescent="0.2">
      <c r="C349" s="95"/>
      <c r="E349" s="93"/>
      <c r="F349" s="93"/>
      <c r="K349" s="93"/>
      <c r="L349" s="93"/>
    </row>
    <row r="350" spans="3:12" x14ac:dyDescent="0.2">
      <c r="C350" s="95"/>
      <c r="E350" s="93"/>
      <c r="F350" s="93"/>
      <c r="K350" s="93"/>
      <c r="L350" s="93"/>
    </row>
    <row r="351" spans="3:12" x14ac:dyDescent="0.2">
      <c r="C351" s="95"/>
      <c r="E351" s="93"/>
      <c r="F351" s="93"/>
      <c r="K351" s="93"/>
      <c r="L351" s="93"/>
    </row>
    <row r="352" spans="3:12" x14ac:dyDescent="0.2">
      <c r="C352" s="95"/>
      <c r="E352" s="93"/>
      <c r="F352" s="93"/>
      <c r="K352" s="93"/>
      <c r="L352" s="93"/>
    </row>
    <row r="353" spans="3:12" x14ac:dyDescent="0.2">
      <c r="C353" s="95"/>
      <c r="E353" s="93"/>
      <c r="F353" s="93"/>
      <c r="K353" s="93"/>
      <c r="L353" s="93"/>
    </row>
    <row r="354" spans="3:12" x14ac:dyDescent="0.2">
      <c r="C354" s="95"/>
      <c r="E354" s="93"/>
      <c r="F354" s="93"/>
      <c r="K354" s="93"/>
      <c r="L354" s="93"/>
    </row>
    <row r="355" spans="3:12" x14ac:dyDescent="0.2">
      <c r="C355" s="95"/>
      <c r="E355" s="93"/>
      <c r="F355" s="93"/>
      <c r="K355" s="93"/>
      <c r="L355" s="93"/>
    </row>
    <row r="356" spans="3:12" x14ac:dyDescent="0.2">
      <c r="C356" s="95"/>
      <c r="E356" s="93"/>
      <c r="F356" s="93"/>
      <c r="K356" s="93"/>
      <c r="L356" s="93"/>
    </row>
    <row r="357" spans="3:12" x14ac:dyDescent="0.2">
      <c r="C357" s="95"/>
      <c r="E357" s="93"/>
      <c r="F357" s="93"/>
      <c r="K357" s="93"/>
      <c r="L357" s="93"/>
    </row>
    <row r="358" spans="3:12" x14ac:dyDescent="0.2">
      <c r="C358" s="95"/>
      <c r="E358" s="93"/>
      <c r="F358" s="93"/>
      <c r="K358" s="93"/>
      <c r="L358" s="93"/>
    </row>
    <row r="359" spans="3:12" x14ac:dyDescent="0.2">
      <c r="C359" s="95"/>
      <c r="E359" s="93"/>
      <c r="F359" s="93"/>
      <c r="K359" s="93"/>
      <c r="L359" s="93"/>
    </row>
    <row r="360" spans="3:12" x14ac:dyDescent="0.2">
      <c r="C360" s="95"/>
      <c r="E360" s="93"/>
      <c r="F360" s="93"/>
      <c r="K360" s="93"/>
      <c r="L360" s="93"/>
    </row>
    <row r="361" spans="3:12" x14ac:dyDescent="0.2">
      <c r="C361" s="95"/>
      <c r="E361" s="93"/>
      <c r="F361" s="93"/>
      <c r="K361" s="93"/>
      <c r="L361" s="93"/>
    </row>
    <row r="362" spans="3:12" x14ac:dyDescent="0.2">
      <c r="C362" s="95"/>
      <c r="E362" s="93"/>
      <c r="F362" s="93"/>
      <c r="K362" s="93"/>
      <c r="L362" s="93"/>
    </row>
    <row r="363" spans="3:12" x14ac:dyDescent="0.2">
      <c r="C363" s="95"/>
      <c r="E363" s="93"/>
      <c r="F363" s="93"/>
      <c r="K363" s="93"/>
      <c r="L363" s="93"/>
    </row>
    <row r="364" spans="3:12" x14ac:dyDescent="0.2">
      <c r="C364" s="95"/>
      <c r="E364" s="93"/>
      <c r="F364" s="93"/>
      <c r="K364" s="93"/>
      <c r="L364" s="93"/>
    </row>
    <row r="365" spans="3:12" x14ac:dyDescent="0.2">
      <c r="C365" s="95"/>
      <c r="E365" s="93"/>
      <c r="F365" s="93"/>
      <c r="K365" s="93"/>
      <c r="L365" s="93"/>
    </row>
    <row r="366" spans="3:12" x14ac:dyDescent="0.2">
      <c r="C366" s="95"/>
      <c r="E366" s="93"/>
      <c r="F366" s="93"/>
      <c r="K366" s="93"/>
      <c r="L366" s="93"/>
    </row>
    <row r="367" spans="3:12" x14ac:dyDescent="0.2">
      <c r="C367" s="95"/>
      <c r="E367" s="93"/>
      <c r="F367" s="93"/>
      <c r="K367" s="93"/>
      <c r="L367" s="93"/>
    </row>
    <row r="368" spans="3:12" x14ac:dyDescent="0.2">
      <c r="C368" s="95"/>
      <c r="E368" s="93"/>
      <c r="F368" s="93"/>
      <c r="K368" s="93"/>
      <c r="L368" s="93"/>
    </row>
    <row r="369" spans="3:12" x14ac:dyDescent="0.2">
      <c r="C369" s="95"/>
      <c r="E369" s="93"/>
      <c r="F369" s="93"/>
      <c r="K369" s="93"/>
      <c r="L369" s="93"/>
    </row>
    <row r="370" spans="3:12" x14ac:dyDescent="0.2">
      <c r="C370" s="95"/>
      <c r="E370" s="93"/>
      <c r="F370" s="93"/>
      <c r="K370" s="93"/>
      <c r="L370" s="93"/>
    </row>
    <row r="371" spans="3:12" x14ac:dyDescent="0.2">
      <c r="C371" s="95"/>
      <c r="E371" s="93"/>
      <c r="F371" s="93"/>
      <c r="K371" s="93"/>
      <c r="L371" s="93"/>
    </row>
    <row r="372" spans="3:12" x14ac:dyDescent="0.2">
      <c r="C372" s="95"/>
      <c r="E372" s="93"/>
      <c r="F372" s="93"/>
      <c r="K372" s="93"/>
      <c r="L372" s="93"/>
    </row>
    <row r="373" spans="3:12" x14ac:dyDescent="0.2">
      <c r="C373" s="95"/>
      <c r="E373" s="93"/>
      <c r="F373" s="93"/>
      <c r="K373" s="93"/>
      <c r="L373" s="93"/>
    </row>
    <row r="374" spans="3:12" x14ac:dyDescent="0.2">
      <c r="C374" s="95"/>
      <c r="E374" s="93"/>
      <c r="F374" s="93"/>
      <c r="K374" s="93"/>
      <c r="L374" s="93"/>
    </row>
    <row r="375" spans="3:12" x14ac:dyDescent="0.2">
      <c r="C375" s="95"/>
      <c r="E375" s="93"/>
      <c r="F375" s="93"/>
      <c r="K375" s="93"/>
      <c r="L375" s="93"/>
    </row>
    <row r="376" spans="3:12" x14ac:dyDescent="0.2">
      <c r="C376" s="95"/>
      <c r="E376" s="93"/>
      <c r="F376" s="93"/>
      <c r="K376" s="93"/>
      <c r="L376" s="93"/>
    </row>
    <row r="377" spans="3:12" x14ac:dyDescent="0.2">
      <c r="C377" s="95"/>
      <c r="E377" s="93"/>
      <c r="F377" s="93"/>
      <c r="K377" s="93"/>
      <c r="L377" s="93"/>
    </row>
    <row r="378" spans="3:12" x14ac:dyDescent="0.2">
      <c r="C378" s="95"/>
      <c r="E378" s="93"/>
      <c r="F378" s="93"/>
      <c r="K378" s="93"/>
      <c r="L378" s="93"/>
    </row>
    <row r="379" spans="3:12" x14ac:dyDescent="0.2">
      <c r="C379" s="95"/>
      <c r="E379" s="93"/>
      <c r="F379" s="93"/>
      <c r="K379" s="93"/>
      <c r="L379" s="93"/>
    </row>
    <row r="380" spans="3:12" x14ac:dyDescent="0.2">
      <c r="C380" s="95"/>
      <c r="E380" s="93"/>
      <c r="F380" s="93"/>
      <c r="K380" s="93"/>
      <c r="L380" s="93"/>
    </row>
    <row r="381" spans="3:12" x14ac:dyDescent="0.2">
      <c r="C381" s="95"/>
      <c r="E381" s="93"/>
      <c r="F381" s="93"/>
      <c r="K381" s="93"/>
      <c r="L381" s="93"/>
    </row>
    <row r="382" spans="3:12" x14ac:dyDescent="0.2">
      <c r="C382" s="95"/>
      <c r="E382" s="93"/>
      <c r="F382" s="93"/>
      <c r="K382" s="93"/>
      <c r="L382" s="93"/>
    </row>
    <row r="383" spans="3:12" x14ac:dyDescent="0.2">
      <c r="C383" s="95"/>
      <c r="E383" s="93"/>
      <c r="F383" s="93"/>
      <c r="K383" s="93"/>
      <c r="L383" s="93"/>
    </row>
    <row r="384" spans="3:12" x14ac:dyDescent="0.2">
      <c r="C384" s="95"/>
      <c r="E384" s="93"/>
      <c r="F384" s="93"/>
      <c r="K384" s="93"/>
      <c r="L384" s="93"/>
    </row>
    <row r="385" spans="3:12" x14ac:dyDescent="0.2">
      <c r="C385" s="95"/>
      <c r="E385" s="93"/>
      <c r="F385" s="93"/>
      <c r="K385" s="93"/>
      <c r="L385" s="93"/>
    </row>
    <row r="386" spans="3:12" x14ac:dyDescent="0.2">
      <c r="C386" s="95"/>
      <c r="E386" s="93"/>
      <c r="F386" s="93"/>
      <c r="K386" s="93"/>
      <c r="L386" s="93"/>
    </row>
    <row r="387" spans="3:12" x14ac:dyDescent="0.2">
      <c r="C387" s="95"/>
      <c r="E387" s="93"/>
      <c r="F387" s="93"/>
      <c r="K387" s="93"/>
      <c r="L387" s="93"/>
    </row>
    <row r="388" spans="3:12" x14ac:dyDescent="0.2">
      <c r="C388" s="95"/>
      <c r="E388" s="93"/>
      <c r="F388" s="93"/>
      <c r="K388" s="93"/>
      <c r="L388" s="93"/>
    </row>
    <row r="389" spans="3:12" x14ac:dyDescent="0.2">
      <c r="C389" s="95"/>
      <c r="E389" s="93"/>
      <c r="F389" s="93"/>
      <c r="K389" s="93"/>
      <c r="L389" s="93"/>
    </row>
    <row r="390" spans="3:12" x14ac:dyDescent="0.2">
      <c r="C390" s="95"/>
      <c r="E390" s="93"/>
      <c r="F390" s="93"/>
      <c r="K390" s="93"/>
      <c r="L390" s="93"/>
    </row>
    <row r="391" spans="3:12" x14ac:dyDescent="0.2">
      <c r="C391" s="95"/>
      <c r="E391" s="93"/>
      <c r="F391" s="93"/>
      <c r="K391" s="93"/>
      <c r="L391" s="93"/>
    </row>
    <row r="392" spans="3:12" x14ac:dyDescent="0.2">
      <c r="C392" s="95"/>
      <c r="E392" s="93"/>
      <c r="F392" s="93"/>
      <c r="K392" s="93"/>
      <c r="L392" s="93"/>
    </row>
    <row r="393" spans="3:12" x14ac:dyDescent="0.2">
      <c r="C393" s="95"/>
      <c r="E393" s="93"/>
      <c r="F393" s="93"/>
      <c r="K393" s="93"/>
      <c r="L393" s="93"/>
    </row>
    <row r="394" spans="3:12" x14ac:dyDescent="0.2">
      <c r="C394" s="95"/>
      <c r="E394" s="93"/>
      <c r="F394" s="93"/>
      <c r="K394" s="93"/>
      <c r="L394" s="93"/>
    </row>
    <row r="395" spans="3:12" x14ac:dyDescent="0.2">
      <c r="C395" s="95"/>
      <c r="E395" s="93"/>
      <c r="F395" s="93"/>
      <c r="K395" s="93"/>
      <c r="L395" s="93"/>
    </row>
    <row r="396" spans="3:12" x14ac:dyDescent="0.2">
      <c r="C396" s="95"/>
      <c r="E396" s="93"/>
      <c r="F396" s="93"/>
      <c r="K396" s="93"/>
      <c r="L396" s="93"/>
    </row>
    <row r="397" spans="3:12" x14ac:dyDescent="0.2">
      <c r="C397" s="95"/>
      <c r="E397" s="93"/>
      <c r="F397" s="93"/>
      <c r="K397" s="93"/>
      <c r="L397" s="93"/>
    </row>
    <row r="398" spans="3:12" x14ac:dyDescent="0.2">
      <c r="C398" s="95"/>
      <c r="E398" s="93"/>
      <c r="F398" s="93"/>
      <c r="K398" s="93"/>
      <c r="L398" s="93"/>
    </row>
    <row r="399" spans="3:12" x14ac:dyDescent="0.2">
      <c r="C399" s="95"/>
      <c r="E399" s="93"/>
      <c r="F399" s="93"/>
      <c r="K399" s="93"/>
      <c r="L399" s="93"/>
    </row>
    <row r="400" spans="3:12" x14ac:dyDescent="0.2">
      <c r="C400" s="95"/>
      <c r="E400" s="93"/>
      <c r="F400" s="93"/>
      <c r="K400" s="93"/>
      <c r="L400" s="93"/>
    </row>
    <row r="401" spans="3:12" x14ac:dyDescent="0.2">
      <c r="C401" s="95"/>
      <c r="E401" s="93"/>
      <c r="F401" s="93"/>
      <c r="K401" s="93"/>
      <c r="L401" s="93"/>
    </row>
    <row r="402" spans="3:12" x14ac:dyDescent="0.2">
      <c r="C402" s="95"/>
      <c r="E402" s="93"/>
      <c r="F402" s="93"/>
      <c r="K402" s="93"/>
      <c r="L402" s="93"/>
    </row>
    <row r="403" spans="3:12" x14ac:dyDescent="0.2">
      <c r="C403" s="95"/>
      <c r="E403" s="93"/>
      <c r="F403" s="93"/>
      <c r="K403" s="93"/>
      <c r="L403" s="93"/>
    </row>
    <row r="404" spans="3:12" x14ac:dyDescent="0.2">
      <c r="C404" s="95"/>
      <c r="E404" s="93"/>
      <c r="F404" s="93"/>
      <c r="K404" s="93"/>
      <c r="L404" s="93"/>
    </row>
    <row r="405" spans="3:12" x14ac:dyDescent="0.2">
      <c r="C405" s="95"/>
      <c r="E405" s="93"/>
      <c r="F405" s="93"/>
      <c r="K405" s="93"/>
      <c r="L405" s="93"/>
    </row>
    <row r="406" spans="3:12" x14ac:dyDescent="0.2">
      <c r="C406" s="95"/>
      <c r="E406" s="93"/>
      <c r="F406" s="93"/>
      <c r="K406" s="93"/>
      <c r="L406" s="93"/>
    </row>
    <row r="407" spans="3:12" x14ac:dyDescent="0.2">
      <c r="C407" s="95"/>
      <c r="E407" s="93"/>
      <c r="F407" s="93"/>
      <c r="K407" s="93"/>
      <c r="L407" s="93"/>
    </row>
    <row r="408" spans="3:12" x14ac:dyDescent="0.2">
      <c r="C408" s="95"/>
      <c r="E408" s="93"/>
      <c r="F408" s="93"/>
      <c r="K408" s="93"/>
      <c r="L408" s="93"/>
    </row>
    <row r="409" spans="3:12" x14ac:dyDescent="0.2">
      <c r="C409" s="95"/>
      <c r="E409" s="93"/>
      <c r="F409" s="93"/>
      <c r="K409" s="93"/>
      <c r="L409" s="93"/>
    </row>
    <row r="410" spans="3:12" x14ac:dyDescent="0.2">
      <c r="C410" s="95"/>
      <c r="E410" s="93"/>
      <c r="F410" s="93"/>
      <c r="K410" s="93"/>
      <c r="L410" s="93"/>
    </row>
    <row r="411" spans="3:12" x14ac:dyDescent="0.2">
      <c r="C411" s="95"/>
      <c r="E411" s="93"/>
      <c r="F411" s="93"/>
      <c r="K411" s="93"/>
      <c r="L411" s="93"/>
    </row>
    <row r="412" spans="3:12" x14ac:dyDescent="0.2">
      <c r="C412" s="95"/>
      <c r="E412" s="93"/>
      <c r="F412" s="93"/>
      <c r="K412" s="93"/>
      <c r="L412" s="93"/>
    </row>
    <row r="413" spans="3:12" x14ac:dyDescent="0.2">
      <c r="C413" s="95"/>
      <c r="E413" s="93"/>
      <c r="F413" s="93"/>
      <c r="K413" s="93"/>
      <c r="L413" s="93"/>
    </row>
    <row r="414" spans="3:12" x14ac:dyDescent="0.2">
      <c r="C414" s="95"/>
      <c r="E414" s="93"/>
      <c r="F414" s="93"/>
      <c r="K414" s="93"/>
      <c r="L414" s="93"/>
    </row>
    <row r="415" spans="3:12" x14ac:dyDescent="0.2">
      <c r="C415" s="95"/>
      <c r="E415" s="93"/>
      <c r="F415" s="93"/>
      <c r="K415" s="93"/>
      <c r="L415" s="93"/>
    </row>
    <row r="416" spans="3:12" x14ac:dyDescent="0.2">
      <c r="C416" s="95"/>
      <c r="E416" s="93"/>
      <c r="F416" s="93"/>
      <c r="K416" s="93"/>
      <c r="L416" s="93"/>
    </row>
    <row r="417" spans="3:12" x14ac:dyDescent="0.2">
      <c r="C417" s="95"/>
      <c r="E417" s="93"/>
      <c r="F417" s="93"/>
      <c r="K417" s="93"/>
      <c r="L417" s="93"/>
    </row>
    <row r="418" spans="3:12" x14ac:dyDescent="0.2">
      <c r="C418" s="95"/>
      <c r="E418" s="93"/>
      <c r="F418" s="93"/>
      <c r="K418" s="93"/>
      <c r="L418" s="93"/>
    </row>
    <row r="419" spans="3:12" x14ac:dyDescent="0.2">
      <c r="C419" s="95"/>
      <c r="E419" s="93"/>
      <c r="F419" s="93"/>
      <c r="K419" s="93"/>
      <c r="L419" s="93"/>
    </row>
    <row r="420" spans="3:12" x14ac:dyDescent="0.2">
      <c r="C420" s="95"/>
      <c r="E420" s="93"/>
      <c r="F420" s="93"/>
      <c r="K420" s="93"/>
      <c r="L420" s="93"/>
    </row>
    <row r="421" spans="3:12" x14ac:dyDescent="0.2">
      <c r="C421" s="95"/>
      <c r="E421" s="93"/>
      <c r="F421" s="93"/>
      <c r="K421" s="93"/>
      <c r="L421" s="93"/>
    </row>
    <row r="422" spans="3:12" x14ac:dyDescent="0.2">
      <c r="C422" s="95"/>
      <c r="E422" s="93"/>
      <c r="F422" s="93"/>
      <c r="K422" s="93"/>
      <c r="L422" s="93"/>
    </row>
    <row r="423" spans="3:12" x14ac:dyDescent="0.2">
      <c r="C423" s="95"/>
      <c r="E423" s="93"/>
      <c r="F423" s="93"/>
      <c r="K423" s="93"/>
      <c r="L423" s="93"/>
    </row>
    <row r="424" spans="3:12" x14ac:dyDescent="0.2">
      <c r="C424" s="95"/>
      <c r="E424" s="93"/>
      <c r="F424" s="93"/>
      <c r="K424" s="93"/>
      <c r="L424" s="93"/>
    </row>
    <row r="425" spans="3:12" x14ac:dyDescent="0.2">
      <c r="C425" s="95"/>
      <c r="E425" s="93"/>
      <c r="F425" s="93"/>
      <c r="K425" s="93"/>
      <c r="L425" s="93"/>
    </row>
    <row r="426" spans="3:12" x14ac:dyDescent="0.2">
      <c r="C426" s="95"/>
      <c r="E426" s="93"/>
      <c r="F426" s="93"/>
      <c r="K426" s="93"/>
      <c r="L426" s="93"/>
    </row>
    <row r="427" spans="3:12" x14ac:dyDescent="0.2">
      <c r="C427" s="95"/>
      <c r="E427" s="93"/>
      <c r="F427" s="93"/>
      <c r="K427" s="93"/>
      <c r="L427" s="93"/>
    </row>
    <row r="428" spans="3:12" x14ac:dyDescent="0.2">
      <c r="C428" s="95"/>
      <c r="E428" s="93"/>
      <c r="F428" s="93"/>
      <c r="K428" s="93"/>
      <c r="L428" s="93"/>
    </row>
    <row r="429" spans="3:12" x14ac:dyDescent="0.2">
      <c r="C429" s="95"/>
      <c r="E429" s="93"/>
      <c r="F429" s="93"/>
      <c r="K429" s="93"/>
      <c r="L429" s="93"/>
    </row>
    <row r="430" spans="3:12" x14ac:dyDescent="0.2">
      <c r="C430" s="95"/>
      <c r="E430" s="93"/>
      <c r="F430" s="93"/>
      <c r="K430" s="93"/>
      <c r="L430" s="93"/>
    </row>
    <row r="431" spans="3:12" x14ac:dyDescent="0.2">
      <c r="C431" s="95"/>
      <c r="E431" s="93"/>
      <c r="F431" s="93"/>
      <c r="K431" s="93"/>
      <c r="L431" s="93"/>
    </row>
    <row r="432" spans="3:12" x14ac:dyDescent="0.2">
      <c r="C432" s="95"/>
      <c r="E432" s="93"/>
      <c r="F432" s="93"/>
      <c r="K432" s="93"/>
      <c r="L432" s="93"/>
    </row>
    <row r="433" spans="3:12" x14ac:dyDescent="0.2">
      <c r="C433" s="95"/>
      <c r="E433" s="93"/>
      <c r="F433" s="93"/>
      <c r="K433" s="93"/>
      <c r="L433" s="93"/>
    </row>
    <row r="434" spans="3:12" x14ac:dyDescent="0.2">
      <c r="C434" s="95"/>
      <c r="E434" s="93"/>
      <c r="F434" s="93"/>
      <c r="K434" s="93"/>
      <c r="L434" s="93"/>
    </row>
    <row r="435" spans="3:12" x14ac:dyDescent="0.2">
      <c r="C435" s="95"/>
      <c r="E435" s="93"/>
      <c r="F435" s="93"/>
      <c r="K435" s="93"/>
      <c r="L435" s="93"/>
    </row>
    <row r="436" spans="3:12" x14ac:dyDescent="0.2">
      <c r="C436" s="95"/>
      <c r="E436" s="93"/>
      <c r="F436" s="93"/>
      <c r="K436" s="93"/>
      <c r="L436" s="93"/>
    </row>
    <row r="437" spans="3:12" x14ac:dyDescent="0.2">
      <c r="C437" s="95"/>
      <c r="E437" s="93"/>
      <c r="F437" s="93"/>
      <c r="K437" s="93"/>
      <c r="L437" s="93"/>
    </row>
    <row r="438" spans="3:12" x14ac:dyDescent="0.2">
      <c r="C438" s="95"/>
      <c r="E438" s="93"/>
      <c r="F438" s="93"/>
      <c r="K438" s="93"/>
      <c r="L438" s="93"/>
    </row>
    <row r="439" spans="3:12" x14ac:dyDescent="0.2">
      <c r="C439" s="95"/>
      <c r="E439" s="93"/>
      <c r="F439" s="93"/>
      <c r="K439" s="93"/>
      <c r="L439" s="93"/>
    </row>
    <row r="440" spans="3:12" x14ac:dyDescent="0.2">
      <c r="C440" s="95"/>
      <c r="E440" s="93"/>
      <c r="F440" s="93"/>
      <c r="K440" s="93"/>
      <c r="L440" s="93"/>
    </row>
    <row r="441" spans="3:12" x14ac:dyDescent="0.2">
      <c r="C441" s="95"/>
      <c r="E441" s="93"/>
      <c r="F441" s="93"/>
      <c r="K441" s="93"/>
      <c r="L441" s="93"/>
    </row>
    <row r="442" spans="3:12" x14ac:dyDescent="0.2">
      <c r="C442" s="95"/>
      <c r="E442" s="93"/>
      <c r="F442" s="93"/>
      <c r="K442" s="93"/>
      <c r="L442" s="93"/>
    </row>
    <row r="443" spans="3:12" x14ac:dyDescent="0.2">
      <c r="C443" s="95"/>
      <c r="E443" s="93"/>
      <c r="F443" s="93"/>
      <c r="K443" s="93"/>
      <c r="L443" s="93"/>
    </row>
    <row r="444" spans="3:12" x14ac:dyDescent="0.2">
      <c r="C444" s="95"/>
      <c r="E444" s="93"/>
      <c r="F444" s="93"/>
      <c r="K444" s="93"/>
      <c r="L444" s="93"/>
    </row>
    <row r="445" spans="3:12" x14ac:dyDescent="0.2">
      <c r="C445" s="95"/>
      <c r="E445" s="93"/>
      <c r="F445" s="93"/>
      <c r="K445" s="93"/>
      <c r="L445" s="93"/>
    </row>
    <row r="446" spans="3:12" x14ac:dyDescent="0.2">
      <c r="C446" s="95"/>
      <c r="E446" s="93"/>
      <c r="F446" s="93"/>
      <c r="K446" s="93"/>
      <c r="L446" s="93"/>
    </row>
    <row r="447" spans="3:12" x14ac:dyDescent="0.2">
      <c r="C447" s="95"/>
      <c r="E447" s="93"/>
      <c r="F447" s="93"/>
      <c r="K447" s="93"/>
      <c r="L447" s="93"/>
    </row>
    <row r="448" spans="3:12" x14ac:dyDescent="0.2">
      <c r="C448" s="95"/>
      <c r="E448" s="93"/>
      <c r="F448" s="93"/>
      <c r="K448" s="93"/>
      <c r="L448" s="93"/>
    </row>
    <row r="449" spans="3:12" x14ac:dyDescent="0.2">
      <c r="C449" s="95"/>
      <c r="E449" s="93"/>
      <c r="F449" s="93"/>
      <c r="K449" s="93"/>
      <c r="L449" s="93"/>
    </row>
    <row r="450" spans="3:12" x14ac:dyDescent="0.2">
      <c r="C450" s="95"/>
      <c r="E450" s="93"/>
      <c r="F450" s="93"/>
      <c r="K450" s="93"/>
      <c r="L450" s="93"/>
    </row>
    <row r="451" spans="3:12" x14ac:dyDescent="0.2">
      <c r="C451" s="95"/>
      <c r="E451" s="93"/>
      <c r="F451" s="93"/>
      <c r="K451" s="93"/>
      <c r="L451" s="93"/>
    </row>
    <row r="452" spans="3:12" x14ac:dyDescent="0.2">
      <c r="C452" s="95"/>
      <c r="E452" s="93"/>
      <c r="F452" s="93"/>
      <c r="K452" s="93"/>
      <c r="L452" s="93"/>
    </row>
    <row r="453" spans="3:12" x14ac:dyDescent="0.2">
      <c r="C453" s="95"/>
      <c r="E453" s="93"/>
      <c r="F453" s="93"/>
      <c r="K453" s="93"/>
      <c r="L453" s="93"/>
    </row>
    <row r="454" spans="3:12" x14ac:dyDescent="0.2">
      <c r="C454" s="95"/>
      <c r="E454" s="93"/>
      <c r="F454" s="93"/>
      <c r="K454" s="93"/>
      <c r="L454" s="93"/>
    </row>
    <row r="455" spans="3:12" x14ac:dyDescent="0.2">
      <c r="C455" s="95"/>
      <c r="E455" s="93"/>
      <c r="F455" s="93"/>
      <c r="K455" s="93"/>
      <c r="L455" s="93"/>
    </row>
    <row r="456" spans="3:12" x14ac:dyDescent="0.2">
      <c r="C456" s="95"/>
      <c r="E456" s="93"/>
      <c r="F456" s="93"/>
      <c r="K456" s="93"/>
      <c r="L456" s="93"/>
    </row>
    <row r="457" spans="3:12" x14ac:dyDescent="0.2">
      <c r="C457" s="95"/>
      <c r="E457" s="93"/>
      <c r="F457" s="93"/>
      <c r="K457" s="93"/>
      <c r="L457" s="93"/>
    </row>
    <row r="458" spans="3:12" x14ac:dyDescent="0.2">
      <c r="C458" s="95"/>
      <c r="E458" s="93"/>
      <c r="F458" s="93"/>
      <c r="K458" s="93"/>
      <c r="L458" s="93"/>
    </row>
    <row r="459" spans="3:12" x14ac:dyDescent="0.2">
      <c r="C459" s="95"/>
      <c r="E459" s="93"/>
      <c r="F459" s="93"/>
      <c r="K459" s="93"/>
      <c r="L459" s="93"/>
    </row>
    <row r="460" spans="3:12" x14ac:dyDescent="0.2">
      <c r="C460" s="95"/>
      <c r="E460" s="93"/>
      <c r="F460" s="93"/>
      <c r="K460" s="93"/>
      <c r="L460" s="93"/>
    </row>
    <row r="461" spans="3:12" x14ac:dyDescent="0.2">
      <c r="C461" s="95"/>
      <c r="E461" s="93"/>
      <c r="F461" s="93"/>
      <c r="K461" s="93"/>
      <c r="L461" s="93"/>
    </row>
    <row r="462" spans="3:12" x14ac:dyDescent="0.2">
      <c r="C462" s="95"/>
      <c r="E462" s="93"/>
      <c r="F462" s="93"/>
      <c r="K462" s="93"/>
      <c r="L462" s="93"/>
    </row>
    <row r="463" spans="3:12" x14ac:dyDescent="0.2">
      <c r="C463" s="95"/>
      <c r="E463" s="93"/>
      <c r="F463" s="93"/>
      <c r="K463" s="93"/>
      <c r="L463" s="93"/>
    </row>
    <row r="464" spans="3:12" x14ac:dyDescent="0.2">
      <c r="C464" s="95"/>
      <c r="E464" s="93"/>
      <c r="F464" s="93"/>
      <c r="K464" s="93"/>
      <c r="L464" s="93"/>
    </row>
    <row r="465" spans="3:12" x14ac:dyDescent="0.2">
      <c r="C465" s="95"/>
      <c r="E465" s="93"/>
      <c r="F465" s="93"/>
      <c r="K465" s="93"/>
      <c r="L465" s="93"/>
    </row>
    <row r="466" spans="3:12" x14ac:dyDescent="0.2">
      <c r="C466" s="95"/>
      <c r="E466" s="93"/>
      <c r="F466" s="93"/>
      <c r="K466" s="93"/>
      <c r="L466" s="93"/>
    </row>
    <row r="467" spans="3:12" x14ac:dyDescent="0.2">
      <c r="C467" s="95"/>
      <c r="E467" s="93"/>
      <c r="F467" s="93"/>
      <c r="K467" s="93"/>
      <c r="L467" s="93"/>
    </row>
    <row r="468" spans="3:12" x14ac:dyDescent="0.2">
      <c r="C468" s="95"/>
      <c r="E468" s="93"/>
      <c r="F468" s="93"/>
      <c r="K468" s="93"/>
      <c r="L468" s="93"/>
    </row>
  </sheetData>
  <phoneticPr fontId="0" type="noConversion"/>
  <pageMargins left="0" right="0" top="1" bottom="1" header="0.5" footer="0.5"/>
  <pageSetup fitToHeight="3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X64"/>
  <sheetViews>
    <sheetView showGridLines="0" workbookViewId="0">
      <selection activeCell="G36" sqref="G36"/>
    </sheetView>
  </sheetViews>
  <sheetFormatPr defaultColWidth="9.109375" defaultRowHeight="10.199999999999999" x14ac:dyDescent="0.2"/>
  <cols>
    <col min="1" max="1" width="31.5546875" style="1" bestFit="1" customWidth="1"/>
    <col min="2" max="2" width="9.109375" style="1"/>
    <col min="3" max="3" width="12.5546875" style="1" bestFit="1" customWidth="1"/>
    <col min="4" max="4" width="15.33203125" style="1" bestFit="1" customWidth="1"/>
    <col min="5" max="5" width="3" style="1" customWidth="1"/>
    <col min="6" max="6" width="16.109375" style="1" bestFit="1" customWidth="1"/>
    <col min="7" max="7" width="18.109375" style="1" bestFit="1" customWidth="1"/>
    <col min="8" max="8" width="2.6640625" style="1" customWidth="1"/>
    <col min="9" max="9" width="16.109375" style="1" bestFit="1" customWidth="1"/>
    <col min="10" max="10" width="18.109375" style="1" bestFit="1" customWidth="1"/>
    <col min="11" max="11" width="2.6640625" style="1" customWidth="1"/>
    <col min="12" max="12" width="16.109375" style="1" bestFit="1" customWidth="1"/>
    <col min="13" max="13" width="18.109375" style="1" bestFit="1" customWidth="1"/>
    <col min="14" max="14" width="2.6640625" style="1" customWidth="1"/>
    <col min="15" max="15" width="16.109375" style="1" bestFit="1" customWidth="1"/>
    <col min="16" max="16" width="18.109375" style="1" bestFit="1" customWidth="1"/>
    <col min="17" max="17" width="2.6640625" style="1" customWidth="1"/>
    <col min="18" max="18" width="16.109375" style="1" bestFit="1" customWidth="1"/>
    <col min="19" max="19" width="18.109375" style="1" bestFit="1" customWidth="1"/>
    <col min="20" max="20" width="2.6640625" style="1" customWidth="1"/>
    <col min="21" max="21" width="16.109375" style="1" bestFit="1" customWidth="1"/>
    <col min="22" max="22" width="18.109375" style="1" bestFit="1" customWidth="1"/>
    <col min="23" max="23" width="2.6640625" style="1" customWidth="1"/>
    <col min="24" max="24" width="16.109375" style="1" bestFit="1" customWidth="1"/>
    <col min="25" max="25" width="18.109375" style="1" bestFit="1" customWidth="1"/>
    <col min="26" max="26" width="2.6640625" style="1" customWidth="1"/>
    <col min="27" max="27" width="16.109375" style="1" bestFit="1" customWidth="1"/>
    <col min="28" max="28" width="18.109375" style="1" bestFit="1" customWidth="1"/>
    <col min="29" max="29" width="2.6640625" style="1" customWidth="1"/>
    <col min="30" max="30" width="9.109375" style="1"/>
    <col min="31" max="31" width="18.109375" style="1" bestFit="1" customWidth="1"/>
    <col min="32" max="32" width="2.6640625" style="1" customWidth="1"/>
    <col min="33" max="33" width="16.109375" style="1" bestFit="1" customWidth="1"/>
    <col min="34" max="34" width="18.109375" style="1" bestFit="1" customWidth="1"/>
    <col min="35" max="35" width="2.6640625" style="1" customWidth="1"/>
    <col min="36" max="36" width="9.109375" style="1"/>
    <col min="37" max="37" width="18.109375" style="1" bestFit="1" customWidth="1"/>
    <col min="38" max="38" width="2.6640625" style="1" customWidth="1"/>
    <col min="39" max="39" width="16.109375" style="1" bestFit="1" customWidth="1"/>
    <col min="40" max="40" width="18.109375" style="1" bestFit="1" customWidth="1"/>
    <col min="41" max="41" width="2.6640625" style="1" customWidth="1"/>
    <col min="42" max="42" width="16.109375" style="1" bestFit="1" customWidth="1"/>
    <col min="43" max="43" width="18.109375" style="1" bestFit="1" customWidth="1"/>
    <col min="44" max="44" width="9.109375" style="1"/>
    <col min="45" max="45" width="16.109375" style="1" customWidth="1"/>
    <col min="46" max="46" width="18.109375" style="1" customWidth="1"/>
    <col min="47" max="47" width="2.6640625" style="1" customWidth="1"/>
    <col min="48" max="48" width="16.109375" style="1" bestFit="1" customWidth="1"/>
    <col min="49" max="49" width="18.109375" style="1" bestFit="1" customWidth="1"/>
    <col min="50" max="50" width="2.6640625" style="1" customWidth="1"/>
    <col min="51" max="51" width="16.109375" style="1" bestFit="1" customWidth="1"/>
    <col min="52" max="52" width="18.109375" style="1" bestFit="1" customWidth="1"/>
    <col min="53" max="53" width="2.6640625" style="1" customWidth="1"/>
    <col min="54" max="54" width="16.109375" style="1" bestFit="1" customWidth="1"/>
    <col min="55" max="55" width="18.109375" style="1" bestFit="1" customWidth="1"/>
    <col min="56" max="56" width="2.6640625" style="1" customWidth="1"/>
    <col min="57" max="57" width="16.109375" style="1" bestFit="1" customWidth="1"/>
    <col min="58" max="58" width="18.109375" style="1" bestFit="1" customWidth="1"/>
    <col min="59" max="59" width="2.6640625" style="1" customWidth="1"/>
    <col min="60" max="60" width="16.109375" style="1" bestFit="1" customWidth="1"/>
    <col min="61" max="61" width="18.109375" style="1" bestFit="1" customWidth="1"/>
    <col min="62" max="62" width="2.6640625" style="1" customWidth="1"/>
    <col min="63" max="63" width="16.109375" style="1" bestFit="1" customWidth="1"/>
    <col min="64" max="64" width="18.109375" style="1" bestFit="1" customWidth="1"/>
    <col min="65" max="65" width="2.6640625" style="1" customWidth="1"/>
    <col min="66" max="66" width="16.109375" style="1" bestFit="1" customWidth="1"/>
    <col min="67" max="67" width="18.109375" style="1" bestFit="1" customWidth="1"/>
    <col min="68" max="68" width="2.6640625" style="1" customWidth="1"/>
    <col min="69" max="69" width="16.109375" style="1" customWidth="1"/>
    <col min="70" max="70" width="18.109375" style="1" customWidth="1"/>
    <col min="71" max="71" width="2.6640625" style="1" customWidth="1"/>
    <col min="72" max="72" width="16.109375" style="1" customWidth="1"/>
    <col min="73" max="73" width="18.109375" style="1" customWidth="1"/>
    <col min="74" max="74" width="2.6640625" style="1" customWidth="1"/>
    <col min="75" max="75" width="16.109375" style="1" customWidth="1"/>
    <col min="76" max="76" width="18.109375" style="1" customWidth="1"/>
    <col min="77" max="16384" width="9.109375" style="1"/>
  </cols>
  <sheetData>
    <row r="1" spans="1:76" x14ac:dyDescent="0.2">
      <c r="A1" s="18" t="s">
        <v>52</v>
      </c>
      <c r="C1" s="18" t="s">
        <v>30</v>
      </c>
      <c r="D1" s="18" t="s">
        <v>29</v>
      </c>
      <c r="F1" s="18"/>
      <c r="G1" s="18"/>
      <c r="I1" s="18"/>
      <c r="J1" s="18"/>
      <c r="K1" s="18"/>
      <c r="L1" s="18"/>
      <c r="M1" s="18"/>
      <c r="O1" s="18"/>
      <c r="P1" s="18"/>
      <c r="R1" s="18"/>
      <c r="S1" s="18"/>
      <c r="U1" s="18"/>
      <c r="V1" s="18"/>
      <c r="X1" s="18"/>
      <c r="Y1" s="18"/>
      <c r="AA1" s="18"/>
      <c r="AB1" s="18"/>
      <c r="AD1" s="18"/>
      <c r="AE1" s="18"/>
      <c r="AG1" s="18"/>
      <c r="AH1" s="18"/>
      <c r="AJ1" s="18"/>
      <c r="AK1" s="18"/>
      <c r="AM1" s="18"/>
      <c r="AN1" s="18"/>
      <c r="AP1" s="18"/>
      <c r="AQ1" s="18"/>
      <c r="AS1" s="18"/>
      <c r="AT1" s="18"/>
      <c r="AV1" s="18"/>
      <c r="AW1" s="18"/>
      <c r="AY1" s="18"/>
      <c r="AZ1" s="18"/>
      <c r="BB1" s="18"/>
      <c r="BC1" s="18"/>
      <c r="BE1" s="18"/>
      <c r="BF1" s="18"/>
      <c r="BH1" s="18"/>
      <c r="BI1" s="18"/>
      <c r="BK1" s="18"/>
      <c r="BL1" s="18"/>
      <c r="BN1" s="18"/>
      <c r="BO1" s="18"/>
      <c r="BQ1" s="18"/>
      <c r="BR1" s="18"/>
      <c r="BT1" s="18"/>
      <c r="BU1" s="18"/>
      <c r="BW1" s="18"/>
      <c r="BX1" s="18"/>
    </row>
    <row r="2" spans="1:76" x14ac:dyDescent="0.2">
      <c r="C2" s="18"/>
      <c r="D2" s="18"/>
      <c r="I2" s="18"/>
      <c r="J2" s="18"/>
      <c r="K2" s="18"/>
      <c r="L2" s="18"/>
      <c r="M2" s="18"/>
      <c r="R2" s="18"/>
      <c r="S2" s="18"/>
    </row>
    <row r="3" spans="1:76" x14ac:dyDescent="0.2">
      <c r="A3" s="1" t="s">
        <v>43</v>
      </c>
      <c r="B3" s="18" t="s">
        <v>7</v>
      </c>
      <c r="D3" s="14"/>
      <c r="E3" s="18"/>
      <c r="G3" s="14"/>
      <c r="J3" s="14"/>
      <c r="K3" s="14"/>
      <c r="M3" s="14"/>
      <c r="O3" s="29"/>
      <c r="P3" s="29"/>
      <c r="S3" s="14"/>
      <c r="V3" s="14"/>
      <c r="Y3" s="14"/>
      <c r="AB3" s="14"/>
      <c r="AE3" s="14"/>
      <c r="AH3" s="14"/>
      <c r="AK3" s="14"/>
      <c r="AN3" s="14"/>
      <c r="AQ3" s="14"/>
      <c r="AT3" s="14"/>
      <c r="AW3" s="14"/>
      <c r="AZ3" s="14"/>
      <c r="BC3" s="14"/>
      <c r="BF3" s="14"/>
      <c r="BI3" s="14"/>
      <c r="BL3" s="14"/>
      <c r="BO3" s="14"/>
      <c r="BR3" s="14"/>
      <c r="BX3" s="14"/>
    </row>
    <row r="4" spans="1:76" x14ac:dyDescent="0.2">
      <c r="A4" s="1" t="s">
        <v>45</v>
      </c>
      <c r="B4" s="18" t="s">
        <v>5</v>
      </c>
      <c r="D4" s="14"/>
      <c r="E4" s="18"/>
      <c r="G4" s="14"/>
      <c r="J4" s="14"/>
      <c r="K4" s="14"/>
      <c r="M4" s="14"/>
      <c r="O4" s="29"/>
      <c r="P4" s="29"/>
      <c r="S4" s="14"/>
      <c r="V4" s="14"/>
      <c r="Y4" s="14"/>
      <c r="AB4" s="14"/>
      <c r="AE4" s="14"/>
      <c r="AH4" s="14"/>
      <c r="AK4" s="14"/>
      <c r="AN4" s="14"/>
      <c r="AQ4" s="14"/>
      <c r="AT4" s="14"/>
      <c r="AW4" s="14"/>
      <c r="AZ4" s="14"/>
      <c r="BC4" s="14"/>
      <c r="BF4" s="14"/>
      <c r="BI4" s="14"/>
      <c r="BL4" s="14"/>
      <c r="BO4" s="14"/>
      <c r="BR4" s="14"/>
      <c r="BX4" s="14"/>
    </row>
    <row r="5" spans="1:76" x14ac:dyDescent="0.2">
      <c r="A5" s="1" t="s">
        <v>38</v>
      </c>
      <c r="B5" s="18" t="s">
        <v>28</v>
      </c>
      <c r="D5" s="14"/>
      <c r="E5" s="18"/>
      <c r="G5" s="14"/>
      <c r="J5" s="14"/>
      <c r="K5" s="14"/>
      <c r="M5" s="14"/>
      <c r="P5" s="14"/>
      <c r="S5" s="14"/>
      <c r="V5" s="14"/>
      <c r="Y5" s="14"/>
      <c r="AB5" s="14"/>
      <c r="AE5" s="14"/>
      <c r="AH5" s="14"/>
      <c r="AK5" s="14"/>
      <c r="AN5" s="14"/>
      <c r="AQ5" s="14"/>
      <c r="AT5" s="14"/>
      <c r="AW5" s="14"/>
      <c r="AZ5" s="14"/>
      <c r="BC5" s="14"/>
      <c r="BF5" s="14"/>
      <c r="BI5" s="14"/>
      <c r="BL5" s="14"/>
      <c r="BO5" s="14"/>
      <c r="BR5" s="14"/>
      <c r="BX5" s="14"/>
    </row>
    <row r="6" spans="1:76" x14ac:dyDescent="0.2">
      <c r="A6" s="1" t="s">
        <v>35</v>
      </c>
      <c r="B6" s="18" t="s">
        <v>8</v>
      </c>
      <c r="D6" s="14"/>
      <c r="E6" s="18"/>
      <c r="G6" s="14"/>
      <c r="J6" s="14"/>
      <c r="K6" s="14"/>
      <c r="M6" s="14"/>
      <c r="P6" s="14"/>
      <c r="S6" s="14"/>
      <c r="V6" s="14"/>
      <c r="Y6" s="14"/>
      <c r="AB6" s="14"/>
      <c r="AE6" s="14"/>
      <c r="AH6" s="14"/>
      <c r="AK6" s="14"/>
      <c r="AN6" s="14"/>
      <c r="AQ6" s="14"/>
      <c r="AT6" s="14"/>
      <c r="AW6" s="14"/>
      <c r="AZ6" s="14"/>
      <c r="BC6" s="14"/>
      <c r="BF6" s="14"/>
      <c r="BI6" s="14"/>
      <c r="BL6" s="14"/>
      <c r="BO6" s="14"/>
      <c r="BR6" s="14"/>
      <c r="BX6" s="14"/>
    </row>
    <row r="7" spans="1:76" x14ac:dyDescent="0.2">
      <c r="A7" s="1" t="s">
        <v>57</v>
      </c>
      <c r="B7" s="18" t="s">
        <v>9</v>
      </c>
      <c r="D7" s="14"/>
      <c r="E7" s="18"/>
      <c r="G7" s="14"/>
      <c r="J7" s="14"/>
      <c r="K7" s="14"/>
      <c r="M7" s="14"/>
      <c r="P7" s="14"/>
      <c r="S7" s="14"/>
      <c r="V7" s="14"/>
      <c r="Y7" s="14"/>
      <c r="AB7" s="14"/>
      <c r="AE7" s="14"/>
      <c r="AH7" s="14"/>
      <c r="AK7" s="14"/>
      <c r="AN7" s="14"/>
      <c r="AQ7" s="14"/>
      <c r="AT7" s="14"/>
      <c r="AW7" s="14"/>
      <c r="AZ7" s="14"/>
      <c r="BC7" s="14"/>
      <c r="BF7" s="14"/>
      <c r="BI7" s="14"/>
      <c r="BL7" s="14"/>
      <c r="BO7" s="14"/>
      <c r="BR7" s="14"/>
      <c r="BX7" s="14"/>
    </row>
    <row r="8" spans="1:76" x14ac:dyDescent="0.2">
      <c r="A8" s="1" t="s">
        <v>37</v>
      </c>
      <c r="B8" s="18" t="s">
        <v>1</v>
      </c>
      <c r="D8" s="14"/>
      <c r="E8" s="18"/>
      <c r="G8" s="14"/>
      <c r="J8" s="14"/>
      <c r="K8" s="14"/>
      <c r="M8" s="14"/>
      <c r="P8" s="14"/>
      <c r="S8" s="14"/>
      <c r="V8" s="14"/>
      <c r="Y8" s="14"/>
      <c r="AB8" s="14"/>
      <c r="AE8" s="14"/>
      <c r="AH8" s="14"/>
      <c r="AK8" s="14"/>
      <c r="AN8" s="14"/>
      <c r="AQ8" s="14"/>
      <c r="AT8" s="14"/>
      <c r="AW8" s="14"/>
      <c r="AZ8" s="14"/>
      <c r="BC8" s="14"/>
      <c r="BF8" s="14"/>
      <c r="BI8" s="14"/>
      <c r="BL8" s="14"/>
      <c r="BO8" s="14"/>
      <c r="BR8" s="14"/>
      <c r="BX8" s="14"/>
    </row>
    <row r="9" spans="1:76" x14ac:dyDescent="0.2">
      <c r="A9" s="1" t="s">
        <v>57</v>
      </c>
      <c r="B9" s="18" t="s">
        <v>10</v>
      </c>
      <c r="D9" s="14"/>
      <c r="E9" s="18"/>
      <c r="G9" s="14"/>
      <c r="J9" s="14"/>
      <c r="K9" s="14"/>
      <c r="M9" s="14"/>
      <c r="P9" s="14"/>
      <c r="S9" s="14"/>
      <c r="V9" s="14"/>
      <c r="Y9" s="14"/>
      <c r="AB9" s="14"/>
      <c r="AE9" s="14"/>
      <c r="AH9" s="14"/>
      <c r="AK9" s="14"/>
      <c r="AN9" s="14"/>
      <c r="AQ9" s="14"/>
      <c r="AT9" s="14"/>
      <c r="AW9" s="14"/>
      <c r="AZ9" s="14"/>
      <c r="BC9" s="14"/>
      <c r="BF9" s="14"/>
      <c r="BI9" s="14"/>
      <c r="BL9" s="14"/>
      <c r="BO9" s="14"/>
      <c r="BR9" s="14"/>
      <c r="BX9" s="14"/>
    </row>
    <row r="10" spans="1:76" x14ac:dyDescent="0.2">
      <c r="A10" s="1" t="s">
        <v>34</v>
      </c>
      <c r="B10" s="18" t="s">
        <v>11</v>
      </c>
      <c r="D10" s="14"/>
      <c r="E10" s="18"/>
      <c r="G10" s="14"/>
      <c r="J10" s="14"/>
      <c r="K10" s="14"/>
      <c r="M10" s="14"/>
      <c r="P10" s="14"/>
      <c r="S10" s="14"/>
      <c r="V10" s="14"/>
      <c r="Y10" s="14"/>
      <c r="AB10" s="14"/>
      <c r="AE10" s="14"/>
      <c r="AH10" s="14"/>
      <c r="AK10" s="14"/>
      <c r="AN10" s="14"/>
      <c r="AQ10" s="14"/>
      <c r="AT10" s="14"/>
      <c r="AW10" s="14"/>
      <c r="AZ10" s="14"/>
      <c r="BC10" s="14"/>
      <c r="BF10" s="14"/>
      <c r="BI10" s="14"/>
      <c r="BL10" s="14"/>
      <c r="BO10" s="14"/>
      <c r="BR10" s="14"/>
      <c r="BX10" s="14"/>
    </row>
    <row r="11" spans="1:76" x14ac:dyDescent="0.2">
      <c r="A11" s="1" t="s">
        <v>40</v>
      </c>
      <c r="B11" s="18" t="s">
        <v>12</v>
      </c>
      <c r="D11" s="14"/>
      <c r="E11" s="18"/>
      <c r="G11" s="14"/>
      <c r="J11" s="14"/>
      <c r="K11" s="14"/>
      <c r="M11" s="14"/>
      <c r="P11" s="14"/>
      <c r="S11" s="14"/>
      <c r="V11" s="14"/>
      <c r="Y11" s="14"/>
      <c r="AB11" s="14"/>
      <c r="AE11" s="14"/>
      <c r="AH11" s="14"/>
      <c r="AK11" s="14"/>
      <c r="AN11" s="14"/>
      <c r="AQ11" s="14"/>
      <c r="AT11" s="14"/>
      <c r="AW11" s="14"/>
      <c r="AZ11" s="14"/>
      <c r="BC11" s="14"/>
      <c r="BF11" s="14"/>
      <c r="BI11" s="14"/>
      <c r="BL11" s="14"/>
      <c r="BO11" s="14"/>
      <c r="BR11" s="14"/>
      <c r="BX11" s="14"/>
    </row>
    <row r="12" spans="1:76" x14ac:dyDescent="0.2">
      <c r="A12" s="1" t="s">
        <v>42</v>
      </c>
      <c r="B12" s="18" t="s">
        <v>3</v>
      </c>
      <c r="D12" s="14"/>
      <c r="E12" s="18"/>
      <c r="G12" s="14"/>
      <c r="J12" s="14"/>
      <c r="K12" s="14"/>
      <c r="M12" s="14"/>
      <c r="P12" s="14"/>
      <c r="S12" s="14"/>
      <c r="V12" s="14"/>
      <c r="Y12" s="14"/>
      <c r="AB12" s="14"/>
      <c r="AE12" s="14"/>
      <c r="AH12" s="14"/>
      <c r="AK12" s="14"/>
      <c r="AN12" s="14"/>
      <c r="AQ12" s="14"/>
      <c r="AT12" s="14"/>
      <c r="AW12" s="14"/>
      <c r="AZ12" s="14"/>
      <c r="BC12" s="14"/>
      <c r="BF12" s="14"/>
      <c r="BI12" s="14"/>
      <c r="BL12" s="14"/>
      <c r="BO12" s="14"/>
      <c r="BR12" s="14"/>
      <c r="BX12" s="14"/>
    </row>
    <row r="13" spans="1:76" x14ac:dyDescent="0.2">
      <c r="A13" s="1" t="s">
        <v>39</v>
      </c>
      <c r="B13" s="18" t="s">
        <v>4</v>
      </c>
      <c r="D13" s="14"/>
      <c r="E13" s="18"/>
      <c r="G13" s="14"/>
      <c r="J13" s="14"/>
      <c r="K13" s="14"/>
      <c r="M13" s="14"/>
      <c r="P13" s="14"/>
      <c r="S13" s="14"/>
      <c r="V13" s="14"/>
      <c r="Y13" s="14"/>
      <c r="AB13" s="14"/>
      <c r="AE13" s="14"/>
      <c r="AH13" s="14"/>
      <c r="AK13" s="14"/>
      <c r="AN13" s="14"/>
      <c r="AQ13" s="14"/>
      <c r="AT13" s="14"/>
      <c r="AW13" s="14"/>
      <c r="AZ13" s="14"/>
      <c r="BC13" s="14"/>
      <c r="BF13" s="14"/>
      <c r="BI13" s="14"/>
      <c r="BL13" s="14"/>
      <c r="BO13" s="14"/>
      <c r="BR13" s="14"/>
      <c r="BX13" s="14"/>
    </row>
    <row r="14" spans="1:76" x14ac:dyDescent="0.2">
      <c r="A14" s="1" t="s">
        <v>39</v>
      </c>
      <c r="B14" s="18" t="s">
        <v>13</v>
      </c>
      <c r="D14" s="14"/>
      <c r="E14" s="18"/>
      <c r="G14" s="14"/>
      <c r="J14" s="14"/>
      <c r="K14" s="14"/>
      <c r="M14" s="14"/>
      <c r="P14" s="14"/>
      <c r="S14" s="14"/>
      <c r="V14" s="14"/>
      <c r="Y14" s="14"/>
      <c r="AB14" s="14"/>
      <c r="AE14" s="14"/>
      <c r="AH14" s="14"/>
      <c r="AK14" s="14"/>
      <c r="AN14" s="14"/>
      <c r="AQ14" s="14"/>
      <c r="AT14" s="14"/>
      <c r="AW14" s="14"/>
      <c r="AZ14" s="14"/>
      <c r="BC14" s="14"/>
      <c r="BF14" s="14"/>
      <c r="BI14" s="14"/>
      <c r="BL14" s="14"/>
      <c r="BO14" s="14"/>
      <c r="BR14" s="14"/>
      <c r="BX14" s="14"/>
    </row>
    <row r="15" spans="1:76" x14ac:dyDescent="0.2">
      <c r="A15" s="24" t="s">
        <v>53</v>
      </c>
      <c r="B15" s="23" t="s">
        <v>14</v>
      </c>
      <c r="D15" s="14"/>
      <c r="E15" s="18"/>
      <c r="G15" s="14"/>
      <c r="J15" s="14"/>
      <c r="K15" s="14"/>
      <c r="M15" s="14"/>
      <c r="P15" s="14"/>
      <c r="S15" s="14"/>
      <c r="V15" s="14"/>
      <c r="Y15" s="14"/>
      <c r="AB15" s="14"/>
      <c r="AE15" s="14"/>
      <c r="AH15" s="14"/>
      <c r="AK15" s="14"/>
      <c r="AN15" s="14"/>
      <c r="AQ15" s="14"/>
      <c r="AT15" s="14"/>
      <c r="AW15" s="14"/>
      <c r="AZ15" s="14"/>
      <c r="BC15" s="14"/>
      <c r="BF15" s="14"/>
      <c r="BI15" s="14"/>
      <c r="BL15" s="14"/>
      <c r="BO15" s="14"/>
      <c r="BR15" s="14"/>
      <c r="BX15" s="14"/>
    </row>
    <row r="16" spans="1:76" x14ac:dyDescent="0.2">
      <c r="A16" s="24" t="s">
        <v>46</v>
      </c>
      <c r="B16" s="23" t="s">
        <v>15</v>
      </c>
      <c r="D16" s="14"/>
      <c r="E16" s="18"/>
      <c r="G16" s="14"/>
      <c r="J16" s="14"/>
      <c r="K16" s="14"/>
      <c r="M16" s="14"/>
      <c r="P16" s="14"/>
      <c r="S16" s="14"/>
      <c r="V16" s="14"/>
      <c r="Y16" s="14"/>
      <c r="AB16" s="14"/>
      <c r="AE16" s="14"/>
      <c r="AH16" s="14"/>
      <c r="AK16" s="14"/>
      <c r="AN16" s="14"/>
      <c r="AQ16" s="14"/>
      <c r="AT16" s="14"/>
      <c r="AW16" s="14"/>
      <c r="AZ16" s="14"/>
      <c r="BC16" s="14"/>
      <c r="BF16" s="14"/>
      <c r="BI16" s="14"/>
      <c r="BL16" s="14"/>
      <c r="BO16" s="14"/>
      <c r="BR16" s="14"/>
      <c r="BX16" s="14"/>
    </row>
    <row r="17" spans="1:76" x14ac:dyDescent="0.2">
      <c r="A17" s="24" t="s">
        <v>49</v>
      </c>
      <c r="B17" s="23" t="s">
        <v>16</v>
      </c>
      <c r="D17" s="14"/>
      <c r="E17" s="18"/>
      <c r="G17" s="14"/>
      <c r="J17" s="14"/>
      <c r="K17" s="14"/>
      <c r="M17" s="14"/>
      <c r="P17" s="14"/>
      <c r="S17" s="14"/>
      <c r="V17" s="14"/>
      <c r="Y17" s="14"/>
      <c r="AB17" s="14"/>
      <c r="AE17" s="14"/>
      <c r="AH17" s="14"/>
      <c r="AK17" s="14"/>
      <c r="AN17" s="14"/>
      <c r="AQ17" s="14"/>
      <c r="AT17" s="14"/>
      <c r="AW17" s="14"/>
      <c r="AZ17" s="14"/>
      <c r="BC17" s="14"/>
      <c r="BF17" s="14"/>
      <c r="BI17" s="14"/>
      <c r="BL17" s="14"/>
      <c r="BO17" s="14"/>
      <c r="BR17" s="14"/>
      <c r="BX17" s="14"/>
    </row>
    <row r="18" spans="1:76" x14ac:dyDescent="0.2">
      <c r="A18" s="1" t="s">
        <v>43</v>
      </c>
      <c r="B18" s="23" t="s">
        <v>17</v>
      </c>
      <c r="D18" s="14"/>
      <c r="E18" s="18"/>
      <c r="G18" s="14"/>
      <c r="J18" s="14"/>
      <c r="K18" s="14"/>
      <c r="M18" s="14"/>
      <c r="P18" s="14"/>
      <c r="S18" s="14"/>
      <c r="V18" s="14"/>
      <c r="Y18" s="14"/>
      <c r="AB18" s="14"/>
      <c r="AE18" s="14"/>
      <c r="AH18" s="14"/>
      <c r="AK18" s="14"/>
      <c r="AN18" s="14"/>
      <c r="AQ18" s="14"/>
      <c r="AT18" s="14"/>
      <c r="AW18" s="14"/>
      <c r="AZ18" s="14"/>
      <c r="BC18" s="14"/>
      <c r="BF18" s="14"/>
      <c r="BI18" s="14"/>
      <c r="BL18" s="14"/>
      <c r="BO18" s="14"/>
      <c r="BR18" s="14"/>
      <c r="BX18" s="14"/>
    </row>
    <row r="19" spans="1:76" x14ac:dyDescent="0.2">
      <c r="A19" s="1" t="s">
        <v>43</v>
      </c>
      <c r="B19" s="23" t="s">
        <v>18</v>
      </c>
      <c r="D19" s="14"/>
      <c r="E19" s="18"/>
      <c r="G19" s="14"/>
      <c r="J19" s="14"/>
      <c r="K19" s="14"/>
      <c r="M19" s="14"/>
      <c r="P19" s="14"/>
      <c r="S19" s="14"/>
      <c r="V19" s="14"/>
      <c r="Y19" s="14"/>
      <c r="AB19" s="14"/>
      <c r="AE19" s="14"/>
      <c r="AH19" s="14"/>
      <c r="AK19" s="14"/>
      <c r="AN19" s="14"/>
      <c r="AQ19" s="14"/>
      <c r="AT19" s="14"/>
      <c r="AW19" s="14"/>
      <c r="AZ19" s="14"/>
      <c r="BC19" s="14"/>
      <c r="BF19" s="14"/>
      <c r="BI19" s="14"/>
      <c r="BL19" s="14"/>
      <c r="BO19" s="14"/>
      <c r="BR19" s="14"/>
      <c r="BX19" s="14"/>
    </row>
    <row r="20" spans="1:76" x14ac:dyDescent="0.2">
      <c r="A20" s="24" t="s">
        <v>47</v>
      </c>
      <c r="B20" s="23" t="s">
        <v>19</v>
      </c>
      <c r="D20" s="14"/>
      <c r="E20" s="18"/>
      <c r="G20" s="14"/>
      <c r="J20" s="14"/>
      <c r="K20" s="14"/>
      <c r="M20" s="14"/>
      <c r="P20" s="14"/>
      <c r="S20" s="14"/>
      <c r="V20" s="14"/>
      <c r="Y20" s="14"/>
      <c r="AB20" s="14"/>
      <c r="AE20" s="14"/>
      <c r="AH20" s="14"/>
      <c r="AK20" s="14"/>
      <c r="AN20" s="14"/>
      <c r="AQ20" s="14"/>
      <c r="AT20" s="14"/>
      <c r="AW20" s="14"/>
      <c r="AZ20" s="14"/>
      <c r="BC20" s="14"/>
      <c r="BF20" s="14"/>
      <c r="BI20" s="14"/>
      <c r="BL20" s="14"/>
      <c r="BO20" s="14"/>
      <c r="BR20" s="14"/>
      <c r="BX20" s="14"/>
    </row>
    <row r="21" spans="1:76" x14ac:dyDescent="0.2">
      <c r="A21" s="1" t="s">
        <v>36</v>
      </c>
      <c r="B21" s="23" t="s">
        <v>20</v>
      </c>
      <c r="D21" s="14"/>
      <c r="E21" s="18"/>
      <c r="G21" s="14"/>
      <c r="J21" s="14"/>
      <c r="K21" s="14"/>
      <c r="M21" s="14"/>
      <c r="P21" s="14"/>
      <c r="S21" s="14"/>
      <c r="V21" s="14"/>
      <c r="Y21" s="14"/>
      <c r="AB21" s="14"/>
      <c r="AE21" s="14"/>
      <c r="AH21" s="14"/>
      <c r="AK21" s="14"/>
      <c r="AN21" s="14"/>
      <c r="AQ21" s="14"/>
      <c r="AT21" s="14"/>
      <c r="AW21" s="14"/>
      <c r="AZ21" s="14"/>
      <c r="BC21" s="14"/>
      <c r="BF21" s="14"/>
      <c r="BI21" s="14"/>
      <c r="BL21" s="14"/>
      <c r="BO21" s="14"/>
      <c r="BR21" s="14"/>
      <c r="BX21" s="14"/>
    </row>
    <row r="22" spans="1:76" x14ac:dyDescent="0.2">
      <c r="A22" s="1" t="s">
        <v>39</v>
      </c>
      <c r="B22" s="23" t="s">
        <v>21</v>
      </c>
      <c r="D22" s="14"/>
      <c r="E22" s="18"/>
      <c r="G22" s="14"/>
      <c r="J22" s="14"/>
      <c r="K22" s="14"/>
      <c r="M22" s="14"/>
      <c r="P22" s="14"/>
      <c r="S22" s="14"/>
      <c r="V22" s="14"/>
      <c r="Y22" s="14"/>
      <c r="AB22" s="14"/>
      <c r="AE22" s="14"/>
      <c r="AH22" s="14"/>
      <c r="AK22" s="14"/>
      <c r="AN22" s="14"/>
      <c r="AQ22" s="14"/>
      <c r="AT22" s="14"/>
      <c r="AW22" s="14"/>
      <c r="AZ22" s="14"/>
      <c r="BC22" s="14"/>
      <c r="BF22" s="14"/>
      <c r="BI22" s="14"/>
      <c r="BL22" s="14"/>
      <c r="BO22" s="14"/>
      <c r="BR22" s="14"/>
      <c r="BX22" s="14"/>
    </row>
    <row r="23" spans="1:76" x14ac:dyDescent="0.2">
      <c r="A23" s="1" t="s">
        <v>43</v>
      </c>
      <c r="B23" s="23" t="s">
        <v>22</v>
      </c>
      <c r="D23" s="14"/>
      <c r="E23" s="18"/>
      <c r="G23" s="14"/>
      <c r="J23" s="14"/>
      <c r="K23" s="14"/>
      <c r="M23" s="14"/>
      <c r="P23" s="14"/>
      <c r="S23" s="14"/>
      <c r="V23" s="14"/>
      <c r="Y23" s="14"/>
      <c r="AB23" s="14"/>
      <c r="AE23" s="14"/>
      <c r="AH23" s="14"/>
      <c r="AK23" s="14"/>
      <c r="AN23" s="14"/>
      <c r="AQ23" s="14"/>
      <c r="AT23" s="14"/>
      <c r="AW23" s="14"/>
      <c r="AZ23" s="14"/>
      <c r="BC23" s="14"/>
      <c r="BF23" s="14"/>
      <c r="BI23" s="14"/>
      <c r="BL23" s="14"/>
      <c r="BO23" s="14"/>
      <c r="BR23" s="14"/>
      <c r="BX23" s="14"/>
    </row>
    <row r="24" spans="1:76" x14ac:dyDescent="0.2">
      <c r="A24" s="1" t="s">
        <v>41</v>
      </c>
      <c r="B24" s="23" t="s">
        <v>23</v>
      </c>
      <c r="D24" s="14"/>
      <c r="E24" s="18"/>
      <c r="G24" s="14"/>
      <c r="J24" s="14"/>
      <c r="K24" s="14"/>
      <c r="M24" s="14"/>
      <c r="P24" s="14"/>
      <c r="S24" s="14"/>
      <c r="V24" s="14"/>
      <c r="Y24" s="14"/>
      <c r="AB24" s="14"/>
      <c r="AE24" s="14"/>
      <c r="AH24" s="14"/>
      <c r="AK24" s="14"/>
      <c r="AN24" s="14"/>
      <c r="AQ24" s="14"/>
      <c r="AT24" s="14"/>
      <c r="AW24" s="14"/>
      <c r="AZ24" s="14"/>
      <c r="BC24" s="14"/>
      <c r="BF24" s="14"/>
      <c r="BI24" s="14"/>
      <c r="BL24" s="14"/>
      <c r="BO24" s="14"/>
      <c r="BR24" s="14"/>
      <c r="BX24" s="14"/>
    </row>
    <row r="25" spans="1:76" x14ac:dyDescent="0.2">
      <c r="A25" s="24" t="s">
        <v>50</v>
      </c>
      <c r="B25" s="23" t="s">
        <v>24</v>
      </c>
      <c r="D25" s="14"/>
      <c r="E25" s="18"/>
      <c r="G25" s="14"/>
      <c r="J25" s="14"/>
      <c r="K25" s="14"/>
      <c r="M25" s="14"/>
      <c r="P25" s="14"/>
      <c r="S25" s="14"/>
      <c r="V25" s="14"/>
      <c r="Y25" s="14"/>
      <c r="AB25" s="14"/>
      <c r="AE25" s="14"/>
      <c r="AH25" s="14"/>
      <c r="AK25" s="14"/>
      <c r="AN25" s="14"/>
      <c r="AQ25" s="14"/>
      <c r="AT25" s="14"/>
      <c r="AW25" s="14"/>
      <c r="AZ25" s="14"/>
      <c r="BC25" s="14"/>
      <c r="BF25" s="14"/>
      <c r="BI25" s="14"/>
      <c r="BL25" s="14"/>
      <c r="BO25" s="14"/>
      <c r="BR25" s="14"/>
      <c r="BX25" s="14"/>
    </row>
    <row r="26" spans="1:76" x14ac:dyDescent="0.2">
      <c r="A26" s="24" t="s">
        <v>54</v>
      </c>
      <c r="B26" s="23" t="s">
        <v>25</v>
      </c>
      <c r="D26" s="14"/>
      <c r="E26" s="18"/>
      <c r="G26" s="14"/>
      <c r="J26" s="14"/>
      <c r="K26" s="14"/>
      <c r="M26" s="14"/>
      <c r="P26" s="14"/>
      <c r="S26" s="14"/>
      <c r="V26" s="14"/>
      <c r="Y26" s="14"/>
      <c r="AB26" s="14"/>
      <c r="AE26" s="14"/>
      <c r="AH26" s="14"/>
      <c r="AK26" s="14"/>
      <c r="AN26" s="14"/>
      <c r="AQ26" s="14"/>
      <c r="AT26" s="14"/>
      <c r="AW26" s="14"/>
      <c r="AZ26" s="14"/>
      <c r="BC26" s="14"/>
      <c r="BF26" s="14"/>
      <c r="BI26" s="14"/>
      <c r="BL26" s="14"/>
      <c r="BO26" s="14"/>
      <c r="BR26" s="14"/>
      <c r="BX26" s="14"/>
    </row>
    <row r="27" spans="1:76" x14ac:dyDescent="0.2">
      <c r="A27" s="1" t="s">
        <v>44</v>
      </c>
      <c r="B27" s="23" t="s">
        <v>2</v>
      </c>
      <c r="D27" s="14"/>
      <c r="E27" s="18"/>
      <c r="G27" s="14"/>
      <c r="J27" s="14"/>
      <c r="K27" s="14"/>
      <c r="M27" s="14"/>
      <c r="P27" s="14"/>
      <c r="S27" s="14"/>
      <c r="V27" s="14"/>
      <c r="Y27" s="14"/>
      <c r="AB27" s="14"/>
      <c r="AE27" s="14"/>
      <c r="AH27" s="14"/>
      <c r="AK27" s="14"/>
      <c r="AN27" s="14"/>
      <c r="AQ27" s="14"/>
      <c r="AT27" s="14"/>
      <c r="AW27" s="14"/>
      <c r="AZ27" s="14"/>
      <c r="BC27" s="14"/>
      <c r="BF27" s="14"/>
      <c r="BI27" s="14"/>
      <c r="BL27" s="14"/>
      <c r="BO27" s="14"/>
      <c r="BR27" s="14"/>
      <c r="BX27" s="14"/>
    </row>
    <row r="28" spans="1:76" x14ac:dyDescent="0.2">
      <c r="A28" s="24" t="s">
        <v>51</v>
      </c>
      <c r="B28" s="23" t="s">
        <v>26</v>
      </c>
      <c r="D28" s="14"/>
      <c r="E28" s="18"/>
      <c r="G28" s="14"/>
      <c r="J28" s="14"/>
      <c r="K28" s="14"/>
      <c r="M28" s="14"/>
      <c r="P28" s="14"/>
      <c r="S28" s="14"/>
      <c r="V28" s="14"/>
      <c r="Y28" s="14"/>
      <c r="AB28" s="14"/>
      <c r="AE28" s="14"/>
      <c r="AH28" s="14"/>
      <c r="AK28" s="14"/>
      <c r="AN28" s="14"/>
      <c r="AQ28" s="14"/>
      <c r="AT28" s="14"/>
      <c r="AW28" s="14"/>
      <c r="AZ28" s="14"/>
      <c r="BC28" s="14"/>
      <c r="BF28" s="14"/>
      <c r="BI28" s="14"/>
      <c r="BL28" s="14"/>
      <c r="BO28" s="14"/>
      <c r="BR28" s="14"/>
      <c r="BX28" s="14"/>
    </row>
    <row r="29" spans="1:76" x14ac:dyDescent="0.2">
      <c r="A29" s="24" t="s">
        <v>48</v>
      </c>
      <c r="B29" s="23" t="s">
        <v>27</v>
      </c>
      <c r="D29" s="14"/>
      <c r="E29" s="18"/>
      <c r="G29" s="14"/>
      <c r="J29" s="14"/>
      <c r="K29" s="14"/>
      <c r="M29" s="14"/>
      <c r="P29" s="14"/>
      <c r="S29" s="14"/>
      <c r="V29" s="14"/>
      <c r="Y29" s="14"/>
      <c r="AB29" s="14"/>
      <c r="AE29" s="14"/>
      <c r="AH29" s="14"/>
      <c r="AK29" s="14"/>
      <c r="AN29" s="14"/>
      <c r="AQ29" s="14"/>
      <c r="AT29" s="14"/>
      <c r="AW29" s="14"/>
      <c r="AZ29" s="14"/>
      <c r="BC29" s="14"/>
      <c r="BF29" s="14"/>
      <c r="BI29" s="14"/>
      <c r="BL29" s="14"/>
      <c r="BO29" s="14"/>
      <c r="BR29" s="14"/>
      <c r="BX29" s="14"/>
    </row>
    <row r="30" spans="1:76" x14ac:dyDescent="0.2">
      <c r="B30" s="15"/>
      <c r="G30" s="14"/>
      <c r="J30" s="14"/>
      <c r="K30" s="14"/>
      <c r="M30" s="14"/>
      <c r="P30" s="14"/>
      <c r="S30" s="14"/>
      <c r="V30" s="14"/>
      <c r="Y30" s="14"/>
      <c r="AB30" s="14"/>
      <c r="AE30" s="14"/>
      <c r="AH30" s="14"/>
      <c r="AK30" s="14"/>
      <c r="AN30" s="14"/>
      <c r="AQ30" s="14"/>
      <c r="AT30" s="14"/>
      <c r="AW30" s="14"/>
      <c r="AZ30" s="14"/>
      <c r="BC30" s="14"/>
      <c r="BF30" s="14"/>
      <c r="BI30" s="14"/>
      <c r="BL30" s="14"/>
      <c r="BO30" s="14"/>
      <c r="BR30" s="14"/>
      <c r="BX30" s="14"/>
    </row>
    <row r="31" spans="1:76" s="18" customFormat="1" x14ac:dyDescent="0.2">
      <c r="B31" s="18" t="s">
        <v>6</v>
      </c>
      <c r="C31" s="18">
        <f>SUM(C3:C30)</f>
        <v>0</v>
      </c>
      <c r="D31" s="26">
        <f>SUM(D3:D30)</f>
        <v>0</v>
      </c>
      <c r="G31" s="21"/>
      <c r="J31" s="21"/>
      <c r="K31" s="21"/>
      <c r="M31" s="21"/>
      <c r="P31" s="21"/>
      <c r="S31" s="21"/>
      <c r="V31" s="21"/>
      <c r="Y31" s="21"/>
      <c r="AB31" s="21"/>
      <c r="AE31" s="21"/>
      <c r="AH31" s="21"/>
      <c r="AK31" s="21"/>
      <c r="AN31" s="21"/>
      <c r="AQ31" s="21"/>
      <c r="AT31" s="21"/>
      <c r="AW31" s="21"/>
      <c r="AZ31" s="21"/>
      <c r="BC31" s="21"/>
      <c r="BF31" s="21"/>
      <c r="BI31" s="21"/>
      <c r="BL31" s="21"/>
      <c r="BO31" s="21"/>
      <c r="BR31" s="21"/>
      <c r="BX31" s="21"/>
    </row>
    <row r="32" spans="1:76" x14ac:dyDescent="0.2">
      <c r="J32" s="14"/>
      <c r="M32" s="14"/>
      <c r="P32" s="14"/>
      <c r="BL32" s="14"/>
    </row>
    <row r="34" spans="1:25" x14ac:dyDescent="0.2">
      <c r="A34" s="18" t="s">
        <v>52</v>
      </c>
      <c r="C34" s="18" t="s">
        <v>31</v>
      </c>
      <c r="D34" s="18" t="s">
        <v>32</v>
      </c>
      <c r="F34" s="18"/>
      <c r="G34" s="18"/>
      <c r="I34" s="18"/>
      <c r="J34" s="18"/>
    </row>
    <row r="35" spans="1:25" x14ac:dyDescent="0.2">
      <c r="F35" s="18"/>
      <c r="G35" s="18"/>
      <c r="I35" s="18"/>
      <c r="J35" s="18"/>
    </row>
    <row r="36" spans="1:25" x14ac:dyDescent="0.2">
      <c r="A36" s="1" t="s">
        <v>43</v>
      </c>
      <c r="B36" s="18" t="s">
        <v>7</v>
      </c>
      <c r="C36" s="18">
        <f>+F36+I36+L36+O36+R36+U36+X36+AA36+AD36+AG36+AJ36+AM36+AP36+AS36+AV36+AY36+BB36+BE36+BH36+BK36+BN36+BQ36+BT36+BW36</f>
        <v>0</v>
      </c>
      <c r="D36" s="18">
        <f>+G36+J36+M36+P36+S36+V36+Y36+AB36+AE36+AH36+AK36+AN36+AQ36+AT36+AW36+AZ36+BC36+BF36+BI36+BL36+BO36+BR36+BU36+BX36</f>
        <v>0</v>
      </c>
      <c r="G36" s="14"/>
      <c r="J36" s="14"/>
      <c r="S36" s="14"/>
      <c r="V36" s="14"/>
      <c r="Y36" s="14"/>
    </row>
    <row r="37" spans="1:25" x14ac:dyDescent="0.2">
      <c r="A37" s="1" t="s">
        <v>45</v>
      </c>
      <c r="B37" s="18" t="s">
        <v>5</v>
      </c>
      <c r="C37" s="18">
        <f>+F37+I37+L37+O37+R37+U37+X37+AA37+AD37+AG37+AJ37+AM37+AP37+AS37+AV37+AY37+BB37+BE37+BH37+BK37+BN37+BQ37+BT37+BW37</f>
        <v>0</v>
      </c>
      <c r="D37" s="18">
        <f>+G37+J37+M37+P37+S37+V37+Y37+AB37+AE37+AH37+AK37+AN37+AQ37+AT37+AW37+AZ37+BC37+BF37+BI37+BL37+BO37+BR37+BU37+BX37</f>
        <v>0</v>
      </c>
      <c r="G37" s="14"/>
      <c r="J37" s="14"/>
      <c r="S37" s="14"/>
      <c r="V37" s="14"/>
      <c r="Y37" s="14"/>
    </row>
    <row r="38" spans="1:25" x14ac:dyDescent="0.2">
      <c r="A38" s="1" t="s">
        <v>38</v>
      </c>
      <c r="B38" s="18" t="s">
        <v>28</v>
      </c>
      <c r="C38" s="18">
        <f t="shared" ref="C38:C62" si="0">+F38+I38+L38+O38+R38+U38+X38+AA38+AD38+AG38+AJ38+AM38+AP38+AS38+AV38+AY38+BB38+BE38+BH38+BK38+BN38+BQ38+BT38+BW38</f>
        <v>0</v>
      </c>
      <c r="D38" s="18">
        <f t="shared" ref="D38:D62" si="1">+G38+J38+M38+P38+S38+V38+Y38+AB38+AE38+AH38+AK38+AN38+AQ38+AT38+AW38+AZ38+BC38+BF38+BI38+BL38+BO38+BR38+BU38+BX38</f>
        <v>0</v>
      </c>
      <c r="G38" s="14"/>
      <c r="J38" s="14"/>
      <c r="S38" s="14"/>
      <c r="V38" s="14"/>
      <c r="Y38" s="14"/>
    </row>
    <row r="39" spans="1:25" x14ac:dyDescent="0.2">
      <c r="A39" s="1" t="s">
        <v>35</v>
      </c>
      <c r="B39" s="18" t="s">
        <v>8</v>
      </c>
      <c r="C39" s="18">
        <f t="shared" si="0"/>
        <v>0</v>
      </c>
      <c r="D39" s="18">
        <f t="shared" si="1"/>
        <v>0</v>
      </c>
      <c r="G39" s="14"/>
      <c r="J39" s="14"/>
      <c r="S39" s="14"/>
      <c r="V39" s="14"/>
      <c r="Y39" s="14"/>
    </row>
    <row r="40" spans="1:25" x14ac:dyDescent="0.2">
      <c r="A40" s="1" t="s">
        <v>57</v>
      </c>
      <c r="B40" s="18" t="s">
        <v>9</v>
      </c>
      <c r="C40" s="18">
        <f t="shared" si="0"/>
        <v>0</v>
      </c>
      <c r="D40" s="18">
        <f t="shared" si="1"/>
        <v>0</v>
      </c>
      <c r="G40" s="14"/>
      <c r="J40" s="14"/>
      <c r="S40" s="14"/>
      <c r="V40" s="14"/>
      <c r="Y40" s="14"/>
    </row>
    <row r="41" spans="1:25" x14ac:dyDescent="0.2">
      <c r="A41" s="1" t="s">
        <v>37</v>
      </c>
      <c r="B41" s="18" t="s">
        <v>1</v>
      </c>
      <c r="C41" s="18">
        <f t="shared" si="0"/>
        <v>0</v>
      </c>
      <c r="D41" s="18">
        <f t="shared" si="1"/>
        <v>0</v>
      </c>
      <c r="G41" s="14"/>
      <c r="J41" s="14"/>
      <c r="S41" s="14"/>
      <c r="V41" s="14"/>
      <c r="Y41" s="14"/>
    </row>
    <row r="42" spans="1:25" x14ac:dyDescent="0.2">
      <c r="A42" s="1" t="s">
        <v>57</v>
      </c>
      <c r="B42" s="18" t="s">
        <v>10</v>
      </c>
      <c r="C42" s="18">
        <f t="shared" si="0"/>
        <v>0</v>
      </c>
      <c r="D42" s="18">
        <f t="shared" si="1"/>
        <v>0</v>
      </c>
      <c r="G42" s="14"/>
      <c r="J42" s="14"/>
      <c r="S42" s="14"/>
      <c r="V42" s="14"/>
      <c r="Y42" s="14"/>
    </row>
    <row r="43" spans="1:25" x14ac:dyDescent="0.2">
      <c r="A43" s="1" t="s">
        <v>34</v>
      </c>
      <c r="B43" s="18" t="s">
        <v>11</v>
      </c>
      <c r="C43" s="18">
        <f t="shared" si="0"/>
        <v>0</v>
      </c>
      <c r="D43" s="18">
        <f t="shared" si="1"/>
        <v>0</v>
      </c>
      <c r="G43" s="14"/>
      <c r="J43" s="14"/>
      <c r="S43" s="14"/>
      <c r="V43" s="14"/>
      <c r="Y43" s="14"/>
    </row>
    <row r="44" spans="1:25" x14ac:dyDescent="0.2">
      <c r="A44" s="1" t="s">
        <v>40</v>
      </c>
      <c r="B44" s="18" t="s">
        <v>12</v>
      </c>
      <c r="C44" s="18">
        <f t="shared" si="0"/>
        <v>0</v>
      </c>
      <c r="D44" s="18">
        <f t="shared" si="1"/>
        <v>0</v>
      </c>
      <c r="G44" s="14"/>
      <c r="J44" s="14"/>
      <c r="S44" s="14"/>
      <c r="V44" s="14"/>
      <c r="Y44" s="14"/>
    </row>
    <row r="45" spans="1:25" x14ac:dyDescent="0.2">
      <c r="A45" s="1" t="s">
        <v>42</v>
      </c>
      <c r="B45" s="18" t="s">
        <v>3</v>
      </c>
      <c r="C45" s="18">
        <f t="shared" si="0"/>
        <v>0</v>
      </c>
      <c r="D45" s="18">
        <f t="shared" si="1"/>
        <v>0</v>
      </c>
      <c r="G45" s="14"/>
      <c r="J45" s="14"/>
      <c r="S45" s="14"/>
      <c r="V45" s="14"/>
      <c r="Y45" s="14"/>
    </row>
    <row r="46" spans="1:25" x14ac:dyDescent="0.2">
      <c r="A46" s="1" t="s">
        <v>39</v>
      </c>
      <c r="B46" s="18" t="s">
        <v>4</v>
      </c>
      <c r="C46" s="18">
        <f t="shared" si="0"/>
        <v>0</v>
      </c>
      <c r="D46" s="18">
        <f t="shared" si="1"/>
        <v>0</v>
      </c>
      <c r="G46" s="14"/>
      <c r="J46" s="14"/>
      <c r="S46" s="14"/>
      <c r="V46" s="14"/>
      <c r="Y46" s="14"/>
    </row>
    <row r="47" spans="1:25" x14ac:dyDescent="0.2">
      <c r="A47" s="1" t="s">
        <v>39</v>
      </c>
      <c r="B47" s="18" t="s">
        <v>13</v>
      </c>
      <c r="C47" s="18">
        <f t="shared" si="0"/>
        <v>0</v>
      </c>
      <c r="D47" s="18">
        <f t="shared" si="1"/>
        <v>0</v>
      </c>
      <c r="G47" s="14"/>
      <c r="J47" s="14"/>
      <c r="S47" s="14"/>
      <c r="V47" s="14"/>
      <c r="Y47" s="14"/>
    </row>
    <row r="48" spans="1:25" x14ac:dyDescent="0.2">
      <c r="A48" s="24" t="s">
        <v>53</v>
      </c>
      <c r="B48" s="23" t="s">
        <v>14</v>
      </c>
      <c r="C48" s="18">
        <f t="shared" si="0"/>
        <v>0</v>
      </c>
      <c r="D48" s="18">
        <f t="shared" si="1"/>
        <v>0</v>
      </c>
      <c r="G48" s="14"/>
      <c r="J48" s="14"/>
      <c r="S48" s="14"/>
      <c r="V48" s="14"/>
      <c r="Y48" s="14"/>
    </row>
    <row r="49" spans="1:25" x14ac:dyDescent="0.2">
      <c r="A49" s="24" t="s">
        <v>46</v>
      </c>
      <c r="B49" s="23" t="s">
        <v>15</v>
      </c>
      <c r="C49" s="18">
        <f t="shared" si="0"/>
        <v>0</v>
      </c>
      <c r="D49" s="18">
        <f t="shared" si="1"/>
        <v>0</v>
      </c>
      <c r="G49" s="14"/>
      <c r="J49" s="14"/>
      <c r="S49" s="14"/>
      <c r="V49" s="14"/>
      <c r="Y49" s="14"/>
    </row>
    <row r="50" spans="1:25" x14ac:dyDescent="0.2">
      <c r="A50" s="24" t="s">
        <v>49</v>
      </c>
      <c r="B50" s="23" t="s">
        <v>16</v>
      </c>
      <c r="C50" s="18">
        <f t="shared" si="0"/>
        <v>0</v>
      </c>
      <c r="D50" s="18">
        <f t="shared" si="1"/>
        <v>0</v>
      </c>
      <c r="G50" s="14"/>
      <c r="J50" s="14"/>
      <c r="S50" s="14"/>
      <c r="V50" s="14"/>
      <c r="Y50" s="14"/>
    </row>
    <row r="51" spans="1:25" x14ac:dyDescent="0.2">
      <c r="A51" s="1" t="s">
        <v>43</v>
      </c>
      <c r="B51" s="23" t="s">
        <v>17</v>
      </c>
      <c r="C51" s="18">
        <f t="shared" si="0"/>
        <v>0</v>
      </c>
      <c r="D51" s="18">
        <f t="shared" si="1"/>
        <v>0</v>
      </c>
      <c r="G51" s="14"/>
      <c r="J51" s="14"/>
      <c r="S51" s="14"/>
      <c r="V51" s="14"/>
      <c r="Y51" s="14"/>
    </row>
    <row r="52" spans="1:25" x14ac:dyDescent="0.2">
      <c r="A52" s="1" t="s">
        <v>43</v>
      </c>
      <c r="B52" s="23" t="s">
        <v>18</v>
      </c>
      <c r="C52" s="18">
        <f t="shared" si="0"/>
        <v>0</v>
      </c>
      <c r="D52" s="18">
        <f t="shared" si="1"/>
        <v>0</v>
      </c>
      <c r="G52" s="14"/>
      <c r="J52" s="14"/>
      <c r="S52" s="14"/>
      <c r="V52" s="14"/>
      <c r="Y52" s="14"/>
    </row>
    <row r="53" spans="1:25" x14ac:dyDescent="0.2">
      <c r="A53" s="24" t="s">
        <v>47</v>
      </c>
      <c r="B53" s="23" t="s">
        <v>19</v>
      </c>
      <c r="C53" s="18">
        <f t="shared" si="0"/>
        <v>0</v>
      </c>
      <c r="D53" s="18">
        <f t="shared" si="1"/>
        <v>0</v>
      </c>
      <c r="G53" s="14"/>
      <c r="J53" s="14"/>
      <c r="S53" s="14"/>
      <c r="V53" s="14"/>
      <c r="Y53" s="14"/>
    </row>
    <row r="54" spans="1:25" x14ac:dyDescent="0.2">
      <c r="A54" s="1" t="s">
        <v>36</v>
      </c>
      <c r="B54" s="23" t="s">
        <v>20</v>
      </c>
      <c r="C54" s="18">
        <f t="shared" si="0"/>
        <v>0</v>
      </c>
      <c r="D54" s="18">
        <f t="shared" si="1"/>
        <v>0</v>
      </c>
      <c r="G54" s="14"/>
      <c r="J54" s="14"/>
      <c r="S54" s="14"/>
      <c r="V54" s="14"/>
      <c r="Y54" s="14"/>
    </row>
    <row r="55" spans="1:25" x14ac:dyDescent="0.2">
      <c r="A55" s="1" t="s">
        <v>39</v>
      </c>
      <c r="B55" s="23" t="s">
        <v>21</v>
      </c>
      <c r="C55" s="18">
        <f t="shared" si="0"/>
        <v>0</v>
      </c>
      <c r="D55" s="18">
        <f t="shared" si="1"/>
        <v>0</v>
      </c>
      <c r="G55" s="14"/>
      <c r="J55" s="14"/>
      <c r="S55" s="14"/>
      <c r="V55" s="14"/>
      <c r="Y55" s="14"/>
    </row>
    <row r="56" spans="1:25" x14ac:dyDescent="0.2">
      <c r="A56" s="1" t="s">
        <v>43</v>
      </c>
      <c r="B56" s="23" t="s">
        <v>22</v>
      </c>
      <c r="C56" s="18">
        <f t="shared" si="0"/>
        <v>0</v>
      </c>
      <c r="D56" s="18">
        <f t="shared" si="1"/>
        <v>0</v>
      </c>
      <c r="G56" s="14"/>
      <c r="J56" s="14"/>
      <c r="S56" s="14"/>
      <c r="V56" s="14"/>
      <c r="Y56" s="14"/>
    </row>
    <row r="57" spans="1:25" x14ac:dyDescent="0.2">
      <c r="A57" s="1" t="s">
        <v>41</v>
      </c>
      <c r="B57" s="23" t="s">
        <v>23</v>
      </c>
      <c r="C57" s="18">
        <f t="shared" si="0"/>
        <v>0</v>
      </c>
      <c r="D57" s="18">
        <f t="shared" si="1"/>
        <v>0</v>
      </c>
      <c r="G57" s="14"/>
      <c r="J57" s="14"/>
      <c r="S57" s="14"/>
      <c r="V57" s="14"/>
      <c r="Y57" s="14"/>
    </row>
    <row r="58" spans="1:25" x14ac:dyDescent="0.2">
      <c r="A58" s="24" t="s">
        <v>50</v>
      </c>
      <c r="B58" s="23" t="s">
        <v>24</v>
      </c>
      <c r="C58" s="18">
        <f t="shared" si="0"/>
        <v>0</v>
      </c>
      <c r="D58" s="18">
        <f t="shared" si="1"/>
        <v>0</v>
      </c>
      <c r="G58" s="14"/>
      <c r="J58" s="14"/>
      <c r="S58" s="14"/>
      <c r="V58" s="14"/>
      <c r="Y58" s="14"/>
    </row>
    <row r="59" spans="1:25" x14ac:dyDescent="0.2">
      <c r="A59" s="24" t="s">
        <v>54</v>
      </c>
      <c r="B59" s="23" t="s">
        <v>25</v>
      </c>
      <c r="C59" s="18">
        <f t="shared" si="0"/>
        <v>0</v>
      </c>
      <c r="D59" s="18">
        <f t="shared" si="1"/>
        <v>0</v>
      </c>
      <c r="G59" s="14"/>
      <c r="J59" s="14"/>
      <c r="S59" s="14"/>
      <c r="V59" s="14"/>
      <c r="Y59" s="14"/>
    </row>
    <row r="60" spans="1:25" x14ac:dyDescent="0.2">
      <c r="A60" s="1" t="s">
        <v>44</v>
      </c>
      <c r="B60" s="23" t="s">
        <v>2</v>
      </c>
      <c r="C60" s="18">
        <f t="shared" si="0"/>
        <v>0</v>
      </c>
      <c r="D60" s="18">
        <f t="shared" si="1"/>
        <v>0</v>
      </c>
      <c r="G60" s="14"/>
      <c r="J60" s="14"/>
      <c r="S60" s="14"/>
      <c r="V60" s="14"/>
      <c r="Y60" s="14"/>
    </row>
    <row r="61" spans="1:25" x14ac:dyDescent="0.2">
      <c r="A61" s="24" t="s">
        <v>51</v>
      </c>
      <c r="B61" s="23" t="s">
        <v>26</v>
      </c>
      <c r="C61" s="18">
        <f t="shared" si="0"/>
        <v>0</v>
      </c>
      <c r="D61" s="18">
        <f t="shared" si="1"/>
        <v>0</v>
      </c>
      <c r="G61" s="14"/>
      <c r="J61" s="14"/>
      <c r="S61" s="14"/>
      <c r="V61" s="14"/>
      <c r="Y61" s="14"/>
    </row>
    <row r="62" spans="1:25" x14ac:dyDescent="0.2">
      <c r="A62" s="24" t="s">
        <v>48</v>
      </c>
      <c r="B62" s="23" t="s">
        <v>27</v>
      </c>
      <c r="C62" s="18">
        <f t="shared" si="0"/>
        <v>0</v>
      </c>
      <c r="D62" s="18">
        <f t="shared" si="1"/>
        <v>0</v>
      </c>
      <c r="G62" s="14"/>
      <c r="J62" s="14"/>
      <c r="S62" s="14"/>
      <c r="V62" s="14"/>
      <c r="Y62" s="14"/>
    </row>
    <row r="63" spans="1:25" x14ac:dyDescent="0.2">
      <c r="B63" s="15"/>
      <c r="G63" s="14"/>
      <c r="J63" s="14"/>
      <c r="S63" s="14"/>
      <c r="V63" s="14"/>
      <c r="Y63" s="14"/>
    </row>
    <row r="64" spans="1:25" x14ac:dyDescent="0.2">
      <c r="A64" s="18"/>
      <c r="B64" s="18" t="s">
        <v>6</v>
      </c>
      <c r="C64" s="18">
        <f>SUM(C36:C63)</f>
        <v>0</v>
      </c>
      <c r="D64" s="26">
        <f>SUM(D36:D63)</f>
        <v>0</v>
      </c>
      <c r="F64" s="18"/>
      <c r="G64" s="21"/>
      <c r="H64" s="18"/>
      <c r="I64" s="18"/>
      <c r="J64" s="21"/>
      <c r="R64" s="18"/>
      <c r="S64" s="21"/>
      <c r="U64" s="18"/>
      <c r="V64" s="21"/>
      <c r="X64" s="18"/>
      <c r="Y64" s="2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103"/>
  <sheetViews>
    <sheetView showGridLines="0" workbookViewId="0">
      <selection activeCell="G36" sqref="G36"/>
    </sheetView>
  </sheetViews>
  <sheetFormatPr defaultColWidth="9.109375" defaultRowHeight="10.199999999999999" outlineLevelRow="2" x14ac:dyDescent="0.2"/>
  <cols>
    <col min="1" max="1" width="19.6640625" style="2" customWidth="1"/>
    <col min="2" max="2" width="41.6640625" style="2" bestFit="1" customWidth="1"/>
    <col min="3" max="3" width="6.88671875" style="2" customWidth="1"/>
    <col min="4" max="4" width="9.33203125" style="2" bestFit="1" customWidth="1"/>
    <col min="5" max="5" width="14.44140625" style="2" customWidth="1"/>
    <col min="6" max="6" width="14.88671875" style="19" bestFit="1" customWidth="1"/>
    <col min="7" max="7" width="9.33203125" style="4" customWidth="1"/>
    <col min="8" max="8" width="10.33203125" style="4" bestFit="1" customWidth="1"/>
    <col min="9" max="9" width="10.88671875" style="5" bestFit="1" customWidth="1"/>
    <col min="10" max="10" width="10.33203125" style="5" customWidth="1"/>
    <col min="11" max="11" width="9.33203125" style="2" bestFit="1" customWidth="1"/>
    <col min="12" max="12" width="9.109375" style="2"/>
    <col min="13" max="16384" width="9.109375" style="1"/>
  </cols>
  <sheetData>
    <row r="1" spans="1:13" x14ac:dyDescent="0.2">
      <c r="A1" s="1"/>
      <c r="F1" s="2"/>
      <c r="G1" s="3"/>
      <c r="I1" s="2"/>
      <c r="K1" s="5"/>
      <c r="M1" s="2"/>
    </row>
    <row r="2" spans="1:13" x14ac:dyDescent="0.2">
      <c r="A2" s="1"/>
      <c r="B2" s="6" t="s">
        <v>33</v>
      </c>
      <c r="F2" s="2"/>
      <c r="G2" s="3"/>
      <c r="I2" s="2"/>
      <c r="K2" s="5"/>
      <c r="M2" s="2"/>
    </row>
    <row r="3" spans="1:13" x14ac:dyDescent="0.2">
      <c r="A3" s="1"/>
      <c r="B3" s="6" t="s">
        <v>56</v>
      </c>
      <c r="D3" s="4"/>
      <c r="E3" s="7"/>
      <c r="F3" s="7"/>
      <c r="G3" s="3"/>
      <c r="I3" s="2"/>
      <c r="K3" s="5"/>
      <c r="M3" s="2"/>
    </row>
    <row r="4" spans="1:13" x14ac:dyDescent="0.2">
      <c r="A4" s="1"/>
      <c r="B4" s="8"/>
      <c r="C4" s="8" t="s">
        <v>83</v>
      </c>
      <c r="D4" s="7"/>
      <c r="E4" s="7"/>
      <c r="F4" s="4"/>
      <c r="G4" s="3"/>
      <c r="I4" s="2"/>
      <c r="K4" s="5"/>
      <c r="M4" s="2"/>
    </row>
    <row r="5" spans="1:13" x14ac:dyDescent="0.2">
      <c r="A5" s="1" t="s">
        <v>0</v>
      </c>
      <c r="B5" s="6" t="s">
        <v>38</v>
      </c>
      <c r="C5" s="9">
        <v>437022.01</v>
      </c>
      <c r="D5" s="10"/>
      <c r="E5" s="10"/>
      <c r="F5" s="10"/>
      <c r="G5" s="10"/>
      <c r="H5" s="5"/>
      <c r="K5" s="1"/>
      <c r="L5" s="1"/>
    </row>
    <row r="6" spans="1:13" x14ac:dyDescent="0.2">
      <c r="A6" s="1"/>
      <c r="B6" s="6" t="s">
        <v>45</v>
      </c>
      <c r="C6" s="9">
        <v>437025.01</v>
      </c>
      <c r="D6" s="10"/>
      <c r="E6" s="10"/>
      <c r="F6" s="10"/>
      <c r="G6" s="10"/>
      <c r="H6" s="5"/>
      <c r="J6" s="2"/>
      <c r="K6" s="1"/>
      <c r="L6" s="1"/>
    </row>
    <row r="7" spans="1:13" x14ac:dyDescent="0.2">
      <c r="A7" s="1"/>
      <c r="B7" s="12" t="s">
        <v>40</v>
      </c>
      <c r="C7" s="9">
        <v>475677</v>
      </c>
      <c r="D7" s="10"/>
      <c r="E7" s="10"/>
      <c r="F7" s="10"/>
      <c r="G7" s="10"/>
      <c r="H7" s="5"/>
      <c r="J7" s="2"/>
      <c r="K7" s="1"/>
      <c r="L7" s="1"/>
    </row>
    <row r="8" spans="1:13" x14ac:dyDescent="0.2">
      <c r="A8" s="1"/>
      <c r="C8" s="9"/>
      <c r="D8" s="3"/>
      <c r="E8" s="4"/>
      <c r="F8" s="10"/>
      <c r="G8" s="10"/>
      <c r="H8" s="5"/>
      <c r="J8" s="2"/>
      <c r="K8" s="1"/>
      <c r="L8" s="1"/>
    </row>
    <row r="9" spans="1:13" x14ac:dyDescent="0.2">
      <c r="A9" s="1" t="s">
        <v>59</v>
      </c>
      <c r="B9" s="13" t="s">
        <v>57</v>
      </c>
      <c r="C9" s="9">
        <v>437066.01</v>
      </c>
      <c r="D9" s="11"/>
      <c r="E9" s="15"/>
      <c r="F9" s="10"/>
      <c r="G9" s="11"/>
      <c r="H9" s="14"/>
      <c r="J9" s="14"/>
      <c r="K9" s="1"/>
      <c r="L9" s="1"/>
    </row>
    <row r="10" spans="1:13" x14ac:dyDescent="0.2">
      <c r="A10" s="1"/>
      <c r="B10" s="12" t="s">
        <v>34</v>
      </c>
      <c r="C10" s="9">
        <v>437048.01</v>
      </c>
      <c r="D10" s="11"/>
      <c r="E10" s="10"/>
      <c r="F10" s="10"/>
      <c r="G10" s="11"/>
      <c r="H10" s="14"/>
      <c r="J10" s="14"/>
      <c r="K10" s="1"/>
      <c r="L10" s="1"/>
    </row>
    <row r="11" spans="1:13" x14ac:dyDescent="0.2">
      <c r="A11" s="1"/>
      <c r="B11" s="12" t="s">
        <v>40</v>
      </c>
      <c r="C11" s="9">
        <v>437064.01</v>
      </c>
      <c r="D11" s="11"/>
      <c r="E11" s="10"/>
      <c r="F11" s="10"/>
      <c r="G11" s="11"/>
      <c r="H11" s="14"/>
      <c r="J11" s="14"/>
      <c r="K11" s="1"/>
      <c r="L11" s="1"/>
    </row>
    <row r="12" spans="1:13" x14ac:dyDescent="0.2">
      <c r="B12" s="12" t="s">
        <v>44</v>
      </c>
      <c r="C12" s="9">
        <v>437065.01</v>
      </c>
      <c r="D12" s="10"/>
      <c r="E12" s="10"/>
      <c r="F12" s="10"/>
      <c r="G12" s="11"/>
      <c r="H12" s="14"/>
      <c r="J12" s="14"/>
      <c r="K12" s="1"/>
      <c r="L12" s="1"/>
    </row>
    <row r="13" spans="1:13" x14ac:dyDescent="0.2">
      <c r="B13" s="12" t="s">
        <v>41</v>
      </c>
      <c r="C13" s="9">
        <v>437067.01</v>
      </c>
      <c r="D13" s="10"/>
      <c r="E13" s="10"/>
      <c r="F13" s="10"/>
      <c r="G13" s="11"/>
      <c r="H13" s="14"/>
      <c r="J13" s="14"/>
      <c r="K13" s="1"/>
      <c r="L13" s="1"/>
    </row>
    <row r="14" spans="1:13" x14ac:dyDescent="0.2">
      <c r="A14" s="1"/>
      <c r="B14" s="12" t="s">
        <v>35</v>
      </c>
      <c r="C14" s="9">
        <v>437069.01</v>
      </c>
      <c r="D14" s="11"/>
      <c r="E14" s="10"/>
      <c r="F14" s="10"/>
      <c r="G14" s="11"/>
      <c r="H14" s="14"/>
      <c r="J14" s="14"/>
      <c r="K14" s="1"/>
      <c r="L14" s="1"/>
    </row>
    <row r="15" spans="1:13" x14ac:dyDescent="0.2">
      <c r="A15" s="1"/>
      <c r="B15" s="12" t="s">
        <v>37</v>
      </c>
      <c r="C15" s="9">
        <v>437070.01</v>
      </c>
      <c r="D15" s="11"/>
      <c r="E15" s="10"/>
      <c r="F15" s="10"/>
      <c r="G15" s="10"/>
      <c r="H15" s="5"/>
      <c r="J15" s="2"/>
      <c r="K15" s="1"/>
      <c r="L15" s="1"/>
    </row>
    <row r="16" spans="1:13" x14ac:dyDescent="0.2">
      <c r="A16" s="1"/>
      <c r="B16" s="12" t="s">
        <v>36</v>
      </c>
      <c r="C16" s="9">
        <v>437071.01</v>
      </c>
      <c r="D16" s="10"/>
      <c r="E16" s="10"/>
      <c r="F16" s="10"/>
      <c r="G16" s="11"/>
      <c r="H16" s="14"/>
      <c r="J16" s="14"/>
      <c r="K16" s="1"/>
      <c r="L16" s="1"/>
    </row>
    <row r="17" spans="1:13" x14ac:dyDescent="0.2">
      <c r="A17" s="1"/>
      <c r="B17" s="12" t="s">
        <v>38</v>
      </c>
      <c r="C17" s="9">
        <v>437075.01</v>
      </c>
      <c r="D17" s="11"/>
      <c r="E17" s="10"/>
      <c r="F17" s="10"/>
      <c r="G17" s="11"/>
      <c r="H17" s="14"/>
      <c r="K17" s="1"/>
      <c r="L17" s="1"/>
    </row>
    <row r="18" spans="1:13" x14ac:dyDescent="0.2">
      <c r="A18" s="1"/>
      <c r="B18" s="12" t="s">
        <v>39</v>
      </c>
      <c r="C18" s="9">
        <v>437077.01</v>
      </c>
      <c r="D18" s="11"/>
      <c r="E18" s="10"/>
      <c r="F18" s="10"/>
      <c r="G18" s="11"/>
      <c r="H18" s="14"/>
      <c r="J18" s="14"/>
      <c r="K18" s="1"/>
      <c r="L18" s="1"/>
    </row>
    <row r="19" spans="1:13" x14ac:dyDescent="0.2">
      <c r="A19" s="1"/>
      <c r="B19" s="12" t="s">
        <v>42</v>
      </c>
      <c r="C19" s="9">
        <v>437079.01</v>
      </c>
      <c r="D19" s="11"/>
      <c r="E19" s="10"/>
      <c r="F19" s="10"/>
      <c r="G19" s="11"/>
      <c r="H19" s="14"/>
      <c r="J19" s="14"/>
      <c r="K19" s="1"/>
      <c r="L19" s="1"/>
    </row>
    <row r="20" spans="1:13" x14ac:dyDescent="0.2">
      <c r="A20" s="1"/>
      <c r="B20" s="12" t="s">
        <v>45</v>
      </c>
      <c r="C20" s="9">
        <v>437080.01</v>
      </c>
      <c r="D20" s="10"/>
      <c r="E20" s="10"/>
      <c r="F20" s="10"/>
      <c r="G20" s="11"/>
      <c r="H20" s="14"/>
      <c r="J20" s="14"/>
      <c r="K20" s="1"/>
      <c r="L20" s="1"/>
    </row>
    <row r="21" spans="1:13" x14ac:dyDescent="0.2">
      <c r="A21" s="1"/>
      <c r="B21" s="12" t="s">
        <v>43</v>
      </c>
      <c r="C21" s="9">
        <v>437083.01</v>
      </c>
      <c r="D21" s="11"/>
      <c r="E21" s="10"/>
      <c r="F21" s="4"/>
      <c r="G21" s="10"/>
      <c r="H21" s="5"/>
      <c r="K21" s="1"/>
      <c r="L21" s="1"/>
    </row>
    <row r="22" spans="1:13" x14ac:dyDescent="0.2">
      <c r="A22" s="1"/>
      <c r="B22" s="12"/>
      <c r="C22" s="9"/>
      <c r="D22" s="15"/>
      <c r="E22" s="4"/>
      <c r="F22" s="2"/>
      <c r="G22" s="5"/>
      <c r="H22" s="5"/>
      <c r="I22" s="2"/>
      <c r="J22" s="2"/>
      <c r="K22" s="1"/>
      <c r="L22" s="1"/>
    </row>
    <row r="23" spans="1:13" x14ac:dyDescent="0.2">
      <c r="A23" s="1"/>
      <c r="B23" s="6" t="s">
        <v>55</v>
      </c>
      <c r="C23" s="16">
        <v>457260.1</v>
      </c>
      <c r="D23" s="10">
        <f>SUM(D5:D21)</f>
        <v>0</v>
      </c>
      <c r="E23" s="10">
        <f>SUM(E9:E22)</f>
        <v>0</v>
      </c>
      <c r="F23" s="5">
        <f>SUM(F9:F21)</f>
        <v>0</v>
      </c>
      <c r="G23" s="5">
        <f>SUM(G9:G21)</f>
        <v>0</v>
      </c>
      <c r="H23" s="5"/>
      <c r="I23" s="2"/>
      <c r="J23" s="2"/>
      <c r="K23" s="1"/>
      <c r="L23" s="1"/>
    </row>
    <row r="24" spans="1:13" x14ac:dyDescent="0.2">
      <c r="A24" s="1"/>
      <c r="F24" s="2"/>
      <c r="G24" s="15"/>
      <c r="H24" s="17"/>
      <c r="I24" s="2"/>
      <c r="K24" s="5"/>
      <c r="M24" s="2"/>
    </row>
    <row r="25" spans="1:13" x14ac:dyDescent="0.2">
      <c r="B25" s="18" t="s">
        <v>52</v>
      </c>
      <c r="C25" s="1"/>
      <c r="D25" s="18" t="s">
        <v>31</v>
      </c>
      <c r="E25" s="18" t="s">
        <v>32</v>
      </c>
      <c r="G25" s="20" t="s">
        <v>82</v>
      </c>
    </row>
    <row r="26" spans="1:13" hidden="1" outlineLevel="2" x14ac:dyDescent="0.2">
      <c r="B26" s="1" t="s">
        <v>57</v>
      </c>
      <c r="C26" s="18" t="s">
        <v>9</v>
      </c>
      <c r="D26" s="18">
        <v>-0.29031749317938504</v>
      </c>
      <c r="E26" s="21">
        <v>-13.595568205590599</v>
      </c>
    </row>
    <row r="27" spans="1:13" hidden="1" outlineLevel="2" x14ac:dyDescent="0.2">
      <c r="B27" s="1" t="s">
        <v>57</v>
      </c>
      <c r="C27" s="18" t="s">
        <v>10</v>
      </c>
      <c r="D27" s="18">
        <v>-1.3580942211168192</v>
      </c>
      <c r="E27" s="21">
        <v>-63.599552374900647</v>
      </c>
    </row>
    <row r="28" spans="1:13" outlineLevel="1" collapsed="1" x14ac:dyDescent="0.2">
      <c r="B28" s="22" t="s">
        <v>58</v>
      </c>
      <c r="C28" s="18"/>
      <c r="D28" s="18"/>
      <c r="E28" s="21">
        <f>SUBTOTAL(9,E26:E27)</f>
        <v>-77.195120580491249</v>
      </c>
    </row>
    <row r="29" spans="1:13" hidden="1" outlineLevel="2" x14ac:dyDescent="0.2">
      <c r="B29" s="1" t="s">
        <v>34</v>
      </c>
      <c r="C29" s="18" t="s">
        <v>11</v>
      </c>
      <c r="D29" s="18">
        <v>-1.2516676490005847</v>
      </c>
      <c r="E29" s="21">
        <v>-58.615596002697373</v>
      </c>
    </row>
    <row r="30" spans="1:13" outlineLevel="1" collapsed="1" x14ac:dyDescent="0.2">
      <c r="B30" s="18" t="s">
        <v>61</v>
      </c>
      <c r="C30" s="18"/>
      <c r="D30" s="18"/>
      <c r="E30" s="21">
        <f>SUBTOTAL(9,E29:E29)</f>
        <v>-58.615596002697373</v>
      </c>
    </row>
    <row r="31" spans="1:13" hidden="1" outlineLevel="2" x14ac:dyDescent="0.2">
      <c r="B31" s="1" t="s">
        <v>40</v>
      </c>
      <c r="C31" s="18" t="s">
        <v>12</v>
      </c>
      <c r="D31" s="18">
        <v>1.8772106413591019</v>
      </c>
      <c r="E31" s="21">
        <v>87.909774334846745</v>
      </c>
    </row>
    <row r="32" spans="1:13" outlineLevel="1" collapsed="1" x14ac:dyDescent="0.2">
      <c r="B32" s="18" t="s">
        <v>62</v>
      </c>
      <c r="C32" s="18"/>
      <c r="D32" s="18"/>
      <c r="E32" s="21">
        <f>SUBTOTAL(9,E31:E31)</f>
        <v>87.909774334846745</v>
      </c>
    </row>
    <row r="33" spans="2:5" hidden="1" outlineLevel="2" x14ac:dyDescent="0.2">
      <c r="B33" s="1" t="s">
        <v>44</v>
      </c>
      <c r="C33" s="23" t="s">
        <v>2</v>
      </c>
      <c r="D33" s="18">
        <v>-2.9478474444940773E-2</v>
      </c>
      <c r="E33" s="21">
        <v>-1.3804769582565763</v>
      </c>
    </row>
    <row r="34" spans="2:5" outlineLevel="1" collapsed="1" x14ac:dyDescent="0.2">
      <c r="B34" s="18" t="s">
        <v>63</v>
      </c>
      <c r="C34" s="23"/>
      <c r="D34" s="18"/>
      <c r="E34" s="21">
        <f>SUBTOTAL(9,E33:E33)</f>
        <v>-1.3804769582565763</v>
      </c>
    </row>
    <row r="35" spans="2:5" hidden="1" outlineLevel="2" x14ac:dyDescent="0.2">
      <c r="B35" s="24" t="s">
        <v>51</v>
      </c>
      <c r="C35" s="23" t="s">
        <v>26</v>
      </c>
      <c r="D35" s="18">
        <v>0</v>
      </c>
      <c r="E35" s="21">
        <v>0</v>
      </c>
    </row>
    <row r="36" spans="2:5" outlineLevel="1" collapsed="1" x14ac:dyDescent="0.2">
      <c r="B36" s="25" t="s">
        <v>64</v>
      </c>
      <c r="C36" s="23"/>
      <c r="D36" s="18"/>
      <c r="E36" s="21">
        <f>SUBTOTAL(9,E35:E35)</f>
        <v>0</v>
      </c>
    </row>
    <row r="37" spans="2:5" hidden="1" outlineLevel="2" x14ac:dyDescent="0.2">
      <c r="B37" s="1" t="s">
        <v>41</v>
      </c>
      <c r="C37" s="23" t="s">
        <v>23</v>
      </c>
      <c r="D37" s="18">
        <v>1.4837199470825065E-2</v>
      </c>
      <c r="E37" s="21">
        <v>0.69482605121873786</v>
      </c>
    </row>
    <row r="38" spans="2:5" outlineLevel="1" collapsed="1" x14ac:dyDescent="0.2">
      <c r="B38" s="18" t="s">
        <v>65</v>
      </c>
      <c r="C38" s="23"/>
      <c r="D38" s="18"/>
      <c r="E38" s="21">
        <f>SUBTOTAL(9,E37:E37)</f>
        <v>0.69482605121873786</v>
      </c>
    </row>
    <row r="39" spans="2:5" hidden="1" outlineLevel="2" x14ac:dyDescent="0.2">
      <c r="B39" s="1" t="s">
        <v>35</v>
      </c>
      <c r="C39" s="18" t="s">
        <v>8</v>
      </c>
      <c r="D39" s="18">
        <v>-1.7635048730788225</v>
      </c>
      <c r="E39" s="21">
        <v>-82.584933206281249</v>
      </c>
    </row>
    <row r="40" spans="2:5" outlineLevel="1" collapsed="1" x14ac:dyDescent="0.2">
      <c r="B40" s="18" t="s">
        <v>66</v>
      </c>
      <c r="C40" s="18"/>
      <c r="D40" s="18"/>
      <c r="E40" s="21">
        <f>SUBTOTAL(9,E39:E39)</f>
        <v>-82.584933206281249</v>
      </c>
    </row>
    <row r="41" spans="2:5" hidden="1" outlineLevel="2" x14ac:dyDescent="0.2">
      <c r="B41" s="24" t="s">
        <v>49</v>
      </c>
      <c r="C41" s="23" t="s">
        <v>16</v>
      </c>
      <c r="D41" s="18">
        <v>4.1029007508308374E-4</v>
      </c>
      <c r="E41" s="21">
        <v>1.9213884216140811E-2</v>
      </c>
    </row>
    <row r="42" spans="2:5" outlineLevel="1" collapsed="1" x14ac:dyDescent="0.2">
      <c r="B42" s="25" t="s">
        <v>67</v>
      </c>
      <c r="C42" s="23"/>
      <c r="D42" s="18"/>
      <c r="E42" s="21">
        <f>SUBTOTAL(9,E41:E41)</f>
        <v>1.9213884216140811E-2</v>
      </c>
    </row>
    <row r="43" spans="2:5" hidden="1" outlineLevel="2" x14ac:dyDescent="0.2">
      <c r="B43" s="24" t="s">
        <v>54</v>
      </c>
      <c r="C43" s="23" t="s">
        <v>25</v>
      </c>
      <c r="D43" s="18">
        <v>0</v>
      </c>
      <c r="E43" s="21">
        <v>0</v>
      </c>
    </row>
    <row r="44" spans="2:5" outlineLevel="1" collapsed="1" x14ac:dyDescent="0.2">
      <c r="B44" s="25" t="s">
        <v>68</v>
      </c>
      <c r="C44" s="23"/>
      <c r="D44" s="18"/>
      <c r="E44" s="21">
        <f>SUBTOTAL(9,E43:E43)</f>
        <v>0</v>
      </c>
    </row>
    <row r="45" spans="2:5" hidden="1" outlineLevel="2" x14ac:dyDescent="0.2">
      <c r="B45" s="24" t="s">
        <v>60</v>
      </c>
      <c r="C45" s="23" t="s">
        <v>27</v>
      </c>
      <c r="D45" s="18">
        <v>0</v>
      </c>
      <c r="E45" s="21">
        <v>0</v>
      </c>
    </row>
    <row r="46" spans="2:5" outlineLevel="1" collapsed="1" x14ac:dyDescent="0.2">
      <c r="B46" s="25" t="s">
        <v>81</v>
      </c>
      <c r="C46" s="23"/>
      <c r="D46" s="18"/>
      <c r="E46" s="21">
        <f>SUBTOTAL(9,E45:E45)</f>
        <v>0</v>
      </c>
    </row>
    <row r="47" spans="2:5" hidden="1" outlineLevel="2" x14ac:dyDescent="0.2">
      <c r="B47" s="1" t="s">
        <v>37</v>
      </c>
      <c r="C47" s="18" t="s">
        <v>1</v>
      </c>
      <c r="D47" s="18">
        <v>-0.85063926624285613</v>
      </c>
      <c r="E47" s="21">
        <v>-39.835436838152951</v>
      </c>
    </row>
    <row r="48" spans="2:5" outlineLevel="1" collapsed="1" x14ac:dyDescent="0.2">
      <c r="B48" s="18" t="s">
        <v>69</v>
      </c>
      <c r="C48" s="18"/>
      <c r="D48" s="18"/>
      <c r="E48" s="21">
        <f>SUBTOTAL(9,E47:E47)</f>
        <v>-39.835436838152951</v>
      </c>
    </row>
    <row r="49" spans="2:5" hidden="1" outlineLevel="2" x14ac:dyDescent="0.2">
      <c r="B49" s="1" t="s">
        <v>36</v>
      </c>
      <c r="C49" s="23" t="s">
        <v>20</v>
      </c>
      <c r="D49" s="18">
        <v>1.8819604209256149E-3</v>
      </c>
      <c r="E49" s="21">
        <v>8.8132206511946531E-2</v>
      </c>
    </row>
    <row r="50" spans="2:5" outlineLevel="1" collapsed="1" x14ac:dyDescent="0.2">
      <c r="B50" s="18" t="s">
        <v>70</v>
      </c>
      <c r="C50" s="23"/>
      <c r="D50" s="18"/>
      <c r="E50" s="21">
        <f>SUBTOTAL(9,E49:E49)</f>
        <v>8.8132206511946531E-2</v>
      </c>
    </row>
    <row r="51" spans="2:5" hidden="1" outlineLevel="2" x14ac:dyDescent="0.2">
      <c r="B51" s="24" t="s">
        <v>53</v>
      </c>
      <c r="C51" s="23" t="s">
        <v>14</v>
      </c>
      <c r="D51" s="18">
        <v>0</v>
      </c>
      <c r="E51" s="21">
        <v>0</v>
      </c>
    </row>
    <row r="52" spans="2:5" outlineLevel="1" collapsed="1" x14ac:dyDescent="0.2">
      <c r="B52" s="25" t="s">
        <v>71</v>
      </c>
      <c r="C52" s="23"/>
      <c r="D52" s="18"/>
      <c r="E52" s="21">
        <f>SUBTOTAL(9,E51:E51)</f>
        <v>0</v>
      </c>
    </row>
    <row r="53" spans="2:5" hidden="1" outlineLevel="2" x14ac:dyDescent="0.2">
      <c r="B53" s="1" t="s">
        <v>38</v>
      </c>
      <c r="C53" s="18" t="s">
        <v>28</v>
      </c>
      <c r="D53" s="18">
        <v>-4.4571481377201199</v>
      </c>
      <c r="E53" s="21">
        <v>-208.72824728943323</v>
      </c>
    </row>
    <row r="54" spans="2:5" outlineLevel="1" collapsed="1" x14ac:dyDescent="0.2">
      <c r="B54" s="18" t="s">
        <v>72</v>
      </c>
      <c r="C54" s="18"/>
      <c r="D54" s="18"/>
      <c r="E54" s="21">
        <f>SUBTOTAL(9,E53:E53)</f>
        <v>-208.72824728943323</v>
      </c>
    </row>
    <row r="55" spans="2:5" hidden="1" outlineLevel="2" x14ac:dyDescent="0.2">
      <c r="B55" s="24" t="s">
        <v>50</v>
      </c>
      <c r="C55" s="23" t="s">
        <v>24</v>
      </c>
      <c r="D55" s="18">
        <v>0</v>
      </c>
      <c r="E55" s="21">
        <v>0</v>
      </c>
    </row>
    <row r="56" spans="2:5" outlineLevel="1" collapsed="1" x14ac:dyDescent="0.2">
      <c r="B56" s="25" t="s">
        <v>73</v>
      </c>
      <c r="C56" s="23"/>
      <c r="D56" s="18"/>
      <c r="E56" s="21">
        <f>SUBTOTAL(9,E55:E55)</f>
        <v>0</v>
      </c>
    </row>
    <row r="57" spans="2:5" hidden="1" outlineLevel="2" x14ac:dyDescent="0.2">
      <c r="B57" s="1" t="s">
        <v>39</v>
      </c>
      <c r="C57" s="18" t="s">
        <v>4</v>
      </c>
      <c r="D57" s="18">
        <v>-0.16784660244017596</v>
      </c>
      <c r="E57" s="21">
        <v>-7.8602563922734392</v>
      </c>
    </row>
    <row r="58" spans="2:5" hidden="1" outlineLevel="2" x14ac:dyDescent="0.2">
      <c r="B58" s="1" t="s">
        <v>39</v>
      </c>
      <c r="C58" s="18" t="s">
        <v>13</v>
      </c>
      <c r="D58" s="18">
        <v>-2.6581429068574323E-2</v>
      </c>
      <c r="E58" s="21">
        <v>-1.2448083232813354</v>
      </c>
    </row>
    <row r="59" spans="2:5" hidden="1" outlineLevel="2" x14ac:dyDescent="0.2">
      <c r="B59" s="1" t="s">
        <v>39</v>
      </c>
      <c r="C59" s="23" t="s">
        <v>21</v>
      </c>
      <c r="D59" s="18">
        <v>-0.10269654036343233</v>
      </c>
      <c r="E59" s="21">
        <v>-4.8092789852195361</v>
      </c>
    </row>
    <row r="60" spans="2:5" outlineLevel="1" collapsed="1" x14ac:dyDescent="0.2">
      <c r="B60" s="18" t="s">
        <v>74</v>
      </c>
      <c r="C60" s="23"/>
      <c r="D60" s="18"/>
      <c r="E60" s="21">
        <f>SUBTOTAL(9,E57:E59)</f>
        <v>-13.91434370077431</v>
      </c>
    </row>
    <row r="61" spans="2:5" hidden="1" outlineLevel="2" x14ac:dyDescent="0.2">
      <c r="B61" s="24" t="s">
        <v>46</v>
      </c>
      <c r="C61" s="23" t="s">
        <v>15</v>
      </c>
      <c r="D61" s="18">
        <v>0</v>
      </c>
      <c r="E61" s="21">
        <v>0</v>
      </c>
    </row>
    <row r="62" spans="2:5" outlineLevel="1" collapsed="1" x14ac:dyDescent="0.2">
      <c r="B62" s="25" t="s">
        <v>75</v>
      </c>
      <c r="C62" s="23"/>
      <c r="D62" s="18"/>
      <c r="E62" s="21">
        <f>SUBTOTAL(9,E61:E61)</f>
        <v>0</v>
      </c>
    </row>
    <row r="63" spans="2:5" hidden="1" outlineLevel="2" x14ac:dyDescent="0.2">
      <c r="B63" s="1" t="s">
        <v>42</v>
      </c>
      <c r="C63" s="18" t="s">
        <v>3</v>
      </c>
      <c r="D63" s="18">
        <v>-9.5939995103909215E-2</v>
      </c>
      <c r="E63" s="21">
        <v>-4.49286997071607</v>
      </c>
    </row>
    <row r="64" spans="2:5" outlineLevel="1" collapsed="1" x14ac:dyDescent="0.2">
      <c r="B64" s="18" t="s">
        <v>76</v>
      </c>
      <c r="C64" s="18"/>
      <c r="D64" s="18"/>
      <c r="E64" s="21">
        <f>SUBTOTAL(9,E63:E63)</f>
        <v>-4.49286997071607</v>
      </c>
    </row>
    <row r="65" spans="2:5" outlineLevel="2" x14ac:dyDescent="0.2">
      <c r="B65" s="1" t="s">
        <v>43</v>
      </c>
      <c r="C65" s="18" t="s">
        <v>7</v>
      </c>
      <c r="D65" s="18">
        <v>-3.3523922633740746</v>
      </c>
      <c r="E65" s="21">
        <v>-156.99252969380791</v>
      </c>
    </row>
    <row r="66" spans="2:5" outlineLevel="1" x14ac:dyDescent="0.2">
      <c r="B66" s="18" t="s">
        <v>79</v>
      </c>
      <c r="C66" s="18"/>
      <c r="D66" s="18"/>
      <c r="E66" s="21">
        <f>SUBTOTAL(9,E65:E65)</f>
        <v>-156.99252969380791</v>
      </c>
    </row>
    <row r="67" spans="2:5" hidden="1" outlineLevel="2" x14ac:dyDescent="0.2">
      <c r="B67" s="1" t="s">
        <v>45</v>
      </c>
      <c r="C67" s="18" t="s">
        <v>5</v>
      </c>
      <c r="D67" s="18">
        <v>0.43853321532652817</v>
      </c>
      <c r="E67" s="21">
        <v>20.536510473741313</v>
      </c>
    </row>
    <row r="68" spans="2:5" outlineLevel="1" collapsed="1" x14ac:dyDescent="0.2">
      <c r="B68" s="18" t="s">
        <v>77</v>
      </c>
      <c r="C68" s="18"/>
      <c r="D68" s="18"/>
      <c r="E68" s="21">
        <f>SUBTOTAL(9,E67:E67)</f>
        <v>20.536510473741313</v>
      </c>
    </row>
    <row r="69" spans="2:5" hidden="1" outlineLevel="2" x14ac:dyDescent="0.2">
      <c r="B69" s="24" t="s">
        <v>47</v>
      </c>
      <c r="C69" s="23" t="s">
        <v>19</v>
      </c>
      <c r="D69" s="18">
        <v>0</v>
      </c>
      <c r="E69" s="21">
        <v>0</v>
      </c>
    </row>
    <row r="70" spans="2:5" outlineLevel="1" collapsed="1" x14ac:dyDescent="0.2">
      <c r="B70" s="25" t="s">
        <v>78</v>
      </c>
      <c r="C70" s="23"/>
      <c r="D70" s="18"/>
      <c r="E70" s="21">
        <f>SUBTOTAL(9,E69:E69)</f>
        <v>0</v>
      </c>
    </row>
    <row r="71" spans="2:5" outlineLevel="2" x14ac:dyDescent="0.2">
      <c r="B71" s="1" t="s">
        <v>43</v>
      </c>
      <c r="C71" s="23" t="s">
        <v>17</v>
      </c>
      <c r="D71" s="18">
        <v>1.641160300332335E-3</v>
      </c>
      <c r="E71" s="21">
        <v>7.6855536864563243E-2</v>
      </c>
    </row>
    <row r="72" spans="2:5" outlineLevel="2" x14ac:dyDescent="0.2">
      <c r="B72" s="1" t="s">
        <v>43</v>
      </c>
      <c r="C72" s="23" t="s">
        <v>18</v>
      </c>
      <c r="D72" s="18">
        <v>2.1428132188241727E-3</v>
      </c>
      <c r="E72" s="21">
        <v>0.100347943037536</v>
      </c>
    </row>
    <row r="73" spans="2:5" outlineLevel="2" x14ac:dyDescent="0.2">
      <c r="B73" s="1" t="s">
        <v>43</v>
      </c>
      <c r="C73" s="23" t="s">
        <v>22</v>
      </c>
      <c r="D73" s="18">
        <v>0</v>
      </c>
      <c r="E73" s="21">
        <v>0</v>
      </c>
    </row>
    <row r="74" spans="2:5" outlineLevel="1" x14ac:dyDescent="0.2">
      <c r="B74" s="18" t="s">
        <v>79</v>
      </c>
      <c r="C74" s="23"/>
      <c r="D74" s="18"/>
      <c r="E74" s="21">
        <f>SUBTOTAL(9,E71:E73)</f>
        <v>0.17720347990209923</v>
      </c>
    </row>
    <row r="75" spans="2:5" x14ac:dyDescent="0.2">
      <c r="B75" s="18" t="s">
        <v>80</v>
      </c>
      <c r="C75" s="23"/>
      <c r="D75" s="18"/>
      <c r="E75" s="21">
        <f>SUBTOTAL(9,E26:E73)</f>
        <v>-534.31389381017402</v>
      </c>
    </row>
    <row r="76" spans="2:5" x14ac:dyDescent="0.2">
      <c r="B76" s="1"/>
      <c r="C76" s="15"/>
      <c r="D76" s="1"/>
      <c r="E76" s="1"/>
    </row>
    <row r="77" spans="2:5" x14ac:dyDescent="0.2">
      <c r="B77" s="1"/>
      <c r="C77" s="18" t="s">
        <v>6</v>
      </c>
      <c r="D77" s="18">
        <v>-11.409649664962075</v>
      </c>
      <c r="E77" s="26">
        <v>-534.31389381017391</v>
      </c>
    </row>
    <row r="78" spans="2:5" x14ac:dyDescent="0.2">
      <c r="B78" s="23"/>
      <c r="C78" s="23"/>
      <c r="D78" s="23"/>
      <c r="E78" s="27"/>
    </row>
    <row r="79" spans="2:5" x14ac:dyDescent="0.2">
      <c r="B79" s="15"/>
      <c r="C79" s="23"/>
      <c r="D79" s="23"/>
      <c r="E79" s="27"/>
    </row>
    <row r="80" spans="2:5" x14ac:dyDescent="0.2">
      <c r="B80" s="23"/>
      <c r="C80" s="23"/>
      <c r="D80" s="23"/>
      <c r="E80" s="27"/>
    </row>
    <row r="81" spans="2:5" x14ac:dyDescent="0.2">
      <c r="B81" s="15"/>
      <c r="C81" s="23"/>
      <c r="D81" s="23"/>
      <c r="E81" s="27"/>
    </row>
    <row r="82" spans="2:5" x14ac:dyDescent="0.2">
      <c r="B82" s="23"/>
      <c r="C82" s="23"/>
      <c r="D82" s="23"/>
      <c r="E82" s="27"/>
    </row>
    <row r="83" spans="2:5" x14ac:dyDescent="0.2">
      <c r="B83" s="15"/>
      <c r="C83" s="23"/>
      <c r="D83" s="23"/>
      <c r="E83" s="27"/>
    </row>
    <row r="84" spans="2:5" x14ac:dyDescent="0.2">
      <c r="B84" s="15"/>
      <c r="C84" s="23"/>
      <c r="D84" s="23"/>
      <c r="E84" s="27"/>
    </row>
    <row r="85" spans="2:5" x14ac:dyDescent="0.2">
      <c r="B85" s="15"/>
      <c r="C85" s="23"/>
      <c r="D85" s="23"/>
      <c r="E85" s="27"/>
    </row>
    <row r="86" spans="2:5" x14ac:dyDescent="0.2">
      <c r="B86" s="23"/>
      <c r="C86" s="23"/>
      <c r="D86" s="23"/>
      <c r="E86" s="27"/>
    </row>
    <row r="87" spans="2:5" x14ac:dyDescent="0.2">
      <c r="B87" s="23"/>
      <c r="C87" s="23"/>
      <c r="D87" s="23"/>
      <c r="E87" s="27"/>
    </row>
    <row r="88" spans="2:5" x14ac:dyDescent="0.2">
      <c r="B88" s="15"/>
      <c r="C88" s="23"/>
      <c r="D88" s="23"/>
      <c r="E88" s="27"/>
    </row>
    <row r="89" spans="2:5" x14ac:dyDescent="0.2">
      <c r="B89" s="23"/>
      <c r="C89" s="23"/>
      <c r="D89" s="23"/>
      <c r="E89" s="27"/>
    </row>
    <row r="90" spans="2:5" x14ac:dyDescent="0.2">
      <c r="B90" s="15"/>
      <c r="C90" s="23"/>
      <c r="D90" s="23"/>
      <c r="E90" s="27"/>
    </row>
    <row r="91" spans="2:5" x14ac:dyDescent="0.2">
      <c r="B91" s="23"/>
      <c r="C91" s="23"/>
      <c r="D91" s="23"/>
      <c r="E91" s="27"/>
    </row>
    <row r="92" spans="2:5" x14ac:dyDescent="0.2">
      <c r="B92" s="15"/>
      <c r="C92" s="23"/>
      <c r="D92" s="23"/>
      <c r="E92" s="27"/>
    </row>
    <row r="93" spans="2:5" x14ac:dyDescent="0.2">
      <c r="B93" s="23"/>
      <c r="C93" s="23"/>
      <c r="D93" s="23"/>
      <c r="E93" s="27"/>
    </row>
    <row r="94" spans="2:5" x14ac:dyDescent="0.2">
      <c r="B94" s="15"/>
      <c r="C94" s="23"/>
      <c r="D94" s="23"/>
      <c r="E94" s="27"/>
    </row>
    <row r="95" spans="2:5" x14ac:dyDescent="0.2">
      <c r="B95" s="23"/>
      <c r="C95" s="23"/>
      <c r="D95" s="23"/>
      <c r="E95" s="27"/>
    </row>
    <row r="96" spans="2:5" x14ac:dyDescent="0.2">
      <c r="B96" s="15"/>
      <c r="C96" s="23"/>
      <c r="D96" s="23"/>
      <c r="E96" s="27"/>
    </row>
    <row r="97" spans="2:5" x14ac:dyDescent="0.2">
      <c r="B97" s="15"/>
      <c r="C97" s="23"/>
      <c r="D97" s="23"/>
      <c r="E97" s="27"/>
    </row>
    <row r="98" spans="2:5" x14ac:dyDescent="0.2">
      <c r="B98" s="15"/>
      <c r="C98" s="23"/>
      <c r="D98" s="23"/>
      <c r="E98" s="27"/>
    </row>
    <row r="99" spans="2:5" x14ac:dyDescent="0.2">
      <c r="B99" s="23"/>
      <c r="C99" s="23"/>
      <c r="D99" s="23"/>
      <c r="E99" s="27"/>
    </row>
    <row r="100" spans="2:5" x14ac:dyDescent="0.2">
      <c r="B100" s="23"/>
      <c r="C100" s="23"/>
      <c r="D100" s="23"/>
      <c r="E100" s="27"/>
    </row>
    <row r="101" spans="2:5" outlineLevel="1" x14ac:dyDescent="0.2">
      <c r="B101" s="15"/>
      <c r="C101" s="15"/>
      <c r="D101" s="15"/>
      <c r="E101" s="15"/>
    </row>
    <row r="102" spans="2:5" outlineLevel="1" x14ac:dyDescent="0.2">
      <c r="B102" s="15"/>
      <c r="C102" s="23"/>
      <c r="D102" s="23"/>
      <c r="E102" s="28"/>
    </row>
    <row r="103" spans="2:5" x14ac:dyDescent="0.2">
      <c r="B103" s="23"/>
      <c r="C103" s="23"/>
      <c r="D103" s="23"/>
      <c r="E103" s="28"/>
    </row>
  </sheetData>
  <phoneticPr fontId="0" type="noConversion"/>
  <pageMargins left="0" right="0" top="1" bottom="1" header="0.5" footer="0.5"/>
  <pageSetup scale="89" fitToHeight="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T97"/>
  <sheetViews>
    <sheetView showGridLines="0" topLeftCell="A34" workbookViewId="0">
      <selection activeCell="G36" sqref="G36"/>
    </sheetView>
  </sheetViews>
  <sheetFormatPr defaultColWidth="9.109375" defaultRowHeight="10.199999999999999" x14ac:dyDescent="0.2"/>
  <cols>
    <col min="1" max="1" width="31.5546875" style="1" bestFit="1" customWidth="1"/>
    <col min="2" max="2" width="11.33203125" style="1" bestFit="1" customWidth="1"/>
    <col min="3" max="3" width="12.5546875" style="1" bestFit="1" customWidth="1"/>
    <col min="4" max="4" width="15.33203125" style="1" bestFit="1" customWidth="1"/>
    <col min="5" max="5" width="9.109375" style="1"/>
    <col min="6" max="6" width="16.109375" style="1" bestFit="1" customWidth="1"/>
    <col min="7" max="7" width="18.109375" style="1" bestFit="1" customWidth="1"/>
    <col min="8" max="8" width="2" style="1" customWidth="1"/>
    <col min="9" max="9" width="16.109375" style="1" bestFit="1" customWidth="1"/>
    <col min="10" max="10" width="18.109375" style="1" bestFit="1" customWidth="1"/>
    <col min="11" max="11" width="2.6640625" style="1" customWidth="1"/>
    <col min="12" max="12" width="16.109375" style="1" bestFit="1" customWidth="1"/>
    <col min="13" max="13" width="18.109375" style="1" bestFit="1" customWidth="1"/>
    <col min="14" max="14" width="2.6640625" style="1" customWidth="1"/>
    <col min="15" max="15" width="16.109375" style="1" bestFit="1" customWidth="1"/>
    <col min="16" max="16" width="18.109375" style="1" bestFit="1" customWidth="1"/>
    <col min="17" max="17" width="2.6640625" style="1" customWidth="1"/>
    <col min="18" max="18" width="16.109375" style="1" bestFit="1" customWidth="1"/>
    <col min="19" max="19" width="18.109375" style="1" bestFit="1" customWidth="1"/>
    <col min="20" max="20" width="2.6640625" style="1" customWidth="1"/>
    <col min="21" max="21" width="16.109375" style="1" bestFit="1" customWidth="1"/>
    <col min="22" max="22" width="18.109375" style="1" bestFit="1" customWidth="1"/>
    <col min="23" max="23" width="2.6640625" style="1" customWidth="1"/>
    <col min="24" max="24" width="16.109375" style="1" bestFit="1" customWidth="1"/>
    <col min="25" max="25" width="18.109375" style="1" bestFit="1" customWidth="1"/>
    <col min="26" max="26" width="2.6640625" style="1" customWidth="1"/>
    <col min="27" max="27" width="16.109375" style="1" bestFit="1" customWidth="1"/>
    <col min="28" max="28" width="18.109375" style="1" bestFit="1" customWidth="1"/>
    <col min="29" max="29" width="2.6640625" style="1" customWidth="1"/>
    <col min="30" max="30" width="16.109375" style="1" bestFit="1" customWidth="1"/>
    <col min="31" max="31" width="18.109375" style="1" bestFit="1" customWidth="1"/>
    <col min="32" max="32" width="2.6640625" style="1" customWidth="1"/>
    <col min="33" max="33" width="9.109375" style="1"/>
    <col min="34" max="34" width="18.109375" style="1" bestFit="1" customWidth="1"/>
    <col min="35" max="35" width="2.6640625" style="1" customWidth="1"/>
    <col min="36" max="36" width="16.109375" style="1" bestFit="1" customWidth="1"/>
    <col min="37" max="37" width="18.109375" style="1" bestFit="1" customWidth="1"/>
    <col min="38" max="38" width="2.6640625" style="1" customWidth="1"/>
    <col min="39" max="39" width="16.109375" style="1" bestFit="1" customWidth="1"/>
    <col min="40" max="40" width="18.109375" style="1" bestFit="1" customWidth="1"/>
    <col min="41" max="41" width="2.6640625" style="1" customWidth="1"/>
    <col min="42" max="42" width="16.109375" style="1" bestFit="1" customWidth="1"/>
    <col min="43" max="43" width="18.109375" style="1" bestFit="1" customWidth="1"/>
    <col min="44" max="44" width="2.6640625" style="1" customWidth="1"/>
    <col min="45" max="45" width="16.109375" style="1" bestFit="1" customWidth="1"/>
    <col min="46" max="46" width="18.109375" style="1" bestFit="1" customWidth="1"/>
    <col min="47" max="47" width="2.6640625" style="1" customWidth="1"/>
    <col min="48" max="48" width="9.109375" style="1"/>
    <col min="49" max="49" width="18.109375" style="1" bestFit="1" customWidth="1"/>
    <col min="50" max="50" width="2.6640625" style="1" customWidth="1"/>
    <col min="51" max="51" width="16.109375" style="1" bestFit="1" customWidth="1"/>
    <col min="52" max="52" width="18.109375" style="1" bestFit="1" customWidth="1"/>
    <col min="53" max="53" width="2.6640625" style="1" customWidth="1"/>
    <col min="54" max="54" width="16.109375" style="1" bestFit="1" customWidth="1"/>
    <col min="55" max="55" width="18.109375" style="1" bestFit="1" customWidth="1"/>
    <col min="56" max="56" width="2.6640625" style="1" customWidth="1"/>
    <col min="57" max="57" width="16.109375" style="1" bestFit="1" customWidth="1"/>
    <col min="58" max="58" width="18.109375" style="1" bestFit="1" customWidth="1"/>
    <col min="59" max="59" width="2.6640625" style="1" customWidth="1"/>
    <col min="60" max="60" width="9.109375" style="1"/>
    <col min="61" max="61" width="18.109375" style="1" bestFit="1" customWidth="1"/>
    <col min="62" max="62" width="2.6640625" style="1" customWidth="1"/>
    <col min="63" max="63" width="16.109375" style="1" bestFit="1" customWidth="1"/>
    <col min="64" max="64" width="18.109375" style="1" bestFit="1" customWidth="1"/>
    <col min="65" max="65" width="2.6640625" style="1" customWidth="1"/>
    <col min="66" max="66" width="16.109375" style="1" bestFit="1" customWidth="1"/>
    <col min="67" max="67" width="18.109375" style="1" bestFit="1" customWidth="1"/>
    <col min="68" max="68" width="9.109375" style="1"/>
    <col min="69" max="69" width="16.109375" style="1" customWidth="1"/>
    <col min="70" max="70" width="18.109375" style="1" customWidth="1"/>
    <col min="71" max="71" width="2.6640625" style="1" customWidth="1"/>
    <col min="72" max="72" width="16.109375" style="1" bestFit="1" customWidth="1"/>
    <col min="73" max="73" width="18.109375" style="1" bestFit="1" customWidth="1"/>
    <col min="74" max="74" width="2.6640625" style="1" customWidth="1"/>
    <col min="75" max="75" width="16.109375" style="1" bestFit="1" customWidth="1"/>
    <col min="76" max="76" width="18.109375" style="1" bestFit="1" customWidth="1"/>
    <col min="77" max="77" width="2.6640625" style="1" customWidth="1"/>
    <col min="78" max="78" width="16.109375" style="1" bestFit="1" customWidth="1"/>
    <col min="79" max="79" width="18.109375" style="1" bestFit="1" customWidth="1"/>
    <col min="80" max="80" width="2.6640625" style="1" customWidth="1"/>
    <col min="81" max="81" width="16.109375" style="1" bestFit="1" customWidth="1"/>
    <col min="82" max="82" width="18.109375" style="1" bestFit="1" customWidth="1"/>
    <col min="83" max="83" width="2.6640625" style="1" customWidth="1"/>
    <col min="84" max="84" width="16.109375" style="1" bestFit="1" customWidth="1"/>
    <col min="85" max="85" width="18.109375" style="1" bestFit="1" customWidth="1"/>
    <col min="86" max="86" width="2.6640625" style="1" customWidth="1"/>
    <col min="87" max="87" width="16.109375" style="1" bestFit="1" customWidth="1"/>
    <col min="88" max="88" width="18.109375" style="1" bestFit="1" customWidth="1"/>
    <col min="89" max="89" width="2.6640625" style="1" customWidth="1"/>
    <col min="90" max="90" width="16.109375" style="1" bestFit="1" customWidth="1"/>
    <col min="91" max="91" width="18.109375" style="1" bestFit="1" customWidth="1"/>
    <col min="92" max="92" width="2.6640625" style="1" customWidth="1"/>
    <col min="93" max="93" width="16.109375" style="1" bestFit="1" customWidth="1"/>
    <col min="94" max="94" width="18.109375" style="1" bestFit="1" customWidth="1"/>
    <col min="95" max="95" width="2.6640625" style="1" customWidth="1"/>
    <col min="96" max="96" width="16.109375" style="1" bestFit="1" customWidth="1"/>
    <col min="97" max="97" width="18.109375" style="1" bestFit="1" customWidth="1"/>
    <col min="98" max="98" width="2.6640625" style="1" customWidth="1"/>
    <col min="99" max="99" width="16.109375" style="1" bestFit="1" customWidth="1"/>
    <col min="100" max="100" width="18.109375" style="1" bestFit="1" customWidth="1"/>
    <col min="101" max="101" width="2.6640625" style="1" customWidth="1"/>
    <col min="102" max="102" width="16.109375" style="1" customWidth="1"/>
    <col min="103" max="103" width="18.109375" style="1" customWidth="1"/>
    <col min="104" max="104" width="2.6640625" style="1" customWidth="1"/>
    <col min="105" max="105" width="16.109375" style="1" customWidth="1"/>
    <col min="106" max="106" width="18.109375" style="1" customWidth="1"/>
    <col min="107" max="107" width="2.6640625" style="1" customWidth="1"/>
    <col min="108" max="108" width="16.109375" style="1" customWidth="1"/>
    <col min="109" max="109" width="18.109375" style="1" customWidth="1"/>
    <col min="110" max="110" width="2.6640625" style="1" customWidth="1"/>
    <col min="111" max="111" width="16.109375" style="1" customWidth="1"/>
    <col min="112" max="112" width="18.109375" style="1" customWidth="1"/>
    <col min="113" max="113" width="2.6640625" style="1" customWidth="1"/>
    <col min="114" max="114" width="16.109375" style="1" customWidth="1"/>
    <col min="115" max="115" width="18.109375" style="1" customWidth="1"/>
    <col min="116" max="116" width="2.6640625" style="1" customWidth="1"/>
    <col min="117" max="117" width="16.109375" style="1" customWidth="1"/>
    <col min="118" max="118" width="18.109375" style="1" customWidth="1"/>
    <col min="119" max="119" width="2.6640625" style="1" customWidth="1"/>
    <col min="120" max="120" width="16.109375" style="1" customWidth="1"/>
    <col min="121" max="121" width="18.109375" style="1" customWidth="1"/>
    <col min="122" max="122" width="2.6640625" style="1" customWidth="1"/>
    <col min="123" max="123" width="16.109375" style="1" customWidth="1"/>
    <col min="124" max="124" width="18.109375" style="1" customWidth="1"/>
    <col min="125" max="16384" width="9.109375" style="1"/>
  </cols>
  <sheetData>
    <row r="1" spans="1:124" x14ac:dyDescent="0.2">
      <c r="A1" s="18" t="s">
        <v>52</v>
      </c>
      <c r="C1" s="18" t="s">
        <v>31</v>
      </c>
      <c r="D1" s="18" t="s">
        <v>32</v>
      </c>
      <c r="F1" s="18"/>
      <c r="G1" s="18"/>
      <c r="H1" s="18"/>
      <c r="I1" s="18"/>
      <c r="J1" s="18"/>
      <c r="L1" s="18"/>
      <c r="M1" s="18"/>
      <c r="O1" s="18"/>
      <c r="P1" s="18"/>
      <c r="Q1" s="18"/>
      <c r="R1" s="18"/>
      <c r="S1" s="18"/>
      <c r="U1" s="18"/>
      <c r="V1" s="18"/>
      <c r="X1" s="18"/>
      <c r="Y1" s="18"/>
      <c r="AA1" s="18"/>
      <c r="AB1" s="18"/>
      <c r="AD1" s="18"/>
      <c r="AE1" s="18"/>
      <c r="AG1" s="18"/>
      <c r="AH1" s="18"/>
      <c r="AJ1" s="18"/>
      <c r="AK1" s="18"/>
      <c r="AM1" s="18"/>
      <c r="AN1" s="18"/>
      <c r="AP1" s="18"/>
      <c r="AQ1" s="18"/>
      <c r="AS1" s="18"/>
      <c r="AT1" s="18"/>
      <c r="AV1" s="18"/>
      <c r="AW1" s="18"/>
      <c r="AY1" s="18"/>
      <c r="AZ1" s="18"/>
      <c r="BB1" s="18"/>
      <c r="BC1" s="18"/>
      <c r="BE1" s="18"/>
      <c r="BF1" s="18"/>
      <c r="BH1" s="18"/>
      <c r="BI1" s="18"/>
      <c r="BK1" s="18"/>
      <c r="BL1" s="18"/>
      <c r="BN1" s="18"/>
      <c r="BO1" s="18"/>
      <c r="BQ1" s="18"/>
      <c r="BR1" s="18"/>
      <c r="BT1" s="18"/>
      <c r="BU1" s="18"/>
      <c r="BW1" s="18"/>
      <c r="BX1" s="18"/>
      <c r="BZ1" s="18"/>
      <c r="CA1" s="18"/>
      <c r="CC1" s="18"/>
      <c r="CD1" s="18"/>
      <c r="CF1" s="18"/>
      <c r="CG1" s="18"/>
      <c r="CI1" s="18"/>
      <c r="CJ1" s="18"/>
      <c r="CL1" s="18"/>
      <c r="CM1" s="18"/>
      <c r="CO1" s="18"/>
      <c r="CP1" s="18"/>
      <c r="CR1" s="18"/>
      <c r="CS1" s="18"/>
      <c r="CU1" s="18"/>
      <c r="CV1" s="18"/>
      <c r="CX1" s="18"/>
      <c r="CY1" s="18"/>
      <c r="DA1" s="18"/>
      <c r="DB1" s="18"/>
      <c r="DD1" s="18"/>
      <c r="DE1" s="18"/>
      <c r="DG1" s="18"/>
      <c r="DH1" s="18"/>
      <c r="DJ1" s="18"/>
      <c r="DK1" s="18"/>
      <c r="DM1" s="18"/>
      <c r="DN1" s="18"/>
      <c r="DP1" s="18"/>
      <c r="DQ1" s="18"/>
      <c r="DS1" s="18"/>
      <c r="DT1" s="18"/>
    </row>
    <row r="2" spans="1:124" x14ac:dyDescent="0.2">
      <c r="F2" s="18"/>
      <c r="G2" s="18"/>
      <c r="I2" s="18"/>
      <c r="J2" s="18"/>
      <c r="L2" s="18"/>
      <c r="M2" s="18"/>
      <c r="O2" s="18"/>
      <c r="P2" s="18"/>
      <c r="Q2" s="18"/>
      <c r="R2" s="18"/>
      <c r="S2" s="18"/>
      <c r="U2" s="18"/>
      <c r="V2" s="18"/>
      <c r="X2" s="18"/>
      <c r="Y2" s="18"/>
    </row>
    <row r="3" spans="1:124" x14ac:dyDescent="0.2">
      <c r="A3" s="1" t="s">
        <v>43</v>
      </c>
      <c r="B3" s="18" t="s">
        <v>7</v>
      </c>
      <c r="C3" s="18">
        <f>+F3+I3+L3+O3+R3+U3+X3+AA3+AD3+AG3+AJ3+AM3+AP3+AS3+AV3+AY3+BB3+BE3+BH3+BK3+BN3+BQ3+BT3+BW3+BZ3+CC3+CF3+CI3+CL3+CO3+CR3+CU3+CX3+DA3+DD3+DG3+DJ3+DM3+DP3+DS3</f>
        <v>0</v>
      </c>
      <c r="D3" s="21">
        <f>+G3+J3+M3+P3+S3+V3+Y3+AB3+AE3+AH3+AK3+AN3+AQ3+AT3+AW3+AZ3+BC3+BF3+BI3+BL3+BO3+BR3+BU3+BX3+CA3+CD3+CG3+CJ3+CM3+CP3+CS3+CV3+CY3+DB3+DE3+DH3+DK3+DN3+DQ3+DT3</f>
        <v>0</v>
      </c>
      <c r="E3" s="18"/>
      <c r="G3" s="14"/>
      <c r="J3" s="14"/>
      <c r="M3" s="14"/>
      <c r="P3" s="14"/>
      <c r="Q3" s="14"/>
      <c r="S3" s="14"/>
      <c r="V3" s="14"/>
      <c r="Y3" s="14"/>
      <c r="AB3" s="14"/>
      <c r="AE3" s="14"/>
      <c r="AH3" s="14"/>
      <c r="AK3" s="14"/>
      <c r="AN3" s="14"/>
      <c r="AQ3" s="14"/>
      <c r="AT3" s="14"/>
      <c r="AW3" s="14"/>
      <c r="AZ3" s="14"/>
      <c r="BC3" s="14"/>
      <c r="BF3" s="14"/>
      <c r="BI3" s="14"/>
      <c r="BL3" s="14"/>
      <c r="BO3" s="14"/>
      <c r="BR3" s="14"/>
      <c r="BU3" s="14"/>
      <c r="BX3" s="14"/>
      <c r="CA3" s="14"/>
      <c r="CD3" s="14"/>
      <c r="CG3" s="14"/>
      <c r="CJ3" s="14"/>
      <c r="CM3" s="14"/>
      <c r="CP3" s="14"/>
      <c r="CS3" s="14"/>
      <c r="CV3" s="14"/>
      <c r="CY3" s="14"/>
      <c r="DB3" s="14"/>
      <c r="DE3" s="14"/>
      <c r="DT3" s="14"/>
    </row>
    <row r="4" spans="1:124" x14ac:dyDescent="0.2">
      <c r="A4" s="1" t="s">
        <v>45</v>
      </c>
      <c r="B4" s="18" t="s">
        <v>5</v>
      </c>
      <c r="C4" s="18">
        <f t="shared" ref="C4:C29" si="0">+F4+I4+L4+O4+R4+U4+X4+AA4+AD4+AG4+AJ4+AM4+AP4+AS4+AV4+AY4+BB4+BE4+BH4+BK4+BN4+BQ4+BT4+BW4+BZ4+CC4+CF4+CI4+CL4+CO4+CR4+CU4+CX4+DA4+DD4+DG4+DJ4+DM4+DP4+DS4</f>
        <v>0</v>
      </c>
      <c r="D4" s="21">
        <f t="shared" ref="D4:D29" si="1">+G4+J4+M4+P4+S4+V4+Y4+AB4+AE4+AH4+AK4+AN4+AQ4+AT4+AW4+AZ4+BC4+BF4+BI4+BL4+BO4+BR4+BU4+BX4+CA4+CD4+CG4+CJ4+CM4+CP4+CS4+CV4+CY4+DB4+DE4+DH4+DK4+DN4+DQ4+DT4</f>
        <v>0</v>
      </c>
      <c r="E4" s="18"/>
      <c r="G4" s="14"/>
      <c r="J4" s="14"/>
      <c r="M4" s="14"/>
      <c r="P4" s="14"/>
      <c r="Q4" s="14"/>
      <c r="S4" s="14"/>
      <c r="V4" s="14"/>
      <c r="Y4" s="14"/>
      <c r="AB4" s="14"/>
      <c r="AE4" s="14"/>
      <c r="AH4" s="14"/>
      <c r="AK4" s="14"/>
      <c r="AN4" s="14"/>
      <c r="AQ4" s="14"/>
      <c r="AT4" s="14"/>
      <c r="AW4" s="14"/>
      <c r="AZ4" s="14"/>
      <c r="BC4" s="14"/>
      <c r="BF4" s="14"/>
      <c r="BI4" s="14"/>
      <c r="BL4" s="14"/>
      <c r="BO4" s="14"/>
      <c r="BR4" s="14"/>
      <c r="BU4" s="14"/>
      <c r="BX4" s="14"/>
      <c r="CA4" s="14"/>
      <c r="CD4" s="14"/>
      <c r="CG4" s="14"/>
      <c r="CJ4" s="14"/>
      <c r="CM4" s="14"/>
      <c r="CP4" s="14"/>
      <c r="CS4" s="14"/>
      <c r="CV4" s="14"/>
      <c r="CY4" s="14"/>
      <c r="DB4" s="14"/>
      <c r="DE4" s="14"/>
      <c r="DT4" s="14"/>
    </row>
    <row r="5" spans="1:124" x14ac:dyDescent="0.2">
      <c r="A5" s="1" t="s">
        <v>38</v>
      </c>
      <c r="B5" s="18" t="s">
        <v>28</v>
      </c>
      <c r="C5" s="18">
        <f t="shared" si="0"/>
        <v>0</v>
      </c>
      <c r="D5" s="21">
        <f t="shared" si="1"/>
        <v>0</v>
      </c>
      <c r="E5" s="18"/>
      <c r="G5" s="14"/>
      <c r="J5" s="14"/>
      <c r="M5" s="14"/>
      <c r="P5" s="14"/>
      <c r="Q5" s="14"/>
      <c r="S5" s="14"/>
      <c r="V5" s="14"/>
      <c r="Y5" s="14"/>
      <c r="AB5" s="14"/>
      <c r="AE5" s="14"/>
      <c r="AH5" s="14"/>
      <c r="AK5" s="14"/>
      <c r="AN5" s="14"/>
      <c r="AQ5" s="14"/>
      <c r="AT5" s="14"/>
      <c r="AW5" s="14"/>
      <c r="AZ5" s="14"/>
      <c r="BC5" s="14"/>
      <c r="BF5" s="14"/>
      <c r="BI5" s="14"/>
      <c r="BL5" s="14"/>
      <c r="BO5" s="14"/>
      <c r="BR5" s="14"/>
      <c r="BU5" s="14"/>
      <c r="BX5" s="14"/>
      <c r="CA5" s="14"/>
      <c r="CD5" s="14"/>
      <c r="CG5" s="14"/>
      <c r="CJ5" s="14"/>
      <c r="CM5" s="14"/>
      <c r="CP5" s="14"/>
      <c r="CS5" s="14"/>
      <c r="CV5" s="14"/>
      <c r="CY5" s="14"/>
      <c r="DB5" s="14"/>
      <c r="DE5" s="14"/>
      <c r="DT5" s="14"/>
    </row>
    <row r="6" spans="1:124" x14ac:dyDescent="0.2">
      <c r="A6" s="1" t="s">
        <v>35</v>
      </c>
      <c r="B6" s="18" t="s">
        <v>8</v>
      </c>
      <c r="C6" s="18">
        <f t="shared" si="0"/>
        <v>0</v>
      </c>
      <c r="D6" s="21">
        <f t="shared" si="1"/>
        <v>0</v>
      </c>
      <c r="E6" s="18"/>
      <c r="G6" s="14"/>
      <c r="J6" s="14"/>
      <c r="M6" s="14"/>
      <c r="P6" s="14"/>
      <c r="Q6" s="14"/>
      <c r="S6" s="14"/>
      <c r="V6" s="14"/>
      <c r="Y6" s="14"/>
      <c r="AB6" s="14"/>
      <c r="AE6" s="14"/>
      <c r="AH6" s="14"/>
      <c r="AK6" s="14"/>
      <c r="AN6" s="14"/>
      <c r="AQ6" s="14"/>
      <c r="AT6" s="14"/>
      <c r="AW6" s="14"/>
      <c r="AZ6" s="14"/>
      <c r="BC6" s="14"/>
      <c r="BF6" s="14"/>
      <c r="BI6" s="14"/>
      <c r="BL6" s="14"/>
      <c r="BO6" s="14"/>
      <c r="BR6" s="14"/>
      <c r="BU6" s="14"/>
      <c r="BX6" s="14"/>
      <c r="CA6" s="14"/>
      <c r="CD6" s="14"/>
      <c r="CG6" s="14"/>
      <c r="CJ6" s="14"/>
      <c r="CM6" s="14"/>
      <c r="CP6" s="14"/>
      <c r="CS6" s="14"/>
      <c r="CV6" s="14"/>
      <c r="CY6" s="14"/>
      <c r="DB6" s="14"/>
      <c r="DE6" s="14"/>
      <c r="DT6" s="14"/>
    </row>
    <row r="7" spans="1:124" x14ac:dyDescent="0.2">
      <c r="A7" s="1" t="s">
        <v>57</v>
      </c>
      <c r="B7" s="18" t="s">
        <v>9</v>
      </c>
      <c r="C7" s="18">
        <f t="shared" si="0"/>
        <v>0</v>
      </c>
      <c r="D7" s="21">
        <f t="shared" si="1"/>
        <v>0</v>
      </c>
      <c r="E7" s="18"/>
      <c r="G7" s="14"/>
      <c r="J7" s="14"/>
      <c r="M7" s="14"/>
      <c r="P7" s="14"/>
      <c r="Q7" s="14"/>
      <c r="S7" s="14"/>
      <c r="V7" s="14"/>
      <c r="Y7" s="14"/>
      <c r="AB7" s="14"/>
      <c r="AE7" s="14"/>
      <c r="AH7" s="14"/>
      <c r="AK7" s="14"/>
      <c r="AN7" s="14"/>
      <c r="AQ7" s="14"/>
      <c r="AT7" s="14"/>
      <c r="AW7" s="14"/>
      <c r="AZ7" s="14"/>
      <c r="BC7" s="14"/>
      <c r="BF7" s="14"/>
      <c r="BI7" s="14"/>
      <c r="BL7" s="14"/>
      <c r="BO7" s="14"/>
      <c r="BR7" s="14"/>
      <c r="BU7" s="14"/>
      <c r="BX7" s="14"/>
      <c r="CA7" s="14"/>
      <c r="CD7" s="14"/>
      <c r="CG7" s="14"/>
      <c r="CJ7" s="14"/>
      <c r="CM7" s="14"/>
      <c r="CP7" s="14"/>
      <c r="CS7" s="14"/>
      <c r="CV7" s="14"/>
      <c r="CY7" s="14"/>
      <c r="DB7" s="14"/>
      <c r="DE7" s="14"/>
      <c r="DT7" s="14"/>
    </row>
    <row r="8" spans="1:124" x14ac:dyDescent="0.2">
      <c r="A8" s="1" t="s">
        <v>37</v>
      </c>
      <c r="B8" s="18" t="s">
        <v>1</v>
      </c>
      <c r="C8" s="18">
        <f t="shared" si="0"/>
        <v>0</v>
      </c>
      <c r="D8" s="21">
        <f t="shared" si="1"/>
        <v>0</v>
      </c>
      <c r="E8" s="18"/>
      <c r="G8" s="14"/>
      <c r="J8" s="14"/>
      <c r="M8" s="14"/>
      <c r="P8" s="14"/>
      <c r="Q8" s="14"/>
      <c r="S8" s="14"/>
      <c r="V8" s="14"/>
      <c r="Y8" s="14"/>
      <c r="AB8" s="14"/>
      <c r="AE8" s="14"/>
      <c r="AH8" s="14"/>
      <c r="AK8" s="14"/>
      <c r="AN8" s="14"/>
      <c r="AQ8" s="14"/>
      <c r="AT8" s="14"/>
      <c r="AW8" s="14"/>
      <c r="AZ8" s="14"/>
      <c r="BC8" s="14"/>
      <c r="BF8" s="14"/>
      <c r="BI8" s="14"/>
      <c r="BL8" s="14"/>
      <c r="BO8" s="14"/>
      <c r="BR8" s="14"/>
      <c r="BU8" s="14"/>
      <c r="BX8" s="14"/>
      <c r="CA8" s="14"/>
      <c r="CD8" s="14"/>
      <c r="CG8" s="14"/>
      <c r="CJ8" s="14"/>
      <c r="CM8" s="14"/>
      <c r="CP8" s="14"/>
      <c r="CS8" s="14"/>
      <c r="CV8" s="14"/>
      <c r="CY8" s="14"/>
      <c r="DB8" s="14"/>
      <c r="DE8" s="14"/>
      <c r="DT8" s="14"/>
    </row>
    <row r="9" spans="1:124" x14ac:dyDescent="0.2">
      <c r="A9" s="1" t="s">
        <v>57</v>
      </c>
      <c r="B9" s="18" t="s">
        <v>10</v>
      </c>
      <c r="C9" s="18">
        <f t="shared" si="0"/>
        <v>0</v>
      </c>
      <c r="D9" s="21">
        <f t="shared" si="1"/>
        <v>0</v>
      </c>
      <c r="E9" s="18"/>
      <c r="G9" s="14"/>
      <c r="J9" s="14"/>
      <c r="M9" s="14"/>
      <c r="P9" s="14"/>
      <c r="Q9" s="14"/>
      <c r="S9" s="14"/>
      <c r="V9" s="14"/>
      <c r="Y9" s="14"/>
      <c r="AB9" s="14"/>
      <c r="AE9" s="14"/>
      <c r="AH9" s="14"/>
      <c r="AK9" s="14"/>
      <c r="AN9" s="14"/>
      <c r="AQ9" s="14"/>
      <c r="AT9" s="14"/>
      <c r="AW9" s="14"/>
      <c r="AZ9" s="14"/>
      <c r="BC9" s="14"/>
      <c r="BF9" s="14"/>
      <c r="BI9" s="14"/>
      <c r="BL9" s="14"/>
      <c r="BO9" s="14"/>
      <c r="BR9" s="14"/>
      <c r="BU9" s="14"/>
      <c r="BX9" s="14"/>
      <c r="CA9" s="14"/>
      <c r="CD9" s="14"/>
      <c r="CG9" s="14"/>
      <c r="CJ9" s="14"/>
      <c r="CM9" s="14"/>
      <c r="CP9" s="14"/>
      <c r="CS9" s="14"/>
      <c r="CV9" s="14"/>
      <c r="CY9" s="14"/>
      <c r="DB9" s="14"/>
      <c r="DE9" s="14"/>
      <c r="DT9" s="14"/>
    </row>
    <row r="10" spans="1:124" x14ac:dyDescent="0.2">
      <c r="A10" s="1" t="s">
        <v>34</v>
      </c>
      <c r="B10" s="18" t="s">
        <v>11</v>
      </c>
      <c r="C10" s="18">
        <f t="shared" si="0"/>
        <v>0</v>
      </c>
      <c r="D10" s="21">
        <f t="shared" si="1"/>
        <v>0</v>
      </c>
      <c r="E10" s="18"/>
      <c r="G10" s="14"/>
      <c r="J10" s="14"/>
      <c r="M10" s="14"/>
      <c r="P10" s="14"/>
      <c r="Q10" s="14"/>
      <c r="S10" s="14"/>
      <c r="V10" s="14"/>
      <c r="Y10" s="14"/>
      <c r="AB10" s="14"/>
      <c r="AE10" s="14"/>
      <c r="AH10" s="14"/>
      <c r="AK10" s="14"/>
      <c r="AN10" s="14"/>
      <c r="AQ10" s="14"/>
      <c r="AT10" s="14"/>
      <c r="AW10" s="14"/>
      <c r="AZ10" s="14"/>
      <c r="BC10" s="14"/>
      <c r="BF10" s="14"/>
      <c r="BI10" s="14"/>
      <c r="BL10" s="14"/>
      <c r="BO10" s="14"/>
      <c r="BR10" s="14"/>
      <c r="BU10" s="14"/>
      <c r="BX10" s="14"/>
      <c r="CA10" s="14"/>
      <c r="CD10" s="14"/>
      <c r="CG10" s="14"/>
      <c r="CJ10" s="14"/>
      <c r="CM10" s="14"/>
      <c r="CP10" s="14"/>
      <c r="CS10" s="14"/>
      <c r="CV10" s="14"/>
      <c r="CY10" s="14"/>
      <c r="DB10" s="14"/>
      <c r="DE10" s="14"/>
      <c r="DT10" s="14"/>
    </row>
    <row r="11" spans="1:124" x14ac:dyDescent="0.2">
      <c r="A11" s="1" t="s">
        <v>40</v>
      </c>
      <c r="B11" s="18" t="s">
        <v>12</v>
      </c>
      <c r="C11" s="18">
        <f t="shared" si="0"/>
        <v>0</v>
      </c>
      <c r="D11" s="21">
        <f t="shared" si="1"/>
        <v>0</v>
      </c>
      <c r="E11" s="18"/>
      <c r="G11" s="14"/>
      <c r="J11" s="14"/>
      <c r="M11" s="14"/>
      <c r="P11" s="14"/>
      <c r="Q11" s="14"/>
      <c r="S11" s="14"/>
      <c r="V11" s="14"/>
      <c r="Y11" s="14"/>
      <c r="AB11" s="14"/>
      <c r="AE11" s="14"/>
      <c r="AH11" s="14"/>
      <c r="AK11" s="14"/>
      <c r="AN11" s="14"/>
      <c r="AQ11" s="14"/>
      <c r="AT11" s="14"/>
      <c r="AW11" s="14"/>
      <c r="AZ11" s="14"/>
      <c r="BC11" s="14"/>
      <c r="BF11" s="14"/>
      <c r="BI11" s="14"/>
      <c r="BL11" s="14"/>
      <c r="BO11" s="14"/>
      <c r="BR11" s="14"/>
      <c r="BU11" s="14"/>
      <c r="BX11" s="14"/>
      <c r="CA11" s="14"/>
      <c r="CD11" s="14"/>
      <c r="CG11" s="14"/>
      <c r="CJ11" s="14"/>
      <c r="CM11" s="14"/>
      <c r="CP11" s="14"/>
      <c r="CS11" s="14"/>
      <c r="CV11" s="14"/>
      <c r="CY11" s="14"/>
      <c r="DB11" s="14"/>
      <c r="DE11" s="14"/>
      <c r="DT11" s="14"/>
    </row>
    <row r="12" spans="1:124" x14ac:dyDescent="0.2">
      <c r="A12" s="1" t="s">
        <v>42</v>
      </c>
      <c r="B12" s="18" t="s">
        <v>3</v>
      </c>
      <c r="C12" s="18">
        <f t="shared" si="0"/>
        <v>0</v>
      </c>
      <c r="D12" s="21">
        <f t="shared" si="1"/>
        <v>0</v>
      </c>
      <c r="E12" s="18"/>
      <c r="G12" s="14"/>
      <c r="J12" s="14"/>
      <c r="M12" s="14"/>
      <c r="P12" s="14"/>
      <c r="Q12" s="14"/>
      <c r="S12" s="14"/>
      <c r="V12" s="14"/>
      <c r="Y12" s="14"/>
      <c r="AB12" s="14"/>
      <c r="AE12" s="14"/>
      <c r="AH12" s="14"/>
      <c r="AK12" s="14"/>
      <c r="AN12" s="14"/>
      <c r="AQ12" s="14"/>
      <c r="AT12" s="14"/>
      <c r="AW12" s="14"/>
      <c r="AZ12" s="14"/>
      <c r="BC12" s="14"/>
      <c r="BF12" s="14"/>
      <c r="BI12" s="14"/>
      <c r="BL12" s="14"/>
      <c r="BO12" s="14"/>
      <c r="BR12" s="14"/>
      <c r="BU12" s="14"/>
      <c r="BX12" s="14"/>
      <c r="CA12" s="14"/>
      <c r="CD12" s="14"/>
      <c r="CG12" s="14"/>
      <c r="CJ12" s="14"/>
      <c r="CM12" s="14"/>
      <c r="CP12" s="14"/>
      <c r="CS12" s="14"/>
      <c r="CV12" s="14"/>
      <c r="CY12" s="14"/>
      <c r="DB12" s="14"/>
      <c r="DE12" s="14"/>
      <c r="DT12" s="14"/>
    </row>
    <row r="13" spans="1:124" x14ac:dyDescent="0.2">
      <c r="A13" s="1" t="s">
        <v>39</v>
      </c>
      <c r="B13" s="18" t="s">
        <v>4</v>
      </c>
      <c r="C13" s="18">
        <f t="shared" si="0"/>
        <v>0</v>
      </c>
      <c r="D13" s="21">
        <f t="shared" si="1"/>
        <v>0</v>
      </c>
      <c r="E13" s="18"/>
      <c r="G13" s="14"/>
      <c r="J13" s="14"/>
      <c r="M13" s="14"/>
      <c r="P13" s="14"/>
      <c r="Q13" s="14"/>
      <c r="S13" s="14"/>
      <c r="V13" s="14"/>
      <c r="Y13" s="14"/>
      <c r="AB13" s="14"/>
      <c r="AE13" s="14"/>
      <c r="AH13" s="14"/>
      <c r="AK13" s="14"/>
      <c r="AN13" s="14"/>
      <c r="AQ13" s="14"/>
      <c r="AT13" s="14"/>
      <c r="AW13" s="14"/>
      <c r="AZ13" s="14"/>
      <c r="BC13" s="14"/>
      <c r="BF13" s="14"/>
      <c r="BI13" s="14"/>
      <c r="BL13" s="14"/>
      <c r="BO13" s="14"/>
      <c r="BR13" s="14"/>
      <c r="BU13" s="14"/>
      <c r="BX13" s="14"/>
      <c r="CA13" s="14"/>
      <c r="CD13" s="14"/>
      <c r="CG13" s="14"/>
      <c r="CJ13" s="14"/>
      <c r="CM13" s="14"/>
      <c r="CP13" s="14"/>
      <c r="CS13" s="14"/>
      <c r="CV13" s="14"/>
      <c r="CY13" s="14"/>
      <c r="DB13" s="14"/>
      <c r="DE13" s="14"/>
      <c r="DT13" s="14"/>
    </row>
    <row r="14" spans="1:124" x14ac:dyDescent="0.2">
      <c r="A14" s="1" t="s">
        <v>39</v>
      </c>
      <c r="B14" s="18" t="s">
        <v>13</v>
      </c>
      <c r="C14" s="18">
        <f t="shared" si="0"/>
        <v>0</v>
      </c>
      <c r="D14" s="21">
        <f t="shared" si="1"/>
        <v>0</v>
      </c>
      <c r="E14" s="18"/>
      <c r="G14" s="14"/>
      <c r="J14" s="14"/>
      <c r="M14" s="14"/>
      <c r="P14" s="14"/>
      <c r="Q14" s="14"/>
      <c r="S14" s="14"/>
      <c r="V14" s="14"/>
      <c r="Y14" s="14"/>
      <c r="AB14" s="14"/>
      <c r="AE14" s="14"/>
      <c r="AH14" s="14"/>
      <c r="AK14" s="14"/>
      <c r="AN14" s="14"/>
      <c r="AQ14" s="14"/>
      <c r="AT14" s="14"/>
      <c r="AW14" s="14"/>
      <c r="AZ14" s="14"/>
      <c r="BC14" s="14"/>
      <c r="BF14" s="14"/>
      <c r="BI14" s="14"/>
      <c r="BL14" s="14"/>
      <c r="BO14" s="14"/>
      <c r="BR14" s="14"/>
      <c r="BU14" s="14"/>
      <c r="BX14" s="14"/>
      <c r="CA14" s="14"/>
      <c r="CD14" s="14"/>
      <c r="CG14" s="14"/>
      <c r="CJ14" s="14"/>
      <c r="CM14" s="14"/>
      <c r="CP14" s="14"/>
      <c r="CS14" s="14"/>
      <c r="CV14" s="14"/>
      <c r="CY14" s="14"/>
      <c r="DB14" s="14"/>
      <c r="DE14" s="14"/>
      <c r="DT14" s="14"/>
    </row>
    <row r="15" spans="1:124" x14ac:dyDescent="0.2">
      <c r="A15" s="24" t="s">
        <v>53</v>
      </c>
      <c r="B15" s="23" t="s">
        <v>14</v>
      </c>
      <c r="C15" s="18">
        <f t="shared" si="0"/>
        <v>0</v>
      </c>
      <c r="D15" s="21">
        <f t="shared" si="1"/>
        <v>0</v>
      </c>
      <c r="E15" s="18"/>
      <c r="G15" s="14"/>
      <c r="J15" s="14"/>
      <c r="M15" s="14"/>
      <c r="P15" s="14"/>
      <c r="Q15" s="14"/>
      <c r="S15" s="14"/>
      <c r="V15" s="14"/>
      <c r="Y15" s="14"/>
      <c r="AB15" s="14"/>
      <c r="AE15" s="14"/>
      <c r="AH15" s="14"/>
      <c r="AK15" s="14"/>
      <c r="AN15" s="14"/>
      <c r="AQ15" s="14"/>
      <c r="AT15" s="14"/>
      <c r="AW15" s="14"/>
      <c r="AZ15" s="14"/>
      <c r="BC15" s="14"/>
      <c r="BF15" s="14"/>
      <c r="BI15" s="14"/>
      <c r="BL15" s="14"/>
      <c r="BO15" s="14"/>
      <c r="BR15" s="14"/>
      <c r="BU15" s="14"/>
      <c r="BX15" s="14"/>
      <c r="CA15" s="14"/>
      <c r="CD15" s="14"/>
      <c r="CG15" s="14"/>
      <c r="CJ15" s="14"/>
      <c r="CM15" s="14"/>
      <c r="CP15" s="14"/>
      <c r="CS15" s="14"/>
      <c r="CV15" s="14"/>
      <c r="CY15" s="14"/>
      <c r="DB15" s="14"/>
      <c r="DE15" s="14"/>
      <c r="DT15" s="14"/>
    </row>
    <row r="16" spans="1:124" x14ac:dyDescent="0.2">
      <c r="A16" s="24" t="s">
        <v>46</v>
      </c>
      <c r="B16" s="23" t="s">
        <v>15</v>
      </c>
      <c r="C16" s="18">
        <f t="shared" si="0"/>
        <v>0</v>
      </c>
      <c r="D16" s="21">
        <f t="shared" si="1"/>
        <v>0</v>
      </c>
      <c r="E16" s="18"/>
      <c r="G16" s="14"/>
      <c r="J16" s="14"/>
      <c r="M16" s="14"/>
      <c r="P16" s="14"/>
      <c r="Q16" s="14"/>
      <c r="S16" s="14"/>
      <c r="V16" s="14"/>
      <c r="Y16" s="14"/>
      <c r="AB16" s="14"/>
      <c r="AE16" s="14"/>
      <c r="AH16" s="14"/>
      <c r="AK16" s="14"/>
      <c r="AN16" s="14"/>
      <c r="AQ16" s="14"/>
      <c r="AT16" s="14"/>
      <c r="AW16" s="14"/>
      <c r="AZ16" s="14"/>
      <c r="BC16" s="14"/>
      <c r="BF16" s="14"/>
      <c r="BI16" s="14"/>
      <c r="BL16" s="14"/>
      <c r="BO16" s="14"/>
      <c r="BR16" s="14"/>
      <c r="BU16" s="14"/>
      <c r="BX16" s="14"/>
      <c r="CA16" s="14"/>
      <c r="CD16" s="14"/>
      <c r="CG16" s="14"/>
      <c r="CJ16" s="14"/>
      <c r="CM16" s="14"/>
      <c r="CP16" s="14"/>
      <c r="CS16" s="14"/>
      <c r="CV16" s="14"/>
      <c r="CY16" s="14"/>
      <c r="DB16" s="14"/>
      <c r="DE16" s="14"/>
      <c r="DT16" s="14"/>
    </row>
    <row r="17" spans="1:124" x14ac:dyDescent="0.2">
      <c r="A17" s="24" t="s">
        <v>49</v>
      </c>
      <c r="B17" s="23" t="s">
        <v>16</v>
      </c>
      <c r="C17" s="18">
        <f t="shared" si="0"/>
        <v>0</v>
      </c>
      <c r="D17" s="21">
        <f t="shared" si="1"/>
        <v>0</v>
      </c>
      <c r="E17" s="18"/>
      <c r="G17" s="14"/>
      <c r="J17" s="14"/>
      <c r="M17" s="14"/>
      <c r="P17" s="14"/>
      <c r="Q17" s="14"/>
      <c r="S17" s="14"/>
      <c r="V17" s="14"/>
      <c r="Y17" s="14"/>
      <c r="AB17" s="14"/>
      <c r="AE17" s="14"/>
      <c r="AH17" s="14"/>
      <c r="AK17" s="14"/>
      <c r="AN17" s="14"/>
      <c r="AQ17" s="14"/>
      <c r="AT17" s="14"/>
      <c r="AW17" s="14"/>
      <c r="AZ17" s="14"/>
      <c r="BC17" s="14"/>
      <c r="BF17" s="14"/>
      <c r="BI17" s="14"/>
      <c r="BL17" s="14"/>
      <c r="BO17" s="14"/>
      <c r="BR17" s="14"/>
      <c r="BU17" s="14"/>
      <c r="BX17" s="14"/>
      <c r="CA17" s="14"/>
      <c r="CD17" s="14"/>
      <c r="CG17" s="14"/>
      <c r="CJ17" s="14"/>
      <c r="CM17" s="14"/>
      <c r="CP17" s="14"/>
      <c r="CS17" s="14"/>
      <c r="CV17" s="14"/>
      <c r="CY17" s="14"/>
      <c r="DB17" s="14"/>
      <c r="DE17" s="14"/>
      <c r="DT17" s="14"/>
    </row>
    <row r="18" spans="1:124" x14ac:dyDescent="0.2">
      <c r="A18" s="1" t="s">
        <v>43</v>
      </c>
      <c r="B18" s="23" t="s">
        <v>17</v>
      </c>
      <c r="C18" s="18">
        <f t="shared" si="0"/>
        <v>0</v>
      </c>
      <c r="D18" s="21">
        <f t="shared" si="1"/>
        <v>0</v>
      </c>
      <c r="E18" s="18"/>
      <c r="G18" s="14"/>
      <c r="J18" s="14"/>
      <c r="M18" s="14"/>
      <c r="P18" s="14"/>
      <c r="Q18" s="14"/>
      <c r="S18" s="14"/>
      <c r="V18" s="14"/>
      <c r="Y18" s="14"/>
      <c r="AB18" s="14"/>
      <c r="AE18" s="14"/>
      <c r="AH18" s="14"/>
      <c r="AK18" s="14"/>
      <c r="AN18" s="14"/>
      <c r="AQ18" s="14"/>
      <c r="AT18" s="14"/>
      <c r="AW18" s="14"/>
      <c r="AZ18" s="14"/>
      <c r="BC18" s="14"/>
      <c r="BF18" s="14"/>
      <c r="BI18" s="14"/>
      <c r="BL18" s="14"/>
      <c r="BO18" s="14"/>
      <c r="BR18" s="14"/>
      <c r="BU18" s="14"/>
      <c r="BX18" s="14"/>
      <c r="CA18" s="14"/>
      <c r="CD18" s="14"/>
      <c r="CG18" s="14"/>
      <c r="CJ18" s="14"/>
      <c r="CM18" s="14"/>
      <c r="CP18" s="14"/>
      <c r="CS18" s="14"/>
      <c r="CV18" s="14"/>
      <c r="CY18" s="14"/>
      <c r="DB18" s="14"/>
      <c r="DE18" s="14"/>
      <c r="DT18" s="14"/>
    </row>
    <row r="19" spans="1:124" x14ac:dyDescent="0.2">
      <c r="A19" s="1" t="s">
        <v>43</v>
      </c>
      <c r="B19" s="23" t="s">
        <v>18</v>
      </c>
      <c r="C19" s="18">
        <f t="shared" si="0"/>
        <v>0</v>
      </c>
      <c r="D19" s="21">
        <f t="shared" si="1"/>
        <v>0</v>
      </c>
      <c r="E19" s="18"/>
      <c r="G19" s="14"/>
      <c r="J19" s="14"/>
      <c r="M19" s="14"/>
      <c r="P19" s="14"/>
      <c r="Q19" s="14"/>
      <c r="S19" s="14"/>
      <c r="V19" s="14"/>
      <c r="Y19" s="14"/>
      <c r="AB19" s="14"/>
      <c r="AE19" s="14"/>
      <c r="AH19" s="14"/>
      <c r="AK19" s="14"/>
      <c r="AN19" s="14"/>
      <c r="AQ19" s="14"/>
      <c r="AT19" s="14"/>
      <c r="AW19" s="14"/>
      <c r="AZ19" s="14"/>
      <c r="BC19" s="14"/>
      <c r="BF19" s="14"/>
      <c r="BI19" s="14"/>
      <c r="BL19" s="14"/>
      <c r="BO19" s="14"/>
      <c r="BR19" s="14"/>
      <c r="BU19" s="14"/>
      <c r="BX19" s="14"/>
      <c r="CA19" s="14"/>
      <c r="CD19" s="14"/>
      <c r="CG19" s="14"/>
      <c r="CJ19" s="14"/>
      <c r="CM19" s="14"/>
      <c r="CP19" s="14"/>
      <c r="CS19" s="14"/>
      <c r="CV19" s="14"/>
      <c r="CY19" s="14"/>
      <c r="DB19" s="14"/>
      <c r="DE19" s="14"/>
      <c r="DT19" s="14"/>
    </row>
    <row r="20" spans="1:124" x14ac:dyDescent="0.2">
      <c r="A20" s="24" t="s">
        <v>47</v>
      </c>
      <c r="B20" s="23" t="s">
        <v>19</v>
      </c>
      <c r="C20" s="18">
        <f t="shared" si="0"/>
        <v>0</v>
      </c>
      <c r="D20" s="21">
        <f t="shared" si="1"/>
        <v>0</v>
      </c>
      <c r="E20" s="18"/>
      <c r="G20" s="14"/>
      <c r="J20" s="14"/>
      <c r="M20" s="14"/>
      <c r="P20" s="14"/>
      <c r="Q20" s="14"/>
      <c r="S20" s="14"/>
      <c r="V20" s="14"/>
      <c r="Y20" s="14"/>
      <c r="AB20" s="14"/>
      <c r="AE20" s="14"/>
      <c r="AH20" s="14"/>
      <c r="AK20" s="14"/>
      <c r="AN20" s="14"/>
      <c r="AQ20" s="14"/>
      <c r="AT20" s="14"/>
      <c r="AW20" s="14"/>
      <c r="AZ20" s="14"/>
      <c r="BC20" s="14"/>
      <c r="BF20" s="14"/>
      <c r="BI20" s="14"/>
      <c r="BL20" s="14"/>
      <c r="BO20" s="14"/>
      <c r="BR20" s="14"/>
      <c r="BU20" s="14"/>
      <c r="BX20" s="14"/>
      <c r="CA20" s="14"/>
      <c r="CD20" s="14"/>
      <c r="CG20" s="14"/>
      <c r="CJ20" s="14"/>
      <c r="CM20" s="14"/>
      <c r="CP20" s="14"/>
      <c r="CS20" s="14"/>
      <c r="CV20" s="14"/>
      <c r="CY20" s="14"/>
      <c r="DB20" s="14"/>
      <c r="DE20" s="14"/>
      <c r="DT20" s="14"/>
    </row>
    <row r="21" spans="1:124" x14ac:dyDescent="0.2">
      <c r="A21" s="1" t="s">
        <v>36</v>
      </c>
      <c r="B21" s="23" t="s">
        <v>20</v>
      </c>
      <c r="C21" s="18">
        <f t="shared" si="0"/>
        <v>0</v>
      </c>
      <c r="D21" s="21">
        <f t="shared" si="1"/>
        <v>0</v>
      </c>
      <c r="E21" s="18"/>
      <c r="G21" s="14"/>
      <c r="J21" s="14"/>
      <c r="M21" s="14"/>
      <c r="P21" s="14"/>
      <c r="Q21" s="14"/>
      <c r="S21" s="14"/>
      <c r="V21" s="14"/>
      <c r="Y21" s="14"/>
      <c r="AB21" s="14"/>
      <c r="AE21" s="14"/>
      <c r="AH21" s="14"/>
      <c r="AK21" s="14"/>
      <c r="AN21" s="14"/>
      <c r="AQ21" s="14"/>
      <c r="AT21" s="14"/>
      <c r="AW21" s="14"/>
      <c r="AZ21" s="14"/>
      <c r="BC21" s="14"/>
      <c r="BF21" s="14"/>
      <c r="BI21" s="14"/>
      <c r="BL21" s="14"/>
      <c r="BO21" s="14"/>
      <c r="BR21" s="14"/>
      <c r="BU21" s="14"/>
      <c r="BX21" s="14"/>
      <c r="CA21" s="14"/>
      <c r="CD21" s="14"/>
      <c r="CG21" s="14"/>
      <c r="CJ21" s="14"/>
      <c r="CM21" s="14"/>
      <c r="CP21" s="14"/>
      <c r="CS21" s="14"/>
      <c r="CV21" s="14"/>
      <c r="CY21" s="14"/>
      <c r="DB21" s="14"/>
      <c r="DE21" s="14"/>
      <c r="DT21" s="14"/>
    </row>
    <row r="22" spans="1:124" x14ac:dyDescent="0.2">
      <c r="A22" s="1" t="s">
        <v>39</v>
      </c>
      <c r="B22" s="23" t="s">
        <v>21</v>
      </c>
      <c r="C22" s="18">
        <f t="shared" si="0"/>
        <v>0</v>
      </c>
      <c r="D22" s="21">
        <f t="shared" si="1"/>
        <v>0</v>
      </c>
      <c r="E22" s="18"/>
      <c r="G22" s="14"/>
      <c r="J22" s="14"/>
      <c r="M22" s="14"/>
      <c r="P22" s="14"/>
      <c r="Q22" s="14"/>
      <c r="S22" s="14"/>
      <c r="V22" s="14"/>
      <c r="Y22" s="14"/>
      <c r="AB22" s="14"/>
      <c r="AE22" s="14"/>
      <c r="AH22" s="14"/>
      <c r="AK22" s="14"/>
      <c r="AN22" s="14"/>
      <c r="AQ22" s="14"/>
      <c r="AT22" s="14"/>
      <c r="AW22" s="14"/>
      <c r="AZ22" s="14"/>
      <c r="BC22" s="14"/>
      <c r="BF22" s="14"/>
      <c r="BI22" s="14"/>
      <c r="BL22" s="14"/>
      <c r="BO22" s="14"/>
      <c r="BR22" s="14"/>
      <c r="BU22" s="14"/>
      <c r="BX22" s="14"/>
      <c r="CA22" s="14"/>
      <c r="CD22" s="14"/>
      <c r="CG22" s="14"/>
      <c r="CJ22" s="14"/>
      <c r="CM22" s="14"/>
      <c r="CP22" s="14"/>
      <c r="CS22" s="14"/>
      <c r="CV22" s="14"/>
      <c r="CY22" s="14"/>
      <c r="DB22" s="14"/>
      <c r="DE22" s="14"/>
      <c r="DT22" s="14"/>
    </row>
    <row r="23" spans="1:124" x14ac:dyDescent="0.2">
      <c r="A23" s="1" t="s">
        <v>43</v>
      </c>
      <c r="B23" s="23" t="s">
        <v>22</v>
      </c>
      <c r="C23" s="18">
        <f t="shared" si="0"/>
        <v>0</v>
      </c>
      <c r="D23" s="21">
        <f t="shared" si="1"/>
        <v>0</v>
      </c>
      <c r="E23" s="18"/>
      <c r="G23" s="14"/>
      <c r="J23" s="14"/>
      <c r="M23" s="14"/>
      <c r="P23" s="14"/>
      <c r="Q23" s="14"/>
      <c r="S23" s="14"/>
      <c r="V23" s="14"/>
      <c r="Y23" s="14"/>
      <c r="AB23" s="14"/>
      <c r="AE23" s="14"/>
      <c r="AH23" s="14"/>
      <c r="AK23" s="14"/>
      <c r="AN23" s="14"/>
      <c r="AQ23" s="14"/>
      <c r="AT23" s="14"/>
      <c r="AW23" s="14"/>
      <c r="AZ23" s="14"/>
      <c r="BC23" s="14"/>
      <c r="BF23" s="14"/>
      <c r="BI23" s="14"/>
      <c r="BL23" s="14"/>
      <c r="BO23" s="14"/>
      <c r="BR23" s="14"/>
      <c r="BU23" s="14"/>
      <c r="BX23" s="14"/>
      <c r="CA23" s="14"/>
      <c r="CD23" s="14"/>
      <c r="CG23" s="14"/>
      <c r="CJ23" s="14"/>
      <c r="CM23" s="14"/>
      <c r="CP23" s="14"/>
      <c r="CS23" s="14"/>
      <c r="CV23" s="14"/>
      <c r="CY23" s="14"/>
      <c r="DB23" s="14"/>
      <c r="DE23" s="14"/>
      <c r="DT23" s="14"/>
    </row>
    <row r="24" spans="1:124" x14ac:dyDescent="0.2">
      <c r="A24" s="1" t="s">
        <v>41</v>
      </c>
      <c r="B24" s="23" t="s">
        <v>23</v>
      </c>
      <c r="C24" s="18">
        <f t="shared" si="0"/>
        <v>0</v>
      </c>
      <c r="D24" s="21">
        <f t="shared" si="1"/>
        <v>0</v>
      </c>
      <c r="E24" s="18"/>
      <c r="G24" s="14"/>
      <c r="J24" s="14"/>
      <c r="M24" s="14"/>
      <c r="P24" s="14"/>
      <c r="Q24" s="14"/>
      <c r="S24" s="14"/>
      <c r="V24" s="14"/>
      <c r="Y24" s="14"/>
      <c r="AB24" s="14"/>
      <c r="AE24" s="14"/>
      <c r="AH24" s="14"/>
      <c r="AK24" s="14"/>
      <c r="AN24" s="14"/>
      <c r="AQ24" s="14"/>
      <c r="AT24" s="14"/>
      <c r="AW24" s="14"/>
      <c r="AZ24" s="14"/>
      <c r="BC24" s="14"/>
      <c r="BF24" s="14"/>
      <c r="BI24" s="14"/>
      <c r="BL24" s="14"/>
      <c r="BO24" s="14"/>
      <c r="BR24" s="14"/>
      <c r="BU24" s="14"/>
      <c r="BX24" s="14"/>
      <c r="CA24" s="14"/>
      <c r="CD24" s="14"/>
      <c r="CG24" s="14"/>
      <c r="CJ24" s="14"/>
      <c r="CM24" s="14"/>
      <c r="CP24" s="14"/>
      <c r="CS24" s="14"/>
      <c r="CV24" s="14"/>
      <c r="CY24" s="14"/>
      <c r="DB24" s="14"/>
      <c r="DE24" s="14"/>
      <c r="DT24" s="14"/>
    </row>
    <row r="25" spans="1:124" x14ac:dyDescent="0.2">
      <c r="A25" s="24" t="s">
        <v>50</v>
      </c>
      <c r="B25" s="23" t="s">
        <v>24</v>
      </c>
      <c r="C25" s="18">
        <f t="shared" si="0"/>
        <v>0</v>
      </c>
      <c r="D25" s="21">
        <f t="shared" si="1"/>
        <v>0</v>
      </c>
      <c r="E25" s="18"/>
      <c r="G25" s="14"/>
      <c r="J25" s="14"/>
      <c r="M25" s="14"/>
      <c r="P25" s="14"/>
      <c r="Q25" s="14"/>
      <c r="S25" s="14"/>
      <c r="V25" s="14"/>
      <c r="Y25" s="14"/>
      <c r="AB25" s="14"/>
      <c r="AE25" s="14"/>
      <c r="AH25" s="14"/>
      <c r="AK25" s="14"/>
      <c r="AN25" s="14"/>
      <c r="AQ25" s="14"/>
      <c r="AT25" s="14"/>
      <c r="AW25" s="14"/>
      <c r="AZ25" s="14"/>
      <c r="BC25" s="14"/>
      <c r="BF25" s="14"/>
      <c r="BI25" s="14"/>
      <c r="BL25" s="14"/>
      <c r="BO25" s="14"/>
      <c r="BR25" s="14"/>
      <c r="BU25" s="14"/>
      <c r="BX25" s="14"/>
      <c r="CA25" s="14"/>
      <c r="CD25" s="14"/>
      <c r="CG25" s="14"/>
      <c r="CJ25" s="14"/>
      <c r="CM25" s="14"/>
      <c r="CP25" s="14"/>
      <c r="CS25" s="14"/>
      <c r="CV25" s="14"/>
      <c r="CY25" s="14"/>
      <c r="DB25" s="14"/>
      <c r="DE25" s="14"/>
      <c r="DT25" s="14"/>
    </row>
    <row r="26" spans="1:124" x14ac:dyDescent="0.2">
      <c r="A26" s="24" t="s">
        <v>54</v>
      </c>
      <c r="B26" s="23" t="s">
        <v>25</v>
      </c>
      <c r="C26" s="18">
        <f t="shared" si="0"/>
        <v>0</v>
      </c>
      <c r="D26" s="21">
        <f t="shared" si="1"/>
        <v>0</v>
      </c>
      <c r="E26" s="18"/>
      <c r="G26" s="14"/>
      <c r="J26" s="14"/>
      <c r="M26" s="14"/>
      <c r="P26" s="14"/>
      <c r="Q26" s="14"/>
      <c r="S26" s="14"/>
      <c r="V26" s="14"/>
      <c r="Y26" s="14"/>
      <c r="AB26" s="14"/>
      <c r="AE26" s="14"/>
      <c r="AH26" s="14"/>
      <c r="AK26" s="14"/>
      <c r="AN26" s="14"/>
      <c r="AQ26" s="14"/>
      <c r="AT26" s="14"/>
      <c r="AW26" s="14"/>
      <c r="AZ26" s="14"/>
      <c r="BC26" s="14"/>
      <c r="BF26" s="14"/>
      <c r="BI26" s="14"/>
      <c r="BL26" s="14"/>
      <c r="BO26" s="14"/>
      <c r="BR26" s="14"/>
      <c r="BU26" s="14"/>
      <c r="BX26" s="14"/>
      <c r="CA26" s="14"/>
      <c r="CD26" s="14"/>
      <c r="CG26" s="14"/>
      <c r="CJ26" s="14"/>
      <c r="CM26" s="14"/>
      <c r="CP26" s="14"/>
      <c r="CS26" s="14"/>
      <c r="CV26" s="14"/>
      <c r="CY26" s="14"/>
      <c r="DB26" s="14"/>
      <c r="DE26" s="14"/>
      <c r="DT26" s="14"/>
    </row>
    <row r="27" spans="1:124" x14ac:dyDescent="0.2">
      <c r="A27" s="1" t="s">
        <v>44</v>
      </c>
      <c r="B27" s="23" t="s">
        <v>2</v>
      </c>
      <c r="C27" s="18">
        <f t="shared" si="0"/>
        <v>0</v>
      </c>
      <c r="D27" s="21">
        <f t="shared" si="1"/>
        <v>0</v>
      </c>
      <c r="E27" s="18"/>
      <c r="G27" s="14"/>
      <c r="J27" s="14"/>
      <c r="M27" s="14"/>
      <c r="P27" s="14"/>
      <c r="Q27" s="14"/>
      <c r="S27" s="14"/>
      <c r="V27" s="14"/>
      <c r="Y27" s="14"/>
      <c r="AB27" s="14"/>
      <c r="AE27" s="14"/>
      <c r="AH27" s="14"/>
      <c r="AK27" s="14"/>
      <c r="AN27" s="14"/>
      <c r="AQ27" s="14"/>
      <c r="AT27" s="14"/>
      <c r="AW27" s="14"/>
      <c r="AZ27" s="14"/>
      <c r="BC27" s="14"/>
      <c r="BF27" s="14"/>
      <c r="BI27" s="14"/>
      <c r="BL27" s="14"/>
      <c r="BO27" s="14"/>
      <c r="BR27" s="14"/>
      <c r="BU27" s="14"/>
      <c r="BX27" s="14"/>
      <c r="CA27" s="14"/>
      <c r="CD27" s="14"/>
      <c r="CG27" s="14"/>
      <c r="CJ27" s="14"/>
      <c r="CM27" s="14"/>
      <c r="CP27" s="14"/>
      <c r="CS27" s="14"/>
      <c r="CV27" s="14"/>
      <c r="CY27" s="14"/>
      <c r="DB27" s="14"/>
      <c r="DE27" s="14"/>
      <c r="DT27" s="14"/>
    </row>
    <row r="28" spans="1:124" x14ac:dyDescent="0.2">
      <c r="A28" s="24" t="s">
        <v>51</v>
      </c>
      <c r="B28" s="23" t="s">
        <v>26</v>
      </c>
      <c r="C28" s="18">
        <f t="shared" si="0"/>
        <v>0</v>
      </c>
      <c r="D28" s="21">
        <f t="shared" si="1"/>
        <v>0</v>
      </c>
      <c r="E28" s="18"/>
      <c r="G28" s="14"/>
      <c r="J28" s="14"/>
      <c r="M28" s="14"/>
      <c r="P28" s="14"/>
      <c r="Q28" s="14"/>
      <c r="S28" s="14"/>
      <c r="V28" s="14"/>
      <c r="Y28" s="14"/>
      <c r="AB28" s="14"/>
      <c r="AE28" s="14"/>
      <c r="AH28" s="14"/>
      <c r="AK28" s="14"/>
      <c r="AN28" s="14"/>
      <c r="AQ28" s="14"/>
      <c r="AT28" s="14"/>
      <c r="AW28" s="14"/>
      <c r="AZ28" s="14"/>
      <c r="BC28" s="14"/>
      <c r="BF28" s="14"/>
      <c r="BI28" s="14"/>
      <c r="BL28" s="14"/>
      <c r="BO28" s="14"/>
      <c r="BR28" s="14"/>
      <c r="BU28" s="14"/>
      <c r="BX28" s="14"/>
      <c r="CA28" s="14"/>
      <c r="CD28" s="14"/>
      <c r="CG28" s="14"/>
      <c r="CJ28" s="14"/>
      <c r="CM28" s="14"/>
      <c r="CP28" s="14"/>
      <c r="CS28" s="14"/>
      <c r="CV28" s="14"/>
      <c r="CY28" s="14"/>
      <c r="DB28" s="14"/>
      <c r="DE28" s="14"/>
      <c r="DT28" s="14"/>
    </row>
    <row r="29" spans="1:124" x14ac:dyDescent="0.2">
      <c r="A29" s="24" t="s">
        <v>60</v>
      </c>
      <c r="B29" s="23" t="s">
        <v>27</v>
      </c>
      <c r="C29" s="18">
        <f t="shared" si="0"/>
        <v>0</v>
      </c>
      <c r="D29" s="21">
        <f t="shared" si="1"/>
        <v>0</v>
      </c>
      <c r="E29" s="18"/>
      <c r="G29" s="14"/>
      <c r="J29" s="14"/>
      <c r="M29" s="14"/>
      <c r="P29" s="14"/>
      <c r="Q29" s="14"/>
      <c r="S29" s="14"/>
      <c r="V29" s="14"/>
      <c r="Y29" s="14"/>
      <c r="AB29" s="14"/>
      <c r="AE29" s="14"/>
      <c r="AH29" s="14"/>
      <c r="AK29" s="14"/>
      <c r="AN29" s="14"/>
      <c r="AQ29" s="14"/>
      <c r="AT29" s="14"/>
      <c r="AW29" s="14"/>
      <c r="AZ29" s="14"/>
      <c r="BC29" s="14"/>
      <c r="BF29" s="14"/>
      <c r="BI29" s="14"/>
      <c r="BL29" s="14"/>
      <c r="BO29" s="14"/>
      <c r="BR29" s="14"/>
      <c r="BU29" s="14"/>
      <c r="BX29" s="14"/>
      <c r="CA29" s="14"/>
      <c r="CD29" s="14"/>
      <c r="CG29" s="14"/>
      <c r="CJ29" s="14"/>
      <c r="CM29" s="14"/>
      <c r="CP29" s="14"/>
      <c r="CS29" s="14"/>
      <c r="CV29" s="14"/>
      <c r="CY29" s="14"/>
      <c r="DB29" s="14"/>
      <c r="DE29" s="14"/>
      <c r="DT29" s="14"/>
    </row>
    <row r="30" spans="1:124" x14ac:dyDescent="0.2">
      <c r="B30" s="15"/>
      <c r="G30" s="14"/>
      <c r="J30" s="14"/>
      <c r="M30" s="14"/>
      <c r="P30" s="14"/>
      <c r="Q30" s="14"/>
      <c r="S30" s="14"/>
      <c r="V30" s="14"/>
      <c r="Y30" s="14"/>
      <c r="AB30" s="14"/>
      <c r="AE30" s="14"/>
      <c r="AH30" s="14"/>
      <c r="AK30" s="14"/>
      <c r="AN30" s="14"/>
      <c r="AQ30" s="14"/>
      <c r="AT30" s="14"/>
      <c r="AW30" s="14"/>
      <c r="AZ30" s="14"/>
      <c r="BC30" s="14"/>
      <c r="BF30" s="14"/>
      <c r="BI30" s="14"/>
      <c r="BL30" s="14"/>
      <c r="BO30" s="14"/>
      <c r="BR30" s="14"/>
      <c r="BU30" s="14"/>
      <c r="BX30" s="14"/>
      <c r="CA30" s="14"/>
      <c r="CD30" s="14"/>
      <c r="CG30" s="14"/>
      <c r="CJ30" s="14"/>
      <c r="CM30" s="14"/>
      <c r="CP30" s="14"/>
      <c r="CS30" s="14"/>
      <c r="CV30" s="14"/>
      <c r="CY30" s="14"/>
      <c r="DB30" s="14"/>
      <c r="DE30" s="14"/>
      <c r="DT30" s="14"/>
    </row>
    <row r="31" spans="1:124" x14ac:dyDescent="0.2">
      <c r="B31" s="18" t="s">
        <v>6</v>
      </c>
      <c r="C31" s="18">
        <f>SUM(C3:C30)</f>
        <v>0</v>
      </c>
      <c r="D31" s="26">
        <f>SUM(D3:D30)</f>
        <v>0</v>
      </c>
      <c r="E31" s="18"/>
      <c r="F31" s="18"/>
      <c r="G31" s="21"/>
      <c r="I31" s="18"/>
      <c r="J31" s="21"/>
      <c r="L31" s="18"/>
      <c r="M31" s="21"/>
      <c r="O31" s="18"/>
      <c r="P31" s="21"/>
      <c r="Q31" s="21"/>
      <c r="R31" s="18"/>
      <c r="S31" s="21"/>
      <c r="U31" s="18"/>
      <c r="V31" s="21"/>
      <c r="X31" s="18"/>
      <c r="Y31" s="21"/>
      <c r="AA31" s="18"/>
      <c r="AB31" s="21"/>
      <c r="AD31" s="18"/>
      <c r="AE31" s="21"/>
      <c r="AG31" s="18"/>
      <c r="AH31" s="21"/>
      <c r="AJ31" s="18"/>
      <c r="AK31" s="21"/>
      <c r="AM31" s="18"/>
      <c r="AN31" s="21"/>
      <c r="AP31" s="18"/>
      <c r="AQ31" s="21"/>
      <c r="AS31" s="18"/>
      <c r="AT31" s="21"/>
      <c r="AV31" s="18"/>
      <c r="AW31" s="21"/>
      <c r="AY31" s="18"/>
      <c r="AZ31" s="21"/>
      <c r="BB31" s="18"/>
      <c r="BC31" s="21"/>
      <c r="BE31" s="18"/>
      <c r="BF31" s="21"/>
      <c r="BH31" s="18"/>
      <c r="BI31" s="21"/>
      <c r="BK31" s="18"/>
      <c r="BL31" s="21"/>
      <c r="BN31" s="18"/>
      <c r="BO31" s="21"/>
      <c r="BQ31" s="18"/>
      <c r="BR31" s="21"/>
      <c r="BT31" s="18"/>
      <c r="BU31" s="21"/>
      <c r="BW31" s="18"/>
      <c r="BX31" s="21"/>
      <c r="BZ31" s="18"/>
      <c r="CA31" s="21"/>
      <c r="CC31" s="18"/>
      <c r="CD31" s="21"/>
      <c r="CF31" s="18"/>
      <c r="CG31" s="21"/>
      <c r="CI31" s="18"/>
      <c r="CJ31" s="21"/>
      <c r="CL31" s="18"/>
      <c r="CM31" s="21"/>
      <c r="CO31" s="18"/>
      <c r="CP31" s="21"/>
      <c r="CR31" s="18"/>
      <c r="CS31" s="21"/>
      <c r="CU31" s="18"/>
      <c r="CV31" s="21"/>
      <c r="CX31" s="18"/>
      <c r="CY31" s="21"/>
      <c r="DA31" s="18"/>
      <c r="DB31" s="21"/>
      <c r="DD31" s="18"/>
      <c r="DE31" s="21"/>
      <c r="DS31" s="18"/>
      <c r="DT31" s="21"/>
    </row>
    <row r="32" spans="1:124" x14ac:dyDescent="0.2">
      <c r="G32" s="14"/>
      <c r="P32" s="14"/>
      <c r="S32" s="14"/>
      <c r="V32" s="14"/>
      <c r="Y32" s="14"/>
      <c r="CP32" s="14"/>
      <c r="DE32" s="14"/>
    </row>
    <row r="34" spans="1:40" x14ac:dyDescent="0.2">
      <c r="A34" s="18" t="s">
        <v>52</v>
      </c>
      <c r="C34" s="18" t="s">
        <v>30</v>
      </c>
      <c r="D34" s="18" t="s">
        <v>29</v>
      </c>
      <c r="F34" s="18"/>
      <c r="G34" s="18"/>
      <c r="I34" s="18"/>
      <c r="J34" s="18"/>
      <c r="L34" s="18"/>
      <c r="M34" s="18"/>
      <c r="O34" s="18"/>
      <c r="P34" s="18"/>
      <c r="R34" s="18"/>
      <c r="S34" s="18"/>
      <c r="U34" s="18"/>
      <c r="V34" s="18"/>
      <c r="X34" s="18"/>
      <c r="Y34" s="18"/>
      <c r="AA34" s="18"/>
      <c r="AB34" s="18"/>
      <c r="AD34" s="18"/>
      <c r="AE34" s="18"/>
      <c r="AG34" s="18"/>
      <c r="AH34" s="18"/>
      <c r="AJ34" s="18"/>
      <c r="AK34" s="18"/>
      <c r="AM34" s="18"/>
      <c r="AN34" s="18"/>
    </row>
    <row r="35" spans="1:40" x14ac:dyDescent="0.2">
      <c r="C35" s="18"/>
      <c r="D35" s="18"/>
      <c r="F35" s="18"/>
      <c r="G35" s="18"/>
      <c r="L35" s="18"/>
      <c r="M35" s="18"/>
      <c r="O35" s="18"/>
      <c r="P35" s="18"/>
    </row>
    <row r="36" spans="1:40" x14ac:dyDescent="0.2">
      <c r="A36" s="1" t="s">
        <v>43</v>
      </c>
      <c r="B36" s="18" t="s">
        <v>7</v>
      </c>
      <c r="C36" s="1">
        <v>2.7087350756985185</v>
      </c>
      <c r="D36" s="14">
        <v>126.85006359496161</v>
      </c>
      <c r="E36" s="18"/>
      <c r="G36" s="14"/>
      <c r="I36" s="29"/>
      <c r="J36" s="29"/>
      <c r="M36" s="14"/>
      <c r="P36" s="14"/>
      <c r="V36" s="14"/>
      <c r="Y36" s="14"/>
      <c r="AB36" s="14"/>
      <c r="AE36" s="14"/>
      <c r="AH36" s="14"/>
      <c r="AK36" s="14"/>
      <c r="AN36" s="14"/>
    </row>
    <row r="37" spans="1:40" x14ac:dyDescent="0.2">
      <c r="A37" s="1" t="s">
        <v>45</v>
      </c>
      <c r="B37" s="18" t="s">
        <v>5</v>
      </c>
      <c r="C37" s="1">
        <v>-4.1029007508308374E-4</v>
      </c>
      <c r="D37" s="14">
        <v>-1.9213884216140811E-2</v>
      </c>
      <c r="E37" s="18"/>
      <c r="G37" s="14"/>
      <c r="I37" s="29"/>
      <c r="J37" s="29"/>
      <c r="M37" s="14"/>
      <c r="P37" s="14"/>
      <c r="V37" s="14"/>
      <c r="Y37" s="14"/>
      <c r="AB37" s="14"/>
      <c r="AE37" s="14"/>
      <c r="AH37" s="14"/>
      <c r="AK37" s="14"/>
      <c r="AN37" s="14"/>
    </row>
    <row r="38" spans="1:40" x14ac:dyDescent="0.2">
      <c r="A38" s="1" t="s">
        <v>38</v>
      </c>
      <c r="B38" s="18" t="s">
        <v>28</v>
      </c>
      <c r="C38" s="1">
        <v>-0.2970500143601526</v>
      </c>
      <c r="D38" s="14">
        <v>-13.910852172485946</v>
      </c>
      <c r="E38" s="18"/>
      <c r="G38" s="14"/>
      <c r="J38" s="14"/>
      <c r="M38" s="14"/>
      <c r="P38" s="14"/>
      <c r="V38" s="14"/>
      <c r="Y38" s="14"/>
      <c r="AB38" s="14"/>
      <c r="AE38" s="14"/>
      <c r="AH38" s="14"/>
      <c r="AK38" s="14"/>
      <c r="AN38" s="14"/>
    </row>
    <row r="39" spans="1:40" x14ac:dyDescent="0.2">
      <c r="A39" s="1" t="s">
        <v>35</v>
      </c>
      <c r="B39" s="18" t="s">
        <v>8</v>
      </c>
      <c r="C39" s="1">
        <v>0.33869445698108552</v>
      </c>
      <c r="D39" s="14">
        <v>15.861061420424235</v>
      </c>
      <c r="E39" s="18"/>
      <c r="G39" s="14"/>
      <c r="J39" s="14"/>
      <c r="M39" s="14"/>
      <c r="P39" s="14"/>
      <c r="V39" s="14"/>
      <c r="Y39" s="14"/>
      <c r="AB39" s="14"/>
      <c r="AE39" s="14"/>
      <c r="AH39" s="14"/>
      <c r="AK39" s="14"/>
      <c r="AN39" s="14"/>
    </row>
    <row r="40" spans="1:40" x14ac:dyDescent="0.2">
      <c r="A40" s="1" t="s">
        <v>57</v>
      </c>
      <c r="B40" s="18" t="s">
        <v>9</v>
      </c>
      <c r="C40" s="1">
        <v>-4.4721618184056129E-2</v>
      </c>
      <c r="D40" s="14">
        <v>-2.0943133795593485</v>
      </c>
      <c r="E40" s="18"/>
      <c r="G40" s="14"/>
      <c r="J40" s="14"/>
      <c r="M40" s="14"/>
      <c r="P40" s="14"/>
      <c r="V40" s="14"/>
      <c r="Y40" s="14"/>
      <c r="AB40" s="14"/>
      <c r="AE40" s="14"/>
      <c r="AH40" s="14"/>
      <c r="AK40" s="14"/>
      <c r="AN40" s="14"/>
    </row>
    <row r="41" spans="1:40" x14ac:dyDescent="0.2">
      <c r="A41" s="1" t="s">
        <v>37</v>
      </c>
      <c r="B41" s="18" t="s">
        <v>1</v>
      </c>
      <c r="C41" s="1">
        <v>9.6418167644524676E-3</v>
      </c>
      <c r="D41" s="14">
        <v>0.45152627907930903</v>
      </c>
      <c r="E41" s="18"/>
      <c r="G41" s="14"/>
      <c r="J41" s="14"/>
      <c r="M41" s="14"/>
      <c r="P41" s="14"/>
      <c r="V41" s="14"/>
      <c r="Y41" s="14"/>
      <c r="AB41" s="14"/>
      <c r="AE41" s="14"/>
      <c r="AH41" s="14"/>
      <c r="AK41" s="14"/>
      <c r="AN41" s="14"/>
    </row>
    <row r="42" spans="1:40" x14ac:dyDescent="0.2">
      <c r="A42" s="1" t="s">
        <v>57</v>
      </c>
      <c r="B42" s="18" t="s">
        <v>10</v>
      </c>
      <c r="C42" s="1">
        <v>0.32659089976613459</v>
      </c>
      <c r="D42" s="14">
        <v>15.294251836048081</v>
      </c>
      <c r="E42" s="18"/>
      <c r="G42" s="14"/>
      <c r="J42" s="14"/>
      <c r="M42" s="14"/>
      <c r="P42" s="14"/>
      <c r="V42" s="14"/>
      <c r="Y42" s="14"/>
      <c r="AB42" s="14"/>
      <c r="AE42" s="14"/>
      <c r="AH42" s="14"/>
      <c r="AK42" s="14"/>
      <c r="AN42" s="14"/>
    </row>
    <row r="43" spans="1:40" x14ac:dyDescent="0.2">
      <c r="A43" s="1" t="s">
        <v>34</v>
      </c>
      <c r="B43" s="18" t="s">
        <v>11</v>
      </c>
      <c r="C43" s="1">
        <v>0.31161531202560211</v>
      </c>
      <c r="D43" s="14">
        <v>14.592945062158947</v>
      </c>
      <c r="E43" s="18"/>
      <c r="G43" s="14"/>
      <c r="J43" s="14"/>
      <c r="M43" s="14"/>
      <c r="P43" s="14"/>
      <c r="V43" s="14"/>
      <c r="Y43" s="14"/>
      <c r="AB43" s="14"/>
      <c r="AE43" s="14"/>
      <c r="AH43" s="14"/>
      <c r="AK43" s="14"/>
      <c r="AN43" s="14"/>
    </row>
    <row r="44" spans="1:40" x14ac:dyDescent="0.2">
      <c r="A44" s="1" t="s">
        <v>40</v>
      </c>
      <c r="B44" s="18" t="s">
        <v>12</v>
      </c>
      <c r="C44" s="1">
        <v>0.10257251877077093</v>
      </c>
      <c r="D44" s="14">
        <v>4.803471054035203</v>
      </c>
      <c r="E44" s="18"/>
      <c r="G44" s="14"/>
      <c r="J44" s="14"/>
      <c r="M44" s="14"/>
      <c r="P44" s="14"/>
      <c r="V44" s="14"/>
      <c r="Y44" s="14"/>
      <c r="AB44" s="14"/>
      <c r="AE44" s="14"/>
      <c r="AH44" s="14"/>
      <c r="AK44" s="14"/>
      <c r="AN44" s="14"/>
    </row>
    <row r="45" spans="1:40" x14ac:dyDescent="0.2">
      <c r="A45" s="1" t="s">
        <v>42</v>
      </c>
      <c r="B45" s="18" t="s">
        <v>3</v>
      </c>
      <c r="C45" s="1">
        <v>3.5079801419603658E-2</v>
      </c>
      <c r="D45" s="14">
        <v>1.6427871004800392</v>
      </c>
      <c r="E45" s="18"/>
      <c r="G45" s="14"/>
      <c r="J45" s="14"/>
      <c r="M45" s="14"/>
      <c r="P45" s="14"/>
      <c r="V45" s="14"/>
      <c r="Y45" s="14"/>
      <c r="AB45" s="14"/>
      <c r="AE45" s="14"/>
      <c r="AH45" s="14"/>
      <c r="AK45" s="14"/>
      <c r="AN45" s="14"/>
    </row>
    <row r="46" spans="1:40" x14ac:dyDescent="0.2">
      <c r="A46" s="1" t="s">
        <v>39</v>
      </c>
      <c r="B46" s="18" t="s">
        <v>4</v>
      </c>
      <c r="C46" s="1">
        <v>5.9902350962130216E-2</v>
      </c>
      <c r="D46" s="14">
        <v>2.8052270955565577</v>
      </c>
      <c r="E46" s="18"/>
      <c r="G46" s="14"/>
      <c r="J46" s="14"/>
      <c r="M46" s="14"/>
      <c r="P46" s="14"/>
      <c r="V46" s="14"/>
      <c r="Y46" s="14"/>
      <c r="AB46" s="14"/>
      <c r="AE46" s="14"/>
      <c r="AH46" s="14"/>
      <c r="AK46" s="14"/>
      <c r="AN46" s="14"/>
    </row>
    <row r="47" spans="1:40" x14ac:dyDescent="0.2">
      <c r="A47" s="1" t="s">
        <v>39</v>
      </c>
      <c r="B47" s="18" t="s">
        <v>13</v>
      </c>
      <c r="C47" s="1">
        <v>-4.1029007508308374E-4</v>
      </c>
      <c r="D47" s="14">
        <v>-1.9213884216140811E-2</v>
      </c>
      <c r="E47" s="18"/>
      <c r="G47" s="14"/>
      <c r="J47" s="14"/>
      <c r="M47" s="14"/>
      <c r="P47" s="14"/>
      <c r="V47" s="14"/>
      <c r="Y47" s="14"/>
      <c r="AB47" s="14"/>
      <c r="AE47" s="14"/>
      <c r="AH47" s="14"/>
      <c r="AK47" s="14"/>
      <c r="AN47" s="14"/>
    </row>
    <row r="48" spans="1:40" x14ac:dyDescent="0.2">
      <c r="A48" s="24" t="s">
        <v>53</v>
      </c>
      <c r="B48" s="23" t="s">
        <v>14</v>
      </c>
      <c r="C48" s="1">
        <v>0</v>
      </c>
      <c r="D48" s="14">
        <v>0</v>
      </c>
      <c r="E48" s="18"/>
      <c r="G48" s="14"/>
      <c r="J48" s="14"/>
      <c r="M48" s="14"/>
      <c r="P48" s="14"/>
      <c r="V48" s="14"/>
      <c r="Y48" s="14"/>
      <c r="AB48" s="14"/>
      <c r="AE48" s="14"/>
      <c r="AH48" s="14"/>
      <c r="AK48" s="14"/>
      <c r="AN48" s="14"/>
    </row>
    <row r="49" spans="1:40" x14ac:dyDescent="0.2">
      <c r="A49" s="24" t="s">
        <v>46</v>
      </c>
      <c r="B49" s="23" t="s">
        <v>15</v>
      </c>
      <c r="C49" s="1">
        <v>0</v>
      </c>
      <c r="D49" s="14">
        <v>0</v>
      </c>
      <c r="E49" s="18"/>
      <c r="G49" s="14"/>
      <c r="J49" s="14"/>
      <c r="M49" s="14"/>
      <c r="P49" s="14"/>
      <c r="V49" s="14"/>
      <c r="Y49" s="14"/>
      <c r="AB49" s="14"/>
      <c r="AE49" s="14"/>
      <c r="AH49" s="14"/>
      <c r="AK49" s="14"/>
      <c r="AN49" s="14"/>
    </row>
    <row r="50" spans="1:40" x14ac:dyDescent="0.2">
      <c r="A50" s="24" t="s">
        <v>49</v>
      </c>
      <c r="B50" s="23" t="s">
        <v>16</v>
      </c>
      <c r="C50" s="1">
        <v>2.0514503754154187E-4</v>
      </c>
      <c r="D50" s="14">
        <v>9.6069421080704053E-3</v>
      </c>
      <c r="E50" s="18"/>
      <c r="G50" s="14"/>
      <c r="J50" s="14"/>
      <c r="M50" s="14"/>
      <c r="P50" s="14"/>
      <c r="V50" s="14"/>
      <c r="Y50" s="14"/>
      <c r="AB50" s="14"/>
      <c r="AE50" s="14"/>
      <c r="AH50" s="14"/>
      <c r="AK50" s="14"/>
      <c r="AN50" s="14"/>
    </row>
    <row r="51" spans="1:40" x14ac:dyDescent="0.2">
      <c r="A51" s="1" t="s">
        <v>43</v>
      </c>
      <c r="B51" s="23" t="s">
        <v>17</v>
      </c>
      <c r="C51" s="1">
        <v>8.2058015016616749E-4</v>
      </c>
      <c r="D51" s="14">
        <v>3.8427768432281621E-2</v>
      </c>
      <c r="E51" s="18"/>
      <c r="G51" s="14"/>
      <c r="J51" s="14"/>
      <c r="M51" s="14"/>
      <c r="P51" s="14"/>
      <c r="V51" s="14"/>
      <c r="Y51" s="14"/>
      <c r="AB51" s="14"/>
      <c r="AE51" s="14"/>
      <c r="AH51" s="14"/>
      <c r="AK51" s="14"/>
      <c r="AN51" s="14"/>
    </row>
    <row r="52" spans="1:40" x14ac:dyDescent="0.2">
      <c r="A52" s="1" t="s">
        <v>43</v>
      </c>
      <c r="B52" s="23" t="s">
        <v>18</v>
      </c>
      <c r="C52" s="1">
        <v>1.4360152627907932E-3</v>
      </c>
      <c r="D52" s="14">
        <v>6.7248594756492835E-2</v>
      </c>
      <c r="E52" s="18"/>
      <c r="G52" s="14"/>
      <c r="J52" s="14"/>
      <c r="M52" s="14"/>
      <c r="P52" s="14"/>
      <c r="V52" s="14"/>
      <c r="Y52" s="14"/>
      <c r="AB52" s="14"/>
      <c r="AE52" s="14"/>
      <c r="AH52" s="14"/>
      <c r="AK52" s="14"/>
      <c r="AN52" s="14"/>
    </row>
    <row r="53" spans="1:40" x14ac:dyDescent="0.2">
      <c r="A53" s="24" t="s">
        <v>47</v>
      </c>
      <c r="B53" s="23" t="s">
        <v>19</v>
      </c>
      <c r="C53" s="1">
        <v>0</v>
      </c>
      <c r="D53" s="14">
        <v>0</v>
      </c>
      <c r="E53" s="18"/>
      <c r="G53" s="14"/>
      <c r="J53" s="14"/>
      <c r="M53" s="14"/>
      <c r="P53" s="14"/>
      <c r="V53" s="14"/>
      <c r="Y53" s="14"/>
      <c r="AB53" s="14"/>
      <c r="AE53" s="14"/>
      <c r="AH53" s="14"/>
      <c r="AK53" s="14"/>
      <c r="AN53" s="14"/>
    </row>
    <row r="54" spans="1:40" x14ac:dyDescent="0.2">
      <c r="A54" s="1" t="s">
        <v>36</v>
      </c>
      <c r="B54" s="23" t="s">
        <v>20</v>
      </c>
      <c r="C54" s="1">
        <v>2.0514503754154187E-4</v>
      </c>
      <c r="D54" s="14">
        <v>9.6069421080704053E-3</v>
      </c>
      <c r="E54" s="18"/>
      <c r="G54" s="14"/>
      <c r="J54" s="14"/>
      <c r="M54" s="14"/>
      <c r="P54" s="14"/>
      <c r="V54" s="14"/>
      <c r="Y54" s="14"/>
      <c r="AB54" s="14"/>
      <c r="AE54" s="14"/>
      <c r="AH54" s="14"/>
      <c r="AK54" s="14"/>
      <c r="AN54" s="14"/>
    </row>
    <row r="55" spans="1:40" x14ac:dyDescent="0.2">
      <c r="A55" s="1" t="s">
        <v>39</v>
      </c>
      <c r="B55" s="23" t="s">
        <v>21</v>
      </c>
      <c r="C55" s="1">
        <v>1.1693267139867885E-2</v>
      </c>
      <c r="D55" s="14">
        <v>0.54759570016001302</v>
      </c>
      <c r="E55" s="18"/>
      <c r="G55" s="14"/>
      <c r="J55" s="14"/>
      <c r="M55" s="14"/>
      <c r="P55" s="14"/>
      <c r="V55" s="14"/>
      <c r="Y55" s="14"/>
      <c r="AB55" s="14"/>
      <c r="AE55" s="14"/>
      <c r="AH55" s="14"/>
      <c r="AK55" s="14"/>
      <c r="AN55" s="14"/>
    </row>
    <row r="56" spans="1:40" x14ac:dyDescent="0.2">
      <c r="A56" s="1" t="s">
        <v>43</v>
      </c>
      <c r="B56" s="23" t="s">
        <v>22</v>
      </c>
      <c r="C56" s="1">
        <v>0</v>
      </c>
      <c r="D56" s="14">
        <v>0</v>
      </c>
      <c r="E56" s="18"/>
      <c r="G56" s="14"/>
      <c r="J56" s="14"/>
      <c r="M56" s="14"/>
      <c r="P56" s="14"/>
      <c r="V56" s="14"/>
      <c r="Y56" s="14"/>
      <c r="AB56" s="14"/>
      <c r="AE56" s="14"/>
      <c r="AH56" s="14"/>
      <c r="AK56" s="14"/>
      <c r="AN56" s="14"/>
    </row>
    <row r="57" spans="1:40" x14ac:dyDescent="0.2">
      <c r="A57" s="1" t="s">
        <v>41</v>
      </c>
      <c r="B57" s="23" t="s">
        <v>23</v>
      </c>
      <c r="C57" s="1">
        <v>6.9749312764124227E-3</v>
      </c>
      <c r="D57" s="14">
        <v>0.32663603167439376</v>
      </c>
      <c r="E57" s="18"/>
      <c r="G57" s="14"/>
      <c r="J57" s="14"/>
      <c r="M57" s="14"/>
      <c r="P57" s="14"/>
      <c r="V57" s="14"/>
      <c r="Y57" s="14"/>
      <c r="AB57" s="14"/>
      <c r="AE57" s="14"/>
      <c r="AH57" s="14"/>
      <c r="AK57" s="14"/>
      <c r="AN57" s="14"/>
    </row>
    <row r="58" spans="1:40" x14ac:dyDescent="0.2">
      <c r="A58" s="24" t="s">
        <v>50</v>
      </c>
      <c r="B58" s="23" t="s">
        <v>24</v>
      </c>
      <c r="C58" s="1">
        <v>0</v>
      </c>
      <c r="D58" s="14">
        <v>0</v>
      </c>
      <c r="E58" s="18"/>
      <c r="G58" s="14"/>
      <c r="J58" s="14"/>
      <c r="M58" s="14"/>
      <c r="P58" s="14"/>
      <c r="V58" s="14"/>
      <c r="Y58" s="14"/>
      <c r="AB58" s="14"/>
      <c r="AE58" s="14"/>
      <c r="AH58" s="14"/>
      <c r="AK58" s="14"/>
      <c r="AN58" s="14"/>
    </row>
    <row r="59" spans="1:40" x14ac:dyDescent="0.2">
      <c r="A59" s="24" t="s">
        <v>54</v>
      </c>
      <c r="B59" s="23" t="s">
        <v>25</v>
      </c>
      <c r="C59" s="1">
        <v>0</v>
      </c>
      <c r="D59" s="14">
        <v>0</v>
      </c>
      <c r="E59" s="18"/>
      <c r="G59" s="14"/>
      <c r="J59" s="14"/>
      <c r="M59" s="14"/>
      <c r="P59" s="14"/>
      <c r="V59" s="14"/>
      <c r="Y59" s="14"/>
      <c r="AB59" s="14"/>
      <c r="AE59" s="14"/>
      <c r="AH59" s="14"/>
      <c r="AK59" s="14"/>
      <c r="AN59" s="14"/>
    </row>
    <row r="60" spans="1:40" x14ac:dyDescent="0.2">
      <c r="A60" s="1" t="s">
        <v>44</v>
      </c>
      <c r="B60" s="23" t="s">
        <v>2</v>
      </c>
      <c r="C60" s="1">
        <v>1.005210683953555E-2</v>
      </c>
      <c r="D60" s="14">
        <v>0.47074016329544982</v>
      </c>
      <c r="E60" s="18"/>
      <c r="G60" s="14"/>
      <c r="J60" s="14"/>
      <c r="M60" s="14"/>
      <c r="P60" s="14"/>
      <c r="V60" s="14"/>
      <c r="Y60" s="14"/>
      <c r="AB60" s="14"/>
      <c r="AE60" s="14"/>
      <c r="AH60" s="14"/>
      <c r="AK60" s="14"/>
      <c r="AN60" s="14"/>
    </row>
    <row r="61" spans="1:40" x14ac:dyDescent="0.2">
      <c r="A61" s="24" t="s">
        <v>51</v>
      </c>
      <c r="B61" s="23" t="s">
        <v>26</v>
      </c>
      <c r="C61" s="1">
        <v>0</v>
      </c>
      <c r="D61" s="14">
        <v>0</v>
      </c>
      <c r="E61" s="18"/>
      <c r="G61" s="14"/>
      <c r="J61" s="14"/>
      <c r="M61" s="14"/>
      <c r="P61" s="14"/>
      <c r="V61" s="14"/>
      <c r="Y61" s="14"/>
      <c r="AB61" s="14"/>
      <c r="AE61" s="14"/>
      <c r="AH61" s="14"/>
      <c r="AK61" s="14"/>
      <c r="AN61" s="14"/>
    </row>
    <row r="62" spans="1:40" x14ac:dyDescent="0.2">
      <c r="A62" s="24" t="s">
        <v>48</v>
      </c>
      <c r="B62" s="23" t="s">
        <v>27</v>
      </c>
      <c r="C62" s="1">
        <v>0</v>
      </c>
      <c r="D62" s="14">
        <v>0</v>
      </c>
      <c r="E62" s="18"/>
      <c r="G62" s="14"/>
      <c r="J62" s="14"/>
      <c r="M62" s="14"/>
      <c r="P62" s="14"/>
      <c r="V62" s="14"/>
      <c r="Y62" s="14"/>
      <c r="AB62" s="14"/>
      <c r="AE62" s="14"/>
      <c r="AH62" s="14"/>
      <c r="AK62" s="14"/>
      <c r="AN62" s="14"/>
    </row>
    <row r="63" spans="1:40" x14ac:dyDescent="0.2">
      <c r="B63" s="15"/>
      <c r="D63" s="14"/>
      <c r="G63" s="14"/>
      <c r="J63" s="14"/>
      <c r="M63" s="14"/>
      <c r="P63" s="14"/>
      <c r="V63" s="14"/>
      <c r="Y63" s="14"/>
      <c r="AB63" s="14"/>
      <c r="AE63" s="14"/>
      <c r="AH63" s="14"/>
      <c r="AK63" s="14"/>
      <c r="AN63" s="14"/>
    </row>
    <row r="64" spans="1:40" s="18" customFormat="1" x14ac:dyDescent="0.2">
      <c r="B64" s="18" t="s">
        <v>6</v>
      </c>
      <c r="C64" s="18">
        <v>3.581627210437778</v>
      </c>
      <c r="D64" s="21">
        <v>167.72760226480116</v>
      </c>
      <c r="G64" s="21"/>
      <c r="J64" s="21"/>
      <c r="M64" s="21"/>
      <c r="P64" s="21"/>
      <c r="V64" s="21"/>
      <c r="Y64" s="21"/>
      <c r="AB64" s="21"/>
      <c r="AE64" s="21"/>
      <c r="AH64" s="21"/>
      <c r="AK64" s="21"/>
      <c r="AN64" s="21"/>
    </row>
    <row r="65" spans="1:31" x14ac:dyDescent="0.2">
      <c r="AE65" s="14"/>
    </row>
    <row r="66" spans="1:31" x14ac:dyDescent="0.2">
      <c r="A66" s="18" t="s">
        <v>52</v>
      </c>
      <c r="I66" s="18"/>
      <c r="J66" s="26"/>
    </row>
    <row r="68" spans="1:31" x14ac:dyDescent="0.2">
      <c r="A68" s="1" t="s">
        <v>43</v>
      </c>
      <c r="B68" s="18" t="s">
        <v>7</v>
      </c>
      <c r="D68" s="14"/>
      <c r="G68" s="14"/>
      <c r="J68" s="14"/>
    </row>
    <row r="69" spans="1:31" x14ac:dyDescent="0.2">
      <c r="A69" s="1" t="s">
        <v>45</v>
      </c>
      <c r="B69" s="18" t="s">
        <v>5</v>
      </c>
      <c r="D69" s="14"/>
      <c r="G69" s="14"/>
      <c r="J69" s="14"/>
    </row>
    <row r="70" spans="1:31" x14ac:dyDescent="0.2">
      <c r="A70" s="1" t="s">
        <v>38</v>
      </c>
      <c r="B70" s="18" t="s">
        <v>28</v>
      </c>
      <c r="D70" s="14"/>
      <c r="G70" s="14"/>
      <c r="J70" s="14"/>
    </row>
    <row r="71" spans="1:31" x14ac:dyDescent="0.2">
      <c r="A71" s="1" t="s">
        <v>35</v>
      </c>
      <c r="B71" s="18" t="s">
        <v>8</v>
      </c>
      <c r="D71" s="14"/>
      <c r="G71" s="14"/>
      <c r="J71" s="14"/>
    </row>
    <row r="72" spans="1:31" x14ac:dyDescent="0.2">
      <c r="A72" s="1" t="s">
        <v>57</v>
      </c>
      <c r="B72" s="18" t="s">
        <v>9</v>
      </c>
      <c r="D72" s="14"/>
      <c r="G72" s="14"/>
      <c r="J72" s="14"/>
    </row>
    <row r="73" spans="1:31" x14ac:dyDescent="0.2">
      <c r="A73" s="1" t="s">
        <v>37</v>
      </c>
      <c r="B73" s="18" t="s">
        <v>1</v>
      </c>
      <c r="D73" s="14"/>
      <c r="G73" s="14"/>
      <c r="J73" s="14"/>
    </row>
    <row r="74" spans="1:31" x14ac:dyDescent="0.2">
      <c r="A74" s="1" t="s">
        <v>57</v>
      </c>
      <c r="B74" s="18" t="s">
        <v>10</v>
      </c>
      <c r="D74" s="14"/>
      <c r="G74" s="14"/>
      <c r="J74" s="14"/>
    </row>
    <row r="75" spans="1:31" x14ac:dyDescent="0.2">
      <c r="A75" s="1" t="s">
        <v>34</v>
      </c>
      <c r="B75" s="18" t="s">
        <v>11</v>
      </c>
      <c r="D75" s="14"/>
      <c r="G75" s="14"/>
      <c r="J75" s="14"/>
    </row>
    <row r="76" spans="1:31" x14ac:dyDescent="0.2">
      <c r="A76" s="1" t="s">
        <v>40</v>
      </c>
      <c r="B76" s="18" t="s">
        <v>12</v>
      </c>
      <c r="D76" s="14"/>
      <c r="G76" s="14"/>
      <c r="J76" s="14"/>
    </row>
    <row r="77" spans="1:31" x14ac:dyDescent="0.2">
      <c r="A77" s="1" t="s">
        <v>42</v>
      </c>
      <c r="B77" s="18" t="s">
        <v>3</v>
      </c>
      <c r="D77" s="14"/>
      <c r="G77" s="14"/>
      <c r="J77" s="14"/>
    </row>
    <row r="78" spans="1:31" x14ac:dyDescent="0.2">
      <c r="A78" s="1" t="s">
        <v>39</v>
      </c>
      <c r="B78" s="18" t="s">
        <v>4</v>
      </c>
      <c r="D78" s="14"/>
      <c r="G78" s="14"/>
      <c r="J78" s="14"/>
    </row>
    <row r="79" spans="1:31" x14ac:dyDescent="0.2">
      <c r="A79" s="1" t="s">
        <v>39</v>
      </c>
      <c r="B79" s="18" t="s">
        <v>13</v>
      </c>
      <c r="D79" s="14"/>
      <c r="G79" s="14"/>
      <c r="J79" s="14"/>
    </row>
    <row r="80" spans="1:31" x14ac:dyDescent="0.2">
      <c r="A80" s="24" t="s">
        <v>53</v>
      </c>
      <c r="B80" s="18" t="s">
        <v>14</v>
      </c>
      <c r="D80" s="14"/>
      <c r="G80" s="14"/>
      <c r="J80" s="14"/>
    </row>
    <row r="81" spans="1:10" x14ac:dyDescent="0.2">
      <c r="A81" s="24" t="s">
        <v>46</v>
      </c>
      <c r="B81" s="18" t="s">
        <v>15</v>
      </c>
      <c r="D81" s="14"/>
      <c r="G81" s="14"/>
      <c r="J81" s="14"/>
    </row>
    <row r="82" spans="1:10" x14ac:dyDescent="0.2">
      <c r="A82" s="24" t="s">
        <v>49</v>
      </c>
      <c r="B82" s="18" t="s">
        <v>16</v>
      </c>
      <c r="D82" s="14"/>
      <c r="G82" s="14"/>
      <c r="J82" s="14"/>
    </row>
    <row r="83" spans="1:10" x14ac:dyDescent="0.2">
      <c r="A83" s="1" t="s">
        <v>43</v>
      </c>
      <c r="B83" s="18" t="s">
        <v>17</v>
      </c>
      <c r="D83" s="14"/>
      <c r="G83" s="14"/>
      <c r="J83" s="14"/>
    </row>
    <row r="84" spans="1:10" x14ac:dyDescent="0.2">
      <c r="A84" s="1" t="s">
        <v>43</v>
      </c>
      <c r="B84" s="18" t="s">
        <v>18</v>
      </c>
      <c r="D84" s="14"/>
      <c r="G84" s="14"/>
      <c r="J84" s="14"/>
    </row>
    <row r="85" spans="1:10" x14ac:dyDescent="0.2">
      <c r="A85" s="24" t="s">
        <v>47</v>
      </c>
      <c r="B85" s="18" t="s">
        <v>19</v>
      </c>
      <c r="D85" s="14"/>
      <c r="G85" s="14"/>
      <c r="J85" s="14"/>
    </row>
    <row r="86" spans="1:10" x14ac:dyDescent="0.2">
      <c r="A86" s="1" t="s">
        <v>36</v>
      </c>
      <c r="B86" s="18" t="s">
        <v>20</v>
      </c>
      <c r="D86" s="14"/>
      <c r="G86" s="14"/>
      <c r="J86" s="14"/>
    </row>
    <row r="87" spans="1:10" x14ac:dyDescent="0.2">
      <c r="A87" s="1" t="s">
        <v>39</v>
      </c>
      <c r="B87" s="18" t="s">
        <v>21</v>
      </c>
      <c r="D87" s="14"/>
      <c r="G87" s="14"/>
      <c r="J87" s="14"/>
    </row>
    <row r="88" spans="1:10" x14ac:dyDescent="0.2">
      <c r="A88" s="1" t="s">
        <v>43</v>
      </c>
      <c r="B88" s="18" t="s">
        <v>22</v>
      </c>
      <c r="D88" s="14"/>
      <c r="G88" s="14"/>
      <c r="J88" s="14"/>
    </row>
    <row r="89" spans="1:10" x14ac:dyDescent="0.2">
      <c r="A89" s="1" t="s">
        <v>41</v>
      </c>
      <c r="B89" s="18" t="s">
        <v>23</v>
      </c>
      <c r="D89" s="14"/>
      <c r="G89" s="14"/>
      <c r="J89" s="14"/>
    </row>
    <row r="90" spans="1:10" x14ac:dyDescent="0.2">
      <c r="A90" s="24" t="s">
        <v>50</v>
      </c>
      <c r="B90" s="18" t="s">
        <v>24</v>
      </c>
      <c r="D90" s="14"/>
      <c r="G90" s="14"/>
      <c r="J90" s="14"/>
    </row>
    <row r="91" spans="1:10" x14ac:dyDescent="0.2">
      <c r="A91" s="24" t="s">
        <v>54</v>
      </c>
      <c r="B91" s="18" t="s">
        <v>25</v>
      </c>
      <c r="D91" s="14"/>
      <c r="G91" s="14"/>
      <c r="J91" s="14"/>
    </row>
    <row r="92" spans="1:10" x14ac:dyDescent="0.2">
      <c r="A92" s="1" t="s">
        <v>44</v>
      </c>
      <c r="B92" s="18" t="s">
        <v>2</v>
      </c>
      <c r="D92" s="14"/>
      <c r="G92" s="14"/>
      <c r="J92" s="14"/>
    </row>
    <row r="93" spans="1:10" x14ac:dyDescent="0.2">
      <c r="A93" s="24" t="s">
        <v>51</v>
      </c>
      <c r="B93" s="18" t="s">
        <v>26</v>
      </c>
      <c r="D93" s="14"/>
      <c r="G93" s="14"/>
      <c r="J93" s="14"/>
    </row>
    <row r="94" spans="1:10" x14ac:dyDescent="0.2">
      <c r="A94" s="24" t="s">
        <v>48</v>
      </c>
      <c r="B94" s="18" t="s">
        <v>27</v>
      </c>
      <c r="D94" s="14"/>
      <c r="G94" s="14"/>
      <c r="J94" s="14"/>
    </row>
    <row r="95" spans="1:10" x14ac:dyDescent="0.2">
      <c r="D95" s="14"/>
      <c r="G95" s="14"/>
      <c r="J95" s="14"/>
    </row>
    <row r="96" spans="1:10" x14ac:dyDescent="0.2">
      <c r="B96" s="18" t="s">
        <v>6</v>
      </c>
      <c r="C96" s="18"/>
      <c r="D96" s="21"/>
      <c r="F96" s="18"/>
      <c r="G96" s="21"/>
      <c r="I96" s="18"/>
      <c r="J96" s="21"/>
    </row>
    <row r="97" spans="4:4" x14ac:dyDescent="0.2">
      <c r="D97" s="1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87"/>
  <sheetViews>
    <sheetView showGridLines="0" workbookViewId="0">
      <pane xSplit="3" topLeftCell="J1" activePane="topRight" state="frozen"/>
      <selection activeCell="A38" sqref="A38"/>
      <selection pane="topRight" activeCell="B5" sqref="B5"/>
    </sheetView>
  </sheetViews>
  <sheetFormatPr defaultColWidth="9.109375" defaultRowHeight="10.199999999999999" x14ac:dyDescent="0.2"/>
  <cols>
    <col min="1" max="1" width="14.109375" style="38" customWidth="1"/>
    <col min="2" max="2" width="22.109375" style="36" customWidth="1"/>
    <col min="3" max="3" width="7.5546875" style="36" customWidth="1"/>
    <col min="4" max="4" width="11.88671875" style="50" bestFit="1" customWidth="1"/>
    <col min="5" max="5" width="2.33203125" style="36" customWidth="1"/>
    <col min="6" max="6" width="10.6640625" style="32" bestFit="1" customWidth="1"/>
    <col min="7" max="7" width="10.44140625" style="32" bestFit="1" customWidth="1"/>
    <col min="8" max="9" width="10.44140625" style="36" bestFit="1" customWidth="1"/>
    <col min="10" max="11" width="10.44140625" style="44" bestFit="1" customWidth="1"/>
    <col min="12" max="12" width="9.5546875" style="44" bestFit="1" customWidth="1"/>
    <col min="13" max="13" width="10.44140625" style="44" bestFit="1" customWidth="1"/>
    <col min="14" max="15" width="9.5546875" style="44" bestFit="1" customWidth="1"/>
    <col min="16" max="16" width="10.44140625" style="44" hidden="1" customWidth="1"/>
    <col min="17" max="21" width="10.44140625" style="44" bestFit="1" customWidth="1"/>
    <col min="22" max="22" width="9.5546875" style="44" bestFit="1" customWidth="1"/>
    <col min="23" max="24" width="10.44140625" style="44" bestFit="1" customWidth="1"/>
    <col min="25" max="28" width="9.5546875" style="44" bestFit="1" customWidth="1"/>
    <col min="29" max="16384" width="9.109375" style="44"/>
  </cols>
  <sheetData>
    <row r="1" spans="1:32" s="38" customFormat="1" ht="13.2" x14ac:dyDescent="0.25">
      <c r="A1" s="63" t="s">
        <v>93</v>
      </c>
      <c r="B1" s="65"/>
      <c r="C1" s="70"/>
      <c r="D1" s="39"/>
      <c r="E1" s="37"/>
      <c r="F1" s="40"/>
      <c r="G1" s="40"/>
      <c r="H1" s="37"/>
      <c r="I1" s="37"/>
    </row>
    <row r="2" spans="1:32" x14ac:dyDescent="0.2">
      <c r="C2" s="36" t="s">
        <v>85</v>
      </c>
      <c r="D2" s="43" t="s">
        <v>84</v>
      </c>
      <c r="E2" s="32"/>
      <c r="F2" s="31" t="s">
        <v>111</v>
      </c>
      <c r="G2" s="31" t="s">
        <v>113</v>
      </c>
      <c r="H2" s="31">
        <v>37077</v>
      </c>
      <c r="I2" s="31" t="s">
        <v>114</v>
      </c>
      <c r="J2" s="31">
        <v>37081</v>
      </c>
      <c r="K2" s="31">
        <v>37082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spans="1:32" s="1" customFormat="1" x14ac:dyDescent="0.2">
      <c r="A3" s="38" t="s">
        <v>0</v>
      </c>
      <c r="B3" s="45" t="s">
        <v>38</v>
      </c>
      <c r="C3" s="149">
        <v>628670</v>
      </c>
      <c r="D3" s="10">
        <f>SUM(F3:CJ3)</f>
        <v>294</v>
      </c>
      <c r="E3" s="32"/>
      <c r="F3" s="10"/>
      <c r="G3" s="10">
        <f>3*49</f>
        <v>147</v>
      </c>
      <c r="H3" s="10">
        <v>49</v>
      </c>
      <c r="I3" s="10">
        <v>98</v>
      </c>
      <c r="J3" s="17"/>
      <c r="K3" s="17"/>
      <c r="L3" s="17"/>
      <c r="M3" s="17"/>
      <c r="N3" s="17"/>
      <c r="O3" s="17"/>
      <c r="P3" s="11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5"/>
      <c r="AD3" s="15"/>
      <c r="AE3" s="15"/>
      <c r="AF3" s="15"/>
    </row>
    <row r="4" spans="1:32" s="1" customFormat="1" x14ac:dyDescent="0.2">
      <c r="A4" s="38"/>
      <c r="B4" s="45" t="s">
        <v>45</v>
      </c>
      <c r="C4" s="149">
        <v>628673</v>
      </c>
      <c r="D4" s="10">
        <f t="shared" ref="D4:D28" si="0">SUM(F4:CJ4)</f>
        <v>0</v>
      </c>
      <c r="E4" s="32"/>
      <c r="F4" s="10"/>
      <c r="G4" s="10"/>
      <c r="H4" s="10"/>
      <c r="I4" s="10"/>
      <c r="J4" s="17"/>
      <c r="K4" s="17"/>
      <c r="L4" s="17"/>
      <c r="M4" s="17"/>
      <c r="N4" s="17"/>
      <c r="O4" s="17"/>
      <c r="P4" s="11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5"/>
      <c r="AD4" s="15"/>
      <c r="AE4" s="15"/>
      <c r="AF4" s="15"/>
    </row>
    <row r="5" spans="1:32" s="1" customFormat="1" x14ac:dyDescent="0.2">
      <c r="A5" s="38"/>
      <c r="B5" s="45" t="s">
        <v>34</v>
      </c>
      <c r="C5" s="149">
        <v>628674</v>
      </c>
      <c r="D5" s="10">
        <f t="shared" si="0"/>
        <v>360</v>
      </c>
      <c r="E5" s="32"/>
      <c r="F5" s="10">
        <v>80</v>
      </c>
      <c r="G5" s="10">
        <v>80</v>
      </c>
      <c r="H5" s="10">
        <v>40</v>
      </c>
      <c r="I5" s="10">
        <v>120</v>
      </c>
      <c r="J5" s="17"/>
      <c r="K5" s="17">
        <v>40</v>
      </c>
      <c r="L5" s="17"/>
      <c r="M5" s="17"/>
      <c r="N5" s="17"/>
      <c r="O5" s="17"/>
      <c r="P5" s="11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5"/>
      <c r="AD5" s="15"/>
      <c r="AE5" s="15"/>
      <c r="AF5" s="15"/>
    </row>
    <row r="6" spans="1:32" s="1" customFormat="1" x14ac:dyDescent="0.2">
      <c r="A6" s="38"/>
      <c r="B6" s="54" t="s">
        <v>40</v>
      </c>
      <c r="C6" s="149">
        <v>670636</v>
      </c>
      <c r="D6" s="10">
        <f t="shared" si="0"/>
        <v>0</v>
      </c>
      <c r="E6" s="32"/>
      <c r="F6" s="10"/>
      <c r="G6" s="10"/>
      <c r="H6" s="10"/>
      <c r="I6" s="10"/>
      <c r="J6" s="17"/>
      <c r="K6" s="17"/>
      <c r="L6" s="17"/>
      <c r="M6" s="17"/>
      <c r="N6" s="17"/>
      <c r="O6" s="17"/>
      <c r="P6" s="11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5"/>
      <c r="AD6" s="15"/>
      <c r="AE6" s="15"/>
      <c r="AF6" s="15"/>
    </row>
    <row r="7" spans="1:32" x14ac:dyDescent="0.2">
      <c r="D7" s="32"/>
      <c r="E7" s="32"/>
      <c r="H7" s="32"/>
      <c r="I7" s="32"/>
      <c r="J7" s="35"/>
      <c r="K7" s="35"/>
      <c r="M7" s="35"/>
      <c r="N7" s="35"/>
      <c r="O7" s="35"/>
      <c r="P7" s="34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spans="1:32" s="1" customFormat="1" x14ac:dyDescent="0.2">
      <c r="A8" s="38" t="s">
        <v>59</v>
      </c>
      <c r="B8" s="46" t="s">
        <v>57</v>
      </c>
      <c r="C8" s="149">
        <v>628675</v>
      </c>
      <c r="D8" s="10">
        <f t="shared" si="0"/>
        <v>-5945.29</v>
      </c>
      <c r="E8" s="35"/>
      <c r="F8" s="17">
        <v>-10.51</v>
      </c>
      <c r="G8" s="10">
        <v>-4373.6000000000004</v>
      </c>
      <c r="H8" s="10">
        <v>5.68</v>
      </c>
      <c r="I8" s="10">
        <v>36.54</v>
      </c>
      <c r="J8" s="11">
        <v>5.76</v>
      </c>
      <c r="K8" s="17">
        <v>-1609.16</v>
      </c>
      <c r="L8" s="11"/>
      <c r="M8" s="11"/>
      <c r="N8" s="17"/>
      <c r="O8" s="11"/>
      <c r="P8" s="11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5"/>
      <c r="AD8" s="15"/>
      <c r="AE8" s="15"/>
      <c r="AF8" s="15"/>
    </row>
    <row r="9" spans="1:32" s="1" customFormat="1" x14ac:dyDescent="0.2">
      <c r="A9" s="38"/>
      <c r="B9" s="45" t="s">
        <v>34</v>
      </c>
      <c r="C9" s="149">
        <v>628676</v>
      </c>
      <c r="D9" s="10">
        <f t="shared" si="0"/>
        <v>-37.979999999999983</v>
      </c>
      <c r="E9" s="35"/>
      <c r="F9" s="17">
        <v>-84.82</v>
      </c>
      <c r="G9" s="10">
        <v>-51.34</v>
      </c>
      <c r="H9" s="10">
        <v>1.8</v>
      </c>
      <c r="I9" s="10">
        <v>42.71</v>
      </c>
      <c r="J9" s="11">
        <v>-2.56</v>
      </c>
      <c r="K9" s="17">
        <v>56.23</v>
      </c>
      <c r="L9" s="11"/>
      <c r="M9" s="11"/>
      <c r="N9" s="17"/>
      <c r="O9" s="11"/>
      <c r="P9" s="11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5"/>
      <c r="AD9" s="15"/>
      <c r="AE9" s="15"/>
      <c r="AF9" s="15"/>
    </row>
    <row r="10" spans="1:32" s="1" customFormat="1" x14ac:dyDescent="0.2">
      <c r="A10" s="38"/>
      <c r="B10" s="45" t="s">
        <v>40</v>
      </c>
      <c r="C10" s="149">
        <v>628678</v>
      </c>
      <c r="D10" s="10">
        <f t="shared" si="0"/>
        <v>-254.54999999999995</v>
      </c>
      <c r="E10" s="35"/>
      <c r="F10" s="17">
        <v>-76.41</v>
      </c>
      <c r="G10" s="10">
        <v>-6.22</v>
      </c>
      <c r="H10" s="10">
        <v>-5.41</v>
      </c>
      <c r="I10" s="10">
        <v>-26.82</v>
      </c>
      <c r="J10" s="11">
        <v>-7.8</v>
      </c>
      <c r="K10" s="17">
        <v>-131.88999999999999</v>
      </c>
      <c r="L10" s="11"/>
      <c r="M10" s="11"/>
      <c r="N10" s="17"/>
      <c r="O10" s="11"/>
      <c r="P10" s="11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5"/>
      <c r="AD10" s="15"/>
      <c r="AE10" s="15"/>
      <c r="AF10" s="15"/>
    </row>
    <row r="11" spans="1:32" s="1" customFormat="1" x14ac:dyDescent="0.2">
      <c r="A11" s="38"/>
      <c r="B11" s="45" t="s">
        <v>44</v>
      </c>
      <c r="C11" s="149">
        <v>628680</v>
      </c>
      <c r="D11" s="10">
        <f t="shared" si="0"/>
        <v>253.93</v>
      </c>
      <c r="E11" s="35"/>
      <c r="F11" s="17">
        <v>63.09</v>
      </c>
      <c r="G11" s="10">
        <v>8.2899999999999991</v>
      </c>
      <c r="H11" s="10">
        <v>-0.08</v>
      </c>
      <c r="I11" s="10">
        <v>34.590000000000003</v>
      </c>
      <c r="J11" s="11">
        <v>4.25</v>
      </c>
      <c r="K11" s="17">
        <v>143.79</v>
      </c>
      <c r="L11" s="11"/>
      <c r="M11" s="11"/>
      <c r="N11" s="17"/>
      <c r="O11" s="11"/>
      <c r="P11" s="11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5"/>
      <c r="AD11" s="15"/>
      <c r="AE11" s="15"/>
      <c r="AF11" s="15"/>
    </row>
    <row r="12" spans="1:32" s="1" customFormat="1" x14ac:dyDescent="0.2">
      <c r="A12" s="38"/>
      <c r="B12" s="44" t="s">
        <v>51</v>
      </c>
      <c r="C12" s="36"/>
      <c r="D12" s="10">
        <f t="shared" si="0"/>
        <v>0</v>
      </c>
      <c r="E12" s="35"/>
      <c r="F12" s="17"/>
      <c r="G12" s="10"/>
      <c r="H12" s="10"/>
      <c r="I12" s="10"/>
      <c r="J12" s="11"/>
      <c r="K12" s="17"/>
      <c r="L12" s="11"/>
      <c r="M12" s="11"/>
      <c r="N12" s="17"/>
      <c r="O12" s="11"/>
      <c r="P12" s="11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5"/>
      <c r="AD12" s="15"/>
      <c r="AE12" s="15"/>
      <c r="AF12" s="15"/>
    </row>
    <row r="13" spans="1:32" s="1" customFormat="1" x14ac:dyDescent="0.2">
      <c r="A13" s="38"/>
      <c r="B13" s="45" t="s">
        <v>41</v>
      </c>
      <c r="C13" s="149">
        <v>628681</v>
      </c>
      <c r="D13" s="10">
        <f t="shared" si="0"/>
        <v>2.42</v>
      </c>
      <c r="E13" s="35"/>
      <c r="F13" s="17"/>
      <c r="G13" s="10">
        <v>2.66</v>
      </c>
      <c r="H13" s="10">
        <v>-0.08</v>
      </c>
      <c r="I13" s="10">
        <v>-0.08</v>
      </c>
      <c r="J13" s="11">
        <v>-0.08</v>
      </c>
      <c r="K13" s="17"/>
      <c r="L13" s="11"/>
      <c r="M13" s="11"/>
      <c r="N13" s="17"/>
      <c r="O13" s="11"/>
      <c r="P13" s="11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5"/>
      <c r="AD13" s="15"/>
      <c r="AE13" s="15"/>
      <c r="AF13" s="15"/>
    </row>
    <row r="14" spans="1:32" s="1" customFormat="1" x14ac:dyDescent="0.2">
      <c r="A14" s="38"/>
      <c r="B14" s="45" t="s">
        <v>35</v>
      </c>
      <c r="C14" s="149">
        <v>628682</v>
      </c>
      <c r="D14" s="10">
        <f t="shared" si="0"/>
        <v>-451.25999999999988</v>
      </c>
      <c r="E14" s="35"/>
      <c r="F14" s="17">
        <v>-92.54</v>
      </c>
      <c r="G14" s="10">
        <v>-465.63</v>
      </c>
      <c r="H14" s="10">
        <v>19.079999999999998</v>
      </c>
      <c r="I14" s="10">
        <v>135.55000000000001</v>
      </c>
      <c r="J14" s="11">
        <v>-3.45</v>
      </c>
      <c r="K14" s="17">
        <v>-44.27</v>
      </c>
      <c r="L14" s="11"/>
      <c r="M14" s="11"/>
      <c r="N14" s="17"/>
      <c r="O14" s="11"/>
      <c r="P14" s="11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5"/>
      <c r="AD14" s="15"/>
      <c r="AE14" s="15"/>
      <c r="AF14" s="15"/>
    </row>
    <row r="15" spans="1:32" s="1" customFormat="1" x14ac:dyDescent="0.2">
      <c r="A15" s="38"/>
      <c r="B15" s="44" t="s">
        <v>49</v>
      </c>
      <c r="C15" s="36"/>
      <c r="D15" s="10">
        <f t="shared" si="0"/>
        <v>0</v>
      </c>
      <c r="E15" s="35"/>
      <c r="F15" s="17"/>
      <c r="G15" s="10"/>
      <c r="H15" s="10"/>
      <c r="I15" s="10"/>
      <c r="J15" s="11"/>
      <c r="K15" s="17"/>
      <c r="L15" s="11"/>
      <c r="M15" s="11"/>
      <c r="N15" s="17"/>
      <c r="O15" s="11"/>
      <c r="P15" s="11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5"/>
      <c r="AD15" s="15"/>
      <c r="AE15" s="15"/>
      <c r="AF15" s="15"/>
    </row>
    <row r="16" spans="1:32" s="1" customFormat="1" x14ac:dyDescent="0.2">
      <c r="A16" s="38"/>
      <c r="B16" s="44" t="s">
        <v>54</v>
      </c>
      <c r="C16" s="36"/>
      <c r="D16" s="10">
        <f t="shared" si="0"/>
        <v>0</v>
      </c>
      <c r="E16" s="35"/>
      <c r="F16" s="17"/>
      <c r="G16" s="10"/>
      <c r="H16" s="10"/>
      <c r="I16" s="10"/>
      <c r="J16" s="11"/>
      <c r="K16" s="17"/>
      <c r="L16" s="11"/>
      <c r="M16" s="11"/>
      <c r="N16" s="17"/>
      <c r="O16" s="11"/>
      <c r="P16" s="1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5"/>
      <c r="AD16" s="15"/>
      <c r="AE16" s="15"/>
      <c r="AF16" s="15"/>
    </row>
    <row r="17" spans="1:253" s="1" customFormat="1" x14ac:dyDescent="0.2">
      <c r="A17" s="38"/>
      <c r="B17" s="44" t="s">
        <v>95</v>
      </c>
      <c r="C17" s="36"/>
      <c r="D17" s="10">
        <f t="shared" si="0"/>
        <v>0</v>
      </c>
      <c r="E17" s="35"/>
      <c r="F17" s="17"/>
      <c r="G17" s="10"/>
      <c r="H17" s="10"/>
      <c r="I17" s="10"/>
      <c r="J17" s="11"/>
      <c r="K17" s="17"/>
      <c r="L17" s="11"/>
      <c r="M17" s="11"/>
      <c r="N17" s="17"/>
      <c r="O17" s="11"/>
      <c r="P17" s="1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5"/>
      <c r="AD17" s="15"/>
      <c r="AE17" s="15"/>
      <c r="AF17" s="15"/>
    </row>
    <row r="18" spans="1:253" s="1" customFormat="1" x14ac:dyDescent="0.2">
      <c r="A18" s="38"/>
      <c r="B18" s="45" t="s">
        <v>37</v>
      </c>
      <c r="C18" s="149">
        <v>628684</v>
      </c>
      <c r="D18" s="10">
        <f t="shared" si="0"/>
        <v>1398.13</v>
      </c>
      <c r="E18" s="35"/>
      <c r="F18" s="17">
        <v>-11.22</v>
      </c>
      <c r="G18" s="10">
        <v>88.75</v>
      </c>
      <c r="H18" s="10">
        <v>152.06</v>
      </c>
      <c r="I18" s="10">
        <v>776.03</v>
      </c>
      <c r="J18" s="11">
        <v>-2.66</v>
      </c>
      <c r="K18" s="17">
        <v>395.17</v>
      </c>
      <c r="L18" s="11"/>
      <c r="M18" s="11"/>
      <c r="N18" s="17"/>
      <c r="O18" s="11"/>
      <c r="P18" s="11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5"/>
      <c r="AD18" s="15"/>
      <c r="AE18" s="15"/>
      <c r="AF18" s="15"/>
    </row>
    <row r="19" spans="1:253" s="1" customFormat="1" x14ac:dyDescent="0.2">
      <c r="A19" s="38"/>
      <c r="B19" s="45" t="s">
        <v>36</v>
      </c>
      <c r="C19" s="149">
        <v>628689</v>
      </c>
      <c r="D19" s="10">
        <f t="shared" si="0"/>
        <v>-152.69999999999999</v>
      </c>
      <c r="E19" s="35"/>
      <c r="F19" s="17"/>
      <c r="G19" s="10">
        <v>-110.79</v>
      </c>
      <c r="H19" s="10"/>
      <c r="I19" s="10"/>
      <c r="J19" s="11"/>
      <c r="K19" s="17">
        <v>-41.91</v>
      </c>
      <c r="L19" s="11"/>
      <c r="M19" s="11"/>
      <c r="N19" s="17"/>
      <c r="O19" s="11"/>
      <c r="P19" s="11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5"/>
      <c r="AD19" s="15"/>
      <c r="AE19" s="15"/>
      <c r="AF19" s="15"/>
    </row>
    <row r="20" spans="1:253" s="1" customFormat="1" x14ac:dyDescent="0.2">
      <c r="A20" s="38"/>
      <c r="B20" s="44" t="s">
        <v>53</v>
      </c>
      <c r="C20" s="149">
        <v>628703</v>
      </c>
      <c r="D20" s="10">
        <f t="shared" si="0"/>
        <v>-19.690000000000001</v>
      </c>
      <c r="E20" s="35"/>
      <c r="F20" s="17"/>
      <c r="G20" s="10">
        <v>-14.22</v>
      </c>
      <c r="H20" s="10"/>
      <c r="I20" s="10"/>
      <c r="J20" s="11"/>
      <c r="K20" s="17">
        <v>-5.47</v>
      </c>
      <c r="L20" s="11"/>
      <c r="M20" s="11"/>
      <c r="N20" s="17"/>
      <c r="O20" s="11"/>
      <c r="P20" s="11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5"/>
      <c r="AD20" s="15"/>
      <c r="AE20" s="15"/>
      <c r="AF20" s="15"/>
    </row>
    <row r="21" spans="1:253" s="1" customFormat="1" x14ac:dyDescent="0.2">
      <c r="A21" s="38"/>
      <c r="B21" s="45" t="s">
        <v>38</v>
      </c>
      <c r="C21" s="149">
        <v>628704</v>
      </c>
      <c r="D21" s="10">
        <f t="shared" si="0"/>
        <v>1362.1799999999998</v>
      </c>
      <c r="E21" s="35"/>
      <c r="F21" s="17">
        <v>33.65</v>
      </c>
      <c r="G21" s="10">
        <v>1152.02</v>
      </c>
      <c r="H21" s="10">
        <v>16.829999999999998</v>
      </c>
      <c r="I21" s="10">
        <v>-7.88</v>
      </c>
      <c r="J21" s="11">
        <v>0.18</v>
      </c>
      <c r="K21" s="17">
        <v>167.38</v>
      </c>
      <c r="L21" s="11"/>
      <c r="M21" s="11"/>
      <c r="N21" s="17"/>
      <c r="O21" s="11"/>
      <c r="P21" s="11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5"/>
      <c r="AD21" s="15"/>
      <c r="AE21" s="15"/>
      <c r="AF21" s="15"/>
    </row>
    <row r="22" spans="1:253" s="1" customFormat="1" x14ac:dyDescent="0.2">
      <c r="A22" s="44"/>
      <c r="B22" s="44" t="s">
        <v>94</v>
      </c>
      <c r="C22" s="36"/>
      <c r="D22" s="10">
        <f t="shared" si="0"/>
        <v>0</v>
      </c>
      <c r="E22" s="44"/>
      <c r="F22" s="15"/>
      <c r="G22" s="15"/>
      <c r="H22" s="15"/>
      <c r="I22" s="15"/>
      <c r="J22" s="11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</row>
    <row r="23" spans="1:253" s="1" customFormat="1" x14ac:dyDescent="0.2">
      <c r="A23" s="38"/>
      <c r="B23" s="45" t="s">
        <v>39</v>
      </c>
      <c r="C23" s="149">
        <v>628705</v>
      </c>
      <c r="D23" s="10">
        <f t="shared" si="0"/>
        <v>-327.41000000000003</v>
      </c>
      <c r="E23" s="35"/>
      <c r="F23" s="17">
        <v>-7.02</v>
      </c>
      <c r="G23" s="10">
        <v>-253.28</v>
      </c>
      <c r="H23" s="10">
        <v>0.53</v>
      </c>
      <c r="I23" s="10">
        <v>11.97</v>
      </c>
      <c r="J23" s="11">
        <v>-1.23</v>
      </c>
      <c r="K23" s="17">
        <v>-78.38</v>
      </c>
      <c r="L23" s="11"/>
      <c r="M23" s="11"/>
      <c r="N23" s="17"/>
      <c r="O23" s="11"/>
      <c r="P23" s="11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5"/>
      <c r="AD23" s="15"/>
      <c r="AE23" s="15"/>
      <c r="AF23" s="15"/>
    </row>
    <row r="24" spans="1:253" s="1" customFormat="1" x14ac:dyDescent="0.2">
      <c r="A24" s="38"/>
      <c r="B24" s="44" t="s">
        <v>46</v>
      </c>
      <c r="C24" s="149">
        <v>670666</v>
      </c>
      <c r="D24" s="10">
        <f t="shared" si="0"/>
        <v>0</v>
      </c>
      <c r="E24" s="35"/>
      <c r="F24" s="17"/>
      <c r="G24" s="10"/>
      <c r="H24" s="10"/>
      <c r="I24" s="10"/>
      <c r="J24" s="11"/>
      <c r="K24" s="17"/>
      <c r="L24" s="11"/>
      <c r="M24" s="11"/>
      <c r="N24" s="17"/>
      <c r="O24" s="11"/>
      <c r="P24" s="11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5"/>
      <c r="AD24" s="15"/>
      <c r="AE24" s="15"/>
      <c r="AF24" s="15"/>
    </row>
    <row r="25" spans="1:253" s="1" customFormat="1" x14ac:dyDescent="0.2">
      <c r="A25" s="38"/>
      <c r="B25" s="45" t="s">
        <v>42</v>
      </c>
      <c r="C25" s="149">
        <v>628706</v>
      </c>
      <c r="D25" s="10">
        <f t="shared" si="0"/>
        <v>352.49</v>
      </c>
      <c r="E25" s="35"/>
      <c r="F25" s="17">
        <v>89.73</v>
      </c>
      <c r="G25" s="10">
        <v>4.63</v>
      </c>
      <c r="H25" s="10">
        <v>-0.88</v>
      </c>
      <c r="I25" s="10">
        <v>46.69</v>
      </c>
      <c r="J25" s="11">
        <v>6.29</v>
      </c>
      <c r="K25" s="17">
        <v>206.03</v>
      </c>
      <c r="L25" s="11"/>
      <c r="M25" s="11"/>
      <c r="N25" s="17"/>
      <c r="O25" s="11"/>
      <c r="P25" s="11"/>
      <c r="Q25" s="10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5"/>
      <c r="AD25" s="15"/>
      <c r="AE25" s="15"/>
      <c r="AF25" s="15"/>
    </row>
    <row r="26" spans="1:253" s="1" customFormat="1" x14ac:dyDescent="0.2">
      <c r="A26" s="38"/>
      <c r="B26" s="45" t="s">
        <v>45</v>
      </c>
      <c r="C26" s="149">
        <v>628707</v>
      </c>
      <c r="D26" s="10">
        <f t="shared" si="0"/>
        <v>123.83</v>
      </c>
      <c r="E26" s="35"/>
      <c r="F26" s="17">
        <v>32.25</v>
      </c>
      <c r="G26" s="10">
        <v>1.44</v>
      </c>
      <c r="H26" s="10"/>
      <c r="I26" s="10">
        <v>15.89</v>
      </c>
      <c r="J26" s="11">
        <v>0.97</v>
      </c>
      <c r="K26" s="17">
        <v>73.28</v>
      </c>
      <c r="L26" s="11"/>
      <c r="M26" s="11"/>
      <c r="N26" s="17"/>
      <c r="O26" s="11"/>
      <c r="P26" s="11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5"/>
      <c r="AD26" s="15"/>
      <c r="AE26" s="15"/>
      <c r="AF26" s="15"/>
    </row>
    <row r="27" spans="1:253" s="15" customFormat="1" x14ac:dyDescent="0.2">
      <c r="A27" s="44"/>
      <c r="B27" s="44" t="s">
        <v>47</v>
      </c>
      <c r="C27" s="36"/>
      <c r="D27" s="10">
        <f t="shared" si="0"/>
        <v>0</v>
      </c>
      <c r="E27" s="44"/>
      <c r="J27" s="11"/>
    </row>
    <row r="28" spans="1:253" s="1" customFormat="1" x14ac:dyDescent="0.2">
      <c r="A28" s="38"/>
      <c r="B28" s="45" t="s">
        <v>43</v>
      </c>
      <c r="C28" s="149">
        <v>628708</v>
      </c>
      <c r="D28" s="10">
        <f t="shared" si="0"/>
        <v>-620.28</v>
      </c>
      <c r="E28" s="35"/>
      <c r="F28" s="17">
        <v>-201.19</v>
      </c>
      <c r="G28" s="10">
        <v>20.77</v>
      </c>
      <c r="H28" s="10">
        <v>-71.05</v>
      </c>
      <c r="I28" s="10">
        <v>-26.03</v>
      </c>
      <c r="J28" s="11">
        <v>-77.36</v>
      </c>
      <c r="K28" s="17">
        <v>-265.42</v>
      </c>
      <c r="L28" s="11"/>
      <c r="M28" s="11"/>
      <c r="N28" s="17"/>
      <c r="O28" s="61"/>
      <c r="P28" s="11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5"/>
      <c r="AD28" s="15"/>
      <c r="AE28" s="15"/>
      <c r="AF28" s="15"/>
    </row>
    <row r="29" spans="1:253" x14ac:dyDescent="0.2">
      <c r="E29" s="32"/>
      <c r="H29" s="32"/>
      <c r="J29" s="36"/>
      <c r="K29" s="35"/>
      <c r="L29" s="34"/>
      <c r="M29" s="35"/>
      <c r="N29" s="35"/>
      <c r="O29" s="34"/>
      <c r="P29" s="34"/>
      <c r="R29" s="35"/>
      <c r="S29" s="35"/>
      <c r="T29" s="35"/>
      <c r="U29" s="35"/>
      <c r="V29" s="35"/>
    </row>
    <row r="30" spans="1:253" s="1" customFormat="1" x14ac:dyDescent="0.2">
      <c r="A30" s="38"/>
      <c r="B30" s="36"/>
      <c r="C30" s="36"/>
      <c r="D30" s="5">
        <f>SUM(D3:D29)</f>
        <v>-3662.1799999999985</v>
      </c>
      <c r="E30" s="32"/>
      <c r="F30" s="10">
        <f t="shared" ref="F30:N30" si="1">SUM(F8:F29)</f>
        <v>-264.99</v>
      </c>
      <c r="G30" s="10">
        <f t="shared" si="1"/>
        <v>-3996.5200000000013</v>
      </c>
      <c r="H30" s="10">
        <f t="shared" si="1"/>
        <v>118.48</v>
      </c>
      <c r="I30" s="10">
        <f t="shared" si="1"/>
        <v>1039.1600000000001</v>
      </c>
      <c r="J30" s="10">
        <f>SUM(J8:J29)</f>
        <v>-77.69</v>
      </c>
      <c r="K30" s="10">
        <f t="shared" si="1"/>
        <v>-1134.6200000000003</v>
      </c>
      <c r="L30" s="10">
        <f t="shared" si="1"/>
        <v>0</v>
      </c>
      <c r="M30" s="10">
        <f t="shared" si="1"/>
        <v>0</v>
      </c>
      <c r="N30" s="10">
        <f t="shared" si="1"/>
        <v>0</v>
      </c>
      <c r="O30" s="11">
        <f>SUM(O8:O28)</f>
        <v>0</v>
      </c>
      <c r="P30" s="10">
        <f t="shared" ref="P30:AR30" si="2">SUM(P8:P29)</f>
        <v>0</v>
      </c>
      <c r="Q30" s="10">
        <f t="shared" si="2"/>
        <v>0</v>
      </c>
      <c r="R30" s="10">
        <f t="shared" si="2"/>
        <v>0</v>
      </c>
      <c r="S30" s="10">
        <f t="shared" si="2"/>
        <v>0</v>
      </c>
      <c r="T30" s="10">
        <f t="shared" si="2"/>
        <v>0</v>
      </c>
      <c r="U30" s="10">
        <f t="shared" si="2"/>
        <v>0</v>
      </c>
      <c r="V30" s="10">
        <f t="shared" si="2"/>
        <v>0</v>
      </c>
      <c r="W30" s="10">
        <f t="shared" si="2"/>
        <v>0</v>
      </c>
      <c r="X30" s="10">
        <f t="shared" si="2"/>
        <v>0</v>
      </c>
      <c r="Y30" s="10">
        <f t="shared" si="2"/>
        <v>0</v>
      </c>
      <c r="Z30" s="10">
        <f t="shared" si="2"/>
        <v>0</v>
      </c>
      <c r="AA30" s="10">
        <f t="shared" si="2"/>
        <v>0</v>
      </c>
      <c r="AB30" s="10">
        <f t="shared" si="2"/>
        <v>0</v>
      </c>
      <c r="AC30" s="10">
        <f t="shared" si="2"/>
        <v>0</v>
      </c>
      <c r="AD30" s="10">
        <f t="shared" si="2"/>
        <v>0</v>
      </c>
      <c r="AE30" s="10">
        <f t="shared" si="2"/>
        <v>0</v>
      </c>
      <c r="AF30" s="10">
        <f t="shared" si="2"/>
        <v>0</v>
      </c>
      <c r="AG30" s="10">
        <f t="shared" si="2"/>
        <v>0</v>
      </c>
      <c r="AH30" s="10">
        <f t="shared" si="2"/>
        <v>0</v>
      </c>
      <c r="AI30" s="10">
        <f t="shared" si="2"/>
        <v>0</v>
      </c>
      <c r="AJ30" s="10">
        <f t="shared" si="2"/>
        <v>0</v>
      </c>
      <c r="AK30" s="10">
        <f t="shared" si="2"/>
        <v>0</v>
      </c>
      <c r="AL30" s="10">
        <f t="shared" si="2"/>
        <v>0</v>
      </c>
      <c r="AM30" s="10">
        <f t="shared" si="2"/>
        <v>0</v>
      </c>
      <c r="AN30" s="10">
        <f t="shared" si="2"/>
        <v>0</v>
      </c>
      <c r="AO30" s="10">
        <f t="shared" si="2"/>
        <v>0</v>
      </c>
      <c r="AP30" s="10">
        <f t="shared" si="2"/>
        <v>0</v>
      </c>
      <c r="AQ30" s="10">
        <f t="shared" si="2"/>
        <v>0</v>
      </c>
      <c r="AR30" s="10">
        <f t="shared" si="2"/>
        <v>0</v>
      </c>
      <c r="AS30" s="10">
        <f t="shared" ref="AS30:BR30" si="3">SUM(AS3:AS28)</f>
        <v>0</v>
      </c>
      <c r="AT30" s="10">
        <f t="shared" si="3"/>
        <v>0</v>
      </c>
      <c r="AU30" s="10">
        <f t="shared" si="3"/>
        <v>0</v>
      </c>
      <c r="AV30" s="10">
        <f t="shared" si="3"/>
        <v>0</v>
      </c>
      <c r="AW30" s="10">
        <f t="shared" si="3"/>
        <v>0</v>
      </c>
      <c r="AX30" s="10">
        <f t="shared" si="3"/>
        <v>0</v>
      </c>
      <c r="AY30" s="10">
        <f t="shared" si="3"/>
        <v>0</v>
      </c>
      <c r="AZ30" s="10">
        <f t="shared" si="3"/>
        <v>0</v>
      </c>
      <c r="BA30" s="10">
        <f t="shared" si="3"/>
        <v>0</v>
      </c>
      <c r="BB30" s="10">
        <f t="shared" si="3"/>
        <v>0</v>
      </c>
      <c r="BC30" s="10">
        <f t="shared" si="3"/>
        <v>0</v>
      </c>
      <c r="BD30" s="10">
        <f t="shared" si="3"/>
        <v>0</v>
      </c>
      <c r="BE30" s="10">
        <f t="shared" si="3"/>
        <v>0</v>
      </c>
      <c r="BF30" s="10">
        <f t="shared" si="3"/>
        <v>0</v>
      </c>
      <c r="BG30" s="10">
        <f t="shared" si="3"/>
        <v>0</v>
      </c>
      <c r="BH30" s="10">
        <f t="shared" si="3"/>
        <v>0</v>
      </c>
      <c r="BI30" s="10">
        <f t="shared" si="3"/>
        <v>0</v>
      </c>
      <c r="BJ30" s="10">
        <f t="shared" si="3"/>
        <v>0</v>
      </c>
      <c r="BK30" s="10">
        <f t="shared" si="3"/>
        <v>0</v>
      </c>
      <c r="BL30" s="10">
        <f t="shared" si="3"/>
        <v>0</v>
      </c>
      <c r="BM30" s="10">
        <f t="shared" si="3"/>
        <v>0</v>
      </c>
      <c r="BN30" s="10">
        <f t="shared" si="3"/>
        <v>0</v>
      </c>
      <c r="BO30" s="10">
        <f t="shared" si="3"/>
        <v>0</v>
      </c>
      <c r="BP30" s="10">
        <f t="shared" si="3"/>
        <v>0</v>
      </c>
      <c r="BQ30" s="10">
        <f t="shared" si="3"/>
        <v>0</v>
      </c>
      <c r="BR30" s="10">
        <f t="shared" si="3"/>
        <v>0</v>
      </c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</row>
    <row r="31" spans="1:253" x14ac:dyDescent="0.2">
      <c r="B31" s="45"/>
      <c r="D31" s="32"/>
      <c r="E31" s="32"/>
      <c r="J31" s="35"/>
      <c r="N31" s="35"/>
      <c r="P31" s="35"/>
      <c r="R31" s="35"/>
      <c r="S31" s="35"/>
    </row>
    <row r="32" spans="1:253" x14ac:dyDescent="0.2">
      <c r="A32" s="41"/>
      <c r="B32" s="45"/>
      <c r="D32" s="62"/>
      <c r="E32" s="32"/>
      <c r="G32" s="36"/>
      <c r="I32" s="44"/>
      <c r="Q32" s="44">
        <v>88</v>
      </c>
    </row>
    <row r="33" spans="1:15" x14ac:dyDescent="0.2">
      <c r="A33" s="41"/>
      <c r="B33" s="45"/>
      <c r="D33" s="62"/>
      <c r="E33" s="32"/>
      <c r="G33" s="36"/>
      <c r="I33" s="44"/>
    </row>
    <row r="34" spans="1:15" x14ac:dyDescent="0.2">
      <c r="A34" s="140" t="s">
        <v>104</v>
      </c>
      <c r="B34" s="45"/>
      <c r="D34" s="62"/>
      <c r="E34" s="32"/>
      <c r="G34" s="36"/>
      <c r="I34" s="44"/>
    </row>
    <row r="35" spans="1:15" x14ac:dyDescent="0.2">
      <c r="A35" s="41"/>
      <c r="B35" s="45"/>
      <c r="D35" s="62"/>
      <c r="E35" s="32"/>
      <c r="G35" s="36"/>
      <c r="I35" s="44"/>
    </row>
    <row r="36" spans="1:15" x14ac:dyDescent="0.2">
      <c r="A36" s="41"/>
      <c r="B36" s="45"/>
      <c r="D36" s="62"/>
      <c r="E36" s="32"/>
      <c r="G36" s="36"/>
      <c r="I36" s="44"/>
    </row>
    <row r="37" spans="1:15" x14ac:dyDescent="0.2">
      <c r="B37" s="38"/>
      <c r="D37" s="36"/>
      <c r="E37" s="32"/>
      <c r="F37" s="40"/>
      <c r="G37" s="37"/>
      <c r="I37" s="44"/>
    </row>
    <row r="38" spans="1:15" x14ac:dyDescent="0.2">
      <c r="A38" s="41"/>
      <c r="B38" s="41"/>
      <c r="D38" s="36"/>
      <c r="E38" s="32"/>
      <c r="G38" s="36"/>
      <c r="I38" s="44"/>
    </row>
    <row r="39" spans="1:15" x14ac:dyDescent="0.2">
      <c r="A39" s="140" t="s">
        <v>103</v>
      </c>
      <c r="B39" s="41"/>
      <c r="D39" s="36"/>
      <c r="E39" s="32"/>
      <c r="G39" s="36"/>
      <c r="I39" s="44"/>
    </row>
    <row r="40" spans="1:15" x14ac:dyDescent="0.2">
      <c r="B40" s="38" t="s">
        <v>52</v>
      </c>
      <c r="D40" s="36"/>
      <c r="E40" s="32"/>
      <c r="G40" s="36"/>
      <c r="I40" s="44"/>
    </row>
    <row r="41" spans="1:15" x14ac:dyDescent="0.2">
      <c r="B41" s="44"/>
      <c r="D41" s="36"/>
      <c r="E41" s="32"/>
      <c r="G41" s="36"/>
      <c r="I41" s="44"/>
      <c r="O41" s="35"/>
    </row>
    <row r="42" spans="1:15" x14ac:dyDescent="0.2">
      <c r="B42" s="44" t="s">
        <v>43</v>
      </c>
      <c r="C42" s="37" t="s">
        <v>7</v>
      </c>
      <c r="D42" s="36"/>
      <c r="E42" s="32"/>
      <c r="G42" s="36"/>
      <c r="I42" s="44"/>
      <c r="O42" s="35"/>
    </row>
    <row r="43" spans="1:15" x14ac:dyDescent="0.2">
      <c r="B43" s="44" t="s">
        <v>45</v>
      </c>
      <c r="C43" s="37" t="s">
        <v>5</v>
      </c>
      <c r="D43" s="36"/>
      <c r="E43" s="32"/>
      <c r="G43" s="36"/>
      <c r="I43" s="44"/>
      <c r="O43" s="35"/>
    </row>
    <row r="44" spans="1:15" x14ac:dyDescent="0.2">
      <c r="B44" s="44" t="s">
        <v>38</v>
      </c>
      <c r="C44" s="37" t="s">
        <v>28</v>
      </c>
      <c r="D44" s="36"/>
      <c r="E44" s="32"/>
      <c r="G44" s="36"/>
      <c r="I44" s="44"/>
      <c r="O44" s="35"/>
    </row>
    <row r="45" spans="1:15" x14ac:dyDescent="0.2">
      <c r="B45" s="44" t="s">
        <v>35</v>
      </c>
      <c r="C45" s="37" t="s">
        <v>8</v>
      </c>
      <c r="D45" s="36"/>
      <c r="E45" s="32"/>
      <c r="G45" s="36"/>
      <c r="I45" s="44"/>
      <c r="O45" s="35"/>
    </row>
    <row r="46" spans="1:15" x14ac:dyDescent="0.2">
      <c r="B46" s="44" t="s">
        <v>57</v>
      </c>
      <c r="C46" s="37" t="s">
        <v>9</v>
      </c>
      <c r="D46" s="36"/>
      <c r="E46" s="32"/>
      <c r="G46" s="36"/>
      <c r="I46" s="44"/>
      <c r="O46" s="35"/>
    </row>
    <row r="47" spans="1:15" x14ac:dyDescent="0.2">
      <c r="B47" s="44" t="s">
        <v>37</v>
      </c>
      <c r="C47" s="37" t="s">
        <v>1</v>
      </c>
      <c r="D47" s="36"/>
      <c r="E47" s="32"/>
      <c r="G47" s="36"/>
      <c r="I47" s="44"/>
      <c r="O47" s="35"/>
    </row>
    <row r="48" spans="1:15" x14ac:dyDescent="0.2">
      <c r="B48" s="44" t="s">
        <v>57</v>
      </c>
      <c r="C48" s="37" t="s">
        <v>10</v>
      </c>
      <c r="D48" s="36"/>
      <c r="E48" s="32"/>
      <c r="G48" s="36"/>
      <c r="I48" s="44"/>
      <c r="O48" s="35"/>
    </row>
    <row r="49" spans="2:15" x14ac:dyDescent="0.2">
      <c r="B49" s="44" t="s">
        <v>34</v>
      </c>
      <c r="C49" s="37" t="s">
        <v>11</v>
      </c>
      <c r="D49" s="36"/>
      <c r="E49" s="32"/>
      <c r="G49" s="36"/>
      <c r="I49" s="44"/>
      <c r="O49" s="35"/>
    </row>
    <row r="50" spans="2:15" x14ac:dyDescent="0.2">
      <c r="B50" s="44" t="s">
        <v>40</v>
      </c>
      <c r="C50" s="37" t="s">
        <v>12</v>
      </c>
      <c r="D50" s="36"/>
      <c r="E50" s="32"/>
      <c r="G50" s="36"/>
      <c r="I50" s="44"/>
      <c r="O50" s="35"/>
    </row>
    <row r="51" spans="2:15" x14ac:dyDescent="0.2">
      <c r="B51" s="44" t="s">
        <v>42</v>
      </c>
      <c r="C51" s="37" t="s">
        <v>3</v>
      </c>
      <c r="D51" s="36"/>
      <c r="E51" s="32"/>
      <c r="G51" s="36"/>
      <c r="I51" s="44"/>
      <c r="O51" s="35"/>
    </row>
    <row r="52" spans="2:15" x14ac:dyDescent="0.2">
      <c r="B52" s="44" t="s">
        <v>39</v>
      </c>
      <c r="C52" s="37" t="s">
        <v>4</v>
      </c>
      <c r="D52" s="36"/>
      <c r="E52" s="32"/>
      <c r="G52" s="36"/>
      <c r="I52" s="44"/>
      <c r="O52" s="35"/>
    </row>
    <row r="53" spans="2:15" x14ac:dyDescent="0.2">
      <c r="B53" s="44" t="s">
        <v>39</v>
      </c>
      <c r="C53" s="37" t="s">
        <v>13</v>
      </c>
      <c r="D53" s="36"/>
      <c r="E53" s="32"/>
      <c r="G53" s="36"/>
      <c r="I53" s="44"/>
      <c r="O53" s="35"/>
    </row>
    <row r="54" spans="2:15" x14ac:dyDescent="0.2">
      <c r="B54" s="44" t="s">
        <v>53</v>
      </c>
      <c r="C54" s="37" t="s">
        <v>14</v>
      </c>
      <c r="D54" s="36"/>
      <c r="E54" s="32"/>
      <c r="G54" s="36"/>
      <c r="I54" s="44"/>
    </row>
    <row r="55" spans="2:15" x14ac:dyDescent="0.2">
      <c r="B55" s="44" t="s">
        <v>46</v>
      </c>
      <c r="C55" s="37" t="s">
        <v>15</v>
      </c>
      <c r="D55" s="36"/>
      <c r="E55" s="32"/>
      <c r="G55" s="36"/>
      <c r="I55" s="44"/>
    </row>
    <row r="56" spans="2:15" x14ac:dyDescent="0.2">
      <c r="B56" s="44" t="s">
        <v>49</v>
      </c>
      <c r="C56" s="37" t="s">
        <v>16</v>
      </c>
      <c r="D56" s="36"/>
      <c r="E56" s="32"/>
      <c r="G56" s="36"/>
      <c r="I56" s="44"/>
    </row>
    <row r="57" spans="2:15" x14ac:dyDescent="0.2">
      <c r="B57" s="44" t="s">
        <v>43</v>
      </c>
      <c r="C57" s="37" t="s">
        <v>17</v>
      </c>
      <c r="D57" s="36"/>
      <c r="E57" s="32"/>
      <c r="G57" s="36"/>
      <c r="I57" s="44"/>
    </row>
    <row r="58" spans="2:15" x14ac:dyDescent="0.2">
      <c r="B58" s="44" t="s">
        <v>43</v>
      </c>
      <c r="C58" s="37" t="s">
        <v>18</v>
      </c>
      <c r="D58" s="36"/>
      <c r="E58" s="32"/>
      <c r="G58" s="36"/>
      <c r="I58" s="44"/>
    </row>
    <row r="59" spans="2:15" x14ac:dyDescent="0.2">
      <c r="B59" s="44" t="s">
        <v>47</v>
      </c>
      <c r="C59" s="37" t="s">
        <v>19</v>
      </c>
      <c r="D59" s="36"/>
      <c r="E59" s="32"/>
      <c r="G59" s="36"/>
      <c r="I59" s="44"/>
    </row>
    <row r="60" spans="2:15" x14ac:dyDescent="0.2">
      <c r="B60" s="44" t="s">
        <v>36</v>
      </c>
      <c r="C60" s="37" t="s">
        <v>20</v>
      </c>
      <c r="D60" s="36"/>
      <c r="E60" s="32"/>
      <c r="G60" s="36"/>
      <c r="I60" s="44"/>
    </row>
    <row r="61" spans="2:15" x14ac:dyDescent="0.2">
      <c r="B61" s="44" t="s">
        <v>39</v>
      </c>
      <c r="C61" s="37" t="s">
        <v>21</v>
      </c>
      <c r="D61" s="36"/>
      <c r="E61" s="32"/>
      <c r="G61" s="36"/>
      <c r="I61" s="44"/>
    </row>
    <row r="62" spans="2:15" x14ac:dyDescent="0.2">
      <c r="B62" s="44" t="s">
        <v>43</v>
      </c>
      <c r="C62" s="37" t="s">
        <v>22</v>
      </c>
      <c r="D62" s="36"/>
      <c r="E62" s="32"/>
      <c r="G62" s="36"/>
      <c r="I62" s="44"/>
    </row>
    <row r="63" spans="2:15" x14ac:dyDescent="0.2">
      <c r="B63" s="44" t="s">
        <v>41</v>
      </c>
      <c r="C63" s="37" t="s">
        <v>23</v>
      </c>
      <c r="D63" s="36"/>
      <c r="E63" s="32"/>
      <c r="G63" s="36"/>
      <c r="I63" s="44"/>
    </row>
    <row r="64" spans="2:15" x14ac:dyDescent="0.2">
      <c r="B64" s="44" t="s">
        <v>50</v>
      </c>
      <c r="C64" s="37" t="s">
        <v>24</v>
      </c>
      <c r="D64" s="36"/>
      <c r="E64" s="32"/>
      <c r="G64" s="36"/>
      <c r="I64" s="44"/>
    </row>
    <row r="65" spans="1:9" x14ac:dyDescent="0.2">
      <c r="B65" s="44" t="s">
        <v>54</v>
      </c>
      <c r="C65" s="37" t="s">
        <v>25</v>
      </c>
      <c r="D65" s="36"/>
      <c r="E65" s="32"/>
      <c r="G65" s="36"/>
      <c r="I65" s="44"/>
    </row>
    <row r="66" spans="1:9" x14ac:dyDescent="0.2">
      <c r="B66" s="44" t="s">
        <v>44</v>
      </c>
      <c r="C66" s="37" t="s">
        <v>2</v>
      </c>
      <c r="D66" s="36"/>
      <c r="E66" s="32"/>
      <c r="G66" s="36"/>
      <c r="I66" s="44"/>
    </row>
    <row r="67" spans="1:9" x14ac:dyDescent="0.2">
      <c r="B67" s="44" t="s">
        <v>51</v>
      </c>
      <c r="C67" s="37" t="s">
        <v>26</v>
      </c>
      <c r="D67" s="36"/>
      <c r="E67" s="32"/>
      <c r="G67" s="36"/>
      <c r="I67" s="44"/>
    </row>
    <row r="68" spans="1:9" x14ac:dyDescent="0.2">
      <c r="B68" s="44" t="s">
        <v>48</v>
      </c>
      <c r="C68" s="37" t="s">
        <v>27</v>
      </c>
      <c r="D68" s="36"/>
      <c r="E68" s="32"/>
      <c r="G68" s="36"/>
      <c r="I68" s="44"/>
    </row>
    <row r="69" spans="1:9" x14ac:dyDescent="0.2">
      <c r="A69" s="41"/>
      <c r="B69" s="41"/>
      <c r="D69" s="36"/>
      <c r="E69" s="32"/>
      <c r="G69" s="36"/>
      <c r="I69" s="44"/>
    </row>
    <row r="70" spans="1:9" x14ac:dyDescent="0.2">
      <c r="A70" s="41"/>
      <c r="B70" s="41"/>
      <c r="D70" s="36"/>
      <c r="E70" s="32"/>
      <c r="G70" s="36"/>
      <c r="I70" s="44"/>
    </row>
    <row r="71" spans="1:9" x14ac:dyDescent="0.2">
      <c r="A71" s="41"/>
      <c r="B71" s="45"/>
      <c r="D71" s="36"/>
      <c r="E71" s="32"/>
      <c r="G71" s="36"/>
      <c r="I71" s="44"/>
    </row>
    <row r="72" spans="1:9" x14ac:dyDescent="0.2">
      <c r="A72" s="41"/>
      <c r="B72" s="45"/>
      <c r="D72" s="36"/>
      <c r="E72" s="32"/>
      <c r="G72" s="36"/>
      <c r="I72" s="44"/>
    </row>
    <row r="73" spans="1:9" x14ac:dyDescent="0.2">
      <c r="A73" s="41"/>
      <c r="B73" s="45"/>
      <c r="D73" s="36"/>
      <c r="E73" s="32"/>
      <c r="G73" s="36"/>
      <c r="I73" s="44"/>
    </row>
    <row r="74" spans="1:9" x14ac:dyDescent="0.2">
      <c r="A74" s="41"/>
      <c r="B74" s="45"/>
      <c r="D74" s="36"/>
      <c r="E74" s="32"/>
      <c r="G74" s="36"/>
      <c r="I74" s="44"/>
    </row>
    <row r="75" spans="1:9" x14ac:dyDescent="0.2">
      <c r="A75" s="41"/>
      <c r="B75" s="41"/>
      <c r="D75" s="36"/>
      <c r="E75" s="32"/>
      <c r="G75" s="36"/>
      <c r="I75" s="44"/>
    </row>
    <row r="76" spans="1:9" x14ac:dyDescent="0.2">
      <c r="A76" s="41"/>
      <c r="B76" s="41"/>
      <c r="D76" s="36"/>
      <c r="E76" s="32"/>
      <c r="G76" s="36"/>
      <c r="I76" s="44"/>
    </row>
    <row r="77" spans="1:9" x14ac:dyDescent="0.2">
      <c r="A77" s="41"/>
      <c r="B77" s="41"/>
      <c r="D77" s="36"/>
      <c r="E77" s="32"/>
      <c r="G77" s="36"/>
      <c r="I77" s="44"/>
    </row>
    <row r="78" spans="1:9" x14ac:dyDescent="0.2">
      <c r="A78" s="41"/>
      <c r="B78" s="41"/>
      <c r="D78" s="36"/>
      <c r="E78" s="32"/>
      <c r="G78" s="36"/>
      <c r="I78" s="44"/>
    </row>
    <row r="79" spans="1:9" x14ac:dyDescent="0.2">
      <c r="A79" s="41"/>
      <c r="B79" s="45"/>
      <c r="D79" s="36"/>
      <c r="E79" s="32"/>
      <c r="G79" s="36"/>
      <c r="I79" s="44"/>
    </row>
    <row r="80" spans="1:9" x14ac:dyDescent="0.2">
      <c r="A80" s="41"/>
      <c r="B80" s="45"/>
      <c r="D80" s="36"/>
      <c r="E80" s="32"/>
      <c r="G80" s="36"/>
      <c r="I80" s="44"/>
    </row>
    <row r="81" spans="1:9" x14ac:dyDescent="0.2">
      <c r="A81" s="41"/>
      <c r="B81" s="41"/>
      <c r="D81" s="36"/>
      <c r="E81" s="32"/>
      <c r="G81" s="36"/>
      <c r="I81" s="44"/>
    </row>
    <row r="82" spans="1:9" x14ac:dyDescent="0.2">
      <c r="A82" s="41"/>
      <c r="B82" s="45"/>
      <c r="D82" s="36"/>
      <c r="E82" s="32"/>
      <c r="G82" s="36"/>
      <c r="I82" s="44"/>
    </row>
    <row r="83" spans="1:9" x14ac:dyDescent="0.2">
      <c r="A83" s="41"/>
      <c r="B83" s="45"/>
      <c r="D83" s="36"/>
      <c r="E83" s="32"/>
      <c r="G83" s="36"/>
      <c r="I83" s="44"/>
    </row>
    <row r="84" spans="1:9" x14ac:dyDescent="0.2">
      <c r="A84" s="41"/>
      <c r="B84" s="45"/>
      <c r="D84" s="36"/>
      <c r="E84" s="32"/>
      <c r="G84" s="36"/>
      <c r="I84" s="44"/>
    </row>
    <row r="85" spans="1:9" x14ac:dyDescent="0.2">
      <c r="A85" s="41"/>
      <c r="B85" s="45"/>
      <c r="D85" s="36"/>
      <c r="E85" s="32"/>
      <c r="G85" s="36"/>
      <c r="I85" s="44"/>
    </row>
    <row r="86" spans="1:9" x14ac:dyDescent="0.2">
      <c r="A86" s="41"/>
      <c r="B86" s="45"/>
      <c r="D86" s="36"/>
      <c r="E86" s="32"/>
      <c r="G86" s="36"/>
      <c r="I86" s="44"/>
    </row>
    <row r="87" spans="1:9" x14ac:dyDescent="0.2">
      <c r="B87" s="44"/>
      <c r="C87" s="37"/>
    </row>
  </sheetData>
  <phoneticPr fontId="0" type="noConversion"/>
  <pageMargins left="0" right="0" top="0.25" bottom="0.25" header="0" footer="0"/>
  <pageSetup scale="59" fitToHeight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H119"/>
  <sheetViews>
    <sheetView showGridLines="0" workbookViewId="0">
      <pane xSplit="3" topLeftCell="D1" activePane="topRight" state="frozen"/>
      <selection activeCell="A38" sqref="A38"/>
      <selection pane="topRight" activeCell="F20" sqref="F20"/>
    </sheetView>
  </sheetViews>
  <sheetFormatPr defaultColWidth="9.109375" defaultRowHeight="10.199999999999999" x14ac:dyDescent="0.2"/>
  <cols>
    <col min="1" max="1" width="14" style="36" customWidth="1"/>
    <col min="2" max="2" width="21.109375" style="36" customWidth="1"/>
    <col min="3" max="3" width="9.109375" style="54"/>
    <col min="4" max="4" width="9.88671875" style="36" bestFit="1" customWidth="1"/>
    <col min="5" max="5" width="1.6640625" style="36" customWidth="1"/>
    <col min="6" max="6" width="9.88671875" style="36" bestFit="1" customWidth="1"/>
    <col min="7" max="7" width="9.5546875" style="50" bestFit="1" customWidth="1"/>
    <col min="8" max="8" width="9" style="36" bestFit="1" customWidth="1"/>
    <col min="9" max="9" width="9.5546875" style="36" bestFit="1" customWidth="1"/>
    <col min="10" max="10" width="9.5546875" style="32" bestFit="1" customWidth="1"/>
    <col min="11" max="11" width="9" style="32" bestFit="1" customWidth="1"/>
    <col min="12" max="12" width="9.5546875" style="36" bestFit="1" customWidth="1"/>
    <col min="13" max="13" width="10.44140625" style="36" bestFit="1" customWidth="1"/>
    <col min="14" max="14" width="9.5546875" style="44" bestFit="1" customWidth="1"/>
    <col min="15" max="15" width="8.6640625" style="44" customWidth="1"/>
    <col min="16" max="16" width="9.109375" style="44"/>
    <col min="17" max="23" width="9.5546875" style="44" bestFit="1" customWidth="1"/>
    <col min="24" max="26" width="9.109375" style="44"/>
    <col min="27" max="27" width="9.5546875" style="44" bestFit="1" customWidth="1"/>
    <col min="28" max="16384" width="9.109375" style="44"/>
  </cols>
  <sheetData>
    <row r="1" spans="1:27" ht="13.2" x14ac:dyDescent="0.25">
      <c r="A1" s="63" t="s">
        <v>87</v>
      </c>
      <c r="B1" s="67"/>
      <c r="C1" s="71"/>
      <c r="G1" s="36"/>
      <c r="H1" s="50"/>
      <c r="J1" s="36"/>
      <c r="L1" s="32"/>
      <c r="N1" s="36"/>
    </row>
    <row r="2" spans="1:27" x14ac:dyDescent="0.2">
      <c r="A2" s="44"/>
      <c r="B2" s="51"/>
      <c r="C2" s="54" t="s">
        <v>85</v>
      </c>
      <c r="D2" s="43" t="s">
        <v>84</v>
      </c>
      <c r="E2" s="52"/>
      <c r="F2" s="33" t="s">
        <v>111</v>
      </c>
      <c r="G2" s="33" t="s">
        <v>113</v>
      </c>
      <c r="H2" s="33">
        <v>37077</v>
      </c>
      <c r="I2" s="33" t="s">
        <v>114</v>
      </c>
      <c r="J2" s="33">
        <v>37082</v>
      </c>
      <c r="K2" s="33"/>
      <c r="L2" s="31"/>
      <c r="M2" s="33"/>
      <c r="N2" s="33"/>
      <c r="O2" s="53"/>
      <c r="P2" s="53"/>
      <c r="Q2" s="53"/>
      <c r="R2" s="53"/>
      <c r="S2" s="31"/>
      <c r="T2" s="31"/>
      <c r="U2" s="31"/>
      <c r="V2" s="31"/>
      <c r="W2" s="31"/>
      <c r="X2" s="52"/>
      <c r="Y2" s="33"/>
      <c r="Z2" s="33"/>
      <c r="AA2" s="33"/>
    </row>
    <row r="3" spans="1:27" s="14" customFormat="1" x14ac:dyDescent="0.2">
      <c r="A3" s="38" t="s">
        <v>0</v>
      </c>
      <c r="B3" s="45" t="s">
        <v>38</v>
      </c>
      <c r="C3" s="150">
        <v>566660</v>
      </c>
      <c r="D3" s="30">
        <f>SUM(F3:AJ3)</f>
        <v>392</v>
      </c>
      <c r="E3" s="56"/>
      <c r="F3" s="30">
        <v>49</v>
      </c>
      <c r="H3" s="11">
        <v>98</v>
      </c>
      <c r="I3" s="11">
        <v>98</v>
      </c>
      <c r="J3" s="11">
        <v>147</v>
      </c>
      <c r="K3" s="11"/>
      <c r="L3" s="11"/>
      <c r="M3" s="11"/>
      <c r="N3" s="11"/>
      <c r="O3" s="11"/>
      <c r="P3" s="17"/>
      <c r="Q3" s="17"/>
      <c r="R3" s="17"/>
      <c r="S3" s="17"/>
      <c r="T3" s="17"/>
      <c r="U3" s="17"/>
    </row>
    <row r="4" spans="1:27" s="14" customFormat="1" x14ac:dyDescent="0.2">
      <c r="A4" s="44"/>
      <c r="B4" s="45" t="s">
        <v>45</v>
      </c>
      <c r="C4" s="150">
        <v>566661</v>
      </c>
      <c r="D4" s="30">
        <f>SUM(F4:AJ4)</f>
        <v>440</v>
      </c>
      <c r="E4" s="56"/>
      <c r="F4" s="30"/>
      <c r="G4" s="14">
        <f>6*55</f>
        <v>330</v>
      </c>
      <c r="H4" s="11"/>
      <c r="I4" s="11">
        <v>55</v>
      </c>
      <c r="J4" s="11">
        <v>55</v>
      </c>
      <c r="K4" s="11"/>
      <c r="L4" s="11"/>
      <c r="M4" s="11"/>
      <c r="N4" s="11"/>
      <c r="O4" s="11"/>
      <c r="P4" s="17"/>
      <c r="Q4" s="17"/>
      <c r="R4" s="17"/>
      <c r="S4" s="17"/>
      <c r="T4" s="17"/>
      <c r="U4" s="17"/>
    </row>
    <row r="5" spans="1:27" s="14" customFormat="1" x14ac:dyDescent="0.2">
      <c r="A5" s="44"/>
      <c r="B5" s="45" t="s">
        <v>34</v>
      </c>
      <c r="C5" s="150">
        <v>566662</v>
      </c>
      <c r="D5" s="30">
        <f>SUM(F5:AJ5)</f>
        <v>40</v>
      </c>
      <c r="E5" s="56"/>
      <c r="F5" s="30"/>
      <c r="G5" s="14">
        <v>40</v>
      </c>
      <c r="H5" s="11"/>
      <c r="I5" s="11"/>
      <c r="J5" s="11"/>
      <c r="K5" s="11"/>
      <c r="L5" s="11"/>
      <c r="M5" s="11"/>
      <c r="N5" s="11"/>
      <c r="O5" s="11"/>
      <c r="P5" s="17"/>
      <c r="Q5" s="17"/>
      <c r="R5" s="17"/>
      <c r="S5" s="17"/>
      <c r="T5" s="17"/>
      <c r="U5" s="17"/>
    </row>
    <row r="6" spans="1:27" s="14" customFormat="1" x14ac:dyDescent="0.2">
      <c r="A6" s="44"/>
      <c r="B6" s="54" t="s">
        <v>40</v>
      </c>
      <c r="C6" s="150">
        <v>566663</v>
      </c>
      <c r="D6" s="30">
        <f>SUM(F6:AJ6)</f>
        <v>75</v>
      </c>
      <c r="E6" s="56"/>
      <c r="F6" s="30"/>
      <c r="H6" s="11">
        <v>75</v>
      </c>
      <c r="I6" s="11"/>
      <c r="J6" s="11"/>
      <c r="K6" s="11"/>
      <c r="L6" s="11"/>
      <c r="M6" s="11"/>
      <c r="N6" s="11"/>
      <c r="O6" s="11"/>
      <c r="P6" s="17"/>
      <c r="Q6" s="17"/>
      <c r="R6" s="17"/>
      <c r="S6" s="17"/>
      <c r="T6" s="17"/>
      <c r="U6" s="17"/>
    </row>
    <row r="7" spans="1:27" s="35" customFormat="1" x14ac:dyDescent="0.2">
      <c r="A7" s="44"/>
      <c r="B7" s="36"/>
      <c r="C7" s="74"/>
      <c r="D7" s="56"/>
      <c r="E7" s="56"/>
      <c r="F7" s="56"/>
      <c r="G7" s="32"/>
      <c r="H7" s="34"/>
      <c r="I7" s="34"/>
      <c r="J7" s="34"/>
      <c r="K7" s="34"/>
      <c r="L7" s="34"/>
      <c r="M7" s="34"/>
      <c r="N7" s="34"/>
      <c r="O7" s="34"/>
    </row>
    <row r="8" spans="1:27" s="14" customFormat="1" x14ac:dyDescent="0.2">
      <c r="A8" s="38" t="s">
        <v>59</v>
      </c>
      <c r="B8" s="45" t="s">
        <v>57</v>
      </c>
      <c r="C8" s="150">
        <v>566664</v>
      </c>
      <c r="D8" s="30">
        <f t="shared" ref="D8:D28" si="0">SUM(F8:AJ8)</f>
        <v>-826.65000000000009</v>
      </c>
      <c r="E8" s="56"/>
      <c r="F8" s="30">
        <v>-276.66000000000003</v>
      </c>
      <c r="G8" s="14">
        <v>-706.69</v>
      </c>
      <c r="H8" s="11">
        <v>181.67</v>
      </c>
      <c r="I8" s="11">
        <v>-7.17</v>
      </c>
      <c r="J8" s="14">
        <v>-17.8</v>
      </c>
      <c r="K8" s="11"/>
      <c r="L8" s="11"/>
      <c r="N8" s="11"/>
      <c r="O8" s="11"/>
      <c r="P8" s="17"/>
      <c r="Q8" s="17"/>
      <c r="R8" s="17"/>
      <c r="S8" s="17"/>
      <c r="T8" s="17"/>
      <c r="U8" s="17"/>
    </row>
    <row r="9" spans="1:27" s="14" customFormat="1" x14ac:dyDescent="0.2">
      <c r="A9" s="44"/>
      <c r="B9" s="54" t="s">
        <v>34</v>
      </c>
      <c r="C9" s="150">
        <v>566665</v>
      </c>
      <c r="D9" s="30">
        <f t="shared" si="0"/>
        <v>-327.28999999999996</v>
      </c>
      <c r="E9" s="56"/>
      <c r="F9" s="30">
        <v>-186.67</v>
      </c>
      <c r="G9" s="14">
        <v>-71.150000000000006</v>
      </c>
      <c r="H9" s="11">
        <v>-31.58</v>
      </c>
      <c r="I9" s="11">
        <v>-8.1199999999999992</v>
      </c>
      <c r="J9" s="14">
        <v>-29.77</v>
      </c>
      <c r="K9" s="11"/>
      <c r="L9" s="11"/>
      <c r="N9" s="11"/>
      <c r="O9" s="11"/>
      <c r="P9" s="17"/>
      <c r="Q9" s="17"/>
      <c r="R9" s="17"/>
      <c r="S9" s="17"/>
      <c r="T9" s="17"/>
      <c r="U9" s="17"/>
    </row>
    <row r="10" spans="1:27" s="14" customFormat="1" x14ac:dyDescent="0.2">
      <c r="A10" s="44"/>
      <c r="B10" s="54" t="s">
        <v>40</v>
      </c>
      <c r="C10" s="150">
        <v>566666</v>
      </c>
      <c r="D10" s="30">
        <f t="shared" si="0"/>
        <v>-106.44</v>
      </c>
      <c r="E10" s="56"/>
      <c r="F10" s="30">
        <v>-108.28</v>
      </c>
      <c r="G10" s="14">
        <v>14.76</v>
      </c>
      <c r="H10" s="11">
        <v>6.5</v>
      </c>
      <c r="I10" s="11">
        <v>-14.34</v>
      </c>
      <c r="J10" s="14">
        <v>-5.08</v>
      </c>
      <c r="K10" s="11"/>
      <c r="L10" s="11"/>
      <c r="N10" s="11"/>
      <c r="O10" s="11"/>
      <c r="P10" s="17"/>
      <c r="Q10" s="17"/>
      <c r="R10" s="17"/>
      <c r="S10" s="17"/>
      <c r="T10" s="17"/>
      <c r="U10" s="17"/>
    </row>
    <row r="11" spans="1:27" s="14" customFormat="1" x14ac:dyDescent="0.2">
      <c r="A11" s="36"/>
      <c r="B11" s="54" t="s">
        <v>44</v>
      </c>
      <c r="C11" s="150">
        <v>566667</v>
      </c>
      <c r="D11" s="30">
        <f t="shared" si="0"/>
        <v>-0.6399999999999999</v>
      </c>
      <c r="E11" s="56"/>
      <c r="F11" s="30">
        <v>3.18</v>
      </c>
      <c r="G11" s="14">
        <v>-6.12</v>
      </c>
      <c r="H11" s="11">
        <v>-0.13</v>
      </c>
      <c r="I11" s="11">
        <v>2.73</v>
      </c>
      <c r="J11" s="14">
        <v>-0.3</v>
      </c>
      <c r="K11" s="11"/>
      <c r="L11" s="11"/>
      <c r="N11" s="11"/>
      <c r="O11" s="11"/>
      <c r="P11" s="17"/>
      <c r="Q11" s="17"/>
      <c r="R11" s="17"/>
      <c r="S11" s="17"/>
      <c r="T11" s="17"/>
      <c r="U11" s="17"/>
    </row>
    <row r="12" spans="1:27" s="14" customFormat="1" x14ac:dyDescent="0.2">
      <c r="A12" s="44"/>
      <c r="B12" s="54" t="s">
        <v>51</v>
      </c>
      <c r="C12" s="150">
        <v>566669</v>
      </c>
      <c r="D12" s="30">
        <f t="shared" si="0"/>
        <v>1.3</v>
      </c>
      <c r="E12" s="56"/>
      <c r="F12" s="30"/>
      <c r="G12" s="14">
        <v>0.72</v>
      </c>
      <c r="H12" s="11">
        <v>0.13</v>
      </c>
      <c r="I12" s="11">
        <v>0.45</v>
      </c>
      <c r="K12" s="11"/>
      <c r="L12" s="11"/>
      <c r="N12" s="11"/>
      <c r="O12" s="11"/>
      <c r="P12" s="17"/>
      <c r="Q12" s="17"/>
      <c r="R12" s="17"/>
      <c r="S12" s="17"/>
      <c r="T12" s="17"/>
      <c r="U12" s="17"/>
    </row>
    <row r="13" spans="1:27" s="14" customFormat="1" x14ac:dyDescent="0.2">
      <c r="A13" s="36"/>
      <c r="B13" s="54" t="s">
        <v>41</v>
      </c>
      <c r="C13" s="150">
        <v>566670</v>
      </c>
      <c r="D13" s="30">
        <f t="shared" si="0"/>
        <v>5.4799999999999995</v>
      </c>
      <c r="E13" s="56"/>
      <c r="F13" s="30">
        <v>-1.37</v>
      </c>
      <c r="G13" s="14">
        <v>5.76</v>
      </c>
      <c r="H13" s="11">
        <v>-0.31</v>
      </c>
      <c r="I13" s="11">
        <v>1.34</v>
      </c>
      <c r="J13" s="14">
        <v>0.06</v>
      </c>
      <c r="K13" s="11"/>
      <c r="L13" s="11"/>
      <c r="N13" s="11"/>
      <c r="O13" s="11"/>
      <c r="P13" s="17"/>
      <c r="Q13" s="17"/>
      <c r="R13" s="17"/>
      <c r="S13" s="17"/>
      <c r="T13" s="17"/>
      <c r="U13" s="17"/>
    </row>
    <row r="14" spans="1:27" s="14" customFormat="1" x14ac:dyDescent="0.2">
      <c r="A14" s="44"/>
      <c r="B14" s="54" t="s">
        <v>35</v>
      </c>
      <c r="C14" s="150">
        <v>566668</v>
      </c>
      <c r="D14" s="30">
        <f t="shared" si="0"/>
        <v>-392.78999999999996</v>
      </c>
      <c r="E14" s="56"/>
      <c r="F14" s="30">
        <v>-193.77</v>
      </c>
      <c r="G14" s="14">
        <v>-155.22999999999999</v>
      </c>
      <c r="H14" s="11">
        <v>-1.9</v>
      </c>
      <c r="I14" s="11">
        <v>-3.44</v>
      </c>
      <c r="J14" s="14">
        <v>-38.450000000000003</v>
      </c>
      <c r="K14" s="11"/>
      <c r="L14" s="11"/>
      <c r="N14" s="11"/>
      <c r="O14" s="11"/>
      <c r="P14" s="17"/>
      <c r="Q14" s="17"/>
      <c r="R14" s="17"/>
      <c r="S14" s="17"/>
      <c r="T14" s="17"/>
      <c r="U14" s="17"/>
    </row>
    <row r="15" spans="1:27" s="14" customFormat="1" x14ac:dyDescent="0.2">
      <c r="A15" s="44"/>
      <c r="B15" s="44" t="s">
        <v>49</v>
      </c>
      <c r="C15" s="150">
        <v>495516</v>
      </c>
      <c r="D15" s="30">
        <f t="shared" si="0"/>
        <v>0</v>
      </c>
      <c r="E15" s="56"/>
      <c r="F15" s="30"/>
      <c r="H15" s="11"/>
      <c r="I15" s="11"/>
      <c r="K15" s="11"/>
      <c r="L15" s="11"/>
      <c r="N15" s="11"/>
      <c r="O15" s="11"/>
      <c r="P15" s="17"/>
      <c r="Q15" s="17"/>
      <c r="R15" s="17"/>
      <c r="S15" s="17"/>
      <c r="T15" s="17"/>
      <c r="U15" s="17"/>
    </row>
    <row r="16" spans="1:27" s="14" customFormat="1" x14ac:dyDescent="0.2">
      <c r="A16" s="44"/>
      <c r="B16" s="44" t="s">
        <v>54</v>
      </c>
      <c r="C16" s="73"/>
      <c r="D16" s="30">
        <f t="shared" si="0"/>
        <v>0</v>
      </c>
      <c r="E16" s="56"/>
      <c r="F16" s="30"/>
      <c r="H16" s="11"/>
      <c r="I16" s="11"/>
      <c r="K16" s="11"/>
      <c r="L16" s="11"/>
      <c r="N16" s="11"/>
      <c r="O16" s="11"/>
      <c r="P16" s="17"/>
      <c r="Q16" s="17"/>
      <c r="R16" s="17"/>
      <c r="S16" s="17"/>
      <c r="T16" s="17"/>
      <c r="U16" s="17"/>
    </row>
    <row r="17" spans="1:60" s="14" customFormat="1" x14ac:dyDescent="0.2">
      <c r="A17" s="44"/>
      <c r="B17" s="44" t="s">
        <v>95</v>
      </c>
      <c r="C17" s="150">
        <v>566671</v>
      </c>
      <c r="D17" s="30">
        <f t="shared" si="0"/>
        <v>1.05</v>
      </c>
      <c r="E17" s="56"/>
      <c r="F17" s="30"/>
      <c r="G17" s="14">
        <v>1.03</v>
      </c>
      <c r="H17" s="11"/>
      <c r="I17" s="11">
        <v>0.02</v>
      </c>
      <c r="K17" s="11"/>
      <c r="L17" s="11"/>
      <c r="N17" s="11"/>
      <c r="O17" s="11"/>
      <c r="P17" s="17"/>
      <c r="Q17" s="17"/>
      <c r="R17" s="17"/>
      <c r="S17" s="17"/>
      <c r="T17" s="17"/>
      <c r="U17" s="17"/>
    </row>
    <row r="18" spans="1:60" s="14" customFormat="1" x14ac:dyDescent="0.2">
      <c r="A18" s="44"/>
      <c r="B18" s="54" t="s">
        <v>37</v>
      </c>
      <c r="C18" s="150">
        <v>566672</v>
      </c>
      <c r="D18" s="30">
        <f t="shared" si="0"/>
        <v>172.47</v>
      </c>
      <c r="E18" s="56"/>
      <c r="F18" s="30">
        <v>-47.06</v>
      </c>
      <c r="G18" s="14">
        <v>82.21</v>
      </c>
      <c r="H18" s="11">
        <v>54.84</v>
      </c>
      <c r="I18" s="11">
        <v>28.33</v>
      </c>
      <c r="J18" s="14">
        <v>54.15</v>
      </c>
      <c r="K18" s="11"/>
      <c r="L18" s="11"/>
      <c r="N18" s="11"/>
      <c r="O18" s="11"/>
      <c r="P18" s="17"/>
      <c r="Q18" s="17"/>
      <c r="R18" s="17"/>
      <c r="S18" s="17"/>
      <c r="T18" s="17"/>
      <c r="U18" s="17"/>
    </row>
    <row r="19" spans="1:60" s="14" customFormat="1" x14ac:dyDescent="0.2">
      <c r="A19" s="44"/>
      <c r="B19" s="54" t="s">
        <v>36</v>
      </c>
      <c r="C19" s="150">
        <v>566673</v>
      </c>
      <c r="D19" s="30">
        <f t="shared" si="0"/>
        <v>-19.919999999999998</v>
      </c>
      <c r="E19" s="56"/>
      <c r="F19" s="30"/>
      <c r="G19" s="14">
        <v>-19.04</v>
      </c>
      <c r="H19" s="11">
        <v>-0.15</v>
      </c>
      <c r="I19" s="11">
        <v>-0.73</v>
      </c>
      <c r="K19" s="11"/>
      <c r="L19" s="11"/>
      <c r="N19" s="11"/>
      <c r="O19" s="11"/>
      <c r="P19" s="17"/>
      <c r="Q19" s="17"/>
      <c r="R19" s="17"/>
      <c r="S19" s="17"/>
      <c r="T19" s="17"/>
      <c r="U19" s="17"/>
    </row>
    <row r="20" spans="1:60" s="14" customFormat="1" x14ac:dyDescent="0.2">
      <c r="A20" s="44"/>
      <c r="B20" s="44" t="s">
        <v>53</v>
      </c>
      <c r="C20" s="150">
        <v>566674</v>
      </c>
      <c r="D20" s="30">
        <f t="shared" si="0"/>
        <v>-2.4500000000000002</v>
      </c>
      <c r="E20" s="56"/>
      <c r="F20" s="30"/>
      <c r="G20" s="14">
        <v>-2.19</v>
      </c>
      <c r="H20" s="11"/>
      <c r="I20" s="11">
        <v>-0.26</v>
      </c>
      <c r="K20" s="11"/>
      <c r="L20" s="11"/>
      <c r="N20" s="11"/>
      <c r="O20" s="11"/>
      <c r="P20" s="17"/>
      <c r="Q20" s="17"/>
      <c r="R20" s="17"/>
      <c r="S20" s="17"/>
      <c r="T20" s="17"/>
      <c r="U20" s="17"/>
    </row>
    <row r="21" spans="1:60" s="14" customFormat="1" x14ac:dyDescent="0.2">
      <c r="A21" s="44"/>
      <c r="B21" s="54" t="s">
        <v>38</v>
      </c>
      <c r="C21" s="150">
        <v>566675</v>
      </c>
      <c r="D21" s="30">
        <f t="shared" si="0"/>
        <v>467.20000000000005</v>
      </c>
      <c r="E21" s="56"/>
      <c r="F21" s="30">
        <v>228.88</v>
      </c>
      <c r="G21" s="14">
        <v>91.98</v>
      </c>
      <c r="H21" s="11">
        <v>-13.2</v>
      </c>
      <c r="I21" s="11">
        <v>124.04</v>
      </c>
      <c r="J21" s="14">
        <v>35.5</v>
      </c>
      <c r="K21" s="11"/>
      <c r="L21" s="11"/>
      <c r="N21" s="11"/>
      <c r="O21" s="11"/>
      <c r="P21" s="17"/>
      <c r="Q21" s="17"/>
      <c r="R21" s="17"/>
      <c r="S21" s="17"/>
      <c r="T21" s="17"/>
      <c r="U21" s="17"/>
    </row>
    <row r="22" spans="1:60" s="14" customFormat="1" x14ac:dyDescent="0.2">
      <c r="A22" s="44"/>
      <c r="B22" s="44" t="s">
        <v>94</v>
      </c>
      <c r="C22" s="73"/>
      <c r="D22" s="30">
        <f t="shared" si="0"/>
        <v>0</v>
      </c>
      <c r="E22" s="56"/>
      <c r="F22" s="30"/>
      <c r="H22" s="11"/>
      <c r="I22" s="11"/>
      <c r="K22" s="11"/>
      <c r="L22" s="11"/>
      <c r="N22" s="11"/>
      <c r="O22" s="11"/>
      <c r="P22" s="17"/>
      <c r="Q22" s="17"/>
      <c r="R22" s="17"/>
      <c r="S22" s="17"/>
      <c r="T22" s="17"/>
      <c r="U22" s="17"/>
    </row>
    <row r="23" spans="1:60" s="14" customFormat="1" x14ac:dyDescent="0.2">
      <c r="A23" s="44"/>
      <c r="B23" s="54" t="s">
        <v>39</v>
      </c>
      <c r="C23" s="150">
        <v>566676</v>
      </c>
      <c r="D23" s="30">
        <f t="shared" si="0"/>
        <v>110.57</v>
      </c>
      <c r="E23" s="56"/>
      <c r="F23" s="30">
        <v>-34.17</v>
      </c>
      <c r="G23" s="14">
        <v>-45.25</v>
      </c>
      <c r="H23" s="11">
        <v>149.84</v>
      </c>
      <c r="I23" s="11">
        <v>45.44</v>
      </c>
      <c r="J23" s="14">
        <v>-5.29</v>
      </c>
      <c r="K23" s="11"/>
      <c r="L23" s="11"/>
      <c r="N23" s="11"/>
      <c r="O23" s="11"/>
      <c r="P23" s="17"/>
      <c r="Q23" s="17"/>
      <c r="R23" s="17"/>
      <c r="S23" s="17"/>
      <c r="T23" s="17"/>
      <c r="U23" s="17"/>
    </row>
    <row r="24" spans="1:60" s="14" customFormat="1" x14ac:dyDescent="0.2">
      <c r="A24" s="44"/>
      <c r="B24" s="44" t="s">
        <v>46</v>
      </c>
      <c r="C24" s="150">
        <v>566677</v>
      </c>
      <c r="D24" s="30">
        <f t="shared" si="0"/>
        <v>0.12</v>
      </c>
      <c r="E24" s="56"/>
      <c r="F24" s="30">
        <v>0.12</v>
      </c>
      <c r="H24" s="11"/>
      <c r="I24" s="11"/>
      <c r="K24" s="11"/>
      <c r="L24" s="11"/>
      <c r="N24" s="11"/>
      <c r="O24" s="11"/>
      <c r="P24" s="17"/>
      <c r="Q24" s="17"/>
      <c r="R24" s="17"/>
      <c r="S24" s="17"/>
      <c r="T24" s="17"/>
      <c r="U24" s="17"/>
    </row>
    <row r="25" spans="1:60" s="14" customFormat="1" x14ac:dyDescent="0.2">
      <c r="A25" s="44"/>
      <c r="B25" s="54" t="s">
        <v>42</v>
      </c>
      <c r="C25" s="150">
        <v>566679</v>
      </c>
      <c r="D25" s="30">
        <f t="shared" si="0"/>
        <v>2.9800000000000004</v>
      </c>
      <c r="E25" s="56"/>
      <c r="F25" s="30">
        <v>11.82</v>
      </c>
      <c r="G25" s="14">
        <v>-9.24</v>
      </c>
      <c r="H25" s="11">
        <v>1.79</v>
      </c>
      <c r="I25" s="11">
        <v>-0.09</v>
      </c>
      <c r="J25" s="14">
        <v>-1.3</v>
      </c>
      <c r="K25" s="11"/>
      <c r="L25" s="11"/>
      <c r="N25" s="11"/>
      <c r="O25" s="11"/>
      <c r="P25" s="17"/>
      <c r="Q25" s="17"/>
      <c r="R25" s="17"/>
      <c r="S25" s="17"/>
      <c r="T25" s="17"/>
      <c r="U25" s="17"/>
    </row>
    <row r="26" spans="1:60" s="14" customFormat="1" x14ac:dyDescent="0.2">
      <c r="A26" s="44"/>
      <c r="B26" s="54" t="s">
        <v>45</v>
      </c>
      <c r="C26" s="150">
        <v>566680</v>
      </c>
      <c r="D26" s="30">
        <f t="shared" si="0"/>
        <v>-5.47</v>
      </c>
      <c r="E26" s="56"/>
      <c r="F26" s="30">
        <v>5.37</v>
      </c>
      <c r="G26" s="14">
        <v>-12.43</v>
      </c>
      <c r="H26" s="11">
        <v>1.31</v>
      </c>
      <c r="I26" s="11">
        <v>1.62</v>
      </c>
      <c r="J26" s="14">
        <v>-1.34</v>
      </c>
      <c r="K26" s="11"/>
      <c r="L26" s="11"/>
      <c r="N26" s="11"/>
      <c r="O26" s="11"/>
      <c r="P26" s="17"/>
      <c r="Q26" s="17"/>
      <c r="R26" s="17"/>
      <c r="S26" s="17"/>
      <c r="T26" s="17"/>
      <c r="U26" s="17"/>
    </row>
    <row r="27" spans="1:60" s="14" customFormat="1" x14ac:dyDescent="0.2">
      <c r="A27" s="44"/>
      <c r="B27" s="44" t="s">
        <v>47</v>
      </c>
      <c r="C27" s="73"/>
      <c r="D27" s="30">
        <f t="shared" si="0"/>
        <v>0</v>
      </c>
      <c r="E27" s="56"/>
      <c r="F27" s="30"/>
      <c r="H27" s="11"/>
      <c r="I27" s="11"/>
      <c r="K27" s="11"/>
      <c r="L27" s="11"/>
      <c r="N27" s="11"/>
      <c r="O27" s="11"/>
      <c r="P27" s="17"/>
      <c r="Q27" s="17"/>
      <c r="R27" s="17"/>
      <c r="S27" s="17"/>
      <c r="T27" s="17"/>
      <c r="U27" s="17"/>
    </row>
    <row r="28" spans="1:60" s="14" customFormat="1" x14ac:dyDescent="0.2">
      <c r="A28" s="44"/>
      <c r="B28" s="54" t="s">
        <v>43</v>
      </c>
      <c r="C28" s="150">
        <v>566678</v>
      </c>
      <c r="D28" s="30">
        <f t="shared" si="0"/>
        <v>-343.34</v>
      </c>
      <c r="E28" s="56"/>
      <c r="F28" s="30">
        <v>-866.09</v>
      </c>
      <c r="G28" s="14">
        <v>590.71</v>
      </c>
      <c r="H28" s="11">
        <v>25.49</v>
      </c>
      <c r="I28" s="11">
        <v>-42.06</v>
      </c>
      <c r="J28" s="14">
        <v>-51.39</v>
      </c>
      <c r="K28" s="11"/>
      <c r="L28" s="11"/>
      <c r="N28" s="11"/>
      <c r="O28" s="11"/>
      <c r="P28" s="17"/>
      <c r="Q28" s="17"/>
      <c r="R28" s="17"/>
      <c r="S28" s="17"/>
      <c r="T28" s="17"/>
      <c r="U28" s="17"/>
    </row>
    <row r="29" spans="1:60" s="35" customFormat="1" x14ac:dyDescent="0.2">
      <c r="A29" s="36"/>
      <c r="B29" s="36"/>
      <c r="C29" s="54"/>
      <c r="D29" s="36"/>
      <c r="E29" s="36"/>
      <c r="F29" s="36"/>
      <c r="G29" s="32"/>
      <c r="H29" s="32"/>
      <c r="I29" s="32"/>
      <c r="J29" s="32"/>
      <c r="K29" s="32"/>
      <c r="L29" s="32"/>
      <c r="M29" s="32"/>
    </row>
    <row r="30" spans="1:60" s="14" customFormat="1" x14ac:dyDescent="0.2">
      <c r="A30" s="44"/>
      <c r="B30" s="45"/>
      <c r="C30" s="73"/>
      <c r="D30" s="30">
        <f>SUM(D3:D28)</f>
        <v>-316.81999999999994</v>
      </c>
      <c r="E30" s="56"/>
      <c r="F30" s="30">
        <f>SUM(F8:F28)</f>
        <v>-1464.7</v>
      </c>
      <c r="G30" s="30">
        <f>SUM(G8:G28)</f>
        <v>-240.16999999999996</v>
      </c>
      <c r="H30" s="30">
        <f>SUM(H8:H28)</f>
        <v>374.3</v>
      </c>
      <c r="I30" s="30">
        <f>SUM(I8:I28)</f>
        <v>127.76000000000002</v>
      </c>
      <c r="J30" s="30">
        <f>SUM(J8:J28)</f>
        <v>-61.010000000000005</v>
      </c>
      <c r="K30" s="30">
        <f t="shared" ref="K30:AQ30" si="1">SUM(K8:K28)</f>
        <v>0</v>
      </c>
      <c r="L30" s="30">
        <f t="shared" si="1"/>
        <v>0</v>
      </c>
      <c r="M30" s="30">
        <f t="shared" si="1"/>
        <v>0</v>
      </c>
      <c r="N30" s="30">
        <f t="shared" si="1"/>
        <v>0</v>
      </c>
      <c r="O30" s="30">
        <f t="shared" si="1"/>
        <v>0</v>
      </c>
      <c r="P30" s="30">
        <f t="shared" si="1"/>
        <v>0</v>
      </c>
      <c r="Q30" s="30">
        <f t="shared" si="1"/>
        <v>0</v>
      </c>
      <c r="R30" s="30">
        <f t="shared" si="1"/>
        <v>0</v>
      </c>
      <c r="S30" s="30">
        <f t="shared" si="1"/>
        <v>0</v>
      </c>
      <c r="T30" s="30">
        <f t="shared" si="1"/>
        <v>0</v>
      </c>
      <c r="U30" s="30">
        <f t="shared" si="1"/>
        <v>0</v>
      </c>
      <c r="V30" s="30">
        <f t="shared" si="1"/>
        <v>0</v>
      </c>
      <c r="W30" s="30">
        <f t="shared" si="1"/>
        <v>0</v>
      </c>
      <c r="X30" s="30">
        <f t="shared" si="1"/>
        <v>0</v>
      </c>
      <c r="Y30" s="30">
        <f t="shared" si="1"/>
        <v>0</v>
      </c>
      <c r="Z30" s="30">
        <f t="shared" si="1"/>
        <v>0</v>
      </c>
      <c r="AA30" s="30">
        <f t="shared" si="1"/>
        <v>0</v>
      </c>
      <c r="AB30" s="30">
        <f t="shared" si="1"/>
        <v>0</v>
      </c>
      <c r="AC30" s="30">
        <f t="shared" si="1"/>
        <v>0</v>
      </c>
      <c r="AD30" s="30">
        <f t="shared" si="1"/>
        <v>0</v>
      </c>
      <c r="AE30" s="30">
        <f t="shared" si="1"/>
        <v>0</v>
      </c>
      <c r="AF30" s="30">
        <f t="shared" si="1"/>
        <v>0</v>
      </c>
      <c r="AG30" s="30">
        <f t="shared" si="1"/>
        <v>0</v>
      </c>
      <c r="AH30" s="30">
        <f t="shared" si="1"/>
        <v>0</v>
      </c>
      <c r="AI30" s="30">
        <f t="shared" si="1"/>
        <v>0</v>
      </c>
      <c r="AJ30" s="30">
        <f t="shared" si="1"/>
        <v>0</v>
      </c>
      <c r="AK30" s="30">
        <f t="shared" si="1"/>
        <v>0</v>
      </c>
      <c r="AL30" s="30">
        <f t="shared" si="1"/>
        <v>0</v>
      </c>
      <c r="AM30" s="30">
        <f t="shared" si="1"/>
        <v>0</v>
      </c>
      <c r="AN30" s="30">
        <f t="shared" si="1"/>
        <v>0</v>
      </c>
      <c r="AO30" s="30">
        <f t="shared" si="1"/>
        <v>0</v>
      </c>
      <c r="AP30" s="30">
        <f t="shared" si="1"/>
        <v>0</v>
      </c>
      <c r="AQ30" s="30">
        <f t="shared" si="1"/>
        <v>0</v>
      </c>
      <c r="AR30" s="30">
        <f t="shared" ref="AR30:BH30" si="2">SUM(AR8:AR28)</f>
        <v>0</v>
      </c>
      <c r="AS30" s="30">
        <f t="shared" si="2"/>
        <v>0</v>
      </c>
      <c r="AT30" s="30">
        <f t="shared" si="2"/>
        <v>0</v>
      </c>
      <c r="AU30" s="30">
        <f t="shared" si="2"/>
        <v>0</v>
      </c>
      <c r="AV30" s="30">
        <f t="shared" si="2"/>
        <v>0</v>
      </c>
      <c r="AW30" s="30">
        <f t="shared" si="2"/>
        <v>0</v>
      </c>
      <c r="AX30" s="30">
        <f t="shared" si="2"/>
        <v>0</v>
      </c>
      <c r="AY30" s="30">
        <f t="shared" si="2"/>
        <v>0</v>
      </c>
      <c r="AZ30" s="30">
        <f t="shared" si="2"/>
        <v>0</v>
      </c>
      <c r="BA30" s="30">
        <f t="shared" si="2"/>
        <v>0</v>
      </c>
      <c r="BB30" s="30">
        <f t="shared" si="2"/>
        <v>0</v>
      </c>
      <c r="BC30" s="30">
        <f t="shared" si="2"/>
        <v>0</v>
      </c>
      <c r="BD30" s="30">
        <f t="shared" si="2"/>
        <v>0</v>
      </c>
      <c r="BE30" s="30">
        <f t="shared" si="2"/>
        <v>0</v>
      </c>
      <c r="BF30" s="30">
        <f t="shared" si="2"/>
        <v>0</v>
      </c>
      <c r="BG30" s="30">
        <f t="shared" si="2"/>
        <v>0</v>
      </c>
      <c r="BH30" s="30">
        <f t="shared" si="2"/>
        <v>0</v>
      </c>
    </row>
    <row r="31" spans="1:60" x14ac:dyDescent="0.2">
      <c r="A31" s="44"/>
      <c r="G31" s="36"/>
      <c r="H31" s="44"/>
      <c r="I31" s="35"/>
      <c r="J31" s="36"/>
      <c r="L31" s="32"/>
      <c r="N31" s="36"/>
    </row>
    <row r="32" spans="1:60" x14ac:dyDescent="0.2">
      <c r="A32" s="44"/>
      <c r="B32" s="36" t="s">
        <v>112</v>
      </c>
      <c r="D32" s="62"/>
      <c r="F32" s="62">
        <v>237.6</v>
      </c>
      <c r="G32" s="36">
        <v>168.74</v>
      </c>
      <c r="H32" s="36">
        <v>84.7</v>
      </c>
      <c r="I32" s="35">
        <v>126.5</v>
      </c>
      <c r="J32" s="36">
        <v>27.5</v>
      </c>
      <c r="L32" s="32"/>
      <c r="N32" s="36"/>
    </row>
    <row r="33" spans="1:39" x14ac:dyDescent="0.2">
      <c r="A33" s="44"/>
      <c r="D33" s="41"/>
      <c r="G33" s="36"/>
      <c r="H33" s="44"/>
      <c r="I33" s="35"/>
      <c r="J33" s="36"/>
      <c r="L33" s="32"/>
      <c r="N33" s="62"/>
      <c r="O33" s="37"/>
    </row>
    <row r="34" spans="1:39" x14ac:dyDescent="0.2">
      <c r="A34" s="44"/>
      <c r="F34" s="62">
        <f>SUM(F32,F30,F3:F6)</f>
        <v>-1178.1000000000001</v>
      </c>
      <c r="G34" s="62">
        <f>SUM(G32,G30,'TECO-SVCE'!G3:G6)</f>
        <v>262.57000000000005</v>
      </c>
      <c r="H34" s="62">
        <f>SUM(H32,H30,H3:H6)</f>
        <v>632</v>
      </c>
      <c r="I34" s="62">
        <f t="shared" ref="I34:AM34" si="3">SUM(I32,I30,I3:I6)</f>
        <v>407.26</v>
      </c>
      <c r="J34" s="62">
        <f t="shared" si="3"/>
        <v>168.49</v>
      </c>
      <c r="K34" s="62">
        <f t="shared" si="3"/>
        <v>0</v>
      </c>
      <c r="L34" s="62">
        <f t="shared" si="3"/>
        <v>0</v>
      </c>
      <c r="M34" s="62">
        <f t="shared" si="3"/>
        <v>0</v>
      </c>
      <c r="N34" s="62">
        <f t="shared" si="3"/>
        <v>0</v>
      </c>
      <c r="O34" s="62">
        <f t="shared" si="3"/>
        <v>0</v>
      </c>
      <c r="P34" s="62">
        <f t="shared" si="3"/>
        <v>0</v>
      </c>
      <c r="Q34" s="62">
        <f t="shared" si="3"/>
        <v>0</v>
      </c>
      <c r="R34" s="62">
        <f t="shared" si="3"/>
        <v>0</v>
      </c>
      <c r="S34" s="62">
        <f t="shared" si="3"/>
        <v>0</v>
      </c>
      <c r="T34" s="62">
        <f t="shared" si="3"/>
        <v>0</v>
      </c>
      <c r="U34" s="62">
        <f t="shared" si="3"/>
        <v>0</v>
      </c>
      <c r="V34" s="62">
        <f t="shared" si="3"/>
        <v>0</v>
      </c>
      <c r="W34" s="62">
        <f t="shared" si="3"/>
        <v>0</v>
      </c>
      <c r="X34" s="62">
        <f t="shared" si="3"/>
        <v>0</v>
      </c>
      <c r="Y34" s="62">
        <f t="shared" si="3"/>
        <v>0</v>
      </c>
      <c r="Z34" s="62">
        <f t="shared" si="3"/>
        <v>0</v>
      </c>
      <c r="AA34" s="62">
        <f t="shared" si="3"/>
        <v>0</v>
      </c>
      <c r="AB34" s="62">
        <f t="shared" si="3"/>
        <v>0</v>
      </c>
      <c r="AC34" s="62">
        <f t="shared" si="3"/>
        <v>0</v>
      </c>
      <c r="AD34" s="62">
        <f t="shared" si="3"/>
        <v>0</v>
      </c>
      <c r="AE34" s="62">
        <f t="shared" si="3"/>
        <v>0</v>
      </c>
      <c r="AF34" s="62">
        <f t="shared" si="3"/>
        <v>0</v>
      </c>
      <c r="AG34" s="62">
        <f t="shared" si="3"/>
        <v>0</v>
      </c>
      <c r="AH34" s="62">
        <f t="shared" si="3"/>
        <v>0</v>
      </c>
      <c r="AI34" s="62">
        <f t="shared" si="3"/>
        <v>0</v>
      </c>
      <c r="AJ34" s="62">
        <f t="shared" si="3"/>
        <v>0</v>
      </c>
      <c r="AK34" s="62">
        <f t="shared" si="3"/>
        <v>0</v>
      </c>
      <c r="AL34" s="62">
        <f t="shared" si="3"/>
        <v>0</v>
      </c>
      <c r="AM34" s="62">
        <f t="shared" si="3"/>
        <v>0</v>
      </c>
    </row>
    <row r="35" spans="1:39" x14ac:dyDescent="0.2">
      <c r="A35" s="44"/>
      <c r="G35" s="36"/>
      <c r="H35" s="44"/>
      <c r="I35" s="35"/>
      <c r="J35" s="36"/>
      <c r="L35" s="32"/>
      <c r="N35" s="36"/>
    </row>
    <row r="36" spans="1:39" x14ac:dyDescent="0.2">
      <c r="A36" s="44"/>
      <c r="G36" s="36"/>
      <c r="H36" s="44"/>
      <c r="I36" s="35"/>
      <c r="J36" s="36"/>
      <c r="L36" s="32"/>
      <c r="N36" s="36"/>
    </row>
    <row r="37" spans="1:39" x14ac:dyDescent="0.2">
      <c r="A37" s="44"/>
      <c r="G37" s="36"/>
      <c r="H37" s="44"/>
      <c r="I37" s="35"/>
      <c r="J37" s="36"/>
      <c r="L37" s="32"/>
      <c r="N37" s="36"/>
    </row>
    <row r="38" spans="1:39" x14ac:dyDescent="0.2">
      <c r="A38" s="44"/>
      <c r="G38" s="36"/>
      <c r="H38" s="44"/>
      <c r="I38" s="35"/>
      <c r="J38" s="36"/>
      <c r="L38" s="32"/>
      <c r="N38" s="36"/>
    </row>
    <row r="39" spans="1:39" x14ac:dyDescent="0.2">
      <c r="A39" s="44"/>
      <c r="G39" s="36"/>
      <c r="H39" s="44"/>
      <c r="I39" s="35"/>
      <c r="J39" s="36"/>
      <c r="L39" s="32"/>
      <c r="N39" s="36"/>
    </row>
    <row r="40" spans="1:39" x14ac:dyDescent="0.2">
      <c r="A40" s="140" t="s">
        <v>103</v>
      </c>
      <c r="G40" s="36"/>
      <c r="H40" s="44"/>
      <c r="I40" s="35"/>
      <c r="J40" s="36"/>
      <c r="L40" s="32"/>
      <c r="N40" s="36"/>
    </row>
    <row r="41" spans="1:39" x14ac:dyDescent="0.2">
      <c r="B41" s="38" t="s">
        <v>52</v>
      </c>
      <c r="C41" s="75" t="s">
        <v>31</v>
      </c>
      <c r="D41" s="38"/>
      <c r="E41" s="38"/>
      <c r="F41" s="38"/>
      <c r="H41" s="60"/>
    </row>
    <row r="42" spans="1:39" x14ac:dyDescent="0.2">
      <c r="B42" s="44" t="s">
        <v>57</v>
      </c>
      <c r="C42" s="75">
        <v>-0.29031749317938504</v>
      </c>
      <c r="D42" s="38"/>
      <c r="E42" s="38"/>
      <c r="F42" s="38"/>
    </row>
    <row r="43" spans="1:39" x14ac:dyDescent="0.2">
      <c r="B43" s="44" t="s">
        <v>57</v>
      </c>
      <c r="C43" s="75">
        <v>-1.3580942211168192</v>
      </c>
      <c r="D43" s="38"/>
      <c r="E43" s="38"/>
      <c r="F43" s="38"/>
    </row>
    <row r="44" spans="1:39" x14ac:dyDescent="0.2">
      <c r="B44" s="55" t="s">
        <v>58</v>
      </c>
      <c r="C44" s="75"/>
      <c r="D44" s="38"/>
      <c r="E44" s="38"/>
      <c r="F44" s="38"/>
    </row>
    <row r="45" spans="1:39" x14ac:dyDescent="0.2">
      <c r="B45" s="44" t="s">
        <v>34</v>
      </c>
      <c r="C45" s="75">
        <v>-1.2516676490005847</v>
      </c>
      <c r="D45" s="38"/>
      <c r="E45" s="38"/>
      <c r="F45" s="38"/>
    </row>
    <row r="46" spans="1:39" x14ac:dyDescent="0.2">
      <c r="B46" s="38" t="s">
        <v>61</v>
      </c>
      <c r="C46" s="75"/>
      <c r="D46" s="38"/>
      <c r="E46" s="38"/>
      <c r="F46" s="38"/>
    </row>
    <row r="47" spans="1:39" x14ac:dyDescent="0.2">
      <c r="B47" s="44" t="s">
        <v>40</v>
      </c>
      <c r="C47" s="75">
        <v>1.8772106413591019</v>
      </c>
      <c r="D47" s="38"/>
      <c r="E47" s="38"/>
      <c r="F47" s="38"/>
    </row>
    <row r="48" spans="1:39" x14ac:dyDescent="0.2">
      <c r="B48" s="38" t="s">
        <v>62</v>
      </c>
      <c r="C48" s="75"/>
      <c r="D48" s="38"/>
      <c r="E48" s="38"/>
      <c r="F48" s="38"/>
    </row>
    <row r="49" spans="2:6" x14ac:dyDescent="0.2">
      <c r="B49" s="44" t="s">
        <v>44</v>
      </c>
      <c r="C49" s="75">
        <v>-2.9478474444940773E-2</v>
      </c>
      <c r="D49" s="38"/>
      <c r="E49" s="38"/>
      <c r="F49" s="38"/>
    </row>
    <row r="50" spans="2:6" x14ac:dyDescent="0.2">
      <c r="B50" s="38" t="s">
        <v>63</v>
      </c>
      <c r="C50" s="75"/>
      <c r="D50" s="38"/>
      <c r="E50" s="38"/>
      <c r="F50" s="38"/>
    </row>
    <row r="51" spans="2:6" x14ac:dyDescent="0.2">
      <c r="B51" s="44" t="s">
        <v>51</v>
      </c>
      <c r="C51" s="75">
        <v>0</v>
      </c>
      <c r="D51" s="38"/>
      <c r="E51" s="38"/>
      <c r="F51" s="38"/>
    </row>
    <row r="52" spans="2:6" x14ac:dyDescent="0.2">
      <c r="B52" s="38" t="s">
        <v>64</v>
      </c>
      <c r="C52" s="75"/>
      <c r="D52" s="38"/>
      <c r="E52" s="38"/>
      <c r="F52" s="38"/>
    </row>
    <row r="53" spans="2:6" x14ac:dyDescent="0.2">
      <c r="B53" s="44" t="s">
        <v>41</v>
      </c>
      <c r="C53" s="75">
        <v>1.4837199470825065E-2</v>
      </c>
      <c r="D53" s="38"/>
      <c r="E53" s="38"/>
      <c r="F53" s="38"/>
    </row>
    <row r="54" spans="2:6" x14ac:dyDescent="0.2">
      <c r="B54" s="38" t="s">
        <v>65</v>
      </c>
      <c r="C54" s="75"/>
      <c r="D54" s="38"/>
      <c r="E54" s="38"/>
      <c r="F54" s="38"/>
    </row>
    <row r="55" spans="2:6" x14ac:dyDescent="0.2">
      <c r="B55" s="44" t="s">
        <v>35</v>
      </c>
      <c r="C55" s="75">
        <v>-1.7635048730788225</v>
      </c>
      <c r="D55" s="38"/>
      <c r="E55" s="38"/>
      <c r="F55" s="38"/>
    </row>
    <row r="56" spans="2:6" x14ac:dyDescent="0.2">
      <c r="B56" s="38" t="s">
        <v>66</v>
      </c>
      <c r="C56" s="75"/>
      <c r="D56" s="38"/>
      <c r="E56" s="38"/>
      <c r="F56" s="38"/>
    </row>
    <row r="57" spans="2:6" x14ac:dyDescent="0.2">
      <c r="B57" s="44" t="s">
        <v>49</v>
      </c>
      <c r="C57" s="75">
        <v>4.1029007508308374E-4</v>
      </c>
      <c r="D57" s="38"/>
      <c r="E57" s="38"/>
      <c r="F57" s="38"/>
    </row>
    <row r="58" spans="2:6" x14ac:dyDescent="0.2">
      <c r="B58" s="38" t="s">
        <v>67</v>
      </c>
      <c r="C58" s="75"/>
      <c r="D58" s="38"/>
      <c r="E58" s="38"/>
      <c r="F58" s="38"/>
    </row>
    <row r="59" spans="2:6" x14ac:dyDescent="0.2">
      <c r="B59" s="44" t="s">
        <v>54</v>
      </c>
      <c r="C59" s="75">
        <v>0</v>
      </c>
      <c r="D59" s="38"/>
      <c r="E59" s="38"/>
      <c r="F59" s="38"/>
    </row>
    <row r="60" spans="2:6" x14ac:dyDescent="0.2">
      <c r="B60" s="38" t="s">
        <v>68</v>
      </c>
      <c r="C60" s="75"/>
      <c r="D60" s="38"/>
      <c r="E60" s="38"/>
      <c r="F60" s="38"/>
    </row>
    <row r="61" spans="2:6" x14ac:dyDescent="0.2">
      <c r="B61" s="44" t="s">
        <v>60</v>
      </c>
      <c r="C61" s="75">
        <v>0</v>
      </c>
      <c r="D61" s="38"/>
      <c r="E61" s="38"/>
      <c r="F61" s="38"/>
    </row>
    <row r="62" spans="2:6" x14ac:dyDescent="0.2">
      <c r="B62" s="38" t="s">
        <v>81</v>
      </c>
      <c r="C62" s="75"/>
      <c r="D62" s="38"/>
      <c r="E62" s="38"/>
      <c r="F62" s="38"/>
    </row>
    <row r="63" spans="2:6" x14ac:dyDescent="0.2">
      <c r="B63" s="44" t="s">
        <v>37</v>
      </c>
      <c r="C63" s="75">
        <v>-0.85063926624285613</v>
      </c>
      <c r="D63" s="38"/>
      <c r="E63" s="38"/>
      <c r="F63" s="38"/>
    </row>
    <row r="64" spans="2:6" x14ac:dyDescent="0.2">
      <c r="B64" s="38" t="s">
        <v>69</v>
      </c>
      <c r="C64" s="75"/>
      <c r="D64" s="38"/>
      <c r="E64" s="38"/>
      <c r="F64" s="38"/>
    </row>
    <row r="65" spans="2:6" x14ac:dyDescent="0.2">
      <c r="B65" s="44" t="s">
        <v>36</v>
      </c>
      <c r="C65" s="75">
        <v>1.8819604209256149E-3</v>
      </c>
      <c r="D65" s="38"/>
      <c r="E65" s="38"/>
      <c r="F65" s="38"/>
    </row>
    <row r="66" spans="2:6" x14ac:dyDescent="0.2">
      <c r="B66" s="38" t="s">
        <v>70</v>
      </c>
      <c r="C66" s="75"/>
      <c r="D66" s="38"/>
      <c r="E66" s="38"/>
      <c r="F66" s="38"/>
    </row>
    <row r="67" spans="2:6" x14ac:dyDescent="0.2">
      <c r="B67" s="44" t="s">
        <v>53</v>
      </c>
      <c r="C67" s="75">
        <v>0</v>
      </c>
      <c r="D67" s="38"/>
      <c r="E67" s="38"/>
      <c r="F67" s="38"/>
    </row>
    <row r="68" spans="2:6" x14ac:dyDescent="0.2">
      <c r="B68" s="38" t="s">
        <v>71</v>
      </c>
      <c r="C68" s="75"/>
      <c r="D68" s="38"/>
      <c r="E68" s="38"/>
      <c r="F68" s="38"/>
    </row>
    <row r="69" spans="2:6" x14ac:dyDescent="0.2">
      <c r="B69" s="44" t="s">
        <v>38</v>
      </c>
      <c r="C69" s="75">
        <v>-4.4571481377201199</v>
      </c>
      <c r="D69" s="38"/>
      <c r="E69" s="38"/>
      <c r="F69" s="38"/>
    </row>
    <row r="70" spans="2:6" x14ac:dyDescent="0.2">
      <c r="B70" s="38" t="s">
        <v>72</v>
      </c>
      <c r="C70" s="75"/>
      <c r="D70" s="38"/>
      <c r="E70" s="38"/>
      <c r="F70" s="38"/>
    </row>
    <row r="71" spans="2:6" x14ac:dyDescent="0.2">
      <c r="B71" s="44" t="s">
        <v>50</v>
      </c>
      <c r="C71" s="75">
        <v>0</v>
      </c>
      <c r="D71" s="38"/>
      <c r="E71" s="38"/>
      <c r="F71" s="38"/>
    </row>
    <row r="72" spans="2:6" x14ac:dyDescent="0.2">
      <c r="B72" s="38" t="s">
        <v>73</v>
      </c>
      <c r="C72" s="75"/>
      <c r="D72" s="38"/>
      <c r="E72" s="38"/>
      <c r="F72" s="38"/>
    </row>
    <row r="73" spans="2:6" x14ac:dyDescent="0.2">
      <c r="B73" s="44" t="s">
        <v>39</v>
      </c>
      <c r="C73" s="75">
        <v>-0.16784660244017596</v>
      </c>
      <c r="D73" s="38"/>
      <c r="E73" s="38"/>
      <c r="F73" s="38"/>
    </row>
    <row r="74" spans="2:6" x14ac:dyDescent="0.2">
      <c r="B74" s="44" t="s">
        <v>39</v>
      </c>
      <c r="C74" s="75">
        <v>-2.6581429068574323E-2</v>
      </c>
      <c r="D74" s="38"/>
      <c r="E74" s="38"/>
      <c r="F74" s="38"/>
    </row>
    <row r="75" spans="2:6" x14ac:dyDescent="0.2">
      <c r="B75" s="44" t="s">
        <v>39</v>
      </c>
      <c r="C75" s="75">
        <v>-0.10269654036343233</v>
      </c>
      <c r="D75" s="38"/>
      <c r="E75" s="38"/>
      <c r="F75" s="38"/>
    </row>
    <row r="76" spans="2:6" x14ac:dyDescent="0.2">
      <c r="B76" s="38" t="s">
        <v>74</v>
      </c>
      <c r="C76" s="75"/>
      <c r="D76" s="38"/>
      <c r="E76" s="38"/>
      <c r="F76" s="38"/>
    </row>
    <row r="77" spans="2:6" x14ac:dyDescent="0.2">
      <c r="B77" s="44" t="s">
        <v>46</v>
      </c>
      <c r="C77" s="75">
        <v>0</v>
      </c>
      <c r="D77" s="38"/>
      <c r="E77" s="38"/>
      <c r="F77" s="38"/>
    </row>
    <row r="78" spans="2:6" x14ac:dyDescent="0.2">
      <c r="B78" s="38" t="s">
        <v>75</v>
      </c>
      <c r="C78" s="75"/>
      <c r="D78" s="38"/>
      <c r="E78" s="38"/>
      <c r="F78" s="38"/>
    </row>
    <row r="79" spans="2:6" x14ac:dyDescent="0.2">
      <c r="B79" s="44" t="s">
        <v>42</v>
      </c>
      <c r="C79" s="75">
        <v>-9.5939995103909215E-2</v>
      </c>
      <c r="D79" s="38"/>
      <c r="E79" s="38"/>
      <c r="F79" s="38"/>
    </row>
    <row r="80" spans="2:6" x14ac:dyDescent="0.2">
      <c r="B80" s="38" t="s">
        <v>76</v>
      </c>
      <c r="C80" s="75"/>
      <c r="D80" s="38"/>
      <c r="E80" s="38"/>
      <c r="F80" s="38"/>
    </row>
    <row r="81" spans="2:6" x14ac:dyDescent="0.2">
      <c r="B81" s="44" t="s">
        <v>43</v>
      </c>
      <c r="C81" s="75">
        <v>-3.3523922633740746</v>
      </c>
      <c r="D81" s="38"/>
      <c r="E81" s="38"/>
      <c r="F81" s="38"/>
    </row>
    <row r="82" spans="2:6" x14ac:dyDescent="0.2">
      <c r="B82" s="38" t="s">
        <v>79</v>
      </c>
      <c r="C82" s="75"/>
      <c r="D82" s="38"/>
      <c r="E82" s="38"/>
      <c r="F82" s="38"/>
    </row>
    <row r="83" spans="2:6" x14ac:dyDescent="0.2">
      <c r="B83" s="44" t="s">
        <v>45</v>
      </c>
      <c r="C83" s="75">
        <v>0.43853321532652817</v>
      </c>
      <c r="D83" s="38"/>
      <c r="E83" s="38"/>
      <c r="F83" s="38"/>
    </row>
    <row r="84" spans="2:6" x14ac:dyDescent="0.2">
      <c r="B84" s="38" t="s">
        <v>77</v>
      </c>
      <c r="C84" s="75"/>
      <c r="D84" s="38"/>
      <c r="E84" s="38"/>
      <c r="F84" s="38"/>
    </row>
    <row r="85" spans="2:6" x14ac:dyDescent="0.2">
      <c r="B85" s="44" t="s">
        <v>47</v>
      </c>
      <c r="C85" s="75">
        <v>0</v>
      </c>
      <c r="D85" s="38"/>
      <c r="E85" s="38"/>
      <c r="F85" s="38"/>
    </row>
    <row r="86" spans="2:6" x14ac:dyDescent="0.2">
      <c r="B86" s="38" t="s">
        <v>78</v>
      </c>
      <c r="C86" s="75"/>
      <c r="D86" s="38"/>
      <c r="E86" s="38"/>
      <c r="F86" s="38"/>
    </row>
    <row r="87" spans="2:6" x14ac:dyDescent="0.2">
      <c r="B87" s="44" t="s">
        <v>43</v>
      </c>
      <c r="C87" s="75">
        <v>1.641160300332335E-3</v>
      </c>
      <c r="D87" s="38"/>
      <c r="E87" s="38"/>
      <c r="F87" s="38"/>
    </row>
    <row r="88" spans="2:6" x14ac:dyDescent="0.2">
      <c r="B88" s="44" t="s">
        <v>43</v>
      </c>
      <c r="C88" s="75">
        <v>2.1428132188241727E-3</v>
      </c>
      <c r="D88" s="38"/>
      <c r="E88" s="38"/>
      <c r="F88" s="38"/>
    </row>
    <row r="89" spans="2:6" x14ac:dyDescent="0.2">
      <c r="B89" s="44" t="s">
        <v>43</v>
      </c>
      <c r="C89" s="75">
        <v>0</v>
      </c>
      <c r="D89" s="38"/>
      <c r="E89" s="38"/>
      <c r="F89" s="38"/>
    </row>
    <row r="90" spans="2:6" x14ac:dyDescent="0.2">
      <c r="B90" s="38" t="s">
        <v>79</v>
      </c>
      <c r="C90" s="75"/>
      <c r="D90" s="38"/>
      <c r="E90" s="38"/>
      <c r="F90" s="38"/>
    </row>
    <row r="91" spans="2:6" x14ac:dyDescent="0.2">
      <c r="B91" s="38" t="s">
        <v>80</v>
      </c>
      <c r="C91" s="75"/>
      <c r="D91" s="38"/>
      <c r="E91" s="38"/>
      <c r="F91" s="38"/>
    </row>
    <row r="92" spans="2:6" x14ac:dyDescent="0.2">
      <c r="B92" s="44"/>
      <c r="D92" s="44"/>
      <c r="E92" s="44"/>
      <c r="F92" s="44"/>
    </row>
    <row r="93" spans="2:6" x14ac:dyDescent="0.2">
      <c r="B93" s="44"/>
      <c r="C93" s="75">
        <v>-11.409649664962075</v>
      </c>
      <c r="D93" s="38"/>
      <c r="E93" s="38"/>
      <c r="F93" s="38"/>
    </row>
    <row r="94" spans="2:6" x14ac:dyDescent="0.2">
      <c r="B94" s="38"/>
      <c r="C94" s="75"/>
      <c r="D94" s="38"/>
      <c r="E94" s="38"/>
      <c r="F94" s="38"/>
    </row>
    <row r="95" spans="2:6" x14ac:dyDescent="0.2">
      <c r="B95" s="44"/>
      <c r="C95" s="75"/>
      <c r="D95" s="38"/>
      <c r="E95" s="38"/>
      <c r="F95" s="38"/>
    </row>
    <row r="96" spans="2:6" x14ac:dyDescent="0.2">
      <c r="B96" s="38"/>
      <c r="C96" s="75"/>
      <c r="D96" s="38"/>
      <c r="E96" s="38"/>
      <c r="F96" s="38"/>
    </row>
    <row r="97" spans="2:6" x14ac:dyDescent="0.2">
      <c r="B97" s="44"/>
      <c r="C97" s="75"/>
      <c r="D97" s="38"/>
      <c r="E97" s="38"/>
      <c r="F97" s="38"/>
    </row>
    <row r="98" spans="2:6" x14ac:dyDescent="0.2">
      <c r="B98" s="38"/>
      <c r="C98" s="75"/>
      <c r="D98" s="38"/>
      <c r="E98" s="38"/>
      <c r="F98" s="38"/>
    </row>
    <row r="99" spans="2:6" x14ac:dyDescent="0.2">
      <c r="B99" s="44"/>
      <c r="C99" s="75"/>
      <c r="D99" s="38"/>
      <c r="E99" s="38"/>
      <c r="F99" s="38"/>
    </row>
    <row r="100" spans="2:6" x14ac:dyDescent="0.2">
      <c r="B100" s="44"/>
      <c r="C100" s="75"/>
      <c r="D100" s="38"/>
      <c r="E100" s="38"/>
      <c r="F100" s="38"/>
    </row>
    <row r="101" spans="2:6" x14ac:dyDescent="0.2">
      <c r="B101" s="44"/>
      <c r="C101" s="75"/>
      <c r="D101" s="38"/>
      <c r="E101" s="38"/>
      <c r="F101" s="38"/>
    </row>
    <row r="102" spans="2:6" x14ac:dyDescent="0.2">
      <c r="B102" s="38"/>
      <c r="C102" s="75"/>
      <c r="D102" s="38"/>
      <c r="E102" s="38"/>
      <c r="F102" s="38"/>
    </row>
    <row r="103" spans="2:6" x14ac:dyDescent="0.2">
      <c r="B103" s="38"/>
      <c r="C103" s="75"/>
      <c r="D103" s="38"/>
      <c r="E103" s="38"/>
      <c r="F103" s="38"/>
    </row>
    <row r="104" spans="2:6" x14ac:dyDescent="0.2">
      <c r="B104" s="44"/>
      <c r="C104" s="75"/>
      <c r="D104" s="38"/>
      <c r="E104" s="38"/>
      <c r="F104" s="38"/>
    </row>
    <row r="105" spans="2:6" x14ac:dyDescent="0.2">
      <c r="B105" s="38"/>
      <c r="C105" s="75"/>
      <c r="D105" s="38"/>
      <c r="E105" s="38"/>
      <c r="F105" s="38"/>
    </row>
    <row r="106" spans="2:6" x14ac:dyDescent="0.2">
      <c r="B106" s="44"/>
      <c r="C106" s="75"/>
      <c r="D106" s="38"/>
      <c r="E106" s="38"/>
      <c r="F106" s="38"/>
    </row>
    <row r="107" spans="2:6" x14ac:dyDescent="0.2">
      <c r="B107" s="38"/>
      <c r="C107" s="75"/>
      <c r="D107" s="38"/>
      <c r="E107" s="38"/>
      <c r="F107" s="38"/>
    </row>
    <row r="108" spans="2:6" x14ac:dyDescent="0.2">
      <c r="B108" s="44"/>
      <c r="C108" s="75"/>
      <c r="D108" s="38"/>
      <c r="E108" s="38"/>
      <c r="F108" s="38"/>
    </row>
    <row r="109" spans="2:6" x14ac:dyDescent="0.2">
      <c r="B109" s="38"/>
      <c r="C109" s="75"/>
      <c r="D109" s="38"/>
      <c r="E109" s="38"/>
      <c r="F109" s="38"/>
    </row>
    <row r="110" spans="2:6" x14ac:dyDescent="0.2">
      <c r="B110" s="44"/>
      <c r="C110" s="75"/>
      <c r="D110" s="38"/>
      <c r="E110" s="38"/>
      <c r="F110" s="38"/>
    </row>
    <row r="111" spans="2:6" x14ac:dyDescent="0.2">
      <c r="B111" s="38"/>
      <c r="C111" s="75"/>
      <c r="D111" s="38"/>
      <c r="E111" s="38"/>
      <c r="F111" s="38"/>
    </row>
    <row r="112" spans="2:6" x14ac:dyDescent="0.2">
      <c r="B112" s="44"/>
      <c r="C112" s="75"/>
      <c r="D112" s="38"/>
      <c r="E112" s="38"/>
      <c r="F112" s="38"/>
    </row>
    <row r="113" spans="2:6" x14ac:dyDescent="0.2">
      <c r="B113" s="44"/>
      <c r="C113" s="75"/>
      <c r="D113" s="38"/>
      <c r="E113" s="38"/>
      <c r="F113" s="38"/>
    </row>
    <row r="114" spans="2:6" x14ac:dyDescent="0.2">
      <c r="B114" s="44"/>
      <c r="C114" s="75"/>
      <c r="D114" s="38"/>
      <c r="E114" s="38"/>
      <c r="F114" s="38"/>
    </row>
    <row r="115" spans="2:6" x14ac:dyDescent="0.2">
      <c r="B115" s="38"/>
      <c r="C115" s="75"/>
      <c r="D115" s="38"/>
      <c r="E115" s="38"/>
      <c r="F115" s="38"/>
    </row>
    <row r="116" spans="2:6" x14ac:dyDescent="0.2">
      <c r="B116" s="38"/>
      <c r="C116" s="75"/>
      <c r="D116" s="38"/>
      <c r="E116" s="38"/>
      <c r="F116" s="38"/>
    </row>
    <row r="117" spans="2:6" x14ac:dyDescent="0.2">
      <c r="B117" s="44"/>
      <c r="D117" s="44"/>
      <c r="E117" s="44"/>
      <c r="F117" s="44"/>
    </row>
    <row r="118" spans="2:6" x14ac:dyDescent="0.2">
      <c r="B118" s="44"/>
      <c r="C118" s="75"/>
      <c r="D118" s="38"/>
      <c r="E118" s="38"/>
      <c r="F118" s="38"/>
    </row>
    <row r="119" spans="2:6" x14ac:dyDescent="0.2">
      <c r="B119" s="38"/>
      <c r="C119" s="75"/>
      <c r="D119" s="38"/>
      <c r="E119" s="38"/>
      <c r="F119" s="38"/>
    </row>
  </sheetData>
  <phoneticPr fontId="0" type="noConversion"/>
  <pageMargins left="0" right="0" top="1" bottom="1" header="0.5" footer="0.5"/>
  <pageSetup fitToHeight="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Y93"/>
  <sheetViews>
    <sheetView showGridLines="0" workbookViewId="0">
      <pane xSplit="3" topLeftCell="H1" activePane="topRight" state="frozen"/>
      <selection activeCell="A38" sqref="A38"/>
      <selection pane="topRight" activeCell="K27" sqref="K27"/>
    </sheetView>
  </sheetViews>
  <sheetFormatPr defaultColWidth="9.109375" defaultRowHeight="10.199999999999999" x14ac:dyDescent="0.2"/>
  <cols>
    <col min="1" max="1" width="14" style="38" customWidth="1"/>
    <col min="2" max="2" width="22.44140625" style="36" customWidth="1"/>
    <col min="3" max="3" width="7" style="42" bestFit="1" customWidth="1"/>
    <col min="4" max="4" width="11.88671875" style="50" bestFit="1" customWidth="1"/>
    <col min="5" max="5" width="2.33203125" style="36" customWidth="1"/>
    <col min="6" max="6" width="11.33203125" style="32" bestFit="1" customWidth="1"/>
    <col min="7" max="7" width="10.44140625" style="32" bestFit="1" customWidth="1"/>
    <col min="8" max="9" width="10.44140625" style="36" bestFit="1" customWidth="1"/>
    <col min="10" max="15" width="10.44140625" style="44" bestFit="1" customWidth="1"/>
    <col min="16" max="16" width="10.44140625" style="44" hidden="1" customWidth="1"/>
    <col min="17" max="21" width="10.44140625" style="44" bestFit="1" customWidth="1"/>
    <col min="22" max="22" width="9.5546875" style="44" bestFit="1" customWidth="1"/>
    <col min="23" max="24" width="10.44140625" style="44" bestFit="1" customWidth="1"/>
    <col min="25" max="25" width="9.5546875" style="44" bestFit="1" customWidth="1"/>
    <col min="26" max="16384" width="9.109375" style="44"/>
  </cols>
  <sheetData>
    <row r="1" spans="1:32" s="38" customFormat="1" ht="13.2" x14ac:dyDescent="0.25">
      <c r="A1" s="63" t="s">
        <v>89</v>
      </c>
      <c r="B1" s="65"/>
      <c r="C1" s="69"/>
      <c r="D1" s="39"/>
      <c r="E1" s="37"/>
      <c r="F1" s="40"/>
      <c r="G1" s="40"/>
      <c r="H1" s="37"/>
      <c r="I1" s="37"/>
    </row>
    <row r="2" spans="1:32" x14ac:dyDescent="0.2">
      <c r="C2" s="42" t="s">
        <v>85</v>
      </c>
      <c r="D2" s="43" t="s">
        <v>84</v>
      </c>
      <c r="E2" s="32"/>
      <c r="F2" s="31" t="s">
        <v>111</v>
      </c>
      <c r="G2" s="31" t="s">
        <v>113</v>
      </c>
      <c r="H2" s="31">
        <v>37077</v>
      </c>
      <c r="I2" s="31" t="s">
        <v>114</v>
      </c>
      <c r="J2" s="31">
        <v>37081</v>
      </c>
      <c r="K2" s="31">
        <v>37082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spans="1:32" s="1" customFormat="1" x14ac:dyDescent="0.2">
      <c r="A3" s="38" t="s">
        <v>0</v>
      </c>
      <c r="B3" s="45" t="s">
        <v>38</v>
      </c>
      <c r="C3" s="151">
        <v>597370</v>
      </c>
      <c r="D3" s="10">
        <f>SUM(F3:AY3)</f>
        <v>686</v>
      </c>
      <c r="E3" s="32"/>
      <c r="F3" s="10">
        <v>49</v>
      </c>
      <c r="G3" s="11">
        <f>6*49</f>
        <v>294</v>
      </c>
      <c r="H3" s="10">
        <v>147</v>
      </c>
      <c r="I3" s="10">
        <v>98</v>
      </c>
      <c r="J3" s="17"/>
      <c r="K3" s="17">
        <v>98</v>
      </c>
      <c r="L3" s="17"/>
      <c r="M3" s="17"/>
      <c r="N3" s="17"/>
      <c r="O3" s="17"/>
      <c r="P3" s="11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5"/>
      <c r="AD3" s="15"/>
      <c r="AE3" s="15"/>
      <c r="AF3" s="15"/>
    </row>
    <row r="4" spans="1:32" s="1" customFormat="1" x14ac:dyDescent="0.2">
      <c r="A4" s="38"/>
      <c r="B4" s="45" t="s">
        <v>45</v>
      </c>
      <c r="C4" s="151">
        <v>670765</v>
      </c>
      <c r="D4" s="10">
        <f t="shared" ref="D4:D28" si="0">SUM(F4:AY4)</f>
        <v>0</v>
      </c>
      <c r="E4" s="32"/>
      <c r="F4" s="10"/>
      <c r="G4" s="11"/>
      <c r="H4" s="10"/>
      <c r="I4" s="10"/>
      <c r="J4" s="17"/>
      <c r="K4" s="17"/>
      <c r="L4" s="17"/>
      <c r="M4" s="17"/>
      <c r="N4" s="17"/>
      <c r="O4" s="17"/>
      <c r="P4" s="11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5"/>
      <c r="AD4" s="15"/>
      <c r="AE4" s="15"/>
      <c r="AF4" s="15"/>
    </row>
    <row r="5" spans="1:32" s="1" customFormat="1" x14ac:dyDescent="0.2">
      <c r="A5" s="38"/>
      <c r="B5" s="45" t="s">
        <v>34</v>
      </c>
      <c r="C5" s="151">
        <v>670770</v>
      </c>
      <c r="D5" s="10">
        <f t="shared" si="0"/>
        <v>80</v>
      </c>
      <c r="E5" s="32"/>
      <c r="F5" s="10"/>
      <c r="G5" s="11">
        <v>40</v>
      </c>
      <c r="H5" s="10"/>
      <c r="I5" s="10"/>
      <c r="J5" s="17">
        <v>40</v>
      </c>
      <c r="K5" s="17"/>
      <c r="L5" s="17"/>
      <c r="M5" s="17"/>
      <c r="N5" s="17"/>
      <c r="O5" s="17"/>
      <c r="P5" s="11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5"/>
      <c r="AD5" s="15"/>
      <c r="AE5" s="15"/>
      <c r="AF5" s="15"/>
    </row>
    <row r="6" spans="1:32" s="1" customFormat="1" x14ac:dyDescent="0.2">
      <c r="A6" s="38"/>
      <c r="B6" s="54" t="s">
        <v>40</v>
      </c>
      <c r="C6" s="151">
        <v>628735</v>
      </c>
      <c r="D6" s="10">
        <f t="shared" si="0"/>
        <v>0</v>
      </c>
      <c r="E6" s="32"/>
      <c r="F6" s="10"/>
      <c r="G6" s="11"/>
      <c r="H6" s="10"/>
      <c r="I6" s="10"/>
      <c r="J6" s="17"/>
      <c r="K6" s="17"/>
      <c r="L6" s="17"/>
      <c r="M6" s="17"/>
      <c r="N6" s="17"/>
      <c r="O6" s="17"/>
      <c r="P6" s="11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5"/>
      <c r="AD6" s="15"/>
      <c r="AE6" s="15"/>
      <c r="AF6" s="15"/>
    </row>
    <row r="7" spans="1:32" x14ac:dyDescent="0.2">
      <c r="D7" s="32"/>
      <c r="E7" s="32"/>
      <c r="G7" s="34"/>
      <c r="H7" s="32"/>
      <c r="I7" s="32"/>
      <c r="J7" s="35"/>
      <c r="K7" s="35"/>
      <c r="M7" s="35"/>
      <c r="N7" s="35"/>
      <c r="O7" s="35"/>
      <c r="P7" s="34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spans="1:32" s="1" customFormat="1" x14ac:dyDescent="0.2">
      <c r="A8" s="38" t="s">
        <v>59</v>
      </c>
      <c r="B8" s="46" t="s">
        <v>57</v>
      </c>
      <c r="C8" s="151">
        <v>597371</v>
      </c>
      <c r="D8" s="10">
        <f t="shared" si="0"/>
        <v>-18597.84</v>
      </c>
      <c r="E8" s="35"/>
      <c r="F8" s="17">
        <v>-2070.6999999999998</v>
      </c>
      <c r="G8" s="11">
        <v>-1939.9</v>
      </c>
      <c r="H8" s="10">
        <v>-3675.57</v>
      </c>
      <c r="I8" s="10">
        <v>-7046.03</v>
      </c>
      <c r="J8" s="17">
        <v>-1711.21</v>
      </c>
      <c r="K8" s="17">
        <v>-2154.4299999999998</v>
      </c>
      <c r="L8" s="11"/>
      <c r="M8" s="11"/>
      <c r="N8" s="17"/>
      <c r="O8" s="11"/>
      <c r="P8" s="11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5"/>
      <c r="AD8" s="15"/>
      <c r="AE8" s="15"/>
      <c r="AF8" s="15"/>
    </row>
    <row r="9" spans="1:32" s="1" customFormat="1" x14ac:dyDescent="0.2">
      <c r="A9" s="38"/>
      <c r="B9" s="45" t="s">
        <v>34</v>
      </c>
      <c r="C9" s="151">
        <v>597372</v>
      </c>
      <c r="D9" s="10">
        <f t="shared" si="0"/>
        <v>-328.81</v>
      </c>
      <c r="E9" s="35"/>
      <c r="F9" s="17">
        <v>15.65</v>
      </c>
      <c r="G9" s="11">
        <v>-106.34</v>
      </c>
      <c r="H9" s="10">
        <v>-113.4</v>
      </c>
      <c r="I9" s="10">
        <v>-174.97</v>
      </c>
      <c r="J9" s="17">
        <v>58.54</v>
      </c>
      <c r="K9" s="17">
        <v>-8.2899999999999991</v>
      </c>
      <c r="L9" s="11"/>
      <c r="M9" s="11"/>
      <c r="N9" s="17"/>
      <c r="O9" s="11"/>
      <c r="P9" s="11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5"/>
      <c r="AD9" s="15"/>
      <c r="AE9" s="15"/>
      <c r="AF9" s="15"/>
    </row>
    <row r="10" spans="1:32" s="1" customFormat="1" x14ac:dyDescent="0.2">
      <c r="A10" s="38"/>
      <c r="B10" s="45" t="s">
        <v>40</v>
      </c>
      <c r="C10" s="151">
        <v>597373</v>
      </c>
      <c r="D10" s="10">
        <f t="shared" si="0"/>
        <v>-414.37</v>
      </c>
      <c r="E10" s="35"/>
      <c r="F10" s="17">
        <v>-139.51</v>
      </c>
      <c r="G10" s="11">
        <v>-14.14</v>
      </c>
      <c r="H10" s="10">
        <v>-23.65</v>
      </c>
      <c r="I10" s="10">
        <v>-33.56</v>
      </c>
      <c r="J10" s="17">
        <v>-142.15</v>
      </c>
      <c r="K10" s="17">
        <v>-61.36</v>
      </c>
      <c r="L10" s="11"/>
      <c r="M10" s="11"/>
      <c r="N10" s="17"/>
      <c r="O10" s="11"/>
      <c r="P10" s="11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5"/>
      <c r="AD10" s="15"/>
      <c r="AE10" s="15"/>
      <c r="AF10" s="15"/>
    </row>
    <row r="11" spans="1:32" s="1" customFormat="1" x14ac:dyDescent="0.2">
      <c r="A11" s="38"/>
      <c r="B11" s="45" t="s">
        <v>44</v>
      </c>
      <c r="C11" s="151">
        <v>597374</v>
      </c>
      <c r="D11" s="10">
        <f t="shared" si="0"/>
        <v>357.40000000000003</v>
      </c>
      <c r="E11" s="35"/>
      <c r="F11" s="17">
        <v>150.16999999999999</v>
      </c>
      <c r="G11" s="11">
        <v>-2.44</v>
      </c>
      <c r="H11" s="10">
        <v>-3.84</v>
      </c>
      <c r="I11" s="10">
        <v>-4.29</v>
      </c>
      <c r="J11" s="17">
        <v>150.62</v>
      </c>
      <c r="K11" s="17">
        <v>67.180000000000007</v>
      </c>
      <c r="L11" s="11"/>
      <c r="M11" s="11"/>
      <c r="N11" s="17"/>
      <c r="O11" s="11"/>
      <c r="P11" s="11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5"/>
      <c r="AD11" s="15"/>
      <c r="AE11" s="15"/>
      <c r="AF11" s="15"/>
    </row>
    <row r="12" spans="1:32" s="1" customFormat="1" x14ac:dyDescent="0.2">
      <c r="A12" s="38"/>
      <c r="B12" s="54" t="s">
        <v>51</v>
      </c>
      <c r="C12" s="42">
        <v>628739</v>
      </c>
      <c r="D12" s="10">
        <f t="shared" si="0"/>
        <v>1.26</v>
      </c>
      <c r="E12" s="35"/>
      <c r="F12" s="17"/>
      <c r="G12" s="11"/>
      <c r="H12" s="10"/>
      <c r="I12" s="10"/>
      <c r="J12" s="17"/>
      <c r="K12" s="17">
        <v>1.26</v>
      </c>
      <c r="L12" s="11"/>
      <c r="M12" s="11"/>
      <c r="N12" s="17"/>
      <c r="O12" s="11"/>
      <c r="P12" s="11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5"/>
      <c r="AD12" s="15"/>
      <c r="AE12" s="15"/>
      <c r="AF12" s="15"/>
    </row>
    <row r="13" spans="1:32" s="1" customFormat="1" x14ac:dyDescent="0.2">
      <c r="A13" s="38"/>
      <c r="B13" s="45" t="s">
        <v>41</v>
      </c>
      <c r="C13" s="151">
        <v>597376</v>
      </c>
      <c r="D13" s="10">
        <f t="shared" si="0"/>
        <v>6.75</v>
      </c>
      <c r="E13" s="35"/>
      <c r="F13" s="17"/>
      <c r="G13" s="11"/>
      <c r="H13" s="10"/>
      <c r="I13" s="10">
        <v>0.98</v>
      </c>
      <c r="J13" s="17"/>
      <c r="K13" s="17">
        <v>5.77</v>
      </c>
      <c r="L13" s="11"/>
      <c r="M13" s="11"/>
      <c r="N13" s="17"/>
      <c r="O13" s="11"/>
      <c r="P13" s="11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5"/>
      <c r="AD13" s="15"/>
      <c r="AE13" s="15"/>
      <c r="AF13" s="15"/>
    </row>
    <row r="14" spans="1:32" s="1" customFormat="1" x14ac:dyDescent="0.2">
      <c r="A14" s="38"/>
      <c r="B14" s="45" t="s">
        <v>35</v>
      </c>
      <c r="C14" s="151">
        <v>597375</v>
      </c>
      <c r="D14" s="10">
        <f t="shared" si="0"/>
        <v>-2349.1000000000004</v>
      </c>
      <c r="E14" s="35"/>
      <c r="F14" s="17">
        <v>-207.11</v>
      </c>
      <c r="G14" s="11">
        <v>-405.83</v>
      </c>
      <c r="H14" s="10">
        <v>-500.65</v>
      </c>
      <c r="I14" s="10">
        <v>-927.53</v>
      </c>
      <c r="J14" s="17">
        <v>-55.52</v>
      </c>
      <c r="K14" s="17">
        <v>-252.46</v>
      </c>
      <c r="L14" s="11"/>
      <c r="M14" s="11"/>
      <c r="N14" s="17"/>
      <c r="O14" s="11"/>
      <c r="P14" s="11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5"/>
      <c r="AD14" s="15"/>
      <c r="AE14" s="15"/>
      <c r="AF14" s="15"/>
    </row>
    <row r="15" spans="1:32" s="1" customFormat="1" x14ac:dyDescent="0.2">
      <c r="A15" s="38"/>
      <c r="B15" s="54" t="s">
        <v>49</v>
      </c>
      <c r="C15" s="42"/>
      <c r="D15" s="10">
        <f t="shared" si="0"/>
        <v>0</v>
      </c>
      <c r="E15" s="35"/>
      <c r="F15" s="17"/>
      <c r="G15" s="11"/>
      <c r="H15" s="10"/>
      <c r="I15" s="10"/>
      <c r="J15" s="17"/>
      <c r="K15" s="17"/>
      <c r="L15" s="11"/>
      <c r="M15" s="11"/>
      <c r="N15" s="17"/>
      <c r="O15" s="11"/>
      <c r="P15" s="11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5"/>
      <c r="AD15" s="15"/>
      <c r="AE15" s="15"/>
      <c r="AF15" s="15"/>
    </row>
    <row r="16" spans="1:32" s="1" customFormat="1" x14ac:dyDescent="0.2">
      <c r="A16" s="38"/>
      <c r="B16" s="44" t="s">
        <v>54</v>
      </c>
      <c r="C16" s="42"/>
      <c r="D16" s="10">
        <f t="shared" si="0"/>
        <v>0</v>
      </c>
      <c r="E16" s="35"/>
      <c r="F16" s="17"/>
      <c r="G16" s="11"/>
      <c r="H16" s="10"/>
      <c r="I16" s="10"/>
      <c r="J16" s="17"/>
      <c r="K16" s="17"/>
      <c r="L16" s="11"/>
      <c r="M16" s="11"/>
      <c r="N16" s="17"/>
      <c r="O16" s="11"/>
      <c r="P16" s="1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5"/>
      <c r="AD16" s="15"/>
      <c r="AE16" s="15"/>
      <c r="AF16" s="15"/>
    </row>
    <row r="17" spans="1:181" s="1" customFormat="1" x14ac:dyDescent="0.2">
      <c r="A17" s="38"/>
      <c r="B17" s="54" t="s">
        <v>95</v>
      </c>
      <c r="C17" s="42"/>
      <c r="D17" s="10">
        <f t="shared" si="0"/>
        <v>1.48</v>
      </c>
      <c r="E17" s="35"/>
      <c r="F17" s="17"/>
      <c r="G17" s="11"/>
      <c r="H17" s="10"/>
      <c r="I17" s="10"/>
      <c r="J17" s="17"/>
      <c r="K17" s="17">
        <v>1.48</v>
      </c>
      <c r="L17" s="11"/>
      <c r="M17" s="11"/>
      <c r="N17" s="17"/>
      <c r="O17" s="11"/>
      <c r="P17" s="1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5"/>
      <c r="AD17" s="15"/>
      <c r="AE17" s="15"/>
      <c r="AF17" s="15"/>
    </row>
    <row r="18" spans="1:181" s="1" customFormat="1" x14ac:dyDescent="0.2">
      <c r="A18" s="38"/>
      <c r="B18" s="45" t="s">
        <v>37</v>
      </c>
      <c r="C18" s="151">
        <v>597377</v>
      </c>
      <c r="D18" s="10">
        <f t="shared" si="0"/>
        <v>-552.20999999999992</v>
      </c>
      <c r="E18" s="35"/>
      <c r="F18" s="17">
        <v>-101.31</v>
      </c>
      <c r="G18" s="11">
        <v>-134.63</v>
      </c>
      <c r="H18" s="10">
        <v>-204.12</v>
      </c>
      <c r="I18" s="10">
        <v>-388.25</v>
      </c>
      <c r="J18" s="17">
        <v>389.15</v>
      </c>
      <c r="K18" s="17">
        <v>-113.05</v>
      </c>
      <c r="L18" s="11"/>
      <c r="M18" s="64"/>
      <c r="N18" s="17"/>
      <c r="O18" s="11"/>
      <c r="P18" s="11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5"/>
      <c r="AD18" s="15"/>
      <c r="AE18" s="15"/>
      <c r="AF18" s="15"/>
    </row>
    <row r="19" spans="1:181" s="1" customFormat="1" x14ac:dyDescent="0.2">
      <c r="A19" s="38"/>
      <c r="B19" s="45" t="s">
        <v>36</v>
      </c>
      <c r="C19" s="151">
        <v>597378</v>
      </c>
      <c r="D19" s="10">
        <f t="shared" si="0"/>
        <v>-418.53</v>
      </c>
      <c r="E19" s="35"/>
      <c r="F19" s="17">
        <v>-47.73</v>
      </c>
      <c r="G19" s="11">
        <v>-21.47</v>
      </c>
      <c r="H19" s="10">
        <v>-87.78</v>
      </c>
      <c r="I19" s="10">
        <v>-170.35</v>
      </c>
      <c r="J19" s="17">
        <v>-43.22</v>
      </c>
      <c r="K19" s="17">
        <v>-47.98</v>
      </c>
      <c r="L19" s="11"/>
      <c r="M19" s="64"/>
      <c r="N19" s="17"/>
      <c r="O19" s="11"/>
      <c r="P19" s="11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5"/>
      <c r="AD19" s="15"/>
      <c r="AE19" s="15"/>
      <c r="AF19" s="15"/>
    </row>
    <row r="20" spans="1:181" s="1" customFormat="1" x14ac:dyDescent="0.2">
      <c r="A20" s="38"/>
      <c r="B20" s="44" t="s">
        <v>53</v>
      </c>
      <c r="C20" s="151">
        <v>597379</v>
      </c>
      <c r="D20" s="10">
        <f t="shared" si="0"/>
        <v>-65.86999999999999</v>
      </c>
      <c r="E20" s="35"/>
      <c r="F20" s="17">
        <v>-7.57</v>
      </c>
      <c r="G20" s="11">
        <v>-9.27</v>
      </c>
      <c r="H20" s="10">
        <v>-12.06</v>
      </c>
      <c r="I20" s="10">
        <v>-22.92</v>
      </c>
      <c r="J20" s="17">
        <v>-6.09</v>
      </c>
      <c r="K20" s="17">
        <v>-7.96</v>
      </c>
      <c r="L20" s="11"/>
      <c r="M20" s="64"/>
      <c r="N20" s="17"/>
      <c r="O20" s="11"/>
      <c r="P20" s="11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5"/>
      <c r="AD20" s="15"/>
      <c r="AE20" s="15"/>
      <c r="AF20" s="15"/>
    </row>
    <row r="21" spans="1:181" s="1" customFormat="1" x14ac:dyDescent="0.2">
      <c r="A21" s="38"/>
      <c r="B21" s="45" t="s">
        <v>38</v>
      </c>
      <c r="C21" s="151">
        <v>597380</v>
      </c>
      <c r="D21" s="10">
        <f t="shared" si="0"/>
        <v>5178.3500000000004</v>
      </c>
      <c r="E21" s="35"/>
      <c r="F21" s="17">
        <v>364.91</v>
      </c>
      <c r="G21" s="11">
        <v>1040.9100000000001</v>
      </c>
      <c r="H21" s="10">
        <v>1099.46</v>
      </c>
      <c r="I21" s="10">
        <v>1982.51</v>
      </c>
      <c r="J21" s="17">
        <v>181.35</v>
      </c>
      <c r="K21" s="17">
        <v>509.21</v>
      </c>
      <c r="L21" s="11"/>
      <c r="M21" s="64"/>
      <c r="N21" s="17"/>
      <c r="O21" s="11"/>
      <c r="P21" s="11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5"/>
      <c r="AD21" s="15"/>
      <c r="AE21" s="15"/>
      <c r="AF21" s="15"/>
    </row>
    <row r="22" spans="1:181" s="1" customFormat="1" x14ac:dyDescent="0.2">
      <c r="A22" s="38"/>
      <c r="B22" s="44" t="s">
        <v>94</v>
      </c>
      <c r="C22" s="42"/>
      <c r="D22" s="10">
        <f t="shared" si="0"/>
        <v>0</v>
      </c>
      <c r="E22" s="35"/>
      <c r="F22" s="17"/>
      <c r="G22" s="11"/>
      <c r="H22" s="10"/>
      <c r="I22" s="10"/>
      <c r="J22" s="17"/>
      <c r="K22" s="17"/>
      <c r="L22" s="11"/>
      <c r="M22" s="64"/>
      <c r="N22" s="17"/>
      <c r="O22" s="11"/>
      <c r="P22" s="11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5"/>
      <c r="AD22" s="15"/>
      <c r="AE22" s="15"/>
      <c r="AF22" s="15"/>
    </row>
    <row r="23" spans="1:181" s="1" customFormat="1" x14ac:dyDescent="0.2">
      <c r="A23" s="38"/>
      <c r="B23" s="45" t="s">
        <v>39</v>
      </c>
      <c r="C23" s="151">
        <v>597381</v>
      </c>
      <c r="D23" s="10">
        <f t="shared" si="0"/>
        <v>-1235.32</v>
      </c>
      <c r="E23" s="35"/>
      <c r="F23" s="17">
        <v>-132.27000000000001</v>
      </c>
      <c r="G23" s="11">
        <v>-215.12</v>
      </c>
      <c r="H23" s="10">
        <v>-214.03</v>
      </c>
      <c r="I23" s="10">
        <v>-445.82</v>
      </c>
      <c r="J23" s="17">
        <v>-82.98</v>
      </c>
      <c r="K23" s="17">
        <v>-145.1</v>
      </c>
      <c r="L23" s="11"/>
      <c r="M23" s="64"/>
      <c r="N23" s="17"/>
      <c r="O23" s="11"/>
      <c r="P23" s="11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5"/>
      <c r="AD23" s="15"/>
      <c r="AE23" s="15"/>
      <c r="AF23" s="15"/>
    </row>
    <row r="24" spans="1:181" s="1" customFormat="1" x14ac:dyDescent="0.2">
      <c r="A24" s="38"/>
      <c r="B24" s="54" t="s">
        <v>46</v>
      </c>
      <c r="C24" s="42"/>
      <c r="D24" s="10">
        <f t="shared" si="0"/>
        <v>0.33</v>
      </c>
      <c r="E24" s="35"/>
      <c r="F24" s="17"/>
      <c r="G24" s="11"/>
      <c r="H24" s="10"/>
      <c r="I24" s="10">
        <v>0.16</v>
      </c>
      <c r="J24" s="17"/>
      <c r="K24" s="17">
        <v>0.17</v>
      </c>
      <c r="L24" s="11"/>
      <c r="M24" s="64"/>
      <c r="N24" s="17"/>
      <c r="O24" s="11"/>
      <c r="P24" s="11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5"/>
      <c r="AD24" s="15"/>
      <c r="AE24" s="15"/>
      <c r="AF24" s="15"/>
    </row>
    <row r="25" spans="1:181" s="1" customFormat="1" x14ac:dyDescent="0.2">
      <c r="A25" s="38"/>
      <c r="B25" s="45" t="s">
        <v>42</v>
      </c>
      <c r="C25" s="151">
        <v>597383</v>
      </c>
      <c r="D25" s="10">
        <f t="shared" si="0"/>
        <v>490.25</v>
      </c>
      <c r="E25" s="35"/>
      <c r="F25" s="17">
        <v>217.63</v>
      </c>
      <c r="G25" s="11">
        <v>-9.27</v>
      </c>
      <c r="H25" s="10">
        <v>-15.28</v>
      </c>
      <c r="I25" s="10">
        <v>-22.37</v>
      </c>
      <c r="J25" s="17">
        <v>216.93</v>
      </c>
      <c r="K25" s="17">
        <v>102.61</v>
      </c>
      <c r="L25" s="11"/>
      <c r="M25" s="64"/>
      <c r="N25" s="17"/>
      <c r="O25" s="11"/>
      <c r="P25" s="11"/>
      <c r="Q25" s="10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5"/>
      <c r="AD25" s="15"/>
      <c r="AE25" s="15"/>
      <c r="AF25" s="15"/>
    </row>
    <row r="26" spans="1:181" s="1" customFormat="1" x14ac:dyDescent="0.2">
      <c r="A26" s="38"/>
      <c r="B26" s="45" t="s">
        <v>45</v>
      </c>
      <c r="C26" s="151">
        <v>597384</v>
      </c>
      <c r="D26" s="10">
        <f t="shared" si="0"/>
        <v>171.70999999999998</v>
      </c>
      <c r="E26" s="35"/>
      <c r="F26" s="17">
        <v>74.959999999999994</v>
      </c>
      <c r="G26" s="11"/>
      <c r="H26" s="10">
        <v>-3.43</v>
      </c>
      <c r="I26" s="10">
        <v>-6.05</v>
      </c>
      <c r="J26" s="17">
        <v>75.03</v>
      </c>
      <c r="K26" s="17">
        <v>31.2</v>
      </c>
      <c r="L26" s="11"/>
      <c r="M26" s="64"/>
      <c r="N26" s="17"/>
      <c r="O26" s="11"/>
      <c r="P26" s="11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5"/>
      <c r="AD26" s="15"/>
      <c r="AE26" s="15"/>
      <c r="AF26" s="15"/>
    </row>
    <row r="27" spans="1:181" s="1" customFormat="1" x14ac:dyDescent="0.2">
      <c r="A27" s="38"/>
      <c r="B27" s="44" t="s">
        <v>47</v>
      </c>
      <c r="C27" s="42"/>
      <c r="D27" s="10">
        <f t="shared" si="0"/>
        <v>0</v>
      </c>
      <c r="E27" s="35"/>
      <c r="F27" s="17"/>
      <c r="G27" s="11"/>
      <c r="H27" s="10"/>
      <c r="I27" s="10"/>
      <c r="J27" s="17"/>
      <c r="K27" s="17"/>
      <c r="L27" s="11"/>
      <c r="M27" s="64"/>
      <c r="N27" s="17"/>
      <c r="O27" s="11"/>
      <c r="P27" s="11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5"/>
      <c r="AD27" s="15"/>
      <c r="AE27" s="15"/>
      <c r="AF27" s="15"/>
    </row>
    <row r="28" spans="1:181" s="1" customFormat="1" x14ac:dyDescent="0.2">
      <c r="A28" s="38"/>
      <c r="B28" s="45" t="s">
        <v>43</v>
      </c>
      <c r="C28" s="151">
        <v>597382</v>
      </c>
      <c r="D28" s="10">
        <f t="shared" si="0"/>
        <v>-2635.4399999999996</v>
      </c>
      <c r="E28" s="35"/>
      <c r="F28" s="17">
        <v>-383.92</v>
      </c>
      <c r="G28" s="11">
        <v>-441.44</v>
      </c>
      <c r="H28" s="10">
        <v>-584.03</v>
      </c>
      <c r="I28" s="10">
        <v>-807.33</v>
      </c>
      <c r="J28" s="17">
        <v>-292.87</v>
      </c>
      <c r="K28" s="17">
        <v>-125.85</v>
      </c>
      <c r="L28" s="11"/>
      <c r="M28" s="64"/>
      <c r="N28" s="17"/>
      <c r="O28" s="61"/>
      <c r="P28" s="11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5"/>
      <c r="AD28" s="15"/>
      <c r="AE28" s="15"/>
      <c r="AF28" s="15"/>
    </row>
    <row r="30" spans="1:181" s="1" customFormat="1" x14ac:dyDescent="0.2">
      <c r="A30" s="38"/>
      <c r="B30" s="36"/>
      <c r="C30" s="42"/>
      <c r="D30" s="5">
        <f>SUM(D3:D29)</f>
        <v>-19623.959999999995</v>
      </c>
      <c r="E30" s="32"/>
      <c r="F30" s="10">
        <f>SUM(F8:F29)</f>
        <v>-2266.7999999999997</v>
      </c>
      <c r="G30" s="10">
        <f t="shared" ref="G30:BR30" si="1">SUM(G8:G29)</f>
        <v>-2258.94</v>
      </c>
      <c r="H30" s="10">
        <f t="shared" si="1"/>
        <v>-4338.380000000001</v>
      </c>
      <c r="I30" s="10">
        <f t="shared" si="1"/>
        <v>-8065.8200000000015</v>
      </c>
      <c r="J30" s="10">
        <f t="shared" si="1"/>
        <v>-1262.42</v>
      </c>
      <c r="K30" s="10">
        <f t="shared" si="1"/>
        <v>-2197.6</v>
      </c>
      <c r="L30" s="10">
        <f t="shared" si="1"/>
        <v>0</v>
      </c>
      <c r="M30" s="10">
        <f t="shared" si="1"/>
        <v>0</v>
      </c>
      <c r="N30" s="10">
        <f t="shared" si="1"/>
        <v>0</v>
      </c>
      <c r="O30" s="10">
        <f t="shared" si="1"/>
        <v>0</v>
      </c>
      <c r="P30" s="10">
        <f t="shared" si="1"/>
        <v>0</v>
      </c>
      <c r="Q30" s="10">
        <f t="shared" si="1"/>
        <v>0</v>
      </c>
      <c r="R30" s="10">
        <f t="shared" si="1"/>
        <v>0</v>
      </c>
      <c r="S30" s="10">
        <f t="shared" si="1"/>
        <v>0</v>
      </c>
      <c r="T30" s="10">
        <f t="shared" si="1"/>
        <v>0</v>
      </c>
      <c r="U30" s="10">
        <f t="shared" si="1"/>
        <v>0</v>
      </c>
      <c r="V30" s="10">
        <f t="shared" si="1"/>
        <v>0</v>
      </c>
      <c r="W30" s="10">
        <f t="shared" si="1"/>
        <v>0</v>
      </c>
      <c r="X30" s="10">
        <f t="shared" si="1"/>
        <v>0</v>
      </c>
      <c r="Y30" s="10">
        <f t="shared" si="1"/>
        <v>0</v>
      </c>
      <c r="Z30" s="10">
        <f t="shared" si="1"/>
        <v>0</v>
      </c>
      <c r="AA30" s="10">
        <f t="shared" si="1"/>
        <v>0</v>
      </c>
      <c r="AB30" s="10">
        <f t="shared" si="1"/>
        <v>0</v>
      </c>
      <c r="AC30" s="10">
        <f t="shared" si="1"/>
        <v>0</v>
      </c>
      <c r="AD30" s="10">
        <f t="shared" si="1"/>
        <v>0</v>
      </c>
      <c r="AE30" s="10">
        <f t="shared" si="1"/>
        <v>0</v>
      </c>
      <c r="AF30" s="10">
        <f t="shared" si="1"/>
        <v>0</v>
      </c>
      <c r="AG30" s="10">
        <f t="shared" si="1"/>
        <v>0</v>
      </c>
      <c r="AH30" s="10">
        <f t="shared" si="1"/>
        <v>0</v>
      </c>
      <c r="AI30" s="10">
        <f t="shared" si="1"/>
        <v>0</v>
      </c>
      <c r="AJ30" s="10">
        <f t="shared" si="1"/>
        <v>0</v>
      </c>
      <c r="AK30" s="10">
        <f t="shared" si="1"/>
        <v>0</v>
      </c>
      <c r="AL30" s="10">
        <f t="shared" si="1"/>
        <v>0</v>
      </c>
      <c r="AM30" s="10">
        <f t="shared" si="1"/>
        <v>0</v>
      </c>
      <c r="AN30" s="10">
        <f t="shared" si="1"/>
        <v>0</v>
      </c>
      <c r="AO30" s="10">
        <f t="shared" si="1"/>
        <v>0</v>
      </c>
      <c r="AP30" s="10">
        <f t="shared" si="1"/>
        <v>0</v>
      </c>
      <c r="AQ30" s="10">
        <f t="shared" si="1"/>
        <v>0</v>
      </c>
      <c r="AR30" s="10">
        <f t="shared" si="1"/>
        <v>0</v>
      </c>
      <c r="AS30" s="10">
        <f t="shared" si="1"/>
        <v>0</v>
      </c>
      <c r="AT30" s="10">
        <f t="shared" si="1"/>
        <v>0</v>
      </c>
      <c r="AU30" s="10">
        <f t="shared" si="1"/>
        <v>0</v>
      </c>
      <c r="AV30" s="10">
        <f t="shared" si="1"/>
        <v>0</v>
      </c>
      <c r="AW30" s="10">
        <f t="shared" si="1"/>
        <v>0</v>
      </c>
      <c r="AX30" s="10">
        <f t="shared" si="1"/>
        <v>0</v>
      </c>
      <c r="AY30" s="10">
        <f t="shared" si="1"/>
        <v>0</v>
      </c>
      <c r="AZ30" s="10">
        <f t="shared" si="1"/>
        <v>0</v>
      </c>
      <c r="BA30" s="10">
        <f t="shared" si="1"/>
        <v>0</v>
      </c>
      <c r="BB30" s="10">
        <f t="shared" si="1"/>
        <v>0</v>
      </c>
      <c r="BC30" s="10">
        <f t="shared" si="1"/>
        <v>0</v>
      </c>
      <c r="BD30" s="10">
        <f t="shared" si="1"/>
        <v>0</v>
      </c>
      <c r="BE30" s="10">
        <f t="shared" si="1"/>
        <v>0</v>
      </c>
      <c r="BF30" s="10">
        <f t="shared" si="1"/>
        <v>0</v>
      </c>
      <c r="BG30" s="10">
        <f t="shared" si="1"/>
        <v>0</v>
      </c>
      <c r="BH30" s="10">
        <f t="shared" si="1"/>
        <v>0</v>
      </c>
      <c r="BI30" s="10">
        <f t="shared" si="1"/>
        <v>0</v>
      </c>
      <c r="BJ30" s="10">
        <f t="shared" si="1"/>
        <v>0</v>
      </c>
      <c r="BK30" s="10">
        <f t="shared" si="1"/>
        <v>0</v>
      </c>
      <c r="BL30" s="10">
        <f t="shared" si="1"/>
        <v>0</v>
      </c>
      <c r="BM30" s="10">
        <f t="shared" si="1"/>
        <v>0</v>
      </c>
      <c r="BN30" s="10">
        <f t="shared" si="1"/>
        <v>0</v>
      </c>
      <c r="BO30" s="10">
        <f t="shared" si="1"/>
        <v>0</v>
      </c>
      <c r="BP30" s="10">
        <f t="shared" si="1"/>
        <v>0</v>
      </c>
      <c r="BQ30" s="10">
        <f t="shared" si="1"/>
        <v>0</v>
      </c>
      <c r="BR30" s="10">
        <f t="shared" si="1"/>
        <v>0</v>
      </c>
      <c r="BS30" s="10">
        <f t="shared" ref="BS30:ED30" si="2">SUM(BS8:BS29)</f>
        <v>0</v>
      </c>
      <c r="BT30" s="10">
        <f t="shared" si="2"/>
        <v>0</v>
      </c>
      <c r="BU30" s="10">
        <f t="shared" si="2"/>
        <v>0</v>
      </c>
      <c r="BV30" s="10">
        <f t="shared" si="2"/>
        <v>0</v>
      </c>
      <c r="BW30" s="10">
        <f t="shared" si="2"/>
        <v>0</v>
      </c>
      <c r="BX30" s="10">
        <f t="shared" si="2"/>
        <v>0</v>
      </c>
      <c r="BY30" s="10">
        <f t="shared" si="2"/>
        <v>0</v>
      </c>
      <c r="BZ30" s="10">
        <f t="shared" si="2"/>
        <v>0</v>
      </c>
      <c r="CA30" s="10">
        <f t="shared" si="2"/>
        <v>0</v>
      </c>
      <c r="CB30" s="10">
        <f t="shared" si="2"/>
        <v>0</v>
      </c>
      <c r="CC30" s="10">
        <f t="shared" si="2"/>
        <v>0</v>
      </c>
      <c r="CD30" s="10">
        <f t="shared" si="2"/>
        <v>0</v>
      </c>
      <c r="CE30" s="10">
        <f t="shared" si="2"/>
        <v>0</v>
      </c>
      <c r="CF30" s="10">
        <f t="shared" si="2"/>
        <v>0</v>
      </c>
      <c r="CG30" s="10">
        <f t="shared" si="2"/>
        <v>0</v>
      </c>
      <c r="CH30" s="10">
        <f t="shared" si="2"/>
        <v>0</v>
      </c>
      <c r="CI30" s="10">
        <f t="shared" si="2"/>
        <v>0</v>
      </c>
      <c r="CJ30" s="10">
        <f t="shared" si="2"/>
        <v>0</v>
      </c>
      <c r="CK30" s="10">
        <f t="shared" si="2"/>
        <v>0</v>
      </c>
      <c r="CL30" s="10">
        <f t="shared" si="2"/>
        <v>0</v>
      </c>
      <c r="CM30" s="10">
        <f t="shared" si="2"/>
        <v>0</v>
      </c>
      <c r="CN30" s="10">
        <f t="shared" si="2"/>
        <v>0</v>
      </c>
      <c r="CO30" s="10">
        <f t="shared" si="2"/>
        <v>0</v>
      </c>
      <c r="CP30" s="10">
        <f t="shared" si="2"/>
        <v>0</v>
      </c>
      <c r="CQ30" s="10">
        <f t="shared" si="2"/>
        <v>0</v>
      </c>
      <c r="CR30" s="10">
        <f t="shared" si="2"/>
        <v>0</v>
      </c>
      <c r="CS30" s="10">
        <f t="shared" si="2"/>
        <v>0</v>
      </c>
      <c r="CT30" s="10">
        <f t="shared" si="2"/>
        <v>0</v>
      </c>
      <c r="CU30" s="10">
        <f t="shared" si="2"/>
        <v>0</v>
      </c>
      <c r="CV30" s="10">
        <f t="shared" si="2"/>
        <v>0</v>
      </c>
      <c r="CW30" s="10">
        <f t="shared" si="2"/>
        <v>0</v>
      </c>
      <c r="CX30" s="10">
        <f t="shared" si="2"/>
        <v>0</v>
      </c>
      <c r="CY30" s="10">
        <f t="shared" si="2"/>
        <v>0</v>
      </c>
      <c r="CZ30" s="10">
        <f t="shared" si="2"/>
        <v>0</v>
      </c>
      <c r="DA30" s="10">
        <f t="shared" si="2"/>
        <v>0</v>
      </c>
      <c r="DB30" s="10">
        <f t="shared" si="2"/>
        <v>0</v>
      </c>
      <c r="DC30" s="10">
        <f t="shared" si="2"/>
        <v>0</v>
      </c>
      <c r="DD30" s="10">
        <f t="shared" si="2"/>
        <v>0</v>
      </c>
      <c r="DE30" s="10">
        <f t="shared" si="2"/>
        <v>0</v>
      </c>
      <c r="DF30" s="10">
        <f t="shared" si="2"/>
        <v>0</v>
      </c>
      <c r="DG30" s="10">
        <f t="shared" si="2"/>
        <v>0</v>
      </c>
      <c r="DH30" s="10">
        <f t="shared" si="2"/>
        <v>0</v>
      </c>
      <c r="DI30" s="10">
        <f t="shared" si="2"/>
        <v>0</v>
      </c>
      <c r="DJ30" s="10">
        <f t="shared" si="2"/>
        <v>0</v>
      </c>
      <c r="DK30" s="10">
        <f t="shared" si="2"/>
        <v>0</v>
      </c>
      <c r="DL30" s="10">
        <f t="shared" si="2"/>
        <v>0</v>
      </c>
      <c r="DM30" s="10">
        <f t="shared" si="2"/>
        <v>0</v>
      </c>
      <c r="DN30" s="10">
        <f t="shared" si="2"/>
        <v>0</v>
      </c>
      <c r="DO30" s="10">
        <f t="shared" si="2"/>
        <v>0</v>
      </c>
      <c r="DP30" s="10">
        <f t="shared" si="2"/>
        <v>0</v>
      </c>
      <c r="DQ30" s="10">
        <f t="shared" si="2"/>
        <v>0</v>
      </c>
      <c r="DR30" s="10">
        <f t="shared" si="2"/>
        <v>0</v>
      </c>
      <c r="DS30" s="10">
        <f t="shared" si="2"/>
        <v>0</v>
      </c>
      <c r="DT30" s="10">
        <f t="shared" si="2"/>
        <v>0</v>
      </c>
      <c r="DU30" s="10">
        <f t="shared" si="2"/>
        <v>0</v>
      </c>
      <c r="DV30" s="10">
        <f t="shared" si="2"/>
        <v>0</v>
      </c>
      <c r="DW30" s="10">
        <f t="shared" si="2"/>
        <v>0</v>
      </c>
      <c r="DX30" s="10">
        <f t="shared" si="2"/>
        <v>0</v>
      </c>
      <c r="DY30" s="10">
        <f t="shared" si="2"/>
        <v>0</v>
      </c>
      <c r="DZ30" s="10">
        <f t="shared" si="2"/>
        <v>0</v>
      </c>
      <c r="EA30" s="10">
        <f t="shared" si="2"/>
        <v>0</v>
      </c>
      <c r="EB30" s="10">
        <f t="shared" si="2"/>
        <v>0</v>
      </c>
      <c r="EC30" s="10">
        <f t="shared" si="2"/>
        <v>0</v>
      </c>
      <c r="ED30" s="10">
        <f t="shared" si="2"/>
        <v>0</v>
      </c>
      <c r="EE30" s="10">
        <f t="shared" ref="EE30:FY30" si="3">SUM(EE8:EE29)</f>
        <v>0</v>
      </c>
      <c r="EF30" s="10">
        <f t="shared" si="3"/>
        <v>0</v>
      </c>
      <c r="EG30" s="10">
        <f t="shared" si="3"/>
        <v>0</v>
      </c>
      <c r="EH30" s="10">
        <f t="shared" si="3"/>
        <v>0</v>
      </c>
      <c r="EI30" s="10">
        <f t="shared" si="3"/>
        <v>0</v>
      </c>
      <c r="EJ30" s="10">
        <f t="shared" si="3"/>
        <v>0</v>
      </c>
      <c r="EK30" s="10">
        <f t="shared" si="3"/>
        <v>0</v>
      </c>
      <c r="EL30" s="10">
        <f t="shared" si="3"/>
        <v>0</v>
      </c>
      <c r="EM30" s="10">
        <f t="shared" si="3"/>
        <v>0</v>
      </c>
      <c r="EN30" s="10">
        <f t="shared" si="3"/>
        <v>0</v>
      </c>
      <c r="EO30" s="10">
        <f t="shared" si="3"/>
        <v>0</v>
      </c>
      <c r="EP30" s="10">
        <f t="shared" si="3"/>
        <v>0</v>
      </c>
      <c r="EQ30" s="10">
        <f t="shared" si="3"/>
        <v>0</v>
      </c>
      <c r="ER30" s="10">
        <f t="shared" si="3"/>
        <v>0</v>
      </c>
      <c r="ES30" s="10">
        <f t="shared" si="3"/>
        <v>0</v>
      </c>
      <c r="ET30" s="10">
        <f t="shared" si="3"/>
        <v>0</v>
      </c>
      <c r="EU30" s="10">
        <f t="shared" si="3"/>
        <v>0</v>
      </c>
      <c r="EV30" s="10">
        <f t="shared" si="3"/>
        <v>0</v>
      </c>
      <c r="EW30" s="10">
        <f t="shared" si="3"/>
        <v>0</v>
      </c>
      <c r="EX30" s="10">
        <f t="shared" si="3"/>
        <v>0</v>
      </c>
      <c r="EY30" s="10">
        <f t="shared" si="3"/>
        <v>0</v>
      </c>
      <c r="EZ30" s="10">
        <f t="shared" si="3"/>
        <v>0</v>
      </c>
      <c r="FA30" s="10">
        <f t="shared" si="3"/>
        <v>0</v>
      </c>
      <c r="FB30" s="10">
        <f t="shared" si="3"/>
        <v>0</v>
      </c>
      <c r="FC30" s="10">
        <f t="shared" si="3"/>
        <v>0</v>
      </c>
      <c r="FD30" s="10">
        <f t="shared" si="3"/>
        <v>0</v>
      </c>
      <c r="FE30" s="10">
        <f t="shared" si="3"/>
        <v>0</v>
      </c>
      <c r="FF30" s="10">
        <f t="shared" si="3"/>
        <v>0</v>
      </c>
      <c r="FG30" s="10">
        <f t="shared" si="3"/>
        <v>0</v>
      </c>
      <c r="FH30" s="10">
        <f t="shared" si="3"/>
        <v>0</v>
      </c>
      <c r="FI30" s="10">
        <f t="shared" si="3"/>
        <v>0</v>
      </c>
      <c r="FJ30" s="10">
        <f t="shared" si="3"/>
        <v>0</v>
      </c>
      <c r="FK30" s="10">
        <f t="shared" si="3"/>
        <v>0</v>
      </c>
      <c r="FL30" s="10">
        <f t="shared" si="3"/>
        <v>0</v>
      </c>
      <c r="FM30" s="10">
        <f t="shared" si="3"/>
        <v>0</v>
      </c>
      <c r="FN30" s="10">
        <f t="shared" si="3"/>
        <v>0</v>
      </c>
      <c r="FO30" s="10">
        <f t="shared" si="3"/>
        <v>0</v>
      </c>
      <c r="FP30" s="10">
        <f t="shared" si="3"/>
        <v>0</v>
      </c>
      <c r="FQ30" s="10">
        <f t="shared" si="3"/>
        <v>0</v>
      </c>
      <c r="FR30" s="10">
        <f t="shared" si="3"/>
        <v>0</v>
      </c>
      <c r="FS30" s="10">
        <f t="shared" si="3"/>
        <v>0</v>
      </c>
      <c r="FT30" s="10">
        <f t="shared" si="3"/>
        <v>0</v>
      </c>
      <c r="FU30" s="10">
        <f t="shared" si="3"/>
        <v>0</v>
      </c>
      <c r="FV30" s="10">
        <f t="shared" si="3"/>
        <v>0</v>
      </c>
      <c r="FW30" s="10">
        <f t="shared" si="3"/>
        <v>0</v>
      </c>
      <c r="FX30" s="10">
        <f t="shared" si="3"/>
        <v>0</v>
      </c>
      <c r="FY30" s="10">
        <f t="shared" si="3"/>
        <v>0</v>
      </c>
    </row>
    <row r="31" spans="1:181" x14ac:dyDescent="0.2">
      <c r="B31" s="45"/>
      <c r="D31" s="32"/>
      <c r="E31" s="32"/>
      <c r="J31" s="35"/>
      <c r="N31" s="35"/>
      <c r="P31" s="35"/>
      <c r="R31" s="35"/>
      <c r="S31" s="35"/>
    </row>
    <row r="32" spans="1:181" x14ac:dyDescent="0.2">
      <c r="A32" s="41"/>
      <c r="B32" s="45"/>
      <c r="D32" s="62"/>
      <c r="E32" s="32"/>
      <c r="G32" s="36"/>
      <c r="I32" s="44"/>
    </row>
    <row r="33" spans="1:15" x14ac:dyDescent="0.2">
      <c r="A33" s="41"/>
      <c r="B33" s="45"/>
      <c r="D33" s="62"/>
      <c r="E33" s="32"/>
      <c r="G33" s="36"/>
      <c r="I33" s="44"/>
    </row>
    <row r="34" spans="1:15" x14ac:dyDescent="0.2">
      <c r="A34" s="41"/>
      <c r="B34" s="45"/>
      <c r="D34" s="62"/>
      <c r="E34" s="32"/>
      <c r="G34" s="36"/>
      <c r="I34" s="44"/>
    </row>
    <row r="35" spans="1:15" x14ac:dyDescent="0.2">
      <c r="A35" s="41"/>
      <c r="B35" s="45"/>
      <c r="D35" s="62"/>
      <c r="E35" s="32"/>
      <c r="G35" s="36"/>
      <c r="I35" s="44"/>
    </row>
    <row r="36" spans="1:15" x14ac:dyDescent="0.2">
      <c r="A36" s="41"/>
      <c r="B36" s="45"/>
      <c r="D36" s="62"/>
      <c r="E36" s="32"/>
      <c r="G36" s="36"/>
      <c r="I36" s="44"/>
    </row>
    <row r="37" spans="1:15" x14ac:dyDescent="0.2">
      <c r="A37" s="41"/>
      <c r="B37" s="45"/>
      <c r="D37" s="62"/>
      <c r="E37" s="32"/>
      <c r="G37" s="36"/>
      <c r="I37" s="44"/>
    </row>
    <row r="38" spans="1:15" x14ac:dyDescent="0.2">
      <c r="A38" s="41"/>
      <c r="B38" s="45"/>
      <c r="D38" s="62"/>
      <c r="E38" s="32"/>
      <c r="G38" s="36"/>
      <c r="I38" s="44"/>
    </row>
    <row r="39" spans="1:15" x14ac:dyDescent="0.2">
      <c r="A39" s="41"/>
      <c r="B39" s="45"/>
      <c r="D39" s="62"/>
      <c r="E39" s="32"/>
      <c r="G39" s="36"/>
      <c r="I39" s="44"/>
    </row>
    <row r="40" spans="1:15" x14ac:dyDescent="0.2">
      <c r="A40" s="41"/>
      <c r="B40" s="45"/>
      <c r="D40" s="62"/>
      <c r="E40" s="32"/>
      <c r="G40" s="36"/>
      <c r="I40" s="44"/>
    </row>
    <row r="41" spans="1:15" x14ac:dyDescent="0.2">
      <c r="A41" s="41"/>
      <c r="B41" s="45"/>
      <c r="D41" s="62"/>
      <c r="E41" s="32"/>
      <c r="G41" s="36"/>
      <c r="I41" s="44"/>
    </row>
    <row r="42" spans="1:15" x14ac:dyDescent="0.2">
      <c r="A42" s="41"/>
      <c r="B42" s="45"/>
      <c r="D42" s="62"/>
      <c r="E42" s="32"/>
      <c r="G42" s="36"/>
      <c r="I42" s="44"/>
    </row>
    <row r="43" spans="1:15" x14ac:dyDescent="0.2">
      <c r="B43" s="38"/>
      <c r="C43" s="47"/>
      <c r="D43" s="36"/>
      <c r="E43" s="32"/>
      <c r="F43" s="40"/>
      <c r="G43" s="37"/>
      <c r="I43" s="44"/>
    </row>
    <row r="44" spans="1:15" x14ac:dyDescent="0.2">
      <c r="A44" s="41"/>
      <c r="B44" s="41"/>
      <c r="C44" s="47"/>
      <c r="D44" s="36"/>
      <c r="E44" s="32"/>
      <c r="G44" s="36"/>
      <c r="I44" s="44"/>
    </row>
    <row r="45" spans="1:15" x14ac:dyDescent="0.2">
      <c r="A45" s="140" t="s">
        <v>103</v>
      </c>
      <c r="B45" s="41"/>
      <c r="C45" s="47"/>
      <c r="D45" s="36"/>
      <c r="E45" s="32"/>
      <c r="G45" s="36"/>
      <c r="I45" s="44"/>
    </row>
    <row r="46" spans="1:15" x14ac:dyDescent="0.2">
      <c r="B46" s="38" t="s">
        <v>52</v>
      </c>
      <c r="C46" s="47"/>
      <c r="D46" s="36"/>
      <c r="E46" s="32"/>
      <c r="G46" s="36"/>
      <c r="I46" s="44"/>
    </row>
    <row r="47" spans="1:15" x14ac:dyDescent="0.2">
      <c r="B47" s="44"/>
      <c r="C47" s="47"/>
      <c r="D47" s="36"/>
      <c r="E47" s="32"/>
      <c r="G47" s="36"/>
      <c r="I47" s="44"/>
      <c r="O47" s="35"/>
    </row>
    <row r="48" spans="1:15" x14ac:dyDescent="0.2">
      <c r="B48" s="44" t="s">
        <v>43</v>
      </c>
      <c r="C48" s="47"/>
      <c r="D48" s="36"/>
      <c r="E48" s="32"/>
      <c r="G48" s="36"/>
      <c r="I48" s="44"/>
      <c r="O48" s="35"/>
    </row>
    <row r="49" spans="2:15" x14ac:dyDescent="0.2">
      <c r="B49" s="44" t="s">
        <v>45</v>
      </c>
      <c r="C49" s="47"/>
      <c r="D49" s="36"/>
      <c r="E49" s="32"/>
      <c r="G49" s="36"/>
      <c r="I49" s="44"/>
      <c r="O49" s="35"/>
    </row>
    <row r="50" spans="2:15" x14ac:dyDescent="0.2">
      <c r="B50" s="44" t="s">
        <v>38</v>
      </c>
      <c r="C50" s="47"/>
      <c r="D50" s="36"/>
      <c r="E50" s="32"/>
      <c r="G50" s="36"/>
      <c r="I50" s="44"/>
      <c r="O50" s="35"/>
    </row>
    <row r="51" spans="2:15" x14ac:dyDescent="0.2">
      <c r="B51" s="44" t="s">
        <v>35</v>
      </c>
      <c r="C51" s="47"/>
      <c r="D51" s="36"/>
      <c r="E51" s="32"/>
      <c r="G51" s="36"/>
      <c r="I51" s="44"/>
      <c r="O51" s="35"/>
    </row>
    <row r="52" spans="2:15" x14ac:dyDescent="0.2">
      <c r="B52" s="44" t="s">
        <v>57</v>
      </c>
      <c r="C52" s="47"/>
      <c r="D52" s="36"/>
      <c r="E52" s="32"/>
      <c r="G52" s="36"/>
      <c r="I52" s="44"/>
      <c r="O52" s="35"/>
    </row>
    <row r="53" spans="2:15" x14ac:dyDescent="0.2">
      <c r="B53" s="44" t="s">
        <v>37</v>
      </c>
      <c r="C53" s="47"/>
      <c r="D53" s="36"/>
      <c r="E53" s="32"/>
      <c r="G53" s="36"/>
      <c r="I53" s="44"/>
      <c r="O53" s="35"/>
    </row>
    <row r="54" spans="2:15" x14ac:dyDescent="0.2">
      <c r="B54" s="44" t="s">
        <v>57</v>
      </c>
      <c r="C54" s="47"/>
      <c r="D54" s="36"/>
      <c r="E54" s="32"/>
      <c r="G54" s="36"/>
      <c r="I54" s="44"/>
      <c r="O54" s="35"/>
    </row>
    <row r="55" spans="2:15" x14ac:dyDescent="0.2">
      <c r="B55" s="44" t="s">
        <v>34</v>
      </c>
      <c r="C55" s="47"/>
      <c r="D55" s="36"/>
      <c r="E55" s="32"/>
      <c r="G55" s="36"/>
      <c r="I55" s="44"/>
      <c r="O55" s="35"/>
    </row>
    <row r="56" spans="2:15" x14ac:dyDescent="0.2">
      <c r="B56" s="44" t="s">
        <v>40</v>
      </c>
      <c r="C56" s="47"/>
      <c r="D56" s="36"/>
      <c r="E56" s="32"/>
      <c r="G56" s="36"/>
      <c r="I56" s="44"/>
      <c r="O56" s="35"/>
    </row>
    <row r="57" spans="2:15" x14ac:dyDescent="0.2">
      <c r="B57" s="44" t="s">
        <v>42</v>
      </c>
      <c r="C57" s="47"/>
      <c r="D57" s="36"/>
      <c r="E57" s="32"/>
      <c r="G57" s="36"/>
      <c r="I57" s="44"/>
      <c r="O57" s="35"/>
    </row>
    <row r="58" spans="2:15" x14ac:dyDescent="0.2">
      <c r="B58" s="44" t="s">
        <v>39</v>
      </c>
      <c r="C58" s="47"/>
      <c r="D58" s="36"/>
      <c r="E58" s="32"/>
      <c r="G58" s="36"/>
      <c r="I58" s="44"/>
      <c r="O58" s="35"/>
    </row>
    <row r="59" spans="2:15" x14ac:dyDescent="0.2">
      <c r="B59" s="44" t="s">
        <v>39</v>
      </c>
      <c r="C59" s="47"/>
      <c r="D59" s="36"/>
      <c r="E59" s="32"/>
      <c r="G59" s="36"/>
      <c r="I59" s="44"/>
      <c r="O59" s="35"/>
    </row>
    <row r="60" spans="2:15" x14ac:dyDescent="0.2">
      <c r="B60" s="44" t="s">
        <v>53</v>
      </c>
      <c r="C60" s="47"/>
      <c r="D60" s="36"/>
      <c r="E60" s="32"/>
      <c r="G60" s="36"/>
      <c r="I60" s="44"/>
    </row>
    <row r="61" spans="2:15" x14ac:dyDescent="0.2">
      <c r="B61" s="44" t="s">
        <v>46</v>
      </c>
      <c r="C61" s="47"/>
      <c r="D61" s="36"/>
      <c r="E61" s="32"/>
      <c r="G61" s="36"/>
      <c r="I61" s="44"/>
    </row>
    <row r="62" spans="2:15" x14ac:dyDescent="0.2">
      <c r="B62" s="44" t="s">
        <v>49</v>
      </c>
      <c r="C62" s="47"/>
      <c r="D62" s="36"/>
      <c r="E62" s="32"/>
      <c r="G62" s="36"/>
      <c r="I62" s="44"/>
    </row>
    <row r="63" spans="2:15" x14ac:dyDescent="0.2">
      <c r="B63" s="44" t="s">
        <v>43</v>
      </c>
      <c r="C63" s="47"/>
      <c r="D63" s="36"/>
      <c r="E63" s="32"/>
      <c r="G63" s="36"/>
      <c r="I63" s="44"/>
    </row>
    <row r="64" spans="2:15" x14ac:dyDescent="0.2">
      <c r="B64" s="44" t="s">
        <v>43</v>
      </c>
      <c r="C64" s="47"/>
      <c r="D64" s="36"/>
      <c r="E64" s="32"/>
      <c r="G64" s="36"/>
      <c r="I64" s="44"/>
    </row>
    <row r="65" spans="1:9" x14ac:dyDescent="0.2">
      <c r="B65" s="44" t="s">
        <v>47</v>
      </c>
      <c r="C65" s="47"/>
      <c r="D65" s="36"/>
      <c r="E65" s="32"/>
      <c r="G65" s="36"/>
      <c r="I65" s="44"/>
    </row>
    <row r="66" spans="1:9" x14ac:dyDescent="0.2">
      <c r="B66" s="44" t="s">
        <v>36</v>
      </c>
      <c r="C66" s="47"/>
      <c r="D66" s="36"/>
      <c r="E66" s="32"/>
      <c r="G66" s="36"/>
      <c r="I66" s="44"/>
    </row>
    <row r="67" spans="1:9" x14ac:dyDescent="0.2">
      <c r="B67" s="44" t="s">
        <v>39</v>
      </c>
      <c r="C67" s="47"/>
      <c r="D67" s="36"/>
      <c r="E67" s="32"/>
      <c r="G67" s="36"/>
      <c r="I67" s="44"/>
    </row>
    <row r="68" spans="1:9" x14ac:dyDescent="0.2">
      <c r="B68" s="44" t="s">
        <v>43</v>
      </c>
      <c r="C68" s="47"/>
      <c r="D68" s="36"/>
      <c r="E68" s="32"/>
      <c r="G68" s="36"/>
      <c r="I68" s="44"/>
    </row>
    <row r="69" spans="1:9" x14ac:dyDescent="0.2">
      <c r="B69" s="44" t="s">
        <v>41</v>
      </c>
      <c r="C69" s="47"/>
      <c r="D69" s="36"/>
      <c r="E69" s="32"/>
      <c r="G69" s="36"/>
      <c r="I69" s="44"/>
    </row>
    <row r="70" spans="1:9" x14ac:dyDescent="0.2">
      <c r="B70" s="44" t="s">
        <v>50</v>
      </c>
      <c r="C70" s="47"/>
      <c r="D70" s="36"/>
      <c r="E70" s="32"/>
      <c r="G70" s="36"/>
      <c r="I70" s="44"/>
    </row>
    <row r="71" spans="1:9" x14ac:dyDescent="0.2">
      <c r="B71" s="44" t="s">
        <v>54</v>
      </c>
      <c r="C71" s="47"/>
      <c r="D71" s="36"/>
      <c r="E71" s="32"/>
      <c r="G71" s="36"/>
      <c r="I71" s="44"/>
    </row>
    <row r="72" spans="1:9" x14ac:dyDescent="0.2">
      <c r="B72" s="44" t="s">
        <v>44</v>
      </c>
      <c r="C72" s="47"/>
      <c r="D72" s="36"/>
      <c r="E72" s="32"/>
      <c r="G72" s="36"/>
      <c r="I72" s="44"/>
    </row>
    <row r="73" spans="1:9" x14ac:dyDescent="0.2">
      <c r="B73" s="44" t="s">
        <v>51</v>
      </c>
      <c r="C73" s="47"/>
      <c r="D73" s="36"/>
      <c r="E73" s="32"/>
      <c r="G73" s="36"/>
      <c r="I73" s="44"/>
    </row>
    <row r="74" spans="1:9" x14ac:dyDescent="0.2">
      <c r="B74" s="44" t="s">
        <v>48</v>
      </c>
      <c r="C74" s="47"/>
      <c r="D74" s="36"/>
      <c r="E74" s="32"/>
      <c r="G74" s="36"/>
      <c r="I74" s="44"/>
    </row>
    <row r="75" spans="1:9" x14ac:dyDescent="0.2">
      <c r="A75" s="41"/>
      <c r="B75" s="41"/>
      <c r="C75" s="47"/>
      <c r="D75" s="36"/>
      <c r="E75" s="32"/>
      <c r="G75" s="36"/>
      <c r="I75" s="44"/>
    </row>
    <row r="76" spans="1:9" x14ac:dyDescent="0.2">
      <c r="A76" s="41"/>
      <c r="B76" s="41"/>
      <c r="C76" s="47"/>
      <c r="D76" s="36"/>
      <c r="E76" s="32"/>
      <c r="G76" s="36"/>
      <c r="I76" s="44"/>
    </row>
    <row r="77" spans="1:9" x14ac:dyDescent="0.2">
      <c r="A77" s="41"/>
      <c r="B77" s="45"/>
      <c r="C77" s="47"/>
      <c r="D77" s="36"/>
      <c r="E77" s="32"/>
      <c r="G77" s="36"/>
      <c r="I77" s="44"/>
    </row>
    <row r="78" spans="1:9" x14ac:dyDescent="0.2">
      <c r="A78" s="41"/>
      <c r="B78" s="45"/>
      <c r="C78" s="47"/>
      <c r="D78" s="36"/>
      <c r="E78" s="32"/>
      <c r="G78" s="36"/>
      <c r="I78" s="44"/>
    </row>
    <row r="79" spans="1:9" x14ac:dyDescent="0.2">
      <c r="A79" s="41"/>
      <c r="B79" s="45"/>
      <c r="C79" s="47"/>
      <c r="D79" s="36"/>
      <c r="E79" s="32"/>
      <c r="G79" s="36"/>
      <c r="I79" s="44"/>
    </row>
    <row r="80" spans="1:9" x14ac:dyDescent="0.2">
      <c r="A80" s="41"/>
      <c r="B80" s="45"/>
      <c r="C80" s="47"/>
      <c r="D80" s="36"/>
      <c r="E80" s="32"/>
      <c r="G80" s="36"/>
      <c r="I80" s="44"/>
    </row>
    <row r="81" spans="1:9" x14ac:dyDescent="0.2">
      <c r="A81" s="41"/>
      <c r="B81" s="41"/>
      <c r="C81" s="48"/>
      <c r="D81" s="36"/>
      <c r="E81" s="32"/>
      <c r="G81" s="36"/>
      <c r="I81" s="44"/>
    </row>
    <row r="82" spans="1:9" x14ac:dyDescent="0.2">
      <c r="A82" s="41"/>
      <c r="B82" s="41"/>
      <c r="C82" s="48"/>
      <c r="D82" s="36"/>
      <c r="E82" s="32"/>
      <c r="G82" s="36"/>
      <c r="I82" s="44"/>
    </row>
    <row r="83" spans="1:9" x14ac:dyDescent="0.2">
      <c r="A83" s="41"/>
      <c r="B83" s="41"/>
      <c r="C83" s="47"/>
      <c r="D83" s="36"/>
      <c r="E83" s="32"/>
      <c r="G83" s="36"/>
      <c r="I83" s="44"/>
    </row>
    <row r="84" spans="1:9" x14ac:dyDescent="0.2">
      <c r="A84" s="41"/>
      <c r="B84" s="41"/>
      <c r="C84" s="47"/>
      <c r="D84" s="36"/>
      <c r="E84" s="32"/>
      <c r="G84" s="36"/>
      <c r="I84" s="44"/>
    </row>
    <row r="85" spans="1:9" x14ac:dyDescent="0.2">
      <c r="A85" s="41"/>
      <c r="B85" s="45"/>
      <c r="C85" s="49"/>
      <c r="D85" s="36"/>
      <c r="E85" s="32"/>
      <c r="G85" s="36"/>
      <c r="I85" s="44"/>
    </row>
    <row r="86" spans="1:9" x14ac:dyDescent="0.2">
      <c r="A86" s="41"/>
      <c r="B86" s="45"/>
      <c r="C86" s="49"/>
      <c r="D86" s="36"/>
      <c r="E86" s="32"/>
      <c r="G86" s="36"/>
      <c r="I86" s="44"/>
    </row>
    <row r="87" spans="1:9" x14ac:dyDescent="0.2">
      <c r="A87" s="41"/>
      <c r="B87" s="41"/>
      <c r="C87" s="47"/>
      <c r="D87" s="36"/>
      <c r="E87" s="32"/>
      <c r="G87" s="36"/>
      <c r="I87" s="44"/>
    </row>
    <row r="88" spans="1:9" x14ac:dyDescent="0.2">
      <c r="A88" s="41"/>
      <c r="B88" s="45"/>
      <c r="C88" s="47"/>
      <c r="D88" s="36"/>
      <c r="E88" s="32"/>
      <c r="G88" s="36"/>
      <c r="I88" s="44"/>
    </row>
    <row r="89" spans="1:9" x14ac:dyDescent="0.2">
      <c r="A89" s="41"/>
      <c r="B89" s="45"/>
      <c r="C89" s="47"/>
      <c r="D89" s="36"/>
      <c r="E89" s="32"/>
      <c r="G89" s="36"/>
      <c r="I89" s="44"/>
    </row>
    <row r="90" spans="1:9" x14ac:dyDescent="0.2">
      <c r="A90" s="41"/>
      <c r="B90" s="45"/>
      <c r="C90" s="47"/>
      <c r="D90" s="36"/>
      <c r="E90" s="32"/>
      <c r="G90" s="36"/>
      <c r="I90" s="44"/>
    </row>
    <row r="91" spans="1:9" x14ac:dyDescent="0.2">
      <c r="A91" s="41"/>
      <c r="B91" s="45"/>
      <c r="C91" s="47"/>
      <c r="D91" s="36"/>
      <c r="E91" s="32"/>
      <c r="G91" s="36"/>
      <c r="I91" s="44"/>
    </row>
    <row r="92" spans="1:9" x14ac:dyDescent="0.2">
      <c r="A92" s="41"/>
      <c r="B92" s="45"/>
      <c r="C92" s="47"/>
      <c r="D92" s="36"/>
      <c r="E92" s="32"/>
      <c r="G92" s="36"/>
      <c r="I92" s="44"/>
    </row>
    <row r="93" spans="1:9" x14ac:dyDescent="0.2">
      <c r="B93" s="44"/>
      <c r="C93" s="49"/>
    </row>
  </sheetData>
  <phoneticPr fontId="0" type="noConversion"/>
  <pageMargins left="0" right="0" top="0.25" bottom="0.25" header="0" footer="0"/>
  <pageSetup scale="59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W93"/>
  <sheetViews>
    <sheetView showGridLines="0" workbookViewId="0">
      <pane xSplit="3" topLeftCell="D1" activePane="topRight" state="frozen"/>
      <selection activeCell="A38" sqref="A38"/>
      <selection pane="topRight" activeCell="A38" sqref="A38"/>
    </sheetView>
  </sheetViews>
  <sheetFormatPr defaultColWidth="9.109375" defaultRowHeight="10.199999999999999" x14ac:dyDescent="0.2"/>
  <cols>
    <col min="1" max="1" width="14" style="38" customWidth="1"/>
    <col min="2" max="2" width="22.44140625" style="36" customWidth="1"/>
    <col min="3" max="3" width="7" style="42" bestFit="1" customWidth="1"/>
    <col min="4" max="4" width="11.88671875" style="50" bestFit="1" customWidth="1"/>
    <col min="5" max="5" width="2.33203125" style="36" customWidth="1"/>
    <col min="6" max="6" width="10.6640625" style="32" bestFit="1" customWidth="1"/>
    <col min="7" max="7" width="10.44140625" style="32" bestFit="1" customWidth="1"/>
    <col min="8" max="9" width="10.44140625" style="36" bestFit="1" customWidth="1"/>
    <col min="10" max="13" width="10.44140625" style="44" bestFit="1" customWidth="1"/>
    <col min="14" max="15" width="9.5546875" style="44" bestFit="1" customWidth="1"/>
    <col min="16" max="16" width="10.44140625" style="44" hidden="1" customWidth="1"/>
    <col min="17" max="21" width="10.44140625" style="44" bestFit="1" customWidth="1"/>
    <col min="22" max="22" width="9.5546875" style="44" bestFit="1" customWidth="1"/>
    <col min="23" max="24" width="10.44140625" style="44" bestFit="1" customWidth="1"/>
    <col min="25" max="25" width="9.5546875" style="44" bestFit="1" customWidth="1"/>
    <col min="26" max="16384" width="9.109375" style="44"/>
  </cols>
  <sheetData>
    <row r="1" spans="1:32" s="38" customFormat="1" ht="13.2" x14ac:dyDescent="0.25">
      <c r="A1" s="63" t="s">
        <v>105</v>
      </c>
      <c r="B1" s="65"/>
      <c r="C1" s="69"/>
      <c r="D1" s="39"/>
      <c r="E1" s="37"/>
      <c r="F1" s="40"/>
      <c r="G1" s="40"/>
      <c r="H1" s="37"/>
      <c r="I1" s="37"/>
    </row>
    <row r="2" spans="1:32" x14ac:dyDescent="0.2">
      <c r="C2" s="42" t="s">
        <v>85</v>
      </c>
      <c r="D2" s="43" t="s">
        <v>84</v>
      </c>
      <c r="E2" s="32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spans="1:32" s="1" customFormat="1" x14ac:dyDescent="0.2">
      <c r="A3" s="38" t="s">
        <v>0</v>
      </c>
      <c r="B3" s="45" t="s">
        <v>38</v>
      </c>
      <c r="C3" s="42"/>
      <c r="D3" s="10">
        <f>SUM(F3:AY3)</f>
        <v>0</v>
      </c>
      <c r="E3" s="32"/>
      <c r="F3" s="10"/>
      <c r="G3" s="10"/>
      <c r="H3" s="10"/>
      <c r="I3" s="10"/>
      <c r="J3" s="17"/>
      <c r="K3" s="17"/>
      <c r="L3" s="17"/>
      <c r="M3" s="17"/>
      <c r="N3" s="17"/>
      <c r="O3" s="17"/>
      <c r="P3" s="11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5"/>
      <c r="AD3" s="15"/>
      <c r="AE3" s="15"/>
      <c r="AF3" s="15"/>
    </row>
    <row r="4" spans="1:32" s="1" customFormat="1" x14ac:dyDescent="0.2">
      <c r="A4" s="38"/>
      <c r="B4" s="45" t="s">
        <v>45</v>
      </c>
      <c r="C4" s="42"/>
      <c r="D4" s="10">
        <f>SUM(F4:AY4)</f>
        <v>0</v>
      </c>
      <c r="E4" s="32"/>
      <c r="F4" s="10"/>
      <c r="G4" s="10"/>
      <c r="H4" s="10"/>
      <c r="I4" s="10"/>
      <c r="J4" s="17"/>
      <c r="K4" s="17"/>
      <c r="L4" s="17"/>
      <c r="M4" s="17"/>
      <c r="N4" s="17"/>
      <c r="O4" s="17"/>
      <c r="P4" s="11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5"/>
      <c r="AD4" s="15"/>
      <c r="AE4" s="15"/>
      <c r="AF4" s="15"/>
    </row>
    <row r="5" spans="1:32" s="1" customFormat="1" x14ac:dyDescent="0.2">
      <c r="A5" s="38"/>
      <c r="B5" s="45" t="s">
        <v>34</v>
      </c>
      <c r="C5" s="42"/>
      <c r="D5" s="10">
        <f>SUM(F5:AY5)</f>
        <v>0</v>
      </c>
      <c r="E5" s="32"/>
      <c r="F5" s="10"/>
      <c r="G5" s="10"/>
      <c r="H5" s="10"/>
      <c r="I5" s="10"/>
      <c r="J5" s="17"/>
      <c r="K5" s="17"/>
      <c r="L5" s="17"/>
      <c r="M5" s="17"/>
      <c r="N5" s="17"/>
      <c r="O5" s="17"/>
      <c r="P5" s="11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5"/>
      <c r="AD5" s="15"/>
      <c r="AE5" s="15"/>
      <c r="AF5" s="15"/>
    </row>
    <row r="6" spans="1:32" s="1" customFormat="1" x14ac:dyDescent="0.2">
      <c r="A6" s="38"/>
      <c r="B6" s="54" t="s">
        <v>40</v>
      </c>
      <c r="C6" s="42">
        <v>670794</v>
      </c>
      <c r="D6" s="10">
        <f>SUM(F6:AY6)</f>
        <v>0</v>
      </c>
      <c r="E6" s="32"/>
      <c r="F6" s="10"/>
      <c r="G6" s="10"/>
      <c r="H6" s="10"/>
      <c r="I6" s="10"/>
      <c r="J6" s="17"/>
      <c r="K6" s="17"/>
      <c r="L6" s="17"/>
      <c r="M6" s="17"/>
      <c r="N6" s="17"/>
      <c r="O6" s="17"/>
      <c r="P6" s="11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5"/>
      <c r="AD6" s="15"/>
      <c r="AE6" s="15"/>
      <c r="AF6" s="15"/>
    </row>
    <row r="7" spans="1:32" x14ac:dyDescent="0.2">
      <c r="D7" s="32"/>
      <c r="E7" s="32"/>
      <c r="H7" s="32"/>
      <c r="I7" s="32"/>
      <c r="J7" s="35"/>
      <c r="K7" s="35"/>
      <c r="M7" s="35"/>
      <c r="N7" s="35"/>
      <c r="O7" s="35"/>
      <c r="P7" s="34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spans="1:32" s="1" customFormat="1" x14ac:dyDescent="0.2">
      <c r="A8" s="38" t="s">
        <v>59</v>
      </c>
      <c r="B8" s="46" t="s">
        <v>57</v>
      </c>
      <c r="C8" s="42">
        <v>670799</v>
      </c>
      <c r="D8" s="10">
        <f t="shared" ref="D8:D28" si="0">SUM(F8:AY8)</f>
        <v>0</v>
      </c>
      <c r="E8" s="35"/>
      <c r="F8" s="17"/>
      <c r="G8" s="17"/>
      <c r="H8" s="10"/>
      <c r="I8" s="10"/>
      <c r="J8" s="17"/>
      <c r="K8" s="17"/>
      <c r="L8" s="11"/>
      <c r="M8" s="11"/>
      <c r="N8" s="17"/>
      <c r="O8" s="11"/>
      <c r="P8" s="11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5"/>
      <c r="AD8" s="15"/>
      <c r="AE8" s="15"/>
      <c r="AF8" s="15"/>
    </row>
    <row r="9" spans="1:32" s="1" customFormat="1" x14ac:dyDescent="0.2">
      <c r="A9" s="38"/>
      <c r="B9" s="45" t="s">
        <v>34</v>
      </c>
      <c r="C9" s="42">
        <v>670808</v>
      </c>
      <c r="D9" s="10">
        <f t="shared" si="0"/>
        <v>0</v>
      </c>
      <c r="E9" s="35"/>
      <c r="F9" s="17"/>
      <c r="G9" s="17"/>
      <c r="H9" s="10"/>
      <c r="I9" s="10"/>
      <c r="J9" s="17"/>
      <c r="K9" s="17"/>
      <c r="L9" s="11"/>
      <c r="M9" s="11"/>
      <c r="N9" s="17"/>
      <c r="O9" s="11"/>
      <c r="P9" s="11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5"/>
      <c r="AD9" s="15"/>
      <c r="AE9" s="15"/>
      <c r="AF9" s="15"/>
    </row>
    <row r="10" spans="1:32" s="1" customFormat="1" x14ac:dyDescent="0.2">
      <c r="A10" s="38"/>
      <c r="B10" s="45" t="s">
        <v>40</v>
      </c>
      <c r="C10" s="42">
        <v>670809</v>
      </c>
      <c r="D10" s="10">
        <f t="shared" si="0"/>
        <v>0</v>
      </c>
      <c r="E10" s="35"/>
      <c r="F10" s="17"/>
      <c r="G10" s="17"/>
      <c r="H10" s="10"/>
      <c r="I10" s="10"/>
      <c r="J10" s="17"/>
      <c r="K10" s="17"/>
      <c r="L10" s="11"/>
      <c r="M10" s="11"/>
      <c r="N10" s="17"/>
      <c r="O10" s="11"/>
      <c r="P10" s="11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5"/>
      <c r="AD10" s="15"/>
      <c r="AE10" s="15"/>
      <c r="AF10" s="15"/>
    </row>
    <row r="11" spans="1:32" s="1" customFormat="1" x14ac:dyDescent="0.2">
      <c r="A11" s="38"/>
      <c r="B11" s="45" t="s">
        <v>44</v>
      </c>
      <c r="C11" s="42">
        <v>670810</v>
      </c>
      <c r="D11" s="10">
        <f t="shared" si="0"/>
        <v>0</v>
      </c>
      <c r="E11" s="35"/>
      <c r="F11" s="17"/>
      <c r="G11" s="17"/>
      <c r="H11" s="10"/>
      <c r="I11" s="10"/>
      <c r="J11" s="17"/>
      <c r="K11" s="17"/>
      <c r="L11" s="11"/>
      <c r="M11" s="11"/>
      <c r="N11" s="17"/>
      <c r="O11" s="11"/>
      <c r="P11" s="11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5"/>
      <c r="AD11" s="15"/>
      <c r="AE11" s="15"/>
      <c r="AF11" s="15"/>
    </row>
    <row r="12" spans="1:32" s="1" customFormat="1" x14ac:dyDescent="0.2">
      <c r="A12" s="38"/>
      <c r="B12" s="54" t="s">
        <v>51</v>
      </c>
      <c r="C12" s="42">
        <v>670813</v>
      </c>
      <c r="D12" s="10">
        <f t="shared" si="0"/>
        <v>0</v>
      </c>
      <c r="E12" s="35"/>
      <c r="F12" s="17"/>
      <c r="G12" s="17"/>
      <c r="H12" s="10"/>
      <c r="I12" s="10"/>
      <c r="J12" s="17"/>
      <c r="K12" s="17"/>
      <c r="L12" s="11"/>
      <c r="M12" s="11"/>
      <c r="N12" s="17"/>
      <c r="O12" s="11"/>
      <c r="P12" s="11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5"/>
      <c r="AD12" s="15"/>
      <c r="AE12" s="15"/>
      <c r="AF12" s="15"/>
    </row>
    <row r="13" spans="1:32" s="1" customFormat="1" x14ac:dyDescent="0.2">
      <c r="A13" s="38"/>
      <c r="B13" s="45" t="s">
        <v>41</v>
      </c>
      <c r="C13" s="42">
        <v>670820</v>
      </c>
      <c r="D13" s="10">
        <f t="shared" si="0"/>
        <v>0</v>
      </c>
      <c r="E13" s="35"/>
      <c r="F13" s="17"/>
      <c r="G13" s="17"/>
      <c r="H13" s="10"/>
      <c r="I13" s="10"/>
      <c r="J13" s="17"/>
      <c r="K13" s="17"/>
      <c r="L13" s="11"/>
      <c r="M13" s="11"/>
      <c r="N13" s="17"/>
      <c r="O13" s="11"/>
      <c r="P13" s="11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5"/>
      <c r="AD13" s="15"/>
      <c r="AE13" s="15"/>
      <c r="AF13" s="15"/>
    </row>
    <row r="14" spans="1:32" s="1" customFormat="1" x14ac:dyDescent="0.2">
      <c r="A14" s="38"/>
      <c r="B14" s="45" t="s">
        <v>35</v>
      </c>
      <c r="C14" s="42">
        <v>670821</v>
      </c>
      <c r="D14" s="10">
        <f t="shared" si="0"/>
        <v>0</v>
      </c>
      <c r="E14" s="35"/>
      <c r="F14" s="17"/>
      <c r="G14" s="17"/>
      <c r="H14" s="10"/>
      <c r="I14" s="10"/>
      <c r="J14" s="17"/>
      <c r="K14" s="17"/>
      <c r="L14" s="11"/>
      <c r="M14" s="11"/>
      <c r="N14" s="17"/>
      <c r="O14" s="11"/>
      <c r="P14" s="11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5"/>
      <c r="AD14" s="15"/>
      <c r="AE14" s="15"/>
      <c r="AF14" s="15"/>
    </row>
    <row r="15" spans="1:32" s="1" customFormat="1" x14ac:dyDescent="0.2">
      <c r="A15" s="38"/>
      <c r="B15" s="54" t="s">
        <v>49</v>
      </c>
      <c r="C15" s="42"/>
      <c r="D15" s="10">
        <f t="shared" si="0"/>
        <v>0</v>
      </c>
      <c r="E15" s="35"/>
      <c r="F15" s="17"/>
      <c r="G15" s="17"/>
      <c r="H15" s="10"/>
      <c r="I15" s="10"/>
      <c r="J15" s="17"/>
      <c r="K15" s="17"/>
      <c r="L15" s="11"/>
      <c r="M15" s="11"/>
      <c r="N15" s="17"/>
      <c r="O15" s="11"/>
      <c r="P15" s="11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5"/>
      <c r="AD15" s="15"/>
      <c r="AE15" s="15"/>
      <c r="AF15" s="15"/>
    </row>
    <row r="16" spans="1:32" s="1" customFormat="1" x14ac:dyDescent="0.2">
      <c r="A16" s="38"/>
      <c r="B16" s="44" t="s">
        <v>54</v>
      </c>
      <c r="C16" s="42"/>
      <c r="D16" s="10">
        <f t="shared" si="0"/>
        <v>0</v>
      </c>
      <c r="E16" s="35"/>
      <c r="F16" s="17"/>
      <c r="G16" s="17"/>
      <c r="H16" s="10"/>
      <c r="I16" s="10"/>
      <c r="J16" s="17"/>
      <c r="K16" s="17"/>
      <c r="L16" s="11"/>
      <c r="M16" s="11"/>
      <c r="N16" s="17"/>
      <c r="O16" s="11"/>
      <c r="P16" s="1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5"/>
      <c r="AD16" s="15"/>
      <c r="AE16" s="15"/>
      <c r="AF16" s="15"/>
    </row>
    <row r="17" spans="1:101" s="1" customFormat="1" x14ac:dyDescent="0.2">
      <c r="A17" s="38"/>
      <c r="B17" s="54" t="s">
        <v>95</v>
      </c>
      <c r="C17" s="42"/>
      <c r="D17" s="10">
        <f t="shared" si="0"/>
        <v>0</v>
      </c>
      <c r="E17" s="35"/>
      <c r="F17" s="17"/>
      <c r="G17" s="17"/>
      <c r="H17" s="10"/>
      <c r="I17" s="10"/>
      <c r="J17" s="17"/>
      <c r="K17" s="17"/>
      <c r="L17" s="11"/>
      <c r="M17" s="11"/>
      <c r="N17" s="17"/>
      <c r="O17" s="11"/>
      <c r="P17" s="1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5"/>
      <c r="AD17" s="15"/>
      <c r="AE17" s="15"/>
      <c r="AF17" s="15"/>
    </row>
    <row r="18" spans="1:101" s="1" customFormat="1" x14ac:dyDescent="0.2">
      <c r="A18" s="38"/>
      <c r="B18" s="45" t="s">
        <v>37</v>
      </c>
      <c r="C18" s="42">
        <v>670822</v>
      </c>
      <c r="D18" s="10">
        <f t="shared" si="0"/>
        <v>0</v>
      </c>
      <c r="E18" s="35"/>
      <c r="F18" s="17"/>
      <c r="G18" s="17"/>
      <c r="H18" s="10"/>
      <c r="I18" s="10"/>
      <c r="J18" s="17"/>
      <c r="K18" s="17"/>
      <c r="L18" s="11"/>
      <c r="M18" s="64"/>
      <c r="N18" s="17"/>
      <c r="O18" s="11"/>
      <c r="P18" s="11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5"/>
      <c r="AD18" s="15"/>
      <c r="AE18" s="15"/>
      <c r="AF18" s="15"/>
    </row>
    <row r="19" spans="1:101" s="1" customFormat="1" x14ac:dyDescent="0.2">
      <c r="A19" s="38"/>
      <c r="B19" s="45" t="s">
        <v>36</v>
      </c>
      <c r="C19" s="42"/>
      <c r="D19" s="10">
        <f t="shared" si="0"/>
        <v>0</v>
      </c>
      <c r="E19" s="35"/>
      <c r="F19" s="17"/>
      <c r="G19" s="17"/>
      <c r="H19" s="10"/>
      <c r="I19" s="10"/>
      <c r="J19" s="17"/>
      <c r="K19" s="17"/>
      <c r="L19" s="11"/>
      <c r="M19" s="64"/>
      <c r="N19" s="17"/>
      <c r="O19" s="11"/>
      <c r="P19" s="11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5"/>
      <c r="AD19" s="15"/>
      <c r="AE19" s="15"/>
      <c r="AF19" s="15"/>
    </row>
    <row r="20" spans="1:101" s="1" customFormat="1" x14ac:dyDescent="0.2">
      <c r="A20" s="38"/>
      <c r="B20" s="44" t="s">
        <v>53</v>
      </c>
      <c r="C20" s="42"/>
      <c r="D20" s="10">
        <f t="shared" si="0"/>
        <v>0</v>
      </c>
      <c r="E20" s="35"/>
      <c r="F20" s="17"/>
      <c r="G20" s="17"/>
      <c r="H20" s="10"/>
      <c r="I20" s="10"/>
      <c r="J20" s="17"/>
      <c r="K20" s="17"/>
      <c r="L20" s="11"/>
      <c r="M20" s="64"/>
      <c r="N20" s="17"/>
      <c r="O20" s="11"/>
      <c r="P20" s="11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5"/>
      <c r="AD20" s="15"/>
      <c r="AE20" s="15"/>
      <c r="AF20" s="15"/>
    </row>
    <row r="21" spans="1:101" s="1" customFormat="1" x14ac:dyDescent="0.2">
      <c r="A21" s="38"/>
      <c r="B21" s="45" t="s">
        <v>38</v>
      </c>
      <c r="C21" s="42">
        <v>670825</v>
      </c>
      <c r="D21" s="10">
        <f t="shared" si="0"/>
        <v>0</v>
      </c>
      <c r="E21" s="35"/>
      <c r="F21" s="17"/>
      <c r="G21" s="17"/>
      <c r="H21" s="10"/>
      <c r="I21" s="10"/>
      <c r="J21" s="17"/>
      <c r="K21" s="17"/>
      <c r="L21" s="11"/>
      <c r="M21" s="64"/>
      <c r="N21" s="17"/>
      <c r="O21" s="11"/>
      <c r="P21" s="11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5"/>
      <c r="AD21" s="15"/>
      <c r="AE21" s="15"/>
      <c r="AF21" s="15"/>
    </row>
    <row r="22" spans="1:101" s="1" customFormat="1" x14ac:dyDescent="0.2">
      <c r="A22" s="38"/>
      <c r="B22" s="44" t="s">
        <v>94</v>
      </c>
      <c r="C22" s="42"/>
      <c r="D22" s="10">
        <f t="shared" si="0"/>
        <v>0</v>
      </c>
      <c r="E22" s="35"/>
      <c r="F22" s="17"/>
      <c r="G22" s="17"/>
      <c r="H22" s="10"/>
      <c r="I22" s="10"/>
      <c r="J22" s="17"/>
      <c r="K22" s="17"/>
      <c r="L22" s="11"/>
      <c r="M22" s="64"/>
      <c r="N22" s="17"/>
      <c r="O22" s="11"/>
      <c r="P22" s="11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5"/>
      <c r="AD22" s="15"/>
      <c r="AE22" s="15"/>
      <c r="AF22" s="15"/>
    </row>
    <row r="23" spans="1:101" s="1" customFormat="1" x14ac:dyDescent="0.2">
      <c r="A23" s="38"/>
      <c r="B23" s="45" t="s">
        <v>39</v>
      </c>
      <c r="C23" s="42">
        <v>670827</v>
      </c>
      <c r="D23" s="10">
        <f t="shared" si="0"/>
        <v>0</v>
      </c>
      <c r="E23" s="35"/>
      <c r="F23" s="17"/>
      <c r="G23" s="17"/>
      <c r="H23" s="10"/>
      <c r="I23" s="10"/>
      <c r="J23" s="17"/>
      <c r="K23" s="17"/>
      <c r="L23" s="11"/>
      <c r="M23" s="64"/>
      <c r="N23" s="17"/>
      <c r="O23" s="11"/>
      <c r="P23" s="11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5"/>
      <c r="AD23" s="15"/>
      <c r="AE23" s="15"/>
      <c r="AF23" s="15"/>
    </row>
    <row r="24" spans="1:101" s="1" customFormat="1" x14ac:dyDescent="0.2">
      <c r="A24" s="38"/>
      <c r="B24" s="54" t="s">
        <v>46</v>
      </c>
      <c r="C24" s="42"/>
      <c r="D24" s="10">
        <f t="shared" si="0"/>
        <v>0</v>
      </c>
      <c r="E24" s="35"/>
      <c r="F24" s="17"/>
      <c r="G24" s="17"/>
      <c r="H24" s="10"/>
      <c r="I24" s="10"/>
      <c r="J24" s="17"/>
      <c r="K24" s="17"/>
      <c r="L24" s="11"/>
      <c r="M24" s="64"/>
      <c r="N24" s="17"/>
      <c r="O24" s="11"/>
      <c r="P24" s="11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5"/>
      <c r="AD24" s="15"/>
      <c r="AE24" s="15"/>
      <c r="AF24" s="15"/>
    </row>
    <row r="25" spans="1:101" s="1" customFormat="1" x14ac:dyDescent="0.2">
      <c r="A25" s="38"/>
      <c r="B25" s="45" t="s">
        <v>42</v>
      </c>
      <c r="C25" s="42">
        <v>670829</v>
      </c>
      <c r="D25" s="10">
        <f t="shared" si="0"/>
        <v>0</v>
      </c>
      <c r="E25" s="35"/>
      <c r="F25" s="17"/>
      <c r="G25" s="17"/>
      <c r="H25" s="10"/>
      <c r="I25" s="10"/>
      <c r="J25" s="17"/>
      <c r="K25" s="17"/>
      <c r="L25" s="11"/>
      <c r="M25" s="64"/>
      <c r="N25" s="17"/>
      <c r="O25" s="11"/>
      <c r="P25" s="11"/>
      <c r="Q25" s="10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5"/>
      <c r="AD25" s="15"/>
      <c r="AE25" s="15"/>
      <c r="AF25" s="15"/>
    </row>
    <row r="26" spans="1:101" s="1" customFormat="1" x14ac:dyDescent="0.2">
      <c r="A26" s="38"/>
      <c r="B26" s="45" t="s">
        <v>45</v>
      </c>
      <c r="C26" s="42">
        <v>670830</v>
      </c>
      <c r="D26" s="10">
        <f t="shared" si="0"/>
        <v>0</v>
      </c>
      <c r="E26" s="35"/>
      <c r="F26" s="17"/>
      <c r="G26" s="17"/>
      <c r="H26" s="10"/>
      <c r="I26" s="10"/>
      <c r="J26" s="17"/>
      <c r="K26" s="17"/>
      <c r="L26" s="11"/>
      <c r="M26" s="64"/>
      <c r="N26" s="17"/>
      <c r="O26" s="11"/>
      <c r="P26" s="11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5"/>
      <c r="AD26" s="15"/>
      <c r="AE26" s="15"/>
      <c r="AF26" s="15"/>
    </row>
    <row r="27" spans="1:101" s="1" customFormat="1" x14ac:dyDescent="0.2">
      <c r="A27" s="38"/>
      <c r="B27" s="44" t="s">
        <v>47</v>
      </c>
      <c r="C27" s="42"/>
      <c r="D27" s="10">
        <f t="shared" si="0"/>
        <v>0</v>
      </c>
      <c r="E27" s="35"/>
      <c r="F27" s="17"/>
      <c r="G27" s="17"/>
      <c r="H27" s="10"/>
      <c r="I27" s="10"/>
      <c r="J27" s="17"/>
      <c r="K27" s="17"/>
      <c r="L27" s="11"/>
      <c r="M27" s="64"/>
      <c r="N27" s="17"/>
      <c r="O27" s="11"/>
      <c r="P27" s="11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5"/>
      <c r="AD27" s="15"/>
      <c r="AE27" s="15"/>
      <c r="AF27" s="15"/>
    </row>
    <row r="28" spans="1:101" s="1" customFormat="1" x14ac:dyDescent="0.2">
      <c r="A28" s="38"/>
      <c r="B28" s="45" t="s">
        <v>43</v>
      </c>
      <c r="C28" s="42">
        <v>670832</v>
      </c>
      <c r="D28" s="10">
        <f t="shared" si="0"/>
        <v>0</v>
      </c>
      <c r="E28" s="35"/>
      <c r="F28" s="17"/>
      <c r="G28" s="17"/>
      <c r="H28" s="10"/>
      <c r="I28" s="10"/>
      <c r="J28" s="17"/>
      <c r="K28" s="17"/>
      <c r="L28" s="11"/>
      <c r="M28" s="64"/>
      <c r="N28" s="17"/>
      <c r="O28" s="61"/>
      <c r="P28" s="11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5"/>
      <c r="AD28" s="15"/>
      <c r="AE28" s="15"/>
      <c r="AF28" s="15"/>
    </row>
    <row r="30" spans="1:101" s="1" customFormat="1" x14ac:dyDescent="0.2">
      <c r="A30" s="38"/>
      <c r="B30" s="36"/>
      <c r="C30" s="42"/>
      <c r="D30" s="5">
        <f>SUM(D3:D29)</f>
        <v>0</v>
      </c>
      <c r="E30" s="32"/>
      <c r="F30" s="10">
        <f t="shared" ref="F30:N30" si="1">SUM(F8:F29)</f>
        <v>0</v>
      </c>
      <c r="G30" s="10">
        <f t="shared" si="1"/>
        <v>0</v>
      </c>
      <c r="H30" s="10">
        <f t="shared" si="1"/>
        <v>0</v>
      </c>
      <c r="I30" s="10">
        <f t="shared" si="1"/>
        <v>0</v>
      </c>
      <c r="J30" s="10">
        <f t="shared" si="1"/>
        <v>0</v>
      </c>
      <c r="K30" s="10">
        <f t="shared" si="1"/>
        <v>0</v>
      </c>
      <c r="L30" s="10">
        <f t="shared" si="1"/>
        <v>0</v>
      </c>
      <c r="M30" s="10">
        <f t="shared" si="1"/>
        <v>0</v>
      </c>
      <c r="N30" s="10">
        <f t="shared" si="1"/>
        <v>0</v>
      </c>
      <c r="O30" s="11">
        <f>SUM(O8:O28)</f>
        <v>0</v>
      </c>
      <c r="P30" s="10">
        <f t="shared" ref="P30:AR30" si="2">SUM(P8:P29)</f>
        <v>0</v>
      </c>
      <c r="Q30" s="10">
        <f t="shared" si="2"/>
        <v>0</v>
      </c>
      <c r="R30" s="10">
        <f t="shared" si="2"/>
        <v>0</v>
      </c>
      <c r="S30" s="10">
        <f t="shared" si="2"/>
        <v>0</v>
      </c>
      <c r="T30" s="10">
        <f t="shared" si="2"/>
        <v>0</v>
      </c>
      <c r="U30" s="10">
        <f t="shared" si="2"/>
        <v>0</v>
      </c>
      <c r="V30" s="10">
        <f t="shared" si="2"/>
        <v>0</v>
      </c>
      <c r="W30" s="10">
        <f t="shared" si="2"/>
        <v>0</v>
      </c>
      <c r="X30" s="10">
        <f t="shared" si="2"/>
        <v>0</v>
      </c>
      <c r="Y30" s="10">
        <f t="shared" si="2"/>
        <v>0</v>
      </c>
      <c r="Z30" s="10">
        <f t="shared" si="2"/>
        <v>0</v>
      </c>
      <c r="AA30" s="10">
        <f t="shared" si="2"/>
        <v>0</v>
      </c>
      <c r="AB30" s="10">
        <f t="shared" si="2"/>
        <v>0</v>
      </c>
      <c r="AC30" s="10">
        <f t="shared" si="2"/>
        <v>0</v>
      </c>
      <c r="AD30" s="10">
        <f t="shared" si="2"/>
        <v>0</v>
      </c>
      <c r="AE30" s="10">
        <f t="shared" si="2"/>
        <v>0</v>
      </c>
      <c r="AF30" s="10">
        <f t="shared" si="2"/>
        <v>0</v>
      </c>
      <c r="AG30" s="10">
        <f t="shared" si="2"/>
        <v>0</v>
      </c>
      <c r="AH30" s="10">
        <f t="shared" si="2"/>
        <v>0</v>
      </c>
      <c r="AI30" s="10">
        <f t="shared" si="2"/>
        <v>0</v>
      </c>
      <c r="AJ30" s="10">
        <f t="shared" si="2"/>
        <v>0</v>
      </c>
      <c r="AK30" s="10">
        <f t="shared" si="2"/>
        <v>0</v>
      </c>
      <c r="AL30" s="10">
        <f t="shared" si="2"/>
        <v>0</v>
      </c>
      <c r="AM30" s="10">
        <f t="shared" si="2"/>
        <v>0</v>
      </c>
      <c r="AN30" s="10">
        <f t="shared" si="2"/>
        <v>0</v>
      </c>
      <c r="AO30" s="10">
        <f t="shared" si="2"/>
        <v>0</v>
      </c>
      <c r="AP30" s="10">
        <f t="shared" si="2"/>
        <v>0</v>
      </c>
      <c r="AQ30" s="10">
        <f t="shared" si="2"/>
        <v>0</v>
      </c>
      <c r="AR30" s="10">
        <f t="shared" si="2"/>
        <v>0</v>
      </c>
      <c r="AS30" s="10">
        <f t="shared" ref="AS30:BR30" si="3">SUM(AS3:AS28)</f>
        <v>0</v>
      </c>
      <c r="AT30" s="10">
        <f t="shared" si="3"/>
        <v>0</v>
      </c>
      <c r="AU30" s="10">
        <f t="shared" si="3"/>
        <v>0</v>
      </c>
      <c r="AV30" s="10">
        <f t="shared" si="3"/>
        <v>0</v>
      </c>
      <c r="AW30" s="10">
        <f t="shared" si="3"/>
        <v>0</v>
      </c>
      <c r="AX30" s="10">
        <f t="shared" si="3"/>
        <v>0</v>
      </c>
      <c r="AY30" s="10">
        <f t="shared" si="3"/>
        <v>0</v>
      </c>
      <c r="AZ30" s="10">
        <f t="shared" si="3"/>
        <v>0</v>
      </c>
      <c r="BA30" s="10">
        <f t="shared" si="3"/>
        <v>0</v>
      </c>
      <c r="BB30" s="10">
        <f t="shared" si="3"/>
        <v>0</v>
      </c>
      <c r="BC30" s="10">
        <f t="shared" si="3"/>
        <v>0</v>
      </c>
      <c r="BD30" s="10">
        <f t="shared" si="3"/>
        <v>0</v>
      </c>
      <c r="BE30" s="10">
        <f t="shared" si="3"/>
        <v>0</v>
      </c>
      <c r="BF30" s="10">
        <f t="shared" si="3"/>
        <v>0</v>
      </c>
      <c r="BG30" s="10">
        <f t="shared" si="3"/>
        <v>0</v>
      </c>
      <c r="BH30" s="10">
        <f t="shared" si="3"/>
        <v>0</v>
      </c>
      <c r="BI30" s="10">
        <f t="shared" si="3"/>
        <v>0</v>
      </c>
      <c r="BJ30" s="10">
        <f t="shared" si="3"/>
        <v>0</v>
      </c>
      <c r="BK30" s="10">
        <f t="shared" si="3"/>
        <v>0</v>
      </c>
      <c r="BL30" s="10">
        <f t="shared" si="3"/>
        <v>0</v>
      </c>
      <c r="BM30" s="10">
        <f t="shared" si="3"/>
        <v>0</v>
      </c>
      <c r="BN30" s="10">
        <f t="shared" si="3"/>
        <v>0</v>
      </c>
      <c r="BO30" s="10">
        <f t="shared" si="3"/>
        <v>0</v>
      </c>
      <c r="BP30" s="10">
        <f t="shared" si="3"/>
        <v>0</v>
      </c>
      <c r="BQ30" s="10">
        <f t="shared" si="3"/>
        <v>0</v>
      </c>
      <c r="BR30" s="10">
        <f t="shared" si="3"/>
        <v>0</v>
      </c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</row>
    <row r="31" spans="1:101" x14ac:dyDescent="0.2">
      <c r="B31" s="45"/>
      <c r="D31" s="32"/>
      <c r="E31" s="32"/>
      <c r="J31" s="35"/>
      <c r="N31" s="35"/>
      <c r="P31" s="35"/>
      <c r="R31" s="35"/>
      <c r="S31" s="35"/>
    </row>
    <row r="32" spans="1:101" x14ac:dyDescent="0.2">
      <c r="A32" s="41"/>
      <c r="B32" s="45"/>
      <c r="D32" s="62"/>
      <c r="E32" s="32"/>
      <c r="G32" s="36"/>
      <c r="I32" s="44"/>
    </row>
    <row r="33" spans="1:15" x14ac:dyDescent="0.2">
      <c r="A33" s="141" t="s">
        <v>106</v>
      </c>
      <c r="B33" s="142"/>
      <c r="C33" s="143"/>
      <c r="D33" s="62"/>
      <c r="E33" s="32"/>
      <c r="G33" s="36"/>
      <c r="I33" s="44"/>
    </row>
    <row r="34" spans="1:15" x14ac:dyDescent="0.2">
      <c r="A34" s="141" t="s">
        <v>107</v>
      </c>
      <c r="B34" s="142"/>
      <c r="C34" s="143"/>
      <c r="D34" s="62"/>
      <c r="E34" s="32"/>
      <c r="G34" s="36"/>
      <c r="I34" s="44"/>
    </row>
    <row r="35" spans="1:15" x14ac:dyDescent="0.2">
      <c r="A35" s="41"/>
      <c r="B35" s="45"/>
      <c r="D35" s="62"/>
      <c r="E35" s="32"/>
      <c r="G35" s="36"/>
      <c r="I35" s="44"/>
    </row>
    <row r="36" spans="1:15" x14ac:dyDescent="0.2">
      <c r="A36" s="41"/>
      <c r="B36" s="45"/>
      <c r="D36" s="62"/>
      <c r="E36" s="32"/>
      <c r="G36" s="36"/>
      <c r="I36" s="44"/>
    </row>
    <row r="37" spans="1:15" x14ac:dyDescent="0.2">
      <c r="A37" s="41"/>
      <c r="B37" s="45"/>
      <c r="D37" s="62"/>
      <c r="E37" s="32"/>
      <c r="G37" s="36"/>
      <c r="I37" s="44"/>
    </row>
    <row r="38" spans="1:15" x14ac:dyDescent="0.2">
      <c r="A38" s="41"/>
      <c r="B38" s="45"/>
      <c r="D38" s="62"/>
      <c r="E38" s="32"/>
      <c r="G38" s="36"/>
      <c r="I38" s="44"/>
    </row>
    <row r="39" spans="1:15" x14ac:dyDescent="0.2">
      <c r="A39" s="41"/>
      <c r="B39" s="45"/>
      <c r="D39" s="62"/>
      <c r="E39" s="32"/>
      <c r="G39" s="36"/>
      <c r="I39" s="44"/>
    </row>
    <row r="40" spans="1:15" x14ac:dyDescent="0.2">
      <c r="A40" s="41"/>
      <c r="B40" s="45"/>
      <c r="D40" s="62"/>
      <c r="E40" s="32"/>
      <c r="G40" s="36"/>
      <c r="I40" s="44"/>
    </row>
    <row r="41" spans="1:15" x14ac:dyDescent="0.2">
      <c r="A41" s="41"/>
      <c r="B41" s="45"/>
      <c r="D41" s="62"/>
      <c r="E41" s="32"/>
      <c r="G41" s="36"/>
      <c r="I41" s="44"/>
    </row>
    <row r="42" spans="1:15" x14ac:dyDescent="0.2">
      <c r="A42" s="41"/>
      <c r="B42" s="45"/>
      <c r="D42" s="62"/>
      <c r="E42" s="32"/>
      <c r="G42" s="36"/>
      <c r="I42" s="44"/>
    </row>
    <row r="43" spans="1:15" x14ac:dyDescent="0.2">
      <c r="B43" s="38"/>
      <c r="C43" s="47"/>
      <c r="D43" s="36"/>
      <c r="E43" s="32"/>
      <c r="F43" s="40"/>
      <c r="G43" s="37"/>
      <c r="I43" s="44"/>
    </row>
    <row r="44" spans="1:15" x14ac:dyDescent="0.2">
      <c r="A44" s="41"/>
      <c r="B44" s="41"/>
      <c r="C44" s="47"/>
      <c r="D44" s="36"/>
      <c r="E44" s="32"/>
      <c r="G44" s="36"/>
      <c r="I44" s="44"/>
    </row>
    <row r="45" spans="1:15" x14ac:dyDescent="0.2">
      <c r="A45" s="140" t="s">
        <v>103</v>
      </c>
      <c r="B45" s="41"/>
      <c r="C45" s="47"/>
      <c r="D45" s="36"/>
      <c r="E45" s="32"/>
      <c r="G45" s="36"/>
      <c r="I45" s="44"/>
    </row>
    <row r="46" spans="1:15" x14ac:dyDescent="0.2">
      <c r="B46" s="38" t="s">
        <v>52</v>
      </c>
      <c r="C46" s="47"/>
      <c r="D46" s="36"/>
      <c r="E46" s="32"/>
      <c r="G46" s="36"/>
      <c r="I46" s="44"/>
    </row>
    <row r="47" spans="1:15" x14ac:dyDescent="0.2">
      <c r="B47" s="44"/>
      <c r="C47" s="47"/>
      <c r="D47" s="36"/>
      <c r="E47" s="32"/>
      <c r="G47" s="36"/>
      <c r="I47" s="44"/>
      <c r="O47" s="35"/>
    </row>
    <row r="48" spans="1:15" x14ac:dyDescent="0.2">
      <c r="B48" s="44" t="s">
        <v>43</v>
      </c>
      <c r="C48" s="47"/>
      <c r="D48" s="36"/>
      <c r="E48" s="32"/>
      <c r="G48" s="36"/>
      <c r="I48" s="44"/>
      <c r="O48" s="35"/>
    </row>
    <row r="49" spans="2:15" x14ac:dyDescent="0.2">
      <c r="B49" s="44" t="s">
        <v>45</v>
      </c>
      <c r="C49" s="47"/>
      <c r="D49" s="36"/>
      <c r="E49" s="32"/>
      <c r="G49" s="36"/>
      <c r="I49" s="44"/>
      <c r="O49" s="35"/>
    </row>
    <row r="50" spans="2:15" x14ac:dyDescent="0.2">
      <c r="B50" s="44" t="s">
        <v>38</v>
      </c>
      <c r="C50" s="47"/>
      <c r="D50" s="36"/>
      <c r="E50" s="32"/>
      <c r="G50" s="36"/>
      <c r="I50" s="44"/>
      <c r="O50" s="35"/>
    </row>
    <row r="51" spans="2:15" x14ac:dyDescent="0.2">
      <c r="B51" s="44" t="s">
        <v>35</v>
      </c>
      <c r="C51" s="47"/>
      <c r="D51" s="36"/>
      <c r="E51" s="32"/>
      <c r="G51" s="36"/>
      <c r="I51" s="44"/>
      <c r="O51" s="35"/>
    </row>
    <row r="52" spans="2:15" x14ac:dyDescent="0.2">
      <c r="B52" s="44" t="s">
        <v>57</v>
      </c>
      <c r="C52" s="47"/>
      <c r="D52" s="36"/>
      <c r="E52" s="32"/>
      <c r="G52" s="36"/>
      <c r="I52" s="44"/>
      <c r="O52" s="35"/>
    </row>
    <row r="53" spans="2:15" x14ac:dyDescent="0.2">
      <c r="B53" s="44" t="s">
        <v>37</v>
      </c>
      <c r="C53" s="47"/>
      <c r="D53" s="36"/>
      <c r="E53" s="32"/>
      <c r="G53" s="36"/>
      <c r="I53" s="44"/>
      <c r="O53" s="35"/>
    </row>
    <row r="54" spans="2:15" x14ac:dyDescent="0.2">
      <c r="B54" s="44" t="s">
        <v>57</v>
      </c>
      <c r="C54" s="47"/>
      <c r="D54" s="36"/>
      <c r="E54" s="32"/>
      <c r="G54" s="36"/>
      <c r="I54" s="44"/>
      <c r="O54" s="35"/>
    </row>
    <row r="55" spans="2:15" x14ac:dyDescent="0.2">
      <c r="B55" s="44" t="s">
        <v>34</v>
      </c>
      <c r="C55" s="47"/>
      <c r="D55" s="36"/>
      <c r="E55" s="32"/>
      <c r="G55" s="36"/>
      <c r="I55" s="44"/>
      <c r="O55" s="35"/>
    </row>
    <row r="56" spans="2:15" x14ac:dyDescent="0.2">
      <c r="B56" s="44" t="s">
        <v>40</v>
      </c>
      <c r="C56" s="47"/>
      <c r="D56" s="36"/>
      <c r="E56" s="32"/>
      <c r="G56" s="36"/>
      <c r="I56" s="44"/>
      <c r="O56" s="35"/>
    </row>
    <row r="57" spans="2:15" x14ac:dyDescent="0.2">
      <c r="B57" s="44" t="s">
        <v>42</v>
      </c>
      <c r="C57" s="47"/>
      <c r="D57" s="36"/>
      <c r="E57" s="32"/>
      <c r="G57" s="36"/>
      <c r="I57" s="44"/>
      <c r="O57" s="35"/>
    </row>
    <row r="58" spans="2:15" x14ac:dyDescent="0.2">
      <c r="B58" s="44" t="s">
        <v>39</v>
      </c>
      <c r="C58" s="47"/>
      <c r="D58" s="36"/>
      <c r="E58" s="32"/>
      <c r="G58" s="36"/>
      <c r="I58" s="44"/>
      <c r="O58" s="35"/>
    </row>
    <row r="59" spans="2:15" x14ac:dyDescent="0.2">
      <c r="B59" s="44" t="s">
        <v>39</v>
      </c>
      <c r="C59" s="47"/>
      <c r="D59" s="36"/>
      <c r="E59" s="32"/>
      <c r="G59" s="36"/>
      <c r="I59" s="44"/>
      <c r="O59" s="35"/>
    </row>
    <row r="60" spans="2:15" x14ac:dyDescent="0.2">
      <c r="B60" s="44" t="s">
        <v>53</v>
      </c>
      <c r="C60" s="47"/>
      <c r="D60" s="36"/>
      <c r="E60" s="32"/>
      <c r="G60" s="36"/>
      <c r="I60" s="44"/>
    </row>
    <row r="61" spans="2:15" x14ac:dyDescent="0.2">
      <c r="B61" s="44" t="s">
        <v>46</v>
      </c>
      <c r="C61" s="47"/>
      <c r="D61" s="36"/>
      <c r="E61" s="32"/>
      <c r="G61" s="36"/>
      <c r="I61" s="44"/>
    </row>
    <row r="62" spans="2:15" x14ac:dyDescent="0.2">
      <c r="B62" s="44" t="s">
        <v>49</v>
      </c>
      <c r="C62" s="47"/>
      <c r="D62" s="36"/>
      <c r="E62" s="32"/>
      <c r="G62" s="36"/>
      <c r="I62" s="44"/>
    </row>
    <row r="63" spans="2:15" x14ac:dyDescent="0.2">
      <c r="B63" s="44" t="s">
        <v>43</v>
      </c>
      <c r="C63" s="47"/>
      <c r="D63" s="36"/>
      <c r="E63" s="32"/>
      <c r="G63" s="36"/>
      <c r="I63" s="44"/>
    </row>
    <row r="64" spans="2:15" x14ac:dyDescent="0.2">
      <c r="B64" s="44" t="s">
        <v>43</v>
      </c>
      <c r="C64" s="47"/>
      <c r="D64" s="36"/>
      <c r="E64" s="32"/>
      <c r="G64" s="36"/>
      <c r="I64" s="44"/>
    </row>
    <row r="65" spans="1:9" x14ac:dyDescent="0.2">
      <c r="B65" s="44" t="s">
        <v>47</v>
      </c>
      <c r="C65" s="47"/>
      <c r="D65" s="36"/>
      <c r="E65" s="32"/>
      <c r="G65" s="36"/>
      <c r="I65" s="44"/>
    </row>
    <row r="66" spans="1:9" x14ac:dyDescent="0.2">
      <c r="B66" s="44" t="s">
        <v>36</v>
      </c>
      <c r="C66" s="47"/>
      <c r="D66" s="36"/>
      <c r="E66" s="32"/>
      <c r="G66" s="36"/>
      <c r="I66" s="44"/>
    </row>
    <row r="67" spans="1:9" x14ac:dyDescent="0.2">
      <c r="B67" s="44" t="s">
        <v>39</v>
      </c>
      <c r="C67" s="47"/>
      <c r="D67" s="36"/>
      <c r="E67" s="32"/>
      <c r="G67" s="36"/>
      <c r="I67" s="44"/>
    </row>
    <row r="68" spans="1:9" x14ac:dyDescent="0.2">
      <c r="B68" s="44" t="s">
        <v>43</v>
      </c>
      <c r="C68" s="47"/>
      <c r="D68" s="36"/>
      <c r="E68" s="32"/>
      <c r="G68" s="36"/>
      <c r="I68" s="44"/>
    </row>
    <row r="69" spans="1:9" x14ac:dyDescent="0.2">
      <c r="B69" s="44" t="s">
        <v>41</v>
      </c>
      <c r="C69" s="47"/>
      <c r="D69" s="36"/>
      <c r="E69" s="32"/>
      <c r="G69" s="36"/>
      <c r="I69" s="44"/>
    </row>
    <row r="70" spans="1:9" x14ac:dyDescent="0.2">
      <c r="B70" s="44" t="s">
        <v>50</v>
      </c>
      <c r="C70" s="47"/>
      <c r="D70" s="36"/>
      <c r="E70" s="32"/>
      <c r="G70" s="36"/>
      <c r="I70" s="44"/>
    </row>
    <row r="71" spans="1:9" x14ac:dyDescent="0.2">
      <c r="B71" s="44" t="s">
        <v>54</v>
      </c>
      <c r="C71" s="47"/>
      <c r="D71" s="36"/>
      <c r="E71" s="32"/>
      <c r="G71" s="36"/>
      <c r="I71" s="44"/>
    </row>
    <row r="72" spans="1:9" x14ac:dyDescent="0.2">
      <c r="B72" s="44" t="s">
        <v>44</v>
      </c>
      <c r="C72" s="47"/>
      <c r="D72" s="36"/>
      <c r="E72" s="32"/>
      <c r="G72" s="36"/>
      <c r="I72" s="44"/>
    </row>
    <row r="73" spans="1:9" x14ac:dyDescent="0.2">
      <c r="B73" s="44" t="s">
        <v>51</v>
      </c>
      <c r="C73" s="47"/>
      <c r="D73" s="36"/>
      <c r="E73" s="32"/>
      <c r="G73" s="36"/>
      <c r="I73" s="44"/>
    </row>
    <row r="74" spans="1:9" x14ac:dyDescent="0.2">
      <c r="B74" s="44" t="s">
        <v>48</v>
      </c>
      <c r="C74" s="47"/>
      <c r="D74" s="36"/>
      <c r="E74" s="32"/>
      <c r="G74" s="36"/>
      <c r="I74" s="44"/>
    </row>
    <row r="75" spans="1:9" x14ac:dyDescent="0.2">
      <c r="A75" s="41"/>
      <c r="B75" s="41"/>
      <c r="C75" s="47"/>
      <c r="D75" s="36"/>
      <c r="E75" s="32"/>
      <c r="G75" s="36"/>
      <c r="I75" s="44"/>
    </row>
    <row r="76" spans="1:9" x14ac:dyDescent="0.2">
      <c r="A76" s="41"/>
      <c r="B76" s="41"/>
      <c r="C76" s="47"/>
      <c r="D76" s="36"/>
      <c r="E76" s="32"/>
      <c r="G76" s="36"/>
      <c r="I76" s="44"/>
    </row>
    <row r="77" spans="1:9" x14ac:dyDescent="0.2">
      <c r="A77" s="41"/>
      <c r="B77" s="45"/>
      <c r="C77" s="47"/>
      <c r="D77" s="36"/>
      <c r="E77" s="32"/>
      <c r="G77" s="36"/>
      <c r="I77" s="44"/>
    </row>
    <row r="78" spans="1:9" x14ac:dyDescent="0.2">
      <c r="A78" s="41"/>
      <c r="B78" s="45"/>
      <c r="C78" s="47"/>
      <c r="D78" s="36"/>
      <c r="E78" s="32"/>
      <c r="G78" s="36"/>
      <c r="I78" s="44"/>
    </row>
    <row r="79" spans="1:9" x14ac:dyDescent="0.2">
      <c r="A79" s="41"/>
      <c r="B79" s="45"/>
      <c r="C79" s="47"/>
      <c r="D79" s="36"/>
      <c r="E79" s="32"/>
      <c r="G79" s="36"/>
      <c r="I79" s="44"/>
    </row>
    <row r="80" spans="1:9" x14ac:dyDescent="0.2">
      <c r="A80" s="41"/>
      <c r="B80" s="45"/>
      <c r="C80" s="47"/>
      <c r="D80" s="36"/>
      <c r="E80" s="32"/>
      <c r="G80" s="36"/>
      <c r="I80" s="44"/>
    </row>
    <row r="81" spans="1:9" x14ac:dyDescent="0.2">
      <c r="A81" s="41"/>
      <c r="B81" s="41"/>
      <c r="C81" s="48"/>
      <c r="D81" s="36"/>
      <c r="E81" s="32"/>
      <c r="G81" s="36"/>
      <c r="I81" s="44"/>
    </row>
    <row r="82" spans="1:9" x14ac:dyDescent="0.2">
      <c r="A82" s="41"/>
      <c r="B82" s="41"/>
      <c r="C82" s="48"/>
      <c r="D82" s="36"/>
      <c r="E82" s="32"/>
      <c r="G82" s="36"/>
      <c r="I82" s="44"/>
    </row>
    <row r="83" spans="1:9" x14ac:dyDescent="0.2">
      <c r="A83" s="41"/>
      <c r="B83" s="41"/>
      <c r="C83" s="47"/>
      <c r="D83" s="36"/>
      <c r="E83" s="32"/>
      <c r="G83" s="36"/>
      <c r="I83" s="44"/>
    </row>
    <row r="84" spans="1:9" x14ac:dyDescent="0.2">
      <c r="A84" s="41"/>
      <c r="B84" s="41"/>
      <c r="C84" s="47"/>
      <c r="D84" s="36"/>
      <c r="E84" s="32"/>
      <c r="G84" s="36"/>
      <c r="I84" s="44"/>
    </row>
    <row r="85" spans="1:9" x14ac:dyDescent="0.2">
      <c r="A85" s="41"/>
      <c r="B85" s="45"/>
      <c r="C85" s="49"/>
      <c r="D85" s="36"/>
      <c r="E85" s="32"/>
      <c r="G85" s="36"/>
      <c r="I85" s="44"/>
    </row>
    <row r="86" spans="1:9" x14ac:dyDescent="0.2">
      <c r="A86" s="41"/>
      <c r="B86" s="45"/>
      <c r="C86" s="49"/>
      <c r="D86" s="36"/>
      <c r="E86" s="32"/>
      <c r="G86" s="36"/>
      <c r="I86" s="44"/>
    </row>
    <row r="87" spans="1:9" x14ac:dyDescent="0.2">
      <c r="A87" s="41"/>
      <c r="B87" s="41"/>
      <c r="C87" s="47"/>
      <c r="D87" s="36"/>
      <c r="E87" s="32"/>
      <c r="G87" s="36"/>
      <c r="I87" s="44"/>
    </row>
    <row r="88" spans="1:9" x14ac:dyDescent="0.2">
      <c r="A88" s="41"/>
      <c r="B88" s="45"/>
      <c r="C88" s="47"/>
      <c r="D88" s="36"/>
      <c r="E88" s="32"/>
      <c r="G88" s="36"/>
      <c r="I88" s="44"/>
    </row>
    <row r="89" spans="1:9" x14ac:dyDescent="0.2">
      <c r="A89" s="41"/>
      <c r="B89" s="45"/>
      <c r="C89" s="47"/>
      <c r="D89" s="36"/>
      <c r="E89" s="32"/>
      <c r="G89" s="36"/>
      <c r="I89" s="44"/>
    </row>
    <row r="90" spans="1:9" x14ac:dyDescent="0.2">
      <c r="A90" s="41"/>
      <c r="B90" s="45"/>
      <c r="C90" s="47"/>
      <c r="D90" s="36"/>
      <c r="E90" s="32"/>
      <c r="G90" s="36"/>
      <c r="I90" s="44"/>
    </row>
    <row r="91" spans="1:9" x14ac:dyDescent="0.2">
      <c r="A91" s="41"/>
      <c r="B91" s="45"/>
      <c r="C91" s="47"/>
      <c r="D91" s="36"/>
      <c r="E91" s="32"/>
      <c r="G91" s="36"/>
      <c r="I91" s="44"/>
    </row>
    <row r="92" spans="1:9" x14ac:dyDescent="0.2">
      <c r="A92" s="41"/>
      <c r="B92" s="45"/>
      <c r="C92" s="47"/>
      <c r="D92" s="36"/>
      <c r="E92" s="32"/>
      <c r="G92" s="36"/>
      <c r="I92" s="44"/>
    </row>
    <row r="93" spans="1:9" x14ac:dyDescent="0.2">
      <c r="B93" s="44"/>
      <c r="C93" s="49"/>
    </row>
  </sheetData>
  <phoneticPr fontId="0" type="noConversion"/>
  <pageMargins left="0" right="0" top="0.25" bottom="0.25" header="0" footer="0"/>
  <pageSetup scale="59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C95"/>
  <sheetViews>
    <sheetView showGridLines="0" workbookViewId="0">
      <pane xSplit="3" topLeftCell="D1" activePane="topRight" state="frozen"/>
      <selection activeCell="M34" sqref="M34"/>
      <selection pane="topRight" activeCell="F3" sqref="F3"/>
    </sheetView>
  </sheetViews>
  <sheetFormatPr defaultColWidth="9.109375" defaultRowHeight="10.199999999999999" x14ac:dyDescent="0.2"/>
  <cols>
    <col min="1" max="1" width="13.6640625" style="36" customWidth="1"/>
    <col min="2" max="2" width="21.6640625" style="36" customWidth="1"/>
    <col min="3" max="3" width="7.88671875" style="36" customWidth="1"/>
    <col min="4" max="4" width="10.33203125" style="2" customWidth="1"/>
    <col min="5" max="5" width="2.109375" style="36" customWidth="1"/>
    <col min="6" max="6" width="11" style="2" customWidth="1"/>
    <col min="7" max="7" width="11" style="19" customWidth="1"/>
    <col min="8" max="9" width="11" style="4" customWidth="1"/>
    <col min="10" max="10" width="10.88671875" style="5" bestFit="1" customWidth="1"/>
    <col min="11" max="11" width="10.33203125" style="5" customWidth="1"/>
    <col min="12" max="12" width="9.33203125" style="2" bestFit="1" customWidth="1"/>
    <col min="13" max="13" width="9.109375" style="2"/>
    <col min="14" max="33" width="9.109375" style="1"/>
    <col min="34" max="16384" width="9.109375" style="44"/>
  </cols>
  <sheetData>
    <row r="1" spans="1:33" ht="13.2" x14ac:dyDescent="0.25">
      <c r="A1" s="63" t="s">
        <v>88</v>
      </c>
      <c r="B1" s="68"/>
      <c r="C1" s="68"/>
      <c r="D1" s="36"/>
      <c r="F1" s="36"/>
      <c r="G1" s="36"/>
      <c r="H1" s="50"/>
      <c r="I1" s="36"/>
      <c r="J1" s="36"/>
      <c r="K1" s="32"/>
      <c r="L1" s="32"/>
      <c r="M1" s="36"/>
      <c r="N1" s="36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</row>
    <row r="2" spans="1:33" x14ac:dyDescent="0.2">
      <c r="A2" s="44"/>
      <c r="B2" s="51"/>
      <c r="C2" s="42" t="s">
        <v>85</v>
      </c>
      <c r="D2" s="43" t="s">
        <v>84</v>
      </c>
      <c r="E2" s="43"/>
      <c r="F2" s="33"/>
      <c r="G2" s="66"/>
      <c r="H2" s="59"/>
      <c r="I2" s="36"/>
      <c r="J2" s="32"/>
      <c r="K2" s="32"/>
      <c r="L2" s="36"/>
      <c r="M2" s="36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</row>
    <row r="3" spans="1:33" s="1" customFormat="1" x14ac:dyDescent="0.2">
      <c r="A3" s="38" t="s">
        <v>0</v>
      </c>
      <c r="B3" s="45" t="s">
        <v>38</v>
      </c>
      <c r="C3" s="48">
        <v>503490</v>
      </c>
      <c r="D3" s="11">
        <f>SUM(F3:BQ3)</f>
        <v>0</v>
      </c>
      <c r="E3" s="34"/>
      <c r="F3" s="11"/>
      <c r="G3" s="11"/>
      <c r="H3" s="11"/>
      <c r="I3" s="4"/>
      <c r="J3" s="5"/>
    </row>
    <row r="4" spans="1:33" s="1" customFormat="1" x14ac:dyDescent="0.2">
      <c r="A4" s="44"/>
      <c r="B4" s="45" t="s">
        <v>45</v>
      </c>
      <c r="C4" s="48">
        <v>492266</v>
      </c>
      <c r="D4" s="11">
        <f t="shared" ref="D4:D28" si="0">SUM(F4:BQ4)</f>
        <v>0</v>
      </c>
      <c r="E4" s="34"/>
      <c r="F4" s="11"/>
      <c r="G4" s="11"/>
      <c r="H4" s="11"/>
      <c r="I4" s="4"/>
      <c r="J4" s="2"/>
    </row>
    <row r="5" spans="1:33" s="1" customFormat="1" x14ac:dyDescent="0.2">
      <c r="A5" s="44"/>
      <c r="B5" s="45" t="s">
        <v>34</v>
      </c>
      <c r="C5" s="48"/>
      <c r="D5" s="11">
        <f t="shared" si="0"/>
        <v>0</v>
      </c>
      <c r="E5" s="34"/>
      <c r="F5" s="11"/>
      <c r="G5" s="11"/>
      <c r="H5" s="11"/>
      <c r="I5" s="4"/>
      <c r="J5" s="2"/>
    </row>
    <row r="6" spans="1:33" s="1" customFormat="1" x14ac:dyDescent="0.2">
      <c r="A6" s="44"/>
      <c r="B6" s="54" t="s">
        <v>40</v>
      </c>
      <c r="C6" s="48"/>
      <c r="D6" s="11">
        <f t="shared" si="0"/>
        <v>0</v>
      </c>
      <c r="E6" s="34"/>
      <c r="F6" s="11"/>
      <c r="G6" s="11"/>
      <c r="H6" s="11"/>
      <c r="I6" s="4"/>
      <c r="J6" s="2"/>
    </row>
    <row r="7" spans="1:33" x14ac:dyDescent="0.2">
      <c r="A7" s="44"/>
      <c r="C7" s="47"/>
      <c r="D7" s="34"/>
      <c r="E7" s="34"/>
      <c r="F7" s="34"/>
      <c r="G7" s="34"/>
      <c r="H7" s="34"/>
      <c r="I7" s="36"/>
      <c r="J7" s="36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33" s="1" customFormat="1" x14ac:dyDescent="0.2">
      <c r="A8" s="38" t="s">
        <v>59</v>
      </c>
      <c r="B8" s="45" t="s">
        <v>57</v>
      </c>
      <c r="C8" s="48">
        <v>566689</v>
      </c>
      <c r="D8" s="11">
        <f t="shared" si="0"/>
        <v>0</v>
      </c>
      <c r="E8" s="34"/>
      <c r="F8" s="11"/>
      <c r="G8" s="11"/>
      <c r="H8" s="11"/>
      <c r="I8" s="4"/>
      <c r="J8" s="14"/>
    </row>
    <row r="9" spans="1:33" s="1" customFormat="1" x14ac:dyDescent="0.2">
      <c r="A9" s="44"/>
      <c r="B9" s="54" t="s">
        <v>34</v>
      </c>
      <c r="C9" s="48">
        <v>566690</v>
      </c>
      <c r="D9" s="11">
        <f t="shared" si="0"/>
        <v>0</v>
      </c>
      <c r="E9" s="34"/>
      <c r="F9" s="11"/>
      <c r="G9" s="11"/>
      <c r="H9" s="11"/>
      <c r="I9" s="4"/>
      <c r="J9" s="14"/>
    </row>
    <row r="10" spans="1:33" s="1" customFormat="1" x14ac:dyDescent="0.2">
      <c r="A10" s="44"/>
      <c r="B10" s="54" t="s">
        <v>40</v>
      </c>
      <c r="C10" s="48">
        <v>566691</v>
      </c>
      <c r="D10" s="11">
        <f t="shared" si="0"/>
        <v>0</v>
      </c>
      <c r="E10" s="34"/>
      <c r="F10" s="11"/>
      <c r="G10" s="11"/>
      <c r="H10" s="11"/>
      <c r="I10" s="4"/>
      <c r="J10" s="14"/>
    </row>
    <row r="11" spans="1:33" s="1" customFormat="1" x14ac:dyDescent="0.2">
      <c r="A11" s="36"/>
      <c r="B11" s="54" t="s">
        <v>44</v>
      </c>
      <c r="C11" s="48">
        <v>492270</v>
      </c>
      <c r="D11" s="11">
        <f t="shared" si="0"/>
        <v>0</v>
      </c>
      <c r="E11" s="34"/>
      <c r="F11" s="11"/>
      <c r="G11" s="11"/>
      <c r="H11" s="11"/>
      <c r="I11" s="4"/>
      <c r="J11" s="14"/>
    </row>
    <row r="12" spans="1:33" s="1" customFormat="1" x14ac:dyDescent="0.2">
      <c r="A12" s="44"/>
      <c r="B12" s="54" t="s">
        <v>51</v>
      </c>
      <c r="C12" s="48"/>
      <c r="D12" s="11">
        <f t="shared" si="0"/>
        <v>0</v>
      </c>
      <c r="E12" s="34"/>
      <c r="F12" s="11"/>
      <c r="G12" s="11"/>
      <c r="H12" s="11"/>
      <c r="I12" s="4"/>
      <c r="J12" s="14"/>
    </row>
    <row r="13" spans="1:33" s="1" customFormat="1" x14ac:dyDescent="0.2">
      <c r="A13" s="44"/>
      <c r="B13" s="54" t="s">
        <v>41</v>
      </c>
      <c r="C13" s="48">
        <v>492271</v>
      </c>
      <c r="D13" s="11">
        <f t="shared" si="0"/>
        <v>0</v>
      </c>
      <c r="E13" s="34"/>
      <c r="F13" s="11"/>
      <c r="G13" s="11"/>
      <c r="H13" s="11"/>
      <c r="I13" s="4"/>
      <c r="J13" s="2"/>
    </row>
    <row r="14" spans="1:33" s="1" customFormat="1" x14ac:dyDescent="0.2">
      <c r="A14" s="36"/>
      <c r="B14" s="54" t="s">
        <v>35</v>
      </c>
      <c r="C14" s="48">
        <v>566692</v>
      </c>
      <c r="D14" s="11">
        <f t="shared" si="0"/>
        <v>0</v>
      </c>
      <c r="E14" s="34"/>
      <c r="F14" s="11"/>
      <c r="G14" s="11"/>
      <c r="H14" s="11"/>
      <c r="I14" s="4"/>
      <c r="J14" s="14"/>
    </row>
    <row r="15" spans="1:33" s="1" customFormat="1" x14ac:dyDescent="0.2">
      <c r="A15" s="44"/>
      <c r="B15" s="54" t="s">
        <v>49</v>
      </c>
      <c r="C15" s="48"/>
      <c r="D15" s="11">
        <f t="shared" si="0"/>
        <v>0</v>
      </c>
      <c r="E15" s="34"/>
      <c r="F15" s="11"/>
      <c r="G15" s="11"/>
      <c r="H15" s="11"/>
      <c r="I15" s="4"/>
      <c r="J15" s="14"/>
    </row>
    <row r="16" spans="1:33" s="1" customFormat="1" x14ac:dyDescent="0.2">
      <c r="A16" s="44"/>
      <c r="B16" s="44" t="s">
        <v>54</v>
      </c>
      <c r="C16" s="48"/>
      <c r="D16" s="11">
        <f t="shared" si="0"/>
        <v>0</v>
      </c>
      <c r="E16" s="34"/>
      <c r="F16" s="11"/>
      <c r="G16" s="11"/>
      <c r="H16" s="11"/>
      <c r="I16" s="4"/>
      <c r="J16" s="14"/>
    </row>
    <row r="17" spans="1:55" s="1" customFormat="1" x14ac:dyDescent="0.2">
      <c r="A17" s="44"/>
      <c r="B17" s="54" t="s">
        <v>95</v>
      </c>
      <c r="C17" s="48"/>
      <c r="D17" s="11">
        <f t="shared" si="0"/>
        <v>0</v>
      </c>
      <c r="E17" s="34"/>
      <c r="F17" s="11"/>
      <c r="G17" s="11"/>
      <c r="H17" s="11"/>
      <c r="I17" s="4"/>
      <c r="J17" s="5"/>
    </row>
    <row r="18" spans="1:55" s="1" customFormat="1" x14ac:dyDescent="0.2">
      <c r="A18" s="44"/>
      <c r="B18" s="54" t="s">
        <v>37</v>
      </c>
      <c r="C18" s="48">
        <v>566693</v>
      </c>
      <c r="D18" s="11">
        <f t="shared" si="0"/>
        <v>0</v>
      </c>
      <c r="E18" s="34"/>
      <c r="F18" s="11"/>
      <c r="G18" s="11"/>
      <c r="H18" s="11"/>
      <c r="I18" s="4"/>
      <c r="J18" s="14"/>
    </row>
    <row r="19" spans="1:55" s="1" customFormat="1" x14ac:dyDescent="0.2">
      <c r="A19" s="44"/>
      <c r="B19" s="54" t="s">
        <v>36</v>
      </c>
      <c r="C19" s="48"/>
      <c r="D19" s="11">
        <f t="shared" si="0"/>
        <v>0</v>
      </c>
      <c r="E19" s="34"/>
      <c r="F19" s="11"/>
      <c r="G19" s="11"/>
      <c r="H19" s="11"/>
      <c r="I19" s="4"/>
      <c r="J19" s="14"/>
    </row>
    <row r="20" spans="1:55" s="1" customFormat="1" x14ac:dyDescent="0.2">
      <c r="A20" s="44"/>
      <c r="B20" s="54" t="s">
        <v>53</v>
      </c>
      <c r="C20" s="48"/>
      <c r="D20" s="11">
        <f t="shared" si="0"/>
        <v>0</v>
      </c>
      <c r="E20" s="34"/>
      <c r="F20" s="11"/>
      <c r="G20" s="11"/>
      <c r="H20" s="11"/>
      <c r="I20" s="4"/>
      <c r="J20" s="14"/>
    </row>
    <row r="21" spans="1:55" s="1" customFormat="1" x14ac:dyDescent="0.2">
      <c r="A21" s="44"/>
      <c r="B21" s="54" t="s">
        <v>38</v>
      </c>
      <c r="C21" s="48">
        <v>566695</v>
      </c>
      <c r="D21" s="11">
        <f t="shared" si="0"/>
        <v>0</v>
      </c>
      <c r="E21" s="34"/>
      <c r="F21" s="11"/>
      <c r="G21" s="11"/>
      <c r="H21" s="11"/>
      <c r="I21" s="4"/>
      <c r="J21" s="5"/>
    </row>
    <row r="22" spans="1:55" s="1" customFormat="1" x14ac:dyDescent="0.2">
      <c r="A22" s="44"/>
      <c r="B22" s="44" t="s">
        <v>94</v>
      </c>
      <c r="C22" s="48"/>
      <c r="D22" s="11">
        <f t="shared" si="0"/>
        <v>0</v>
      </c>
      <c r="E22" s="34"/>
      <c r="F22" s="11"/>
      <c r="G22" s="11"/>
      <c r="H22" s="11"/>
      <c r="I22" s="4"/>
      <c r="J22" s="5"/>
    </row>
    <row r="23" spans="1:55" s="1" customFormat="1" x14ac:dyDescent="0.2">
      <c r="A23" s="44"/>
      <c r="B23" s="54" t="s">
        <v>39</v>
      </c>
      <c r="C23" s="48">
        <v>492275</v>
      </c>
      <c r="D23" s="11">
        <f t="shared" si="0"/>
        <v>0</v>
      </c>
      <c r="E23" s="34"/>
      <c r="F23" s="11"/>
      <c r="G23" s="11"/>
      <c r="H23" s="11"/>
      <c r="I23" s="4"/>
      <c r="J23" s="5"/>
    </row>
    <row r="24" spans="1:55" s="1" customFormat="1" x14ac:dyDescent="0.2">
      <c r="A24" s="44"/>
      <c r="B24" s="54" t="s">
        <v>46</v>
      </c>
      <c r="C24" s="48"/>
      <c r="D24" s="11">
        <f t="shared" si="0"/>
        <v>0</v>
      </c>
      <c r="E24" s="34"/>
      <c r="F24" s="11"/>
      <c r="G24" s="11"/>
      <c r="H24" s="11"/>
      <c r="I24" s="4"/>
      <c r="J24" s="5"/>
    </row>
    <row r="25" spans="1:55" s="1" customFormat="1" x14ac:dyDescent="0.2">
      <c r="A25" s="44"/>
      <c r="B25" s="54" t="s">
        <v>42</v>
      </c>
      <c r="C25" s="48">
        <v>566696</v>
      </c>
      <c r="D25" s="11">
        <f t="shared" si="0"/>
        <v>0</v>
      </c>
      <c r="E25" s="34"/>
      <c r="F25" s="11"/>
      <c r="G25" s="11"/>
      <c r="H25" s="11"/>
      <c r="I25" s="4"/>
      <c r="J25" s="5"/>
    </row>
    <row r="26" spans="1:55" s="1" customFormat="1" x14ac:dyDescent="0.2">
      <c r="A26" s="44"/>
      <c r="B26" s="54" t="s">
        <v>45</v>
      </c>
      <c r="C26" s="48">
        <v>492277</v>
      </c>
      <c r="D26" s="11">
        <f t="shared" si="0"/>
        <v>0</v>
      </c>
      <c r="E26" s="34"/>
      <c r="F26" s="11"/>
      <c r="G26" s="11"/>
      <c r="H26" s="11"/>
      <c r="I26" s="4"/>
      <c r="J26" s="5"/>
    </row>
    <row r="27" spans="1:55" s="1" customFormat="1" x14ac:dyDescent="0.2">
      <c r="A27" s="44"/>
      <c r="B27" s="44" t="s">
        <v>47</v>
      </c>
      <c r="C27" s="48"/>
      <c r="D27" s="11">
        <f t="shared" si="0"/>
        <v>0</v>
      </c>
      <c r="E27" s="34"/>
      <c r="F27" s="11"/>
      <c r="G27" s="11"/>
      <c r="H27" s="11"/>
      <c r="I27" s="4"/>
      <c r="J27" s="5"/>
    </row>
    <row r="28" spans="1:55" s="1" customFormat="1" x14ac:dyDescent="0.2">
      <c r="A28" s="44"/>
      <c r="B28" s="54" t="s">
        <v>43</v>
      </c>
      <c r="C28" s="48">
        <v>566697</v>
      </c>
      <c r="D28" s="11">
        <f t="shared" si="0"/>
        <v>0</v>
      </c>
      <c r="E28" s="34"/>
      <c r="F28" s="11"/>
      <c r="G28" s="11"/>
      <c r="H28" s="11"/>
      <c r="I28" s="4"/>
      <c r="J28" s="5"/>
    </row>
    <row r="29" spans="1:55" x14ac:dyDescent="0.2">
      <c r="A29" s="44"/>
      <c r="B29" s="54"/>
      <c r="C29" s="42"/>
      <c r="D29" s="34"/>
      <c r="E29" s="34"/>
      <c r="F29" s="34"/>
      <c r="G29" s="34"/>
      <c r="H29" s="34"/>
      <c r="I29" s="36"/>
      <c r="J29" s="36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55" s="1" customFormat="1" x14ac:dyDescent="0.2">
      <c r="A30" s="44"/>
      <c r="B30" s="45"/>
      <c r="C30" s="48"/>
      <c r="D30" s="11">
        <f>SUM(F30:BQ30)</f>
        <v>0</v>
      </c>
      <c r="E30" s="34"/>
      <c r="F30" s="11">
        <f t="shared" ref="F30:AK30" si="1">SUM(F8:F28)</f>
        <v>0</v>
      </c>
      <c r="G30" s="11">
        <f t="shared" si="1"/>
        <v>0</v>
      </c>
      <c r="H30" s="11">
        <f t="shared" si="1"/>
        <v>0</v>
      </c>
      <c r="I30" s="11">
        <f t="shared" si="1"/>
        <v>0</v>
      </c>
      <c r="J30" s="11">
        <f t="shared" si="1"/>
        <v>0</v>
      </c>
      <c r="K30" s="11">
        <f t="shared" si="1"/>
        <v>0</v>
      </c>
      <c r="L30" s="11">
        <f t="shared" si="1"/>
        <v>0</v>
      </c>
      <c r="M30" s="11">
        <f t="shared" si="1"/>
        <v>0</v>
      </c>
      <c r="N30" s="11">
        <f t="shared" si="1"/>
        <v>0</v>
      </c>
      <c r="O30" s="11">
        <f t="shared" si="1"/>
        <v>0</v>
      </c>
      <c r="P30" s="11">
        <f t="shared" si="1"/>
        <v>0</v>
      </c>
      <c r="Q30" s="11">
        <f t="shared" si="1"/>
        <v>0</v>
      </c>
      <c r="R30" s="11">
        <f t="shared" si="1"/>
        <v>0</v>
      </c>
      <c r="S30" s="11">
        <f t="shared" si="1"/>
        <v>0</v>
      </c>
      <c r="T30" s="11">
        <f t="shared" si="1"/>
        <v>0</v>
      </c>
      <c r="U30" s="11">
        <f t="shared" si="1"/>
        <v>0</v>
      </c>
      <c r="V30" s="11">
        <f t="shared" si="1"/>
        <v>0</v>
      </c>
      <c r="W30" s="11">
        <f t="shared" si="1"/>
        <v>0</v>
      </c>
      <c r="X30" s="11">
        <f t="shared" si="1"/>
        <v>0</v>
      </c>
      <c r="Y30" s="11">
        <f t="shared" si="1"/>
        <v>0</v>
      </c>
      <c r="Z30" s="11">
        <f t="shared" si="1"/>
        <v>0</v>
      </c>
      <c r="AA30" s="11">
        <f t="shared" si="1"/>
        <v>0</v>
      </c>
      <c r="AB30" s="11">
        <f t="shared" si="1"/>
        <v>0</v>
      </c>
      <c r="AC30" s="11">
        <f t="shared" si="1"/>
        <v>0</v>
      </c>
      <c r="AD30" s="11">
        <f t="shared" si="1"/>
        <v>0</v>
      </c>
      <c r="AE30" s="11">
        <f t="shared" si="1"/>
        <v>0</v>
      </c>
      <c r="AF30" s="11">
        <f t="shared" si="1"/>
        <v>0</v>
      </c>
      <c r="AG30" s="11">
        <f t="shared" si="1"/>
        <v>0</v>
      </c>
      <c r="AH30" s="11">
        <f t="shared" si="1"/>
        <v>0</v>
      </c>
      <c r="AI30" s="11">
        <f t="shared" si="1"/>
        <v>0</v>
      </c>
      <c r="AJ30" s="11">
        <f t="shared" si="1"/>
        <v>0</v>
      </c>
      <c r="AK30" s="11">
        <f t="shared" si="1"/>
        <v>0</v>
      </c>
      <c r="AL30" s="11">
        <f t="shared" ref="AL30:BC30" si="2">SUM(AL8:AL28)</f>
        <v>0</v>
      </c>
      <c r="AM30" s="11">
        <f t="shared" si="2"/>
        <v>0</v>
      </c>
      <c r="AN30" s="11">
        <f t="shared" si="2"/>
        <v>0</v>
      </c>
      <c r="AO30" s="11">
        <f t="shared" si="2"/>
        <v>0</v>
      </c>
      <c r="AP30" s="11">
        <f t="shared" si="2"/>
        <v>0</v>
      </c>
      <c r="AQ30" s="11">
        <f t="shared" si="2"/>
        <v>0</v>
      </c>
      <c r="AR30" s="11">
        <f t="shared" si="2"/>
        <v>0</v>
      </c>
      <c r="AS30" s="11">
        <f t="shared" si="2"/>
        <v>0</v>
      </c>
      <c r="AT30" s="11">
        <f t="shared" si="2"/>
        <v>0</v>
      </c>
      <c r="AU30" s="11">
        <f t="shared" si="2"/>
        <v>0</v>
      </c>
      <c r="AV30" s="11">
        <f t="shared" si="2"/>
        <v>0</v>
      </c>
      <c r="AW30" s="11">
        <f t="shared" si="2"/>
        <v>0</v>
      </c>
      <c r="AX30" s="11">
        <f t="shared" si="2"/>
        <v>0</v>
      </c>
      <c r="AY30" s="11">
        <f t="shared" si="2"/>
        <v>0</v>
      </c>
      <c r="AZ30" s="11">
        <f t="shared" si="2"/>
        <v>0</v>
      </c>
      <c r="BA30" s="11">
        <f t="shared" si="2"/>
        <v>0</v>
      </c>
      <c r="BB30" s="11">
        <f t="shared" si="2"/>
        <v>0</v>
      </c>
      <c r="BC30" s="11">
        <f t="shared" si="2"/>
        <v>0</v>
      </c>
    </row>
    <row r="31" spans="1:55" x14ac:dyDescent="0.2">
      <c r="A31" s="44"/>
      <c r="B31" s="45"/>
      <c r="C31" s="48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</row>
    <row r="32" spans="1:55" x14ac:dyDescent="0.2">
      <c r="A32" s="44"/>
      <c r="B32" s="45"/>
      <c r="C32" s="48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</row>
    <row r="33" spans="1:55" x14ac:dyDescent="0.2">
      <c r="A33" s="44"/>
      <c r="B33" s="45"/>
      <c r="C33" s="48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</row>
    <row r="34" spans="1:55" x14ac:dyDescent="0.2">
      <c r="A34" s="44"/>
      <c r="B34" s="45"/>
      <c r="C34" s="48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</row>
    <row r="35" spans="1:55" x14ac:dyDescent="0.2">
      <c r="A35" s="44"/>
      <c r="B35" s="45"/>
      <c r="C35" s="48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</row>
    <row r="36" spans="1:55" x14ac:dyDescent="0.2">
      <c r="A36" s="44"/>
      <c r="B36" s="45"/>
      <c r="C36" s="48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</row>
    <row r="37" spans="1:55" x14ac:dyDescent="0.2">
      <c r="A37" s="44"/>
      <c r="B37" s="45"/>
      <c r="C37" s="48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55" x14ac:dyDescent="0.2">
      <c r="A38" s="44"/>
      <c r="B38" s="45"/>
      <c r="C38" s="48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55" x14ac:dyDescent="0.2">
      <c r="A39" s="140" t="s">
        <v>103</v>
      </c>
      <c r="D39" s="36"/>
      <c r="F39" s="36"/>
      <c r="G39" s="36"/>
      <c r="H39" s="44"/>
      <c r="I39" s="35"/>
      <c r="J39" s="36"/>
      <c r="K39" s="32"/>
      <c r="L39" s="32"/>
      <c r="M39" s="36"/>
      <c r="N39" s="36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55" x14ac:dyDescent="0.2">
      <c r="B40" s="38" t="s">
        <v>52</v>
      </c>
      <c r="D40" s="38" t="s">
        <v>31</v>
      </c>
      <c r="E40" s="38"/>
      <c r="F40" s="38" t="s">
        <v>32</v>
      </c>
      <c r="G40" s="50"/>
      <c r="H40" s="60"/>
      <c r="I40" s="36"/>
      <c r="J40" s="32"/>
      <c r="K40" s="32"/>
      <c r="L40" s="36"/>
      <c r="M40" s="36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55" x14ac:dyDescent="0.2">
      <c r="B41" s="44" t="s">
        <v>57</v>
      </c>
      <c r="C41" s="37" t="s">
        <v>9</v>
      </c>
      <c r="D41" s="38">
        <v>-0.29031749317938504</v>
      </c>
      <c r="E41" s="38"/>
      <c r="F41" s="57">
        <v>-13.595568205590599</v>
      </c>
      <c r="G41" s="50"/>
      <c r="H41" s="36"/>
      <c r="I41" s="36"/>
      <c r="J41" s="32"/>
      <c r="K41" s="32"/>
      <c r="L41" s="36"/>
      <c r="M41" s="36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55" x14ac:dyDescent="0.2">
      <c r="B42" s="44" t="s">
        <v>57</v>
      </c>
      <c r="C42" s="37" t="s">
        <v>10</v>
      </c>
      <c r="D42" s="38">
        <v>-1.3580942211168192</v>
      </c>
      <c r="E42" s="38"/>
      <c r="F42" s="57">
        <v>-63.599552374900647</v>
      </c>
      <c r="G42" s="50"/>
      <c r="H42" s="36"/>
      <c r="I42" s="36"/>
      <c r="J42" s="32"/>
      <c r="K42" s="32"/>
      <c r="L42" s="36"/>
      <c r="M42" s="36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55" x14ac:dyDescent="0.2">
      <c r="B43" s="44" t="s">
        <v>34</v>
      </c>
      <c r="C43" s="37" t="s">
        <v>11</v>
      </c>
      <c r="D43" s="38">
        <v>-1.2516676490005847</v>
      </c>
      <c r="E43" s="38"/>
      <c r="F43" s="57">
        <v>-58.615596002697373</v>
      </c>
      <c r="G43" s="50"/>
      <c r="H43" s="36"/>
      <c r="I43" s="36"/>
      <c r="J43" s="32"/>
      <c r="K43" s="32"/>
      <c r="L43" s="36"/>
      <c r="M43" s="36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55" x14ac:dyDescent="0.2">
      <c r="B44" s="44" t="s">
        <v>40</v>
      </c>
      <c r="C44" s="37" t="s">
        <v>12</v>
      </c>
      <c r="D44" s="38">
        <v>1.8772106413591019</v>
      </c>
      <c r="E44" s="38"/>
      <c r="F44" s="57">
        <v>87.909774334846745</v>
      </c>
      <c r="G44" s="50"/>
      <c r="H44" s="36"/>
      <c r="I44" s="36"/>
      <c r="J44" s="32"/>
      <c r="K44" s="32"/>
      <c r="L44" s="36"/>
      <c r="M44" s="36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55" x14ac:dyDescent="0.2">
      <c r="B45" s="44" t="s">
        <v>44</v>
      </c>
      <c r="C45" s="37" t="s">
        <v>2</v>
      </c>
      <c r="D45" s="38">
        <v>-2.9478474444940773E-2</v>
      </c>
      <c r="E45" s="38"/>
      <c r="F45" s="57">
        <v>-1.3804769582565763</v>
      </c>
      <c r="G45" s="50"/>
      <c r="H45" s="36"/>
      <c r="I45" s="36"/>
      <c r="J45" s="32"/>
      <c r="K45" s="32"/>
      <c r="L45" s="36"/>
      <c r="M45" s="36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55" x14ac:dyDescent="0.2">
      <c r="B46" s="44" t="s">
        <v>51</v>
      </c>
      <c r="C46" s="37" t="s">
        <v>26</v>
      </c>
      <c r="D46" s="38">
        <v>0</v>
      </c>
      <c r="E46" s="38"/>
      <c r="F46" s="57">
        <v>0</v>
      </c>
      <c r="G46" s="50"/>
      <c r="H46" s="36"/>
      <c r="I46" s="36"/>
      <c r="J46" s="32"/>
      <c r="K46" s="32"/>
      <c r="L46" s="36"/>
      <c r="M46" s="36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55" x14ac:dyDescent="0.2">
      <c r="B47" s="44" t="s">
        <v>41</v>
      </c>
      <c r="C47" s="37" t="s">
        <v>23</v>
      </c>
      <c r="D47" s="38">
        <v>1.4837199470825065E-2</v>
      </c>
      <c r="E47" s="38"/>
      <c r="F47" s="57">
        <v>0.69482605121873786</v>
      </c>
      <c r="G47" s="50"/>
      <c r="H47" s="36"/>
      <c r="I47" s="36"/>
      <c r="J47" s="32"/>
      <c r="K47" s="32"/>
      <c r="L47" s="36"/>
      <c r="M47" s="36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55" x14ac:dyDescent="0.2">
      <c r="B48" s="44" t="s">
        <v>35</v>
      </c>
      <c r="C48" s="37" t="s">
        <v>8</v>
      </c>
      <c r="D48" s="38">
        <v>-1.7635048730788225</v>
      </c>
      <c r="E48" s="38"/>
      <c r="F48" s="57">
        <v>-82.584933206281249</v>
      </c>
      <c r="G48" s="50"/>
      <c r="H48" s="36"/>
      <c r="I48" s="36"/>
      <c r="J48" s="32"/>
      <c r="K48" s="32"/>
      <c r="L48" s="36"/>
      <c r="M48" s="36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2:33" x14ac:dyDescent="0.2">
      <c r="B49" s="44" t="s">
        <v>49</v>
      </c>
      <c r="C49" s="37" t="s">
        <v>16</v>
      </c>
      <c r="D49" s="38">
        <v>4.1029007508308374E-4</v>
      </c>
      <c r="E49" s="38"/>
      <c r="F49" s="57">
        <v>1.9213884216140811E-2</v>
      </c>
      <c r="G49" s="50"/>
      <c r="H49" s="36"/>
      <c r="I49" s="36"/>
      <c r="J49" s="32"/>
      <c r="K49" s="32"/>
      <c r="L49" s="36"/>
      <c r="M49" s="36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2:33" x14ac:dyDescent="0.2">
      <c r="B50" s="44" t="s">
        <v>54</v>
      </c>
      <c r="C50" s="37" t="s">
        <v>25</v>
      </c>
      <c r="D50" s="38">
        <v>0</v>
      </c>
      <c r="E50" s="38"/>
      <c r="F50" s="57">
        <v>0</v>
      </c>
      <c r="G50" s="50"/>
      <c r="H50" s="36"/>
      <c r="I50" s="36"/>
      <c r="J50" s="32"/>
      <c r="K50" s="32"/>
      <c r="L50" s="36"/>
      <c r="M50" s="36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2:33" x14ac:dyDescent="0.2">
      <c r="B51" s="44" t="s">
        <v>60</v>
      </c>
      <c r="C51" s="37" t="s">
        <v>27</v>
      </c>
      <c r="D51" s="38">
        <v>0</v>
      </c>
      <c r="E51" s="38"/>
      <c r="F51" s="57">
        <v>0</v>
      </c>
      <c r="G51" s="50"/>
      <c r="H51" s="36"/>
      <c r="I51" s="36"/>
      <c r="J51" s="32"/>
      <c r="K51" s="32"/>
      <c r="L51" s="36"/>
      <c r="M51" s="36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2:33" x14ac:dyDescent="0.2">
      <c r="B52" s="44" t="s">
        <v>37</v>
      </c>
      <c r="C52" s="37" t="s">
        <v>1</v>
      </c>
      <c r="D52" s="38">
        <v>-0.85063926624285613</v>
      </c>
      <c r="E52" s="38"/>
      <c r="F52" s="57">
        <v>-39.835436838152951</v>
      </c>
      <c r="G52" s="50"/>
      <c r="H52" s="36"/>
      <c r="I52" s="36"/>
      <c r="J52" s="32"/>
      <c r="K52" s="32"/>
      <c r="L52" s="36"/>
      <c r="M52" s="36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2:33" x14ac:dyDescent="0.2">
      <c r="B53" s="44" t="s">
        <v>36</v>
      </c>
      <c r="C53" s="37" t="s">
        <v>20</v>
      </c>
      <c r="D53" s="38">
        <v>1.8819604209256149E-3</v>
      </c>
      <c r="E53" s="38"/>
      <c r="F53" s="57">
        <v>8.8132206511946531E-2</v>
      </c>
      <c r="G53" s="50"/>
      <c r="H53" s="36"/>
      <c r="I53" s="36"/>
      <c r="J53" s="32"/>
      <c r="K53" s="32"/>
      <c r="L53" s="36"/>
      <c r="M53" s="36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2:33" x14ac:dyDescent="0.2">
      <c r="B54" s="44" t="s">
        <v>53</v>
      </c>
      <c r="C54" s="37" t="s">
        <v>14</v>
      </c>
      <c r="D54" s="38">
        <v>0</v>
      </c>
      <c r="E54" s="38"/>
      <c r="F54" s="57">
        <v>0</v>
      </c>
      <c r="G54" s="50"/>
      <c r="H54" s="36"/>
      <c r="I54" s="36"/>
      <c r="J54" s="32"/>
      <c r="K54" s="32"/>
      <c r="L54" s="36"/>
      <c r="M54" s="36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2:33" x14ac:dyDescent="0.2">
      <c r="B55" s="44" t="s">
        <v>38</v>
      </c>
      <c r="C55" s="37" t="s">
        <v>28</v>
      </c>
      <c r="D55" s="38">
        <v>-4.4571481377201199</v>
      </c>
      <c r="E55" s="38"/>
      <c r="F55" s="57">
        <v>-208.72824728943323</v>
      </c>
      <c r="G55" s="50"/>
      <c r="H55" s="36"/>
      <c r="I55" s="36"/>
      <c r="J55" s="32"/>
      <c r="K55" s="32"/>
      <c r="L55" s="36"/>
      <c r="M55" s="36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2:33" x14ac:dyDescent="0.2">
      <c r="B56" s="44" t="s">
        <v>50</v>
      </c>
      <c r="C56" s="37" t="s">
        <v>24</v>
      </c>
      <c r="D56" s="38">
        <v>0</v>
      </c>
      <c r="E56" s="38"/>
      <c r="F56" s="57">
        <v>0</v>
      </c>
      <c r="G56" s="50"/>
      <c r="H56" s="36"/>
      <c r="I56" s="36"/>
      <c r="J56" s="32"/>
      <c r="K56" s="32"/>
      <c r="L56" s="36"/>
      <c r="M56" s="36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2:33" x14ac:dyDescent="0.2">
      <c r="B57" s="44" t="s">
        <v>39</v>
      </c>
      <c r="C57" s="37" t="s">
        <v>4</v>
      </c>
      <c r="D57" s="38">
        <v>-0.16784660244017596</v>
      </c>
      <c r="E57" s="38"/>
      <c r="F57" s="57">
        <v>-7.8602563922734392</v>
      </c>
      <c r="G57" s="50"/>
      <c r="H57" s="36"/>
      <c r="I57" s="36"/>
      <c r="J57" s="32"/>
      <c r="K57" s="32"/>
      <c r="L57" s="36"/>
      <c r="M57" s="36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2:33" x14ac:dyDescent="0.2">
      <c r="B58" s="44" t="s">
        <v>39</v>
      </c>
      <c r="C58" s="37" t="s">
        <v>13</v>
      </c>
      <c r="D58" s="38">
        <v>-2.6581429068574323E-2</v>
      </c>
      <c r="E58" s="38"/>
      <c r="F58" s="57">
        <v>-1.2448083232813354</v>
      </c>
      <c r="G58" s="50"/>
      <c r="H58" s="36"/>
      <c r="I58" s="36"/>
      <c r="J58" s="32"/>
      <c r="K58" s="32"/>
      <c r="L58" s="36"/>
      <c r="M58" s="36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2:33" x14ac:dyDescent="0.2">
      <c r="B59" s="44" t="s">
        <v>39</v>
      </c>
      <c r="C59" s="37" t="s">
        <v>21</v>
      </c>
      <c r="D59" s="38">
        <v>-0.10269654036343233</v>
      </c>
      <c r="E59" s="38"/>
      <c r="F59" s="57">
        <v>-4.8092789852195361</v>
      </c>
      <c r="G59" s="50"/>
      <c r="H59" s="36"/>
      <c r="I59" s="36"/>
      <c r="J59" s="32"/>
      <c r="K59" s="32"/>
      <c r="L59" s="36"/>
      <c r="M59" s="36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2:33" x14ac:dyDescent="0.2">
      <c r="B60" s="44" t="s">
        <v>46</v>
      </c>
      <c r="C60" s="37" t="s">
        <v>15</v>
      </c>
      <c r="D60" s="38">
        <v>0</v>
      </c>
      <c r="E60" s="38"/>
      <c r="F60" s="57">
        <v>0</v>
      </c>
      <c r="G60" s="50"/>
      <c r="H60" s="36"/>
      <c r="I60" s="36"/>
      <c r="J60" s="32"/>
      <c r="K60" s="32"/>
      <c r="L60" s="36"/>
      <c r="M60" s="36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2:33" x14ac:dyDescent="0.2">
      <c r="B61" s="44" t="s">
        <v>42</v>
      </c>
      <c r="C61" s="37" t="s">
        <v>3</v>
      </c>
      <c r="D61" s="38">
        <v>-9.5939995103909215E-2</v>
      </c>
      <c r="E61" s="38"/>
      <c r="F61" s="57">
        <v>-4.49286997071607</v>
      </c>
      <c r="G61" s="50"/>
      <c r="H61" s="36"/>
      <c r="I61" s="36"/>
      <c r="J61" s="32"/>
      <c r="K61" s="32"/>
      <c r="L61" s="36"/>
      <c r="M61" s="36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2:33" x14ac:dyDescent="0.2">
      <c r="B62" s="44" t="s">
        <v>43</v>
      </c>
      <c r="C62" s="37" t="s">
        <v>7</v>
      </c>
      <c r="D62" s="38">
        <v>-3.3523922633740746</v>
      </c>
      <c r="E62" s="38"/>
      <c r="F62" s="57">
        <v>-156.99252969380791</v>
      </c>
      <c r="G62" s="50"/>
      <c r="H62" s="36"/>
      <c r="I62" s="36"/>
      <c r="J62" s="32"/>
      <c r="K62" s="32"/>
      <c r="L62" s="36"/>
      <c r="M62" s="36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2:33" x14ac:dyDescent="0.2">
      <c r="B63" s="44" t="s">
        <v>45</v>
      </c>
      <c r="C63" s="37" t="s">
        <v>5</v>
      </c>
      <c r="D63" s="38">
        <v>0.43853321532652817</v>
      </c>
      <c r="E63" s="38"/>
      <c r="F63" s="57">
        <v>20.536510473741313</v>
      </c>
      <c r="G63" s="50"/>
      <c r="H63" s="36"/>
      <c r="I63" s="36"/>
      <c r="J63" s="32"/>
      <c r="K63" s="32"/>
      <c r="L63" s="36"/>
      <c r="M63" s="36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2:33" x14ac:dyDescent="0.2">
      <c r="B64" s="44" t="s">
        <v>47</v>
      </c>
      <c r="C64" s="37" t="s">
        <v>19</v>
      </c>
      <c r="D64" s="38">
        <v>0</v>
      </c>
      <c r="E64" s="38"/>
      <c r="F64" s="57">
        <v>0</v>
      </c>
      <c r="G64" s="50"/>
      <c r="H64" s="36"/>
      <c r="I64" s="36"/>
      <c r="J64" s="32"/>
      <c r="K64" s="32"/>
      <c r="L64" s="36"/>
      <c r="M64" s="36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2:33" x14ac:dyDescent="0.2">
      <c r="B65" s="44" t="s">
        <v>43</v>
      </c>
      <c r="C65" s="37" t="s">
        <v>17</v>
      </c>
      <c r="D65" s="38">
        <v>1.641160300332335E-3</v>
      </c>
      <c r="E65" s="38"/>
      <c r="F65" s="57">
        <v>7.6855536864563243E-2</v>
      </c>
      <c r="G65" s="50"/>
      <c r="H65" s="36"/>
      <c r="I65" s="36"/>
      <c r="J65" s="32"/>
      <c r="K65" s="32"/>
      <c r="L65" s="36"/>
      <c r="M65" s="36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2:33" x14ac:dyDescent="0.2">
      <c r="B66" s="44" t="s">
        <v>43</v>
      </c>
      <c r="C66" s="37" t="s">
        <v>18</v>
      </c>
      <c r="D66" s="38">
        <v>2.1428132188241727E-3</v>
      </c>
      <c r="E66" s="38"/>
      <c r="F66" s="57">
        <v>0.100347943037536</v>
      </c>
      <c r="G66" s="50"/>
      <c r="H66" s="36"/>
      <c r="I66" s="36"/>
      <c r="J66" s="32"/>
      <c r="K66" s="32"/>
      <c r="L66" s="36"/>
      <c r="M66" s="36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2:33" x14ac:dyDescent="0.2">
      <c r="B67" s="44" t="s">
        <v>43</v>
      </c>
      <c r="C67" s="37" t="s">
        <v>22</v>
      </c>
      <c r="D67" s="38">
        <v>0</v>
      </c>
      <c r="E67" s="38"/>
      <c r="F67" s="57">
        <v>0</v>
      </c>
      <c r="G67" s="50"/>
      <c r="H67" s="36"/>
      <c r="I67" s="36"/>
      <c r="J67" s="32"/>
      <c r="K67" s="32"/>
      <c r="L67" s="36"/>
      <c r="M67" s="36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2:33" x14ac:dyDescent="0.2">
      <c r="B68" s="44"/>
      <c r="D68" s="44"/>
      <c r="E68" s="44"/>
      <c r="F68" s="44"/>
      <c r="G68" s="50"/>
      <c r="H68" s="36"/>
      <c r="I68" s="36"/>
      <c r="J68" s="32"/>
      <c r="K68" s="32"/>
      <c r="L68" s="36"/>
      <c r="M68" s="36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2:33" x14ac:dyDescent="0.2">
      <c r="B69" s="44"/>
      <c r="C69" s="37" t="s">
        <v>6</v>
      </c>
      <c r="D69" s="38">
        <v>-11.409649664962075</v>
      </c>
      <c r="E69" s="38"/>
      <c r="F69" s="58">
        <v>-534.31389381017391</v>
      </c>
      <c r="G69" s="50"/>
      <c r="H69" s="36"/>
      <c r="I69" s="36"/>
      <c r="J69" s="32"/>
      <c r="K69" s="32"/>
      <c r="L69" s="36"/>
      <c r="M69" s="36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2:33" x14ac:dyDescent="0.2">
      <c r="B70" s="38"/>
      <c r="C70" s="37"/>
      <c r="D70" s="38"/>
      <c r="E70" s="38"/>
      <c r="F70" s="57"/>
      <c r="G70" s="50"/>
      <c r="H70" s="36"/>
      <c r="I70" s="36"/>
      <c r="J70" s="32"/>
      <c r="K70" s="32"/>
      <c r="L70" s="36"/>
      <c r="M70" s="36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2:33" x14ac:dyDescent="0.2">
      <c r="B71" s="44"/>
      <c r="C71" s="37"/>
      <c r="D71" s="38"/>
      <c r="E71" s="38"/>
      <c r="F71" s="57"/>
      <c r="G71" s="50"/>
      <c r="H71" s="36"/>
      <c r="I71" s="36"/>
      <c r="J71" s="32"/>
      <c r="K71" s="32"/>
      <c r="L71" s="36"/>
      <c r="M71" s="36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2:33" x14ac:dyDescent="0.2">
      <c r="B72" s="38"/>
      <c r="C72" s="37"/>
      <c r="D72" s="38"/>
      <c r="E72" s="38"/>
      <c r="F72" s="57"/>
      <c r="G72" s="50"/>
      <c r="H72" s="36"/>
      <c r="I72" s="36"/>
      <c r="J72" s="32"/>
      <c r="K72" s="32"/>
      <c r="L72" s="36"/>
      <c r="M72" s="36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2:33" x14ac:dyDescent="0.2">
      <c r="B73" s="44"/>
      <c r="C73" s="37"/>
      <c r="D73" s="38"/>
      <c r="E73" s="38"/>
      <c r="F73" s="57"/>
      <c r="G73" s="50"/>
      <c r="H73" s="36"/>
      <c r="I73" s="36"/>
      <c r="J73" s="32"/>
      <c r="K73" s="32"/>
      <c r="L73" s="36"/>
      <c r="M73" s="36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2:33" x14ac:dyDescent="0.2">
      <c r="B74" s="38"/>
      <c r="C74" s="37"/>
      <c r="D74" s="38"/>
      <c r="E74" s="38"/>
      <c r="F74" s="57"/>
      <c r="G74" s="50"/>
      <c r="H74" s="36"/>
      <c r="I74" s="36"/>
      <c r="J74" s="32"/>
      <c r="K74" s="32"/>
      <c r="L74" s="36"/>
      <c r="M74" s="36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2:33" x14ac:dyDescent="0.2">
      <c r="B75" s="44"/>
      <c r="C75" s="37"/>
      <c r="D75" s="38"/>
      <c r="E75" s="38"/>
      <c r="F75" s="57"/>
      <c r="G75" s="50"/>
      <c r="H75" s="36"/>
      <c r="I75" s="36"/>
      <c r="J75" s="32"/>
      <c r="K75" s="32"/>
      <c r="L75" s="36"/>
      <c r="M75" s="36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2:33" x14ac:dyDescent="0.2">
      <c r="B76" s="44"/>
      <c r="C76" s="37"/>
      <c r="D76" s="38"/>
      <c r="E76" s="38"/>
      <c r="F76" s="57"/>
      <c r="G76" s="50"/>
      <c r="H76" s="36"/>
      <c r="I76" s="36"/>
      <c r="J76" s="32"/>
      <c r="K76" s="32"/>
      <c r="L76" s="36"/>
      <c r="M76" s="36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2:33" x14ac:dyDescent="0.2">
      <c r="B77" s="44"/>
      <c r="C77" s="37"/>
      <c r="D77" s="38"/>
      <c r="E77" s="38"/>
      <c r="F77" s="57"/>
      <c r="G77" s="50"/>
      <c r="H77" s="36"/>
      <c r="I77" s="36"/>
      <c r="J77" s="32"/>
      <c r="K77" s="32"/>
      <c r="L77" s="36"/>
      <c r="M77" s="36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2:33" x14ac:dyDescent="0.2">
      <c r="B78" s="38"/>
      <c r="C78" s="37"/>
      <c r="D78" s="38"/>
      <c r="E78" s="38"/>
      <c r="F78" s="57"/>
      <c r="G78" s="50"/>
      <c r="H78" s="36"/>
      <c r="I78" s="36"/>
      <c r="J78" s="32"/>
      <c r="K78" s="32"/>
      <c r="L78" s="36"/>
      <c r="M78" s="36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2:33" x14ac:dyDescent="0.2">
      <c r="B79" s="38"/>
      <c r="C79" s="37"/>
      <c r="D79" s="38"/>
      <c r="E79" s="38"/>
      <c r="F79" s="57"/>
      <c r="G79" s="50"/>
      <c r="H79" s="36"/>
      <c r="I79" s="36"/>
      <c r="J79" s="32"/>
      <c r="K79" s="32"/>
      <c r="L79" s="36"/>
      <c r="M79" s="36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2:33" x14ac:dyDescent="0.2">
      <c r="B80" s="44"/>
      <c r="C80" s="37"/>
      <c r="D80" s="38"/>
      <c r="E80" s="38"/>
      <c r="F80" s="57"/>
      <c r="G80" s="50"/>
      <c r="H80" s="36"/>
      <c r="I80" s="36"/>
      <c r="J80" s="32"/>
      <c r="K80" s="32"/>
      <c r="L80" s="36"/>
      <c r="M80" s="36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2:33" x14ac:dyDescent="0.2">
      <c r="B81" s="38"/>
      <c r="C81" s="37"/>
      <c r="D81" s="38"/>
      <c r="E81" s="38"/>
      <c r="F81" s="57"/>
      <c r="G81" s="50"/>
      <c r="H81" s="36"/>
      <c r="I81" s="36"/>
      <c r="J81" s="32"/>
      <c r="K81" s="32"/>
      <c r="L81" s="36"/>
      <c r="M81" s="36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2:33" x14ac:dyDescent="0.2">
      <c r="B82" s="44"/>
      <c r="C82" s="37"/>
      <c r="D82" s="38"/>
      <c r="E82" s="38"/>
      <c r="F82" s="57"/>
      <c r="G82" s="50"/>
      <c r="H82" s="36"/>
      <c r="I82" s="36"/>
      <c r="J82" s="32"/>
      <c r="K82" s="32"/>
      <c r="L82" s="36"/>
      <c r="M82" s="36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2:33" x14ac:dyDescent="0.2">
      <c r="B83" s="38"/>
      <c r="C83" s="37"/>
      <c r="D83" s="38"/>
      <c r="E83" s="38"/>
      <c r="F83" s="57"/>
      <c r="G83" s="50"/>
      <c r="H83" s="36"/>
      <c r="I83" s="36"/>
      <c r="J83" s="32"/>
      <c r="K83" s="32"/>
      <c r="L83" s="36"/>
      <c r="M83" s="36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2:33" x14ac:dyDescent="0.2">
      <c r="B84" s="44"/>
      <c r="C84" s="37"/>
      <c r="D84" s="38"/>
      <c r="E84" s="38"/>
      <c r="F84" s="57"/>
      <c r="G84" s="50"/>
      <c r="H84" s="36"/>
      <c r="I84" s="36"/>
      <c r="J84" s="32"/>
      <c r="K84" s="32"/>
      <c r="L84" s="36"/>
      <c r="M84" s="36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2:33" x14ac:dyDescent="0.2">
      <c r="B85" s="38"/>
      <c r="C85" s="37"/>
      <c r="D85" s="38"/>
      <c r="E85" s="38"/>
      <c r="F85" s="57"/>
      <c r="G85" s="50"/>
      <c r="H85" s="36"/>
      <c r="I85" s="36"/>
      <c r="J85" s="32"/>
      <c r="K85" s="32"/>
      <c r="L85" s="36"/>
      <c r="M85" s="36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2:33" x14ac:dyDescent="0.2">
      <c r="B86" s="44"/>
      <c r="C86" s="37"/>
      <c r="D86" s="38"/>
      <c r="E86" s="38"/>
      <c r="F86" s="57"/>
      <c r="G86" s="50"/>
      <c r="H86" s="36"/>
      <c r="I86" s="36"/>
      <c r="J86" s="32"/>
      <c r="K86" s="32"/>
      <c r="L86" s="36"/>
      <c r="M86" s="36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2:33" x14ac:dyDescent="0.2">
      <c r="B87" s="38"/>
      <c r="C87" s="37"/>
      <c r="D87" s="38"/>
      <c r="E87" s="38"/>
      <c r="F87" s="57"/>
      <c r="G87" s="50"/>
      <c r="H87" s="36"/>
      <c r="I87" s="36"/>
      <c r="J87" s="32"/>
      <c r="K87" s="32"/>
      <c r="L87" s="36"/>
      <c r="M87" s="36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2:33" x14ac:dyDescent="0.2">
      <c r="B88" s="44"/>
      <c r="C88" s="37"/>
      <c r="D88" s="38"/>
      <c r="E88" s="38"/>
      <c r="F88" s="57"/>
      <c r="G88" s="50"/>
      <c r="H88" s="36"/>
      <c r="I88" s="36"/>
      <c r="J88" s="32"/>
      <c r="K88" s="32"/>
      <c r="L88" s="36"/>
      <c r="M88" s="36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2:33" x14ac:dyDescent="0.2">
      <c r="B89" s="44"/>
      <c r="C89" s="37"/>
      <c r="D89" s="38"/>
      <c r="E89" s="38"/>
      <c r="F89" s="57"/>
      <c r="G89" s="50"/>
      <c r="H89" s="36"/>
      <c r="I89" s="36"/>
      <c r="J89" s="32"/>
      <c r="K89" s="32"/>
      <c r="L89" s="36"/>
      <c r="M89" s="36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2:33" x14ac:dyDescent="0.2">
      <c r="B90" s="44"/>
      <c r="C90" s="37"/>
      <c r="D90" s="38"/>
      <c r="E90" s="38"/>
      <c r="F90" s="57"/>
      <c r="G90" s="50"/>
      <c r="H90" s="36"/>
      <c r="I90" s="36"/>
      <c r="J90" s="32"/>
      <c r="K90" s="32"/>
      <c r="L90" s="36"/>
      <c r="M90" s="36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2:33" x14ac:dyDescent="0.2">
      <c r="B91" s="38"/>
      <c r="C91" s="37"/>
      <c r="D91" s="38"/>
      <c r="E91" s="38"/>
      <c r="F91" s="57"/>
      <c r="G91" s="50"/>
      <c r="H91" s="36"/>
      <c r="I91" s="36"/>
      <c r="J91" s="32"/>
      <c r="K91" s="32"/>
      <c r="L91" s="36"/>
      <c r="M91" s="36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2:33" x14ac:dyDescent="0.2">
      <c r="B92" s="38"/>
      <c r="C92" s="37"/>
      <c r="D92" s="38"/>
      <c r="E92" s="38"/>
      <c r="F92" s="57"/>
      <c r="G92" s="50"/>
      <c r="H92" s="36"/>
      <c r="I92" s="36"/>
      <c r="J92" s="32"/>
      <c r="K92" s="32"/>
      <c r="L92" s="36"/>
      <c r="M92" s="36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2:33" x14ac:dyDescent="0.2">
      <c r="B93" s="44"/>
      <c r="D93" s="44"/>
      <c r="E93" s="44"/>
      <c r="F93" s="44"/>
      <c r="G93" s="50"/>
      <c r="H93" s="36"/>
      <c r="I93" s="36"/>
      <c r="J93" s="32"/>
      <c r="K93" s="32"/>
      <c r="L93" s="36"/>
      <c r="M93" s="36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2:33" x14ac:dyDescent="0.2">
      <c r="B94" s="44"/>
      <c r="C94" s="37"/>
      <c r="D94" s="38"/>
      <c r="E94" s="38"/>
      <c r="F94" s="58"/>
      <c r="G94" s="50"/>
      <c r="H94" s="36"/>
      <c r="I94" s="36"/>
      <c r="J94" s="32"/>
      <c r="K94" s="32"/>
      <c r="L94" s="36"/>
      <c r="M94" s="36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2:33" x14ac:dyDescent="0.2">
      <c r="B95" s="38"/>
      <c r="C95" s="37"/>
      <c r="D95" s="38"/>
      <c r="E95" s="38"/>
      <c r="F95" s="58"/>
      <c r="G95" s="50"/>
      <c r="H95" s="36"/>
      <c r="I95" s="36"/>
      <c r="J95" s="32"/>
      <c r="K95" s="32"/>
      <c r="L95" s="36"/>
      <c r="M95" s="36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</sheetData>
  <phoneticPr fontId="0" type="noConversion"/>
  <pageMargins left="0" right="0" top="1" bottom="1" header="0.5" footer="0.5"/>
  <pageSetup scale="20" fitToHeight="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CW87"/>
  <sheetViews>
    <sheetView showGridLines="0" workbookViewId="0">
      <pane xSplit="3" topLeftCell="D1" activePane="topRight" state="frozen"/>
      <selection activeCell="M34" sqref="M34"/>
      <selection pane="topRight" activeCell="F2" sqref="F2"/>
    </sheetView>
  </sheetViews>
  <sheetFormatPr defaultColWidth="9.109375" defaultRowHeight="10.199999999999999" x14ac:dyDescent="0.2"/>
  <cols>
    <col min="1" max="1" width="14.109375" style="38" customWidth="1"/>
    <col min="2" max="2" width="22.44140625" style="36" customWidth="1"/>
    <col min="3" max="3" width="7" style="42" bestFit="1" customWidth="1"/>
    <col min="4" max="4" width="11.88671875" style="50" bestFit="1" customWidth="1"/>
    <col min="5" max="5" width="2.33203125" style="36" customWidth="1"/>
    <col min="6" max="6" width="10.6640625" style="32" bestFit="1" customWidth="1"/>
    <col min="7" max="7" width="10.44140625" style="32" bestFit="1" customWidth="1"/>
    <col min="8" max="9" width="10.44140625" style="36" bestFit="1" customWidth="1"/>
    <col min="10" max="11" width="10.44140625" style="44" bestFit="1" customWidth="1"/>
    <col min="12" max="12" width="9.5546875" style="44" bestFit="1" customWidth="1"/>
    <col min="13" max="13" width="10.44140625" style="44" bestFit="1" customWidth="1"/>
    <col min="14" max="15" width="9.5546875" style="44" bestFit="1" customWidth="1"/>
    <col min="16" max="16" width="10.44140625" style="44" hidden="1" customWidth="1"/>
    <col min="17" max="21" width="10.44140625" style="44" bestFit="1" customWidth="1"/>
    <col min="22" max="22" width="9.5546875" style="44" bestFit="1" customWidth="1"/>
    <col min="23" max="24" width="10.44140625" style="44" bestFit="1" customWidth="1"/>
    <col min="25" max="25" width="9.5546875" style="44" bestFit="1" customWidth="1"/>
    <col min="26" max="16384" width="9.109375" style="44"/>
  </cols>
  <sheetData>
    <row r="1" spans="1:32" s="38" customFormat="1" ht="13.2" x14ac:dyDescent="0.25">
      <c r="A1" s="63" t="s">
        <v>86</v>
      </c>
      <c r="B1" s="65"/>
      <c r="C1" s="69"/>
      <c r="D1" s="39"/>
      <c r="E1" s="37"/>
      <c r="F1" s="40"/>
      <c r="G1" s="40"/>
      <c r="H1" s="37"/>
      <c r="I1" s="37"/>
    </row>
    <row r="2" spans="1:32" x14ac:dyDescent="0.2">
      <c r="C2" s="42" t="s">
        <v>85</v>
      </c>
      <c r="D2" s="43" t="s">
        <v>84</v>
      </c>
      <c r="E2" s="32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spans="1:32" s="1" customFormat="1" x14ac:dyDescent="0.2">
      <c r="A3" s="38" t="s">
        <v>0</v>
      </c>
      <c r="B3" s="45" t="s">
        <v>38</v>
      </c>
      <c r="C3" s="42"/>
      <c r="D3" s="10">
        <f>SUM(F3:CJ3)</f>
        <v>0</v>
      </c>
      <c r="E3" s="32"/>
      <c r="F3" s="10"/>
      <c r="G3" s="10"/>
      <c r="H3" s="10"/>
      <c r="I3" s="10"/>
      <c r="J3" s="17"/>
      <c r="K3" s="17"/>
      <c r="L3" s="17"/>
      <c r="M3" s="17"/>
      <c r="N3" s="17"/>
      <c r="O3" s="17"/>
      <c r="P3" s="11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5"/>
      <c r="AD3" s="15"/>
      <c r="AE3" s="15"/>
      <c r="AF3" s="15"/>
    </row>
    <row r="4" spans="1:32" s="1" customFormat="1" x14ac:dyDescent="0.2">
      <c r="A4" s="38"/>
      <c r="B4" s="45" t="s">
        <v>45</v>
      </c>
      <c r="C4" s="42"/>
      <c r="D4" s="10">
        <f t="shared" ref="D4:D28" si="0">SUM(F4:CJ4)</f>
        <v>0</v>
      </c>
      <c r="E4" s="32"/>
      <c r="F4" s="10"/>
      <c r="G4" s="10"/>
      <c r="H4" s="10"/>
      <c r="I4" s="10"/>
      <c r="J4" s="17"/>
      <c r="K4" s="17"/>
      <c r="L4" s="17"/>
      <c r="M4" s="17"/>
      <c r="N4" s="17"/>
      <c r="O4" s="17"/>
      <c r="P4" s="11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5"/>
      <c r="AD4" s="15"/>
      <c r="AE4" s="15"/>
      <c r="AF4" s="15"/>
    </row>
    <row r="5" spans="1:32" s="1" customFormat="1" x14ac:dyDescent="0.2">
      <c r="A5" s="38"/>
      <c r="B5" s="45" t="s">
        <v>34</v>
      </c>
      <c r="C5" s="42"/>
      <c r="D5" s="10">
        <f t="shared" si="0"/>
        <v>0</v>
      </c>
      <c r="E5" s="32"/>
      <c r="F5" s="10"/>
      <c r="G5" s="10"/>
      <c r="H5" s="10"/>
      <c r="I5" s="10"/>
      <c r="J5" s="17"/>
      <c r="K5" s="17"/>
      <c r="L5" s="17"/>
      <c r="M5" s="17"/>
      <c r="N5" s="17"/>
      <c r="O5" s="17"/>
      <c r="P5" s="11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5"/>
      <c r="AD5" s="15"/>
      <c r="AE5" s="15"/>
      <c r="AF5" s="15"/>
    </row>
    <row r="6" spans="1:32" s="1" customFormat="1" x14ac:dyDescent="0.2">
      <c r="A6" s="38"/>
      <c r="B6" s="54" t="s">
        <v>40</v>
      </c>
      <c r="C6" s="42"/>
      <c r="D6" s="10">
        <f t="shared" si="0"/>
        <v>0</v>
      </c>
      <c r="E6" s="32"/>
      <c r="F6" s="10"/>
      <c r="G6" s="10"/>
      <c r="H6" s="10"/>
      <c r="I6" s="10"/>
      <c r="J6" s="17"/>
      <c r="K6" s="17"/>
      <c r="L6" s="17"/>
      <c r="M6" s="17"/>
      <c r="N6" s="17"/>
      <c r="O6" s="17"/>
      <c r="P6" s="11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5"/>
      <c r="AD6" s="15"/>
      <c r="AE6" s="15"/>
      <c r="AF6" s="15"/>
    </row>
    <row r="7" spans="1:32" x14ac:dyDescent="0.2">
      <c r="D7" s="32"/>
      <c r="E7" s="32"/>
      <c r="H7" s="32"/>
      <c r="I7" s="32"/>
      <c r="J7" s="35"/>
      <c r="K7" s="35"/>
      <c r="M7" s="35"/>
      <c r="N7" s="35"/>
      <c r="O7" s="35"/>
      <c r="P7" s="34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spans="1:32" s="1" customFormat="1" x14ac:dyDescent="0.2">
      <c r="A8" s="38" t="s">
        <v>59</v>
      </c>
      <c r="B8" s="44" t="s">
        <v>57</v>
      </c>
      <c r="C8" s="42"/>
      <c r="D8" s="10">
        <f t="shared" si="0"/>
        <v>0</v>
      </c>
      <c r="E8" s="35"/>
      <c r="F8" s="17"/>
      <c r="G8" s="10"/>
      <c r="H8" s="10"/>
      <c r="I8" s="10"/>
      <c r="J8" s="17"/>
      <c r="K8" s="17"/>
      <c r="L8" s="11"/>
      <c r="M8" s="11"/>
      <c r="N8" s="17"/>
      <c r="O8" s="11"/>
      <c r="P8" s="11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5"/>
      <c r="AD8" s="15"/>
      <c r="AE8" s="15"/>
      <c r="AF8" s="15"/>
    </row>
    <row r="9" spans="1:32" s="1" customFormat="1" x14ac:dyDescent="0.2">
      <c r="A9" s="38"/>
      <c r="B9" s="44" t="s">
        <v>34</v>
      </c>
      <c r="C9" s="42"/>
      <c r="D9" s="10">
        <f t="shared" si="0"/>
        <v>0</v>
      </c>
      <c r="E9" s="35"/>
      <c r="F9" s="17"/>
      <c r="G9" s="10"/>
      <c r="H9" s="10"/>
      <c r="I9" s="10"/>
      <c r="J9" s="17"/>
      <c r="K9" s="17"/>
      <c r="L9" s="11"/>
      <c r="M9" s="11"/>
      <c r="N9" s="17"/>
      <c r="O9" s="11"/>
      <c r="P9" s="11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5"/>
      <c r="AD9" s="15"/>
      <c r="AE9" s="15"/>
      <c r="AF9" s="15"/>
    </row>
    <row r="10" spans="1:32" s="1" customFormat="1" x14ac:dyDescent="0.2">
      <c r="A10" s="38"/>
      <c r="B10" s="44" t="s">
        <v>40</v>
      </c>
      <c r="C10" s="42"/>
      <c r="D10" s="10">
        <f t="shared" si="0"/>
        <v>0</v>
      </c>
      <c r="E10" s="35"/>
      <c r="F10" s="17"/>
      <c r="G10" s="10"/>
      <c r="H10" s="10"/>
      <c r="I10" s="10"/>
      <c r="J10" s="17"/>
      <c r="K10" s="17"/>
      <c r="L10" s="11"/>
      <c r="M10" s="11"/>
      <c r="N10" s="17"/>
      <c r="O10" s="11"/>
      <c r="P10" s="11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5"/>
      <c r="AD10" s="15"/>
      <c r="AE10" s="15"/>
      <c r="AF10" s="15"/>
    </row>
    <row r="11" spans="1:32" s="1" customFormat="1" x14ac:dyDescent="0.2">
      <c r="A11" s="38"/>
      <c r="B11" s="44" t="s">
        <v>44</v>
      </c>
      <c r="C11" s="42"/>
      <c r="D11" s="10">
        <f t="shared" si="0"/>
        <v>0</v>
      </c>
      <c r="E11" s="35"/>
      <c r="F11" s="17"/>
      <c r="G11" s="10"/>
      <c r="H11" s="10"/>
      <c r="I11" s="10"/>
      <c r="J11" s="17"/>
      <c r="K11" s="17"/>
      <c r="L11" s="11"/>
      <c r="M11" s="11"/>
      <c r="N11" s="17"/>
      <c r="O11" s="11"/>
      <c r="P11" s="11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5"/>
      <c r="AD11" s="15"/>
      <c r="AE11" s="15"/>
      <c r="AF11" s="15"/>
    </row>
    <row r="12" spans="1:32" s="1" customFormat="1" x14ac:dyDescent="0.2">
      <c r="A12" s="38"/>
      <c r="B12" s="44" t="s">
        <v>51</v>
      </c>
      <c r="C12" s="42"/>
      <c r="D12" s="10">
        <f t="shared" si="0"/>
        <v>0</v>
      </c>
      <c r="E12" s="35"/>
      <c r="F12" s="17"/>
      <c r="G12" s="10"/>
      <c r="H12" s="10"/>
      <c r="I12" s="10"/>
      <c r="J12" s="17"/>
      <c r="K12" s="17"/>
      <c r="L12" s="11"/>
      <c r="M12" s="11"/>
      <c r="N12" s="17"/>
      <c r="O12" s="11"/>
      <c r="P12" s="11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5"/>
      <c r="AD12" s="15"/>
      <c r="AE12" s="15"/>
      <c r="AF12" s="15"/>
    </row>
    <row r="13" spans="1:32" s="1" customFormat="1" x14ac:dyDescent="0.2">
      <c r="A13" s="38"/>
      <c r="B13" s="44" t="s">
        <v>41</v>
      </c>
      <c r="C13" s="42"/>
      <c r="D13" s="10">
        <f t="shared" si="0"/>
        <v>0</v>
      </c>
      <c r="E13" s="35"/>
      <c r="F13" s="17"/>
      <c r="G13" s="10"/>
      <c r="H13" s="10"/>
      <c r="I13" s="10"/>
      <c r="J13" s="17"/>
      <c r="K13" s="17"/>
      <c r="L13" s="11"/>
      <c r="M13" s="11"/>
      <c r="N13" s="17"/>
      <c r="O13" s="11"/>
      <c r="P13" s="11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5"/>
      <c r="AD13" s="15"/>
      <c r="AE13" s="15"/>
      <c r="AF13" s="15"/>
    </row>
    <row r="14" spans="1:32" s="1" customFormat="1" x14ac:dyDescent="0.2">
      <c r="A14" s="38"/>
      <c r="B14" s="44" t="s">
        <v>35</v>
      </c>
      <c r="C14" s="42"/>
      <c r="D14" s="10">
        <f t="shared" si="0"/>
        <v>0</v>
      </c>
      <c r="E14" s="35"/>
      <c r="F14" s="17"/>
      <c r="G14" s="10"/>
      <c r="H14" s="10"/>
      <c r="I14" s="10"/>
      <c r="J14" s="17"/>
      <c r="K14" s="17"/>
      <c r="L14" s="11"/>
      <c r="M14" s="11"/>
      <c r="N14" s="17"/>
      <c r="O14" s="11"/>
      <c r="P14" s="11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5"/>
      <c r="AD14" s="15"/>
      <c r="AE14" s="15"/>
      <c r="AF14" s="15"/>
    </row>
    <row r="15" spans="1:32" s="1" customFormat="1" x14ac:dyDescent="0.2">
      <c r="A15" s="38"/>
      <c r="B15" s="44" t="s">
        <v>49</v>
      </c>
      <c r="C15" s="42"/>
      <c r="D15" s="10">
        <f t="shared" si="0"/>
        <v>0</v>
      </c>
      <c r="E15" s="35"/>
      <c r="F15" s="17"/>
      <c r="G15" s="10"/>
      <c r="H15" s="10"/>
      <c r="I15" s="10"/>
      <c r="J15" s="17"/>
      <c r="K15" s="17"/>
      <c r="L15" s="11"/>
      <c r="M15" s="11"/>
      <c r="N15" s="17"/>
      <c r="O15" s="11"/>
      <c r="P15" s="11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5"/>
      <c r="AD15" s="15"/>
      <c r="AE15" s="15"/>
      <c r="AF15" s="15"/>
    </row>
    <row r="16" spans="1:32" s="1" customFormat="1" x14ac:dyDescent="0.2">
      <c r="A16" s="38"/>
      <c r="B16" s="44" t="s">
        <v>54</v>
      </c>
      <c r="C16" s="42"/>
      <c r="D16" s="10">
        <f t="shared" si="0"/>
        <v>0</v>
      </c>
      <c r="E16" s="35"/>
      <c r="F16" s="17"/>
      <c r="G16" s="10"/>
      <c r="H16" s="10"/>
      <c r="I16" s="10"/>
      <c r="J16" s="17"/>
      <c r="K16" s="17"/>
      <c r="L16" s="11"/>
      <c r="M16" s="11"/>
      <c r="N16" s="17"/>
      <c r="O16" s="11"/>
      <c r="P16" s="1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5"/>
      <c r="AD16" s="15"/>
      <c r="AE16" s="15"/>
      <c r="AF16" s="15"/>
    </row>
    <row r="17" spans="1:101" s="1" customFormat="1" x14ac:dyDescent="0.2">
      <c r="A17" s="38"/>
      <c r="B17" s="44" t="s">
        <v>95</v>
      </c>
      <c r="C17" s="42"/>
      <c r="D17" s="10">
        <f t="shared" si="0"/>
        <v>0</v>
      </c>
      <c r="E17" s="35"/>
      <c r="F17" s="17"/>
      <c r="G17" s="10"/>
      <c r="H17" s="10"/>
      <c r="I17" s="10"/>
      <c r="J17" s="17"/>
      <c r="K17" s="17"/>
      <c r="L17" s="11"/>
      <c r="M17" s="11"/>
      <c r="N17" s="17"/>
      <c r="O17" s="11"/>
      <c r="P17" s="1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5"/>
      <c r="AD17" s="15"/>
      <c r="AE17" s="15"/>
      <c r="AF17" s="15"/>
    </row>
    <row r="18" spans="1:101" s="1" customFormat="1" x14ac:dyDescent="0.2">
      <c r="A18" s="38"/>
      <c r="B18" s="44" t="s">
        <v>37</v>
      </c>
      <c r="C18" s="42"/>
      <c r="D18" s="10">
        <f t="shared" si="0"/>
        <v>0</v>
      </c>
      <c r="E18" s="35"/>
      <c r="F18" s="17"/>
      <c r="G18" s="10"/>
      <c r="H18" s="10"/>
      <c r="I18" s="10"/>
      <c r="J18" s="17"/>
      <c r="K18" s="17"/>
      <c r="L18" s="11"/>
      <c r="M18" s="11"/>
      <c r="N18" s="17"/>
      <c r="O18" s="11"/>
      <c r="P18" s="11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5"/>
      <c r="AD18" s="15"/>
      <c r="AE18" s="15"/>
      <c r="AF18" s="15"/>
    </row>
    <row r="19" spans="1:101" s="1" customFormat="1" x14ac:dyDescent="0.2">
      <c r="A19" s="38"/>
      <c r="B19" s="44" t="s">
        <v>36</v>
      </c>
      <c r="C19" s="42"/>
      <c r="D19" s="10">
        <f t="shared" si="0"/>
        <v>0</v>
      </c>
      <c r="E19" s="35"/>
      <c r="F19" s="17"/>
      <c r="G19" s="10"/>
      <c r="H19" s="10"/>
      <c r="I19" s="10"/>
      <c r="J19" s="17"/>
      <c r="K19" s="17"/>
      <c r="L19" s="11"/>
      <c r="M19" s="11"/>
      <c r="N19" s="17"/>
      <c r="O19" s="61"/>
      <c r="P19" s="11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5"/>
      <c r="AD19" s="15"/>
      <c r="AE19" s="15"/>
      <c r="AF19" s="15"/>
    </row>
    <row r="20" spans="1:101" s="1" customFormat="1" x14ac:dyDescent="0.2">
      <c r="A20" s="38"/>
      <c r="B20" s="44" t="s">
        <v>53</v>
      </c>
      <c r="C20" s="42"/>
      <c r="D20" s="10">
        <f t="shared" si="0"/>
        <v>0</v>
      </c>
      <c r="E20" s="35"/>
      <c r="F20" s="17"/>
      <c r="G20" s="10"/>
      <c r="H20" s="10"/>
      <c r="I20" s="10"/>
      <c r="J20" s="17"/>
      <c r="K20" s="17"/>
      <c r="L20" s="11"/>
      <c r="M20" s="11"/>
      <c r="N20" s="17"/>
      <c r="O20" s="61"/>
      <c r="P20" s="11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5"/>
      <c r="AD20" s="15"/>
      <c r="AE20" s="15"/>
      <c r="AF20" s="15"/>
    </row>
    <row r="21" spans="1:101" s="1" customFormat="1" x14ac:dyDescent="0.2">
      <c r="A21" s="38"/>
      <c r="B21" s="44" t="s">
        <v>38</v>
      </c>
      <c r="C21" s="42"/>
      <c r="D21" s="10">
        <f t="shared" si="0"/>
        <v>0</v>
      </c>
      <c r="E21" s="35"/>
      <c r="F21" s="17"/>
      <c r="G21" s="10"/>
      <c r="H21" s="10"/>
      <c r="I21" s="10"/>
      <c r="J21" s="17"/>
      <c r="K21" s="17"/>
      <c r="L21" s="11"/>
      <c r="M21" s="11"/>
      <c r="N21" s="17"/>
      <c r="O21" s="61"/>
      <c r="P21" s="11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5"/>
      <c r="AD21" s="15"/>
      <c r="AE21" s="15"/>
      <c r="AF21" s="15"/>
    </row>
    <row r="22" spans="1:101" s="1" customFormat="1" x14ac:dyDescent="0.2">
      <c r="A22" s="38"/>
      <c r="B22" s="44" t="s">
        <v>94</v>
      </c>
      <c r="C22" s="42"/>
      <c r="D22" s="10">
        <f t="shared" si="0"/>
        <v>0</v>
      </c>
      <c r="E22" s="35"/>
      <c r="F22" s="17"/>
      <c r="G22" s="10"/>
      <c r="H22" s="10"/>
      <c r="I22" s="10"/>
      <c r="J22" s="17"/>
      <c r="K22" s="17"/>
      <c r="L22" s="11"/>
      <c r="M22" s="11"/>
      <c r="N22" s="17"/>
      <c r="O22" s="61"/>
      <c r="P22" s="11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5"/>
      <c r="AD22" s="15"/>
      <c r="AE22" s="15"/>
      <c r="AF22" s="15"/>
    </row>
    <row r="23" spans="1:101" s="1" customFormat="1" x14ac:dyDescent="0.2">
      <c r="A23" s="38"/>
      <c r="B23" s="44" t="s">
        <v>39</v>
      </c>
      <c r="C23" s="42"/>
      <c r="D23" s="10">
        <f t="shared" si="0"/>
        <v>0</v>
      </c>
      <c r="E23" s="35"/>
      <c r="F23" s="17"/>
      <c r="G23" s="10"/>
      <c r="H23" s="10"/>
      <c r="I23" s="10"/>
      <c r="J23" s="17"/>
      <c r="K23" s="17"/>
      <c r="L23" s="11"/>
      <c r="M23" s="11"/>
      <c r="N23" s="17"/>
      <c r="O23" s="61"/>
      <c r="P23" s="11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5"/>
      <c r="AD23" s="15"/>
      <c r="AE23" s="15"/>
      <c r="AF23" s="15"/>
    </row>
    <row r="24" spans="1:101" s="1" customFormat="1" x14ac:dyDescent="0.2">
      <c r="A24" s="38"/>
      <c r="B24" s="44" t="s">
        <v>46</v>
      </c>
      <c r="C24" s="42"/>
      <c r="D24" s="10">
        <f t="shared" si="0"/>
        <v>0</v>
      </c>
      <c r="E24" s="35"/>
      <c r="F24" s="17"/>
      <c r="G24" s="10"/>
      <c r="H24" s="10"/>
      <c r="I24" s="10"/>
      <c r="J24" s="17"/>
      <c r="K24" s="17"/>
      <c r="L24" s="11"/>
      <c r="M24" s="11"/>
      <c r="N24" s="17"/>
      <c r="O24" s="61"/>
      <c r="P24" s="11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5"/>
      <c r="AD24" s="15"/>
      <c r="AE24" s="15"/>
      <c r="AF24" s="15"/>
    </row>
    <row r="25" spans="1:101" s="1" customFormat="1" x14ac:dyDescent="0.2">
      <c r="A25" s="38"/>
      <c r="B25" s="44" t="s">
        <v>42</v>
      </c>
      <c r="C25" s="42"/>
      <c r="D25" s="10">
        <f t="shared" si="0"/>
        <v>0</v>
      </c>
      <c r="E25" s="35"/>
      <c r="F25" s="17"/>
      <c r="G25" s="10"/>
      <c r="H25" s="10"/>
      <c r="I25" s="10"/>
      <c r="J25" s="17"/>
      <c r="K25" s="17"/>
      <c r="L25" s="11"/>
      <c r="M25" s="11"/>
      <c r="N25" s="17"/>
      <c r="O25" s="61"/>
      <c r="P25" s="11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5"/>
      <c r="AD25" s="15"/>
      <c r="AE25" s="15"/>
      <c r="AF25" s="15"/>
    </row>
    <row r="26" spans="1:101" s="1" customFormat="1" x14ac:dyDescent="0.2">
      <c r="A26" s="38"/>
      <c r="B26" s="44" t="s">
        <v>45</v>
      </c>
      <c r="C26" s="42"/>
      <c r="D26" s="10">
        <f t="shared" si="0"/>
        <v>0</v>
      </c>
      <c r="E26" s="35"/>
      <c r="F26" s="17"/>
      <c r="G26" s="10"/>
      <c r="H26" s="10"/>
      <c r="I26" s="10"/>
      <c r="J26" s="17"/>
      <c r="K26" s="17"/>
      <c r="L26" s="11"/>
      <c r="M26" s="11"/>
      <c r="N26" s="17"/>
      <c r="O26" s="61"/>
      <c r="P26" s="11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5"/>
      <c r="AD26" s="15"/>
      <c r="AE26" s="15"/>
      <c r="AF26" s="15"/>
    </row>
    <row r="27" spans="1:101" s="1" customFormat="1" x14ac:dyDescent="0.2">
      <c r="A27" s="38"/>
      <c r="B27" s="44" t="s">
        <v>47</v>
      </c>
      <c r="C27" s="42"/>
      <c r="D27" s="10">
        <f t="shared" si="0"/>
        <v>0</v>
      </c>
      <c r="E27" s="35"/>
      <c r="F27" s="17"/>
      <c r="G27" s="10"/>
      <c r="H27" s="10"/>
      <c r="I27" s="10"/>
      <c r="J27" s="17"/>
      <c r="K27" s="17"/>
      <c r="L27" s="11"/>
      <c r="M27" s="11"/>
      <c r="N27" s="17"/>
      <c r="O27" s="11"/>
      <c r="P27" s="11"/>
      <c r="Q27" s="10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5"/>
      <c r="AD27" s="15"/>
      <c r="AE27" s="15"/>
      <c r="AF27" s="15"/>
    </row>
    <row r="28" spans="1:101" s="1" customFormat="1" x14ac:dyDescent="0.2">
      <c r="A28" s="38"/>
      <c r="B28" s="44" t="s">
        <v>43</v>
      </c>
      <c r="C28" s="42"/>
      <c r="D28" s="10">
        <f t="shared" si="0"/>
        <v>0</v>
      </c>
      <c r="E28" s="35"/>
      <c r="F28" s="17"/>
      <c r="G28" s="10"/>
      <c r="H28" s="10"/>
      <c r="I28" s="10"/>
      <c r="J28" s="17"/>
      <c r="K28" s="17"/>
      <c r="L28" s="11"/>
      <c r="M28" s="11"/>
      <c r="N28" s="17"/>
      <c r="O28" s="11"/>
      <c r="P28" s="11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5"/>
      <c r="AD28" s="15"/>
      <c r="AE28" s="15"/>
      <c r="AF28" s="15"/>
    </row>
    <row r="29" spans="1:101" x14ac:dyDescent="0.2">
      <c r="E29" s="32"/>
      <c r="H29" s="32"/>
      <c r="J29" s="36"/>
      <c r="K29" s="35"/>
      <c r="L29" s="34"/>
      <c r="M29" s="35"/>
      <c r="N29" s="35"/>
      <c r="O29" s="34"/>
      <c r="P29" s="34"/>
      <c r="R29" s="35"/>
      <c r="S29" s="35"/>
      <c r="T29" s="35"/>
      <c r="U29" s="35"/>
      <c r="V29" s="35"/>
    </row>
    <row r="30" spans="1:101" s="1" customFormat="1" x14ac:dyDescent="0.2">
      <c r="A30" s="38"/>
      <c r="B30" s="36"/>
      <c r="C30" s="42"/>
      <c r="D30" s="5">
        <f>SUM(D3:D29)</f>
        <v>0</v>
      </c>
      <c r="E30" s="32"/>
      <c r="F30" s="10">
        <f>SUM(F8:F29)</f>
        <v>0</v>
      </c>
      <c r="G30" s="10">
        <f t="shared" ref="G30:N30" si="1">SUM(G8:G29)</f>
        <v>0</v>
      </c>
      <c r="H30" s="10">
        <f t="shared" si="1"/>
        <v>0</v>
      </c>
      <c r="I30" s="10">
        <f t="shared" si="1"/>
        <v>0</v>
      </c>
      <c r="J30" s="10">
        <f t="shared" si="1"/>
        <v>0</v>
      </c>
      <c r="K30" s="10">
        <f t="shared" si="1"/>
        <v>0</v>
      </c>
      <c r="L30" s="10">
        <f t="shared" si="1"/>
        <v>0</v>
      </c>
      <c r="M30" s="10">
        <f t="shared" si="1"/>
        <v>0</v>
      </c>
      <c r="N30" s="10">
        <f t="shared" si="1"/>
        <v>0</v>
      </c>
      <c r="O30" s="11">
        <f>SUM(O8:O28)</f>
        <v>0</v>
      </c>
      <c r="P30" s="10">
        <f t="shared" ref="P30:AR30" si="2">SUM(P8:P29)</f>
        <v>0</v>
      </c>
      <c r="Q30" s="10">
        <f>SUM(Q8:Q29)</f>
        <v>0</v>
      </c>
      <c r="R30" s="10">
        <f t="shared" si="2"/>
        <v>0</v>
      </c>
      <c r="S30" s="10">
        <f t="shared" si="2"/>
        <v>0</v>
      </c>
      <c r="T30" s="10">
        <f t="shared" si="2"/>
        <v>0</v>
      </c>
      <c r="U30" s="10">
        <f t="shared" si="2"/>
        <v>0</v>
      </c>
      <c r="V30" s="10">
        <f t="shared" si="2"/>
        <v>0</v>
      </c>
      <c r="W30" s="10">
        <f t="shared" si="2"/>
        <v>0</v>
      </c>
      <c r="X30" s="10">
        <f t="shared" si="2"/>
        <v>0</v>
      </c>
      <c r="Y30" s="10">
        <f t="shared" si="2"/>
        <v>0</v>
      </c>
      <c r="Z30" s="10">
        <f t="shared" si="2"/>
        <v>0</v>
      </c>
      <c r="AA30" s="10">
        <f t="shared" si="2"/>
        <v>0</v>
      </c>
      <c r="AB30" s="10">
        <f t="shared" si="2"/>
        <v>0</v>
      </c>
      <c r="AC30" s="10">
        <f t="shared" si="2"/>
        <v>0</v>
      </c>
      <c r="AD30" s="10">
        <f t="shared" si="2"/>
        <v>0</v>
      </c>
      <c r="AE30" s="10">
        <f t="shared" si="2"/>
        <v>0</v>
      </c>
      <c r="AF30" s="10">
        <f t="shared" si="2"/>
        <v>0</v>
      </c>
      <c r="AG30" s="10">
        <f t="shared" si="2"/>
        <v>0</v>
      </c>
      <c r="AH30" s="10">
        <f t="shared" si="2"/>
        <v>0</v>
      </c>
      <c r="AI30" s="10">
        <f t="shared" si="2"/>
        <v>0</v>
      </c>
      <c r="AJ30" s="10">
        <f t="shared" si="2"/>
        <v>0</v>
      </c>
      <c r="AK30" s="10">
        <f t="shared" si="2"/>
        <v>0</v>
      </c>
      <c r="AL30" s="10">
        <f t="shared" si="2"/>
        <v>0</v>
      </c>
      <c r="AM30" s="10">
        <f t="shared" si="2"/>
        <v>0</v>
      </c>
      <c r="AN30" s="10">
        <f t="shared" si="2"/>
        <v>0</v>
      </c>
      <c r="AO30" s="10">
        <f t="shared" si="2"/>
        <v>0</v>
      </c>
      <c r="AP30" s="10">
        <f t="shared" si="2"/>
        <v>0</v>
      </c>
      <c r="AQ30" s="10">
        <f t="shared" si="2"/>
        <v>0</v>
      </c>
      <c r="AR30" s="10">
        <f t="shared" si="2"/>
        <v>0</v>
      </c>
      <c r="AS30" s="10">
        <f t="shared" ref="AS30:BR30" si="3">SUM(AS3:AS28)</f>
        <v>0</v>
      </c>
      <c r="AT30" s="10">
        <f t="shared" si="3"/>
        <v>0</v>
      </c>
      <c r="AU30" s="10">
        <f t="shared" si="3"/>
        <v>0</v>
      </c>
      <c r="AV30" s="10">
        <f t="shared" si="3"/>
        <v>0</v>
      </c>
      <c r="AW30" s="10">
        <f t="shared" si="3"/>
        <v>0</v>
      </c>
      <c r="AX30" s="10">
        <f t="shared" si="3"/>
        <v>0</v>
      </c>
      <c r="AY30" s="10">
        <f t="shared" si="3"/>
        <v>0</v>
      </c>
      <c r="AZ30" s="10">
        <f t="shared" si="3"/>
        <v>0</v>
      </c>
      <c r="BA30" s="10">
        <f t="shared" si="3"/>
        <v>0</v>
      </c>
      <c r="BB30" s="10">
        <f t="shared" si="3"/>
        <v>0</v>
      </c>
      <c r="BC30" s="10">
        <f t="shared" si="3"/>
        <v>0</v>
      </c>
      <c r="BD30" s="10">
        <f t="shared" si="3"/>
        <v>0</v>
      </c>
      <c r="BE30" s="10">
        <f t="shared" si="3"/>
        <v>0</v>
      </c>
      <c r="BF30" s="10">
        <f t="shared" si="3"/>
        <v>0</v>
      </c>
      <c r="BG30" s="10">
        <f t="shared" si="3"/>
        <v>0</v>
      </c>
      <c r="BH30" s="10">
        <f t="shared" si="3"/>
        <v>0</v>
      </c>
      <c r="BI30" s="10">
        <f t="shared" si="3"/>
        <v>0</v>
      </c>
      <c r="BJ30" s="10">
        <f t="shared" si="3"/>
        <v>0</v>
      </c>
      <c r="BK30" s="10">
        <f t="shared" si="3"/>
        <v>0</v>
      </c>
      <c r="BL30" s="10">
        <f t="shared" si="3"/>
        <v>0</v>
      </c>
      <c r="BM30" s="10">
        <f t="shared" si="3"/>
        <v>0</v>
      </c>
      <c r="BN30" s="10">
        <f t="shared" si="3"/>
        <v>0</v>
      </c>
      <c r="BO30" s="10">
        <f t="shared" si="3"/>
        <v>0</v>
      </c>
      <c r="BP30" s="10">
        <f t="shared" si="3"/>
        <v>0</v>
      </c>
      <c r="BQ30" s="10">
        <f t="shared" si="3"/>
        <v>0</v>
      </c>
      <c r="BR30" s="10">
        <f t="shared" si="3"/>
        <v>0</v>
      </c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</row>
    <row r="31" spans="1:101" x14ac:dyDescent="0.2">
      <c r="B31" s="45"/>
      <c r="D31" s="32"/>
      <c r="E31" s="32"/>
      <c r="J31" s="35"/>
      <c r="N31" s="35"/>
      <c r="P31" s="35"/>
      <c r="R31" s="35"/>
      <c r="S31" s="35"/>
    </row>
    <row r="32" spans="1:101" x14ac:dyDescent="0.2">
      <c r="B32" s="45"/>
      <c r="D32" s="32"/>
      <c r="E32" s="32"/>
      <c r="J32" s="35"/>
      <c r="N32" s="35"/>
      <c r="P32" s="35"/>
      <c r="R32" s="35"/>
      <c r="S32" s="35"/>
    </row>
    <row r="33" spans="1:19" x14ac:dyDescent="0.2">
      <c r="B33" s="45"/>
      <c r="D33" s="32"/>
      <c r="E33" s="32"/>
      <c r="J33" s="35"/>
      <c r="N33" s="35"/>
      <c r="P33" s="35"/>
      <c r="R33" s="35"/>
      <c r="S33" s="35"/>
    </row>
    <row r="34" spans="1:19" x14ac:dyDescent="0.2">
      <c r="B34" s="45"/>
      <c r="D34" s="32"/>
      <c r="E34" s="32"/>
      <c r="J34" s="35"/>
      <c r="N34" s="35"/>
      <c r="P34" s="35"/>
      <c r="R34" s="35"/>
      <c r="S34" s="35"/>
    </row>
    <row r="35" spans="1:19" x14ac:dyDescent="0.2">
      <c r="B35" s="45"/>
      <c r="D35" s="32"/>
      <c r="E35" s="32"/>
      <c r="J35" s="35"/>
      <c r="N35" s="35"/>
      <c r="P35" s="35"/>
      <c r="R35" s="35"/>
      <c r="S35" s="35"/>
    </row>
    <row r="36" spans="1:19" x14ac:dyDescent="0.2">
      <c r="A36" s="41"/>
      <c r="B36" s="45"/>
      <c r="D36" s="62"/>
      <c r="E36" s="32"/>
      <c r="G36" s="36"/>
      <c r="I36" s="44"/>
    </row>
    <row r="37" spans="1:19" x14ac:dyDescent="0.2">
      <c r="B37" s="38"/>
      <c r="C37" s="47"/>
      <c r="D37" s="36"/>
      <c r="E37" s="32"/>
      <c r="F37" s="40"/>
      <c r="G37" s="37"/>
      <c r="I37" s="44"/>
    </row>
    <row r="38" spans="1:19" x14ac:dyDescent="0.2">
      <c r="A38" s="41"/>
      <c r="B38" s="41"/>
      <c r="C38" s="47"/>
      <c r="D38" s="36"/>
      <c r="E38" s="32"/>
      <c r="G38" s="36"/>
      <c r="I38" s="44"/>
    </row>
    <row r="39" spans="1:19" x14ac:dyDescent="0.2">
      <c r="A39" s="140" t="s">
        <v>103</v>
      </c>
      <c r="B39" s="41"/>
      <c r="C39" s="47"/>
      <c r="D39" s="36"/>
      <c r="E39" s="32"/>
      <c r="G39" s="36"/>
      <c r="I39" s="44"/>
    </row>
    <row r="40" spans="1:19" x14ac:dyDescent="0.2">
      <c r="B40" s="38" t="s">
        <v>52</v>
      </c>
      <c r="C40" s="47"/>
      <c r="D40" s="36"/>
      <c r="E40" s="32"/>
      <c r="G40" s="36"/>
      <c r="I40" s="44"/>
    </row>
    <row r="41" spans="1:19" x14ac:dyDescent="0.2">
      <c r="B41" s="44"/>
      <c r="C41" s="47"/>
      <c r="D41" s="36"/>
      <c r="E41" s="32"/>
      <c r="G41" s="36"/>
      <c r="I41" s="44"/>
      <c r="O41" s="35"/>
    </row>
    <row r="42" spans="1:19" x14ac:dyDescent="0.2">
      <c r="B42" s="44" t="s">
        <v>43</v>
      </c>
      <c r="C42" s="47"/>
      <c r="D42" s="36"/>
      <c r="E42" s="32"/>
      <c r="G42" s="36"/>
      <c r="I42" s="44"/>
      <c r="O42" s="35"/>
    </row>
    <row r="43" spans="1:19" x14ac:dyDescent="0.2">
      <c r="B43" s="44" t="s">
        <v>45</v>
      </c>
      <c r="C43" s="47"/>
      <c r="D43" s="36"/>
      <c r="E43" s="32"/>
      <c r="G43" s="36"/>
      <c r="I43" s="44"/>
      <c r="O43" s="35"/>
    </row>
    <row r="44" spans="1:19" x14ac:dyDescent="0.2">
      <c r="B44" s="44" t="s">
        <v>38</v>
      </c>
      <c r="C44" s="47"/>
      <c r="D44" s="36"/>
      <c r="E44" s="32"/>
      <c r="G44" s="36"/>
      <c r="I44" s="44"/>
      <c r="O44" s="35"/>
    </row>
    <row r="45" spans="1:19" x14ac:dyDescent="0.2">
      <c r="B45" s="44" t="s">
        <v>35</v>
      </c>
      <c r="C45" s="47"/>
      <c r="D45" s="36"/>
      <c r="E45" s="32"/>
      <c r="G45" s="36"/>
      <c r="I45" s="44"/>
      <c r="O45" s="35"/>
    </row>
    <row r="46" spans="1:19" x14ac:dyDescent="0.2">
      <c r="B46" s="44" t="s">
        <v>57</v>
      </c>
      <c r="C46" s="47"/>
      <c r="D46" s="36"/>
      <c r="E46" s="32"/>
      <c r="G46" s="36"/>
      <c r="I46" s="44"/>
      <c r="O46" s="35"/>
    </row>
    <row r="47" spans="1:19" x14ac:dyDescent="0.2">
      <c r="B47" s="44" t="s">
        <v>37</v>
      </c>
      <c r="C47" s="47"/>
      <c r="D47" s="36"/>
      <c r="E47" s="32"/>
      <c r="G47" s="36"/>
      <c r="I47" s="44"/>
      <c r="O47" s="35"/>
    </row>
    <row r="48" spans="1:19" x14ac:dyDescent="0.2">
      <c r="B48" s="44" t="s">
        <v>57</v>
      </c>
      <c r="C48" s="47"/>
      <c r="D48" s="36"/>
      <c r="E48" s="32"/>
      <c r="G48" s="36"/>
      <c r="I48" s="44"/>
      <c r="O48" s="35"/>
    </row>
    <row r="49" spans="2:15" x14ac:dyDescent="0.2">
      <c r="B49" s="44" t="s">
        <v>34</v>
      </c>
      <c r="C49" s="47"/>
      <c r="D49" s="36"/>
      <c r="E49" s="32"/>
      <c r="G49" s="36"/>
      <c r="I49" s="44"/>
      <c r="O49" s="35"/>
    </row>
    <row r="50" spans="2:15" x14ac:dyDescent="0.2">
      <c r="B50" s="44" t="s">
        <v>40</v>
      </c>
      <c r="C50" s="47"/>
      <c r="D50" s="36"/>
      <c r="E50" s="32"/>
      <c r="G50" s="36"/>
      <c r="I50" s="44"/>
      <c r="O50" s="35"/>
    </row>
    <row r="51" spans="2:15" x14ac:dyDescent="0.2">
      <c r="B51" s="44" t="s">
        <v>42</v>
      </c>
      <c r="C51" s="47"/>
      <c r="D51" s="36"/>
      <c r="E51" s="32"/>
      <c r="G51" s="36"/>
      <c r="I51" s="44"/>
      <c r="O51" s="35"/>
    </row>
    <row r="52" spans="2:15" x14ac:dyDescent="0.2">
      <c r="B52" s="44" t="s">
        <v>39</v>
      </c>
      <c r="C52" s="47"/>
      <c r="D52" s="36"/>
      <c r="E52" s="32"/>
      <c r="G52" s="36"/>
      <c r="I52" s="44"/>
      <c r="O52" s="35"/>
    </row>
    <row r="53" spans="2:15" x14ac:dyDescent="0.2">
      <c r="B53" s="44" t="s">
        <v>39</v>
      </c>
      <c r="C53" s="47"/>
      <c r="D53" s="36"/>
      <c r="E53" s="32"/>
      <c r="G53" s="36"/>
      <c r="I53" s="44"/>
      <c r="O53" s="35"/>
    </row>
    <row r="54" spans="2:15" x14ac:dyDescent="0.2">
      <c r="B54" s="44" t="s">
        <v>53</v>
      </c>
      <c r="C54" s="47"/>
      <c r="D54" s="36"/>
      <c r="E54" s="32"/>
      <c r="G54" s="36"/>
      <c r="I54" s="44"/>
    </row>
    <row r="55" spans="2:15" x14ac:dyDescent="0.2">
      <c r="B55" s="44" t="s">
        <v>46</v>
      </c>
      <c r="C55" s="47"/>
      <c r="D55" s="36"/>
      <c r="E55" s="32"/>
      <c r="G55" s="36"/>
      <c r="I55" s="44"/>
    </row>
    <row r="56" spans="2:15" x14ac:dyDescent="0.2">
      <c r="B56" s="44" t="s">
        <v>49</v>
      </c>
      <c r="C56" s="47"/>
      <c r="D56" s="36"/>
      <c r="E56" s="32"/>
      <c r="G56" s="36"/>
      <c r="I56" s="44"/>
    </row>
    <row r="57" spans="2:15" x14ac:dyDescent="0.2">
      <c r="B57" s="44" t="s">
        <v>43</v>
      </c>
      <c r="C57" s="47"/>
      <c r="D57" s="36"/>
      <c r="E57" s="32"/>
      <c r="G57" s="36"/>
      <c r="I57" s="44"/>
    </row>
    <row r="58" spans="2:15" x14ac:dyDescent="0.2">
      <c r="B58" s="44" t="s">
        <v>43</v>
      </c>
      <c r="C58" s="47"/>
      <c r="D58" s="36"/>
      <c r="E58" s="32"/>
      <c r="G58" s="36"/>
      <c r="I58" s="44"/>
    </row>
    <row r="59" spans="2:15" x14ac:dyDescent="0.2">
      <c r="B59" s="44" t="s">
        <v>47</v>
      </c>
      <c r="C59" s="47"/>
      <c r="D59" s="36"/>
      <c r="E59" s="32"/>
      <c r="G59" s="36"/>
      <c r="I59" s="44"/>
    </row>
    <row r="60" spans="2:15" x14ac:dyDescent="0.2">
      <c r="B60" s="44" t="s">
        <v>36</v>
      </c>
      <c r="C60" s="47"/>
      <c r="D60" s="36"/>
      <c r="E60" s="32"/>
      <c r="G60" s="36"/>
      <c r="I60" s="44"/>
    </row>
    <row r="61" spans="2:15" x14ac:dyDescent="0.2">
      <c r="B61" s="44" t="s">
        <v>39</v>
      </c>
      <c r="C61" s="47"/>
      <c r="D61" s="36"/>
      <c r="E61" s="32"/>
      <c r="G61" s="36"/>
      <c r="I61" s="44"/>
    </row>
    <row r="62" spans="2:15" x14ac:dyDescent="0.2">
      <c r="B62" s="44" t="s">
        <v>43</v>
      </c>
      <c r="C62" s="47"/>
      <c r="D62" s="36"/>
      <c r="E62" s="32"/>
      <c r="G62" s="36"/>
      <c r="I62" s="44"/>
    </row>
    <row r="63" spans="2:15" x14ac:dyDescent="0.2">
      <c r="B63" s="44" t="s">
        <v>41</v>
      </c>
      <c r="C63" s="47"/>
      <c r="D63" s="36"/>
      <c r="E63" s="32"/>
      <c r="G63" s="36"/>
      <c r="I63" s="44"/>
    </row>
    <row r="64" spans="2:15" x14ac:dyDescent="0.2">
      <c r="B64" s="44" t="s">
        <v>50</v>
      </c>
      <c r="C64" s="47"/>
      <c r="D64" s="36"/>
      <c r="E64" s="32"/>
      <c r="G64" s="36"/>
      <c r="I64" s="44"/>
    </row>
    <row r="65" spans="1:9" x14ac:dyDescent="0.2">
      <c r="B65" s="44" t="s">
        <v>54</v>
      </c>
      <c r="C65" s="47"/>
      <c r="D65" s="36"/>
      <c r="E65" s="32"/>
      <c r="G65" s="36"/>
      <c r="I65" s="44"/>
    </row>
    <row r="66" spans="1:9" x14ac:dyDescent="0.2">
      <c r="B66" s="44" t="s">
        <v>44</v>
      </c>
      <c r="C66" s="47"/>
      <c r="D66" s="36"/>
      <c r="E66" s="32"/>
      <c r="G66" s="36"/>
      <c r="I66" s="44"/>
    </row>
    <row r="67" spans="1:9" x14ac:dyDescent="0.2">
      <c r="B67" s="44" t="s">
        <v>51</v>
      </c>
      <c r="C67" s="47"/>
      <c r="D67" s="36"/>
      <c r="E67" s="32"/>
      <c r="G67" s="36"/>
      <c r="I67" s="44"/>
    </row>
    <row r="68" spans="1:9" x14ac:dyDescent="0.2">
      <c r="B68" s="44" t="s">
        <v>48</v>
      </c>
      <c r="C68" s="47"/>
      <c r="D68" s="36"/>
      <c r="E68" s="32"/>
      <c r="G68" s="36"/>
      <c r="I68" s="44"/>
    </row>
    <row r="69" spans="1:9" x14ac:dyDescent="0.2">
      <c r="A69" s="41"/>
      <c r="B69" s="41"/>
      <c r="C69" s="47"/>
      <c r="D69" s="36"/>
      <c r="E69" s="32"/>
      <c r="G69" s="36"/>
      <c r="I69" s="44"/>
    </row>
    <row r="70" spans="1:9" x14ac:dyDescent="0.2">
      <c r="A70" s="41"/>
      <c r="B70" s="41"/>
      <c r="C70" s="47"/>
      <c r="D70" s="36"/>
      <c r="E70" s="32"/>
      <c r="G70" s="36"/>
      <c r="I70" s="44"/>
    </row>
    <row r="71" spans="1:9" x14ac:dyDescent="0.2">
      <c r="A71" s="41"/>
      <c r="B71" s="45"/>
      <c r="C71" s="47"/>
      <c r="D71" s="36"/>
      <c r="E71" s="32"/>
      <c r="G71" s="36"/>
      <c r="I71" s="44"/>
    </row>
    <row r="72" spans="1:9" x14ac:dyDescent="0.2">
      <c r="A72" s="41"/>
      <c r="B72" s="45"/>
      <c r="C72" s="47"/>
      <c r="D72" s="36"/>
      <c r="E72" s="32"/>
      <c r="G72" s="36"/>
      <c r="I72" s="44"/>
    </row>
    <row r="73" spans="1:9" x14ac:dyDescent="0.2">
      <c r="A73" s="41"/>
      <c r="B73" s="45"/>
      <c r="C73" s="47"/>
      <c r="D73" s="36"/>
      <c r="E73" s="32"/>
      <c r="G73" s="36"/>
      <c r="I73" s="44"/>
    </row>
    <row r="74" spans="1:9" x14ac:dyDescent="0.2">
      <c r="A74" s="41"/>
      <c r="B74" s="45"/>
      <c r="C74" s="47"/>
      <c r="D74" s="36"/>
      <c r="E74" s="32"/>
      <c r="G74" s="36"/>
      <c r="I74" s="44"/>
    </row>
    <row r="75" spans="1:9" x14ac:dyDescent="0.2">
      <c r="A75" s="41"/>
      <c r="B75" s="41"/>
      <c r="C75" s="48"/>
      <c r="D75" s="36"/>
      <c r="E75" s="32"/>
      <c r="G75" s="36"/>
      <c r="I75" s="44"/>
    </row>
    <row r="76" spans="1:9" x14ac:dyDescent="0.2">
      <c r="A76" s="41"/>
      <c r="B76" s="41"/>
      <c r="C76" s="48"/>
      <c r="D76" s="36"/>
      <c r="E76" s="32"/>
      <c r="G76" s="36"/>
      <c r="I76" s="44"/>
    </row>
    <row r="77" spans="1:9" x14ac:dyDescent="0.2">
      <c r="A77" s="41"/>
      <c r="B77" s="41"/>
      <c r="C77" s="47"/>
      <c r="D77" s="36"/>
      <c r="E77" s="32"/>
      <c r="G77" s="36"/>
      <c r="I77" s="44"/>
    </row>
    <row r="78" spans="1:9" x14ac:dyDescent="0.2">
      <c r="A78" s="41"/>
      <c r="B78" s="41"/>
      <c r="C78" s="47"/>
      <c r="D78" s="36"/>
      <c r="E78" s="32"/>
      <c r="G78" s="36"/>
      <c r="I78" s="44"/>
    </row>
    <row r="79" spans="1:9" x14ac:dyDescent="0.2">
      <c r="A79" s="41"/>
      <c r="B79" s="45"/>
      <c r="C79" s="49"/>
      <c r="D79" s="36"/>
      <c r="E79" s="32"/>
      <c r="G79" s="36"/>
      <c r="I79" s="44"/>
    </row>
    <row r="80" spans="1:9" x14ac:dyDescent="0.2">
      <c r="A80" s="41"/>
      <c r="B80" s="45"/>
      <c r="C80" s="49"/>
      <c r="D80" s="36"/>
      <c r="E80" s="32"/>
      <c r="G80" s="36"/>
      <c r="I80" s="44"/>
    </row>
    <row r="81" spans="1:9" x14ac:dyDescent="0.2">
      <c r="A81" s="41"/>
      <c r="B81" s="41"/>
      <c r="C81" s="47"/>
      <c r="D81" s="36"/>
      <c r="E81" s="32"/>
      <c r="G81" s="36"/>
      <c r="I81" s="44"/>
    </row>
    <row r="82" spans="1:9" x14ac:dyDescent="0.2">
      <c r="A82" s="41"/>
      <c r="B82" s="45"/>
      <c r="C82" s="47"/>
      <c r="D82" s="36"/>
      <c r="E82" s="32"/>
      <c r="G82" s="36"/>
      <c r="I82" s="44"/>
    </row>
    <row r="83" spans="1:9" x14ac:dyDescent="0.2">
      <c r="A83" s="41"/>
      <c r="B83" s="45"/>
      <c r="C83" s="47"/>
      <c r="D83" s="36"/>
      <c r="E83" s="32"/>
      <c r="G83" s="36"/>
      <c r="I83" s="44"/>
    </row>
    <row r="84" spans="1:9" x14ac:dyDescent="0.2">
      <c r="A84" s="41"/>
      <c r="B84" s="45"/>
      <c r="C84" s="47"/>
      <c r="D84" s="36"/>
      <c r="E84" s="32"/>
      <c r="G84" s="36"/>
      <c r="I84" s="44"/>
    </row>
    <row r="85" spans="1:9" x14ac:dyDescent="0.2">
      <c r="A85" s="41"/>
      <c r="B85" s="45"/>
      <c r="C85" s="47"/>
      <c r="D85" s="36"/>
      <c r="E85" s="32"/>
      <c r="G85" s="36"/>
      <c r="I85" s="44"/>
    </row>
    <row r="86" spans="1:9" x14ac:dyDescent="0.2">
      <c r="A86" s="41"/>
      <c r="B86" s="45"/>
      <c r="C86" s="47"/>
      <c r="D86" s="36"/>
      <c r="E86" s="32"/>
      <c r="G86" s="36"/>
      <c r="I86" s="44"/>
    </row>
    <row r="87" spans="1:9" x14ac:dyDescent="0.2">
      <c r="B87" s="44"/>
      <c r="C87" s="49"/>
    </row>
  </sheetData>
  <phoneticPr fontId="0" type="noConversion"/>
  <pageMargins left="0" right="0" top="0.25" bottom="0.25" header="0" footer="0"/>
  <pageSetup scale="59" fitToHeight="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95"/>
  <sheetViews>
    <sheetView showGridLines="0" workbookViewId="0">
      <pane xSplit="3" topLeftCell="D1" activePane="topRight" state="frozen"/>
      <selection activeCell="M34" sqref="M34"/>
      <selection pane="topRight"/>
    </sheetView>
  </sheetViews>
  <sheetFormatPr defaultColWidth="9.109375" defaultRowHeight="10.199999999999999" x14ac:dyDescent="0.2"/>
  <cols>
    <col min="1" max="1" width="14.6640625" style="36" customWidth="1"/>
    <col min="2" max="2" width="20.5546875" style="36" customWidth="1"/>
    <col min="3" max="3" width="9.44140625" style="54" customWidth="1"/>
    <col min="4" max="4" width="11" style="2" bestFit="1" customWidth="1"/>
    <col min="5" max="5" width="2.109375" style="36" customWidth="1"/>
    <col min="6" max="6" width="11" style="2" customWidth="1"/>
    <col min="7" max="7" width="11" style="19" customWidth="1"/>
    <col min="8" max="9" width="11" style="4" customWidth="1"/>
    <col min="10" max="10" width="10.88671875" style="5" bestFit="1" customWidth="1"/>
    <col min="11" max="11" width="10.33203125" style="5" customWidth="1"/>
    <col min="12" max="12" width="9.33203125" style="2" bestFit="1" customWidth="1"/>
    <col min="13" max="13" width="9.109375" style="2"/>
    <col min="14" max="33" width="9.109375" style="1"/>
    <col min="34" max="16384" width="9.109375" style="44"/>
  </cols>
  <sheetData>
    <row r="1" spans="1:33" ht="13.2" x14ac:dyDescent="0.25">
      <c r="A1" s="63" t="s">
        <v>92</v>
      </c>
      <c r="B1" s="68"/>
      <c r="C1" s="71"/>
      <c r="D1" s="36"/>
      <c r="F1" s="36"/>
      <c r="G1" s="36"/>
      <c r="H1" s="50"/>
      <c r="I1" s="36"/>
      <c r="J1" s="36"/>
      <c r="K1" s="32"/>
      <c r="L1" s="32"/>
      <c r="M1" s="36"/>
      <c r="N1" s="36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</row>
    <row r="2" spans="1:33" x14ac:dyDescent="0.2">
      <c r="A2" s="44"/>
      <c r="B2" s="51"/>
      <c r="C2" s="72" t="s">
        <v>85</v>
      </c>
      <c r="D2" s="43" t="s">
        <v>84</v>
      </c>
      <c r="E2" s="43"/>
      <c r="F2" s="33">
        <v>37012</v>
      </c>
      <c r="G2" s="66"/>
      <c r="H2" s="59"/>
      <c r="I2" s="36"/>
      <c r="J2" s="32"/>
      <c r="K2" s="32"/>
      <c r="L2" s="36"/>
      <c r="M2" s="36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</row>
    <row r="3" spans="1:33" s="1" customFormat="1" x14ac:dyDescent="0.2">
      <c r="A3" s="38" t="s">
        <v>0</v>
      </c>
      <c r="B3" s="45" t="s">
        <v>38</v>
      </c>
      <c r="C3" s="73">
        <v>503490</v>
      </c>
      <c r="D3" s="11">
        <f>SUM(F3:BQ3)</f>
        <v>0</v>
      </c>
      <c r="E3" s="34"/>
      <c r="F3" s="11"/>
      <c r="G3" s="11"/>
      <c r="H3" s="11"/>
      <c r="I3" s="4"/>
      <c r="J3" s="5"/>
    </row>
    <row r="4" spans="1:33" s="1" customFormat="1" x14ac:dyDescent="0.2">
      <c r="A4" s="44"/>
      <c r="B4" s="45" t="s">
        <v>45</v>
      </c>
      <c r="C4" s="73">
        <v>492266</v>
      </c>
      <c r="D4" s="11">
        <f>SUM(F4:BQ4)</f>
        <v>0</v>
      </c>
      <c r="E4" s="34"/>
      <c r="F4" s="11"/>
      <c r="G4" s="11"/>
      <c r="H4" s="11"/>
      <c r="I4" s="4"/>
      <c r="J4" s="2"/>
    </row>
    <row r="5" spans="1:33" s="1" customFormat="1" x14ac:dyDescent="0.2">
      <c r="A5" s="44"/>
      <c r="B5" s="45" t="s">
        <v>34</v>
      </c>
      <c r="C5" s="73"/>
      <c r="D5" s="11">
        <f>SUM(F5:BQ5)</f>
        <v>0</v>
      </c>
      <c r="E5" s="34"/>
      <c r="F5" s="11"/>
      <c r="G5" s="11"/>
      <c r="H5" s="11"/>
      <c r="I5" s="4"/>
      <c r="J5" s="2"/>
    </row>
    <row r="6" spans="1:33" s="1" customFormat="1" x14ac:dyDescent="0.2">
      <c r="A6" s="44"/>
      <c r="B6" s="54" t="s">
        <v>40</v>
      </c>
      <c r="C6" s="73"/>
      <c r="D6" s="11">
        <f>SUM(F6:BQ6)</f>
        <v>0</v>
      </c>
      <c r="E6" s="34"/>
      <c r="F6" s="11"/>
      <c r="G6" s="11"/>
      <c r="H6" s="11"/>
      <c r="I6" s="4"/>
      <c r="J6" s="2"/>
    </row>
    <row r="7" spans="1:33" x14ac:dyDescent="0.2">
      <c r="A7" s="44"/>
      <c r="C7" s="74"/>
      <c r="D7" s="34"/>
      <c r="E7" s="34"/>
      <c r="F7" s="34"/>
      <c r="G7" s="34"/>
      <c r="H7" s="34"/>
      <c r="I7" s="36"/>
      <c r="J7" s="36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33" s="1" customFormat="1" x14ac:dyDescent="0.2">
      <c r="A8" s="38" t="s">
        <v>59</v>
      </c>
      <c r="B8" s="45" t="s">
        <v>57</v>
      </c>
      <c r="C8" s="73">
        <v>566689</v>
      </c>
      <c r="D8" s="11">
        <f t="shared" ref="D8:D28" si="0">SUM(F8:BQ8)</f>
        <v>0</v>
      </c>
      <c r="E8" s="34"/>
      <c r="F8" s="11"/>
      <c r="G8" s="11"/>
      <c r="H8" s="11"/>
      <c r="I8" s="4"/>
      <c r="J8" s="14"/>
    </row>
    <row r="9" spans="1:33" s="1" customFormat="1" x14ac:dyDescent="0.2">
      <c r="A9" s="44"/>
      <c r="B9" s="54" t="s">
        <v>34</v>
      </c>
      <c r="C9" s="73">
        <v>566690</v>
      </c>
      <c r="D9" s="11">
        <f t="shared" si="0"/>
        <v>0</v>
      </c>
      <c r="E9" s="34"/>
      <c r="F9" s="11"/>
      <c r="G9" s="11"/>
      <c r="H9" s="11"/>
      <c r="I9" s="4"/>
      <c r="J9" s="14"/>
    </row>
    <row r="10" spans="1:33" s="1" customFormat="1" x14ac:dyDescent="0.2">
      <c r="A10" s="44"/>
      <c r="B10" s="54" t="s">
        <v>40</v>
      </c>
      <c r="C10" s="73">
        <v>566691</v>
      </c>
      <c r="D10" s="11">
        <f t="shared" si="0"/>
        <v>0</v>
      </c>
      <c r="E10" s="34"/>
      <c r="F10" s="11"/>
      <c r="G10" s="11"/>
      <c r="H10" s="11"/>
      <c r="I10" s="4"/>
      <c r="J10" s="14"/>
    </row>
    <row r="11" spans="1:33" s="1" customFormat="1" x14ac:dyDescent="0.2">
      <c r="A11" s="36"/>
      <c r="B11" s="54" t="s">
        <v>44</v>
      </c>
      <c r="C11" s="73">
        <v>492270</v>
      </c>
      <c r="D11" s="11">
        <f t="shared" si="0"/>
        <v>0</v>
      </c>
      <c r="E11" s="34"/>
      <c r="F11" s="11"/>
      <c r="G11" s="11"/>
      <c r="H11" s="11"/>
      <c r="I11" s="4"/>
      <c r="J11" s="14"/>
    </row>
    <row r="12" spans="1:33" s="1" customFormat="1" x14ac:dyDescent="0.2">
      <c r="A12" s="44"/>
      <c r="B12" s="54" t="s">
        <v>51</v>
      </c>
      <c r="C12" s="73"/>
      <c r="D12" s="11">
        <f t="shared" si="0"/>
        <v>0</v>
      </c>
      <c r="E12" s="34"/>
      <c r="F12" s="11"/>
      <c r="G12" s="11"/>
      <c r="H12" s="11"/>
      <c r="I12" s="4"/>
      <c r="J12" s="14"/>
    </row>
    <row r="13" spans="1:33" s="1" customFormat="1" x14ac:dyDescent="0.2">
      <c r="A13" s="44"/>
      <c r="B13" s="54" t="s">
        <v>41</v>
      </c>
      <c r="C13" s="73">
        <v>492271</v>
      </c>
      <c r="D13" s="11">
        <f t="shared" si="0"/>
        <v>0</v>
      </c>
      <c r="E13" s="34"/>
      <c r="F13" s="11"/>
      <c r="G13" s="11"/>
      <c r="H13" s="11"/>
      <c r="I13" s="4"/>
      <c r="J13" s="2"/>
    </row>
    <row r="14" spans="1:33" s="1" customFormat="1" x14ac:dyDescent="0.2">
      <c r="A14" s="36"/>
      <c r="B14" s="54" t="s">
        <v>35</v>
      </c>
      <c r="C14" s="73">
        <v>566692</v>
      </c>
      <c r="D14" s="11">
        <f t="shared" si="0"/>
        <v>0</v>
      </c>
      <c r="E14" s="34"/>
      <c r="F14" s="11"/>
      <c r="G14" s="11"/>
      <c r="H14" s="11"/>
      <c r="I14" s="4"/>
      <c r="J14" s="14"/>
    </row>
    <row r="15" spans="1:33" s="1" customFormat="1" x14ac:dyDescent="0.2">
      <c r="A15" s="44"/>
      <c r="B15" s="54" t="s">
        <v>49</v>
      </c>
      <c r="C15" s="73"/>
      <c r="D15" s="11">
        <f t="shared" si="0"/>
        <v>0</v>
      </c>
      <c r="E15" s="34"/>
      <c r="F15" s="11"/>
      <c r="G15" s="11"/>
      <c r="H15" s="11"/>
      <c r="I15" s="4"/>
      <c r="J15" s="14"/>
    </row>
    <row r="16" spans="1:33" s="1" customFormat="1" x14ac:dyDescent="0.2">
      <c r="A16" s="44"/>
      <c r="B16" s="44" t="s">
        <v>54</v>
      </c>
      <c r="C16" s="73"/>
      <c r="D16" s="11">
        <f t="shared" si="0"/>
        <v>0</v>
      </c>
      <c r="E16" s="34"/>
      <c r="F16" s="11"/>
      <c r="G16" s="11"/>
      <c r="H16" s="11"/>
      <c r="I16" s="4"/>
      <c r="J16" s="14"/>
    </row>
    <row r="17" spans="1:55" s="1" customFormat="1" x14ac:dyDescent="0.2">
      <c r="A17" s="44"/>
      <c r="B17" s="54" t="s">
        <v>95</v>
      </c>
      <c r="C17" s="73"/>
      <c r="D17" s="11">
        <f t="shared" si="0"/>
        <v>0</v>
      </c>
      <c r="E17" s="34"/>
      <c r="F17" s="11"/>
      <c r="G17" s="11"/>
      <c r="H17" s="11"/>
      <c r="I17" s="4"/>
      <c r="J17" s="5"/>
    </row>
    <row r="18" spans="1:55" s="1" customFormat="1" x14ac:dyDescent="0.2">
      <c r="A18" s="44"/>
      <c r="B18" s="54" t="s">
        <v>37</v>
      </c>
      <c r="C18" s="73">
        <v>566693</v>
      </c>
      <c r="D18" s="11">
        <f t="shared" si="0"/>
        <v>0</v>
      </c>
      <c r="E18" s="34"/>
      <c r="F18" s="11"/>
      <c r="G18" s="11"/>
      <c r="H18" s="11"/>
      <c r="I18" s="4"/>
      <c r="J18" s="14"/>
    </row>
    <row r="19" spans="1:55" s="1" customFormat="1" x14ac:dyDescent="0.2">
      <c r="A19" s="44"/>
      <c r="B19" s="54" t="s">
        <v>36</v>
      </c>
      <c r="C19" s="73"/>
      <c r="D19" s="11">
        <f t="shared" si="0"/>
        <v>0</v>
      </c>
      <c r="E19" s="34"/>
      <c r="F19" s="11"/>
      <c r="G19" s="11"/>
      <c r="H19" s="11"/>
      <c r="I19" s="4"/>
      <c r="J19" s="14"/>
    </row>
    <row r="20" spans="1:55" s="1" customFormat="1" x14ac:dyDescent="0.2">
      <c r="A20" s="44"/>
      <c r="B20" s="54" t="s">
        <v>53</v>
      </c>
      <c r="C20" s="73"/>
      <c r="D20" s="11">
        <f t="shared" si="0"/>
        <v>0</v>
      </c>
      <c r="E20" s="34"/>
      <c r="F20" s="11"/>
      <c r="G20" s="11"/>
      <c r="H20" s="11"/>
      <c r="I20" s="4"/>
      <c r="J20" s="14"/>
    </row>
    <row r="21" spans="1:55" s="1" customFormat="1" x14ac:dyDescent="0.2">
      <c r="A21" s="44"/>
      <c r="B21" s="54" t="s">
        <v>38</v>
      </c>
      <c r="C21" s="73">
        <v>566695</v>
      </c>
      <c r="D21" s="11">
        <f t="shared" si="0"/>
        <v>0</v>
      </c>
      <c r="E21" s="34"/>
      <c r="F21" s="11"/>
      <c r="G21" s="11"/>
      <c r="H21" s="11"/>
      <c r="I21" s="4"/>
      <c r="J21" s="5"/>
    </row>
    <row r="22" spans="1:55" s="1" customFormat="1" x14ac:dyDescent="0.2">
      <c r="A22" s="44"/>
      <c r="B22" s="44" t="s">
        <v>94</v>
      </c>
      <c r="C22" s="73"/>
      <c r="D22" s="11">
        <f t="shared" si="0"/>
        <v>0</v>
      </c>
      <c r="E22" s="34"/>
      <c r="F22" s="11"/>
      <c r="G22" s="11"/>
      <c r="H22" s="11"/>
      <c r="I22" s="4"/>
      <c r="J22" s="5"/>
    </row>
    <row r="23" spans="1:55" s="1" customFormat="1" x14ac:dyDescent="0.2">
      <c r="A23" s="44"/>
      <c r="B23" s="54" t="s">
        <v>39</v>
      </c>
      <c r="C23" s="73">
        <v>492275</v>
      </c>
      <c r="D23" s="11">
        <f t="shared" si="0"/>
        <v>0</v>
      </c>
      <c r="E23" s="34"/>
      <c r="F23" s="11"/>
      <c r="G23" s="11"/>
      <c r="H23" s="11"/>
      <c r="I23" s="4"/>
      <c r="J23" s="5"/>
    </row>
    <row r="24" spans="1:55" s="1" customFormat="1" x14ac:dyDescent="0.2">
      <c r="A24" s="44"/>
      <c r="B24" s="54" t="s">
        <v>46</v>
      </c>
      <c r="C24" s="73"/>
      <c r="D24" s="11">
        <f t="shared" si="0"/>
        <v>0</v>
      </c>
      <c r="E24" s="34"/>
      <c r="F24" s="11"/>
      <c r="G24" s="11"/>
      <c r="H24" s="11"/>
      <c r="I24" s="4"/>
      <c r="J24" s="5"/>
    </row>
    <row r="25" spans="1:55" s="1" customFormat="1" x14ac:dyDescent="0.2">
      <c r="A25" s="44"/>
      <c r="B25" s="54" t="s">
        <v>42</v>
      </c>
      <c r="C25" s="73">
        <v>566696</v>
      </c>
      <c r="D25" s="11">
        <f t="shared" si="0"/>
        <v>0</v>
      </c>
      <c r="E25" s="34"/>
      <c r="F25" s="11"/>
      <c r="G25" s="11"/>
      <c r="H25" s="11"/>
      <c r="I25" s="4"/>
      <c r="J25" s="5"/>
    </row>
    <row r="26" spans="1:55" s="1" customFormat="1" x14ac:dyDescent="0.2">
      <c r="A26" s="44"/>
      <c r="B26" s="54" t="s">
        <v>45</v>
      </c>
      <c r="C26" s="73">
        <v>492277</v>
      </c>
      <c r="D26" s="11">
        <f t="shared" si="0"/>
        <v>0</v>
      </c>
      <c r="E26" s="34"/>
      <c r="F26" s="11"/>
      <c r="G26" s="11"/>
      <c r="H26" s="11"/>
      <c r="I26" s="4"/>
      <c r="J26" s="5"/>
    </row>
    <row r="27" spans="1:55" s="1" customFormat="1" x14ac:dyDescent="0.2">
      <c r="A27" s="44"/>
      <c r="B27" s="44" t="s">
        <v>47</v>
      </c>
      <c r="C27" s="73"/>
      <c r="D27" s="11">
        <f t="shared" si="0"/>
        <v>0</v>
      </c>
      <c r="E27" s="34"/>
      <c r="F27" s="11"/>
      <c r="G27" s="11"/>
      <c r="H27" s="11"/>
      <c r="I27" s="4"/>
      <c r="J27" s="5"/>
    </row>
    <row r="28" spans="1:55" s="1" customFormat="1" x14ac:dyDescent="0.2">
      <c r="A28" s="44"/>
      <c r="B28" s="54" t="s">
        <v>43</v>
      </c>
      <c r="C28" s="73">
        <v>566697</v>
      </c>
      <c r="D28" s="11">
        <f t="shared" si="0"/>
        <v>0</v>
      </c>
      <c r="E28" s="34"/>
      <c r="F28" s="11"/>
      <c r="G28" s="11"/>
      <c r="H28" s="11"/>
      <c r="I28" s="4"/>
      <c r="J28" s="5"/>
    </row>
    <row r="29" spans="1:55" x14ac:dyDescent="0.2">
      <c r="A29" s="44"/>
      <c r="B29" s="54"/>
      <c r="C29" s="72"/>
      <c r="D29" s="34"/>
      <c r="E29" s="34"/>
      <c r="F29" s="34"/>
      <c r="G29" s="34"/>
      <c r="H29" s="34"/>
      <c r="I29" s="36"/>
      <c r="J29" s="36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55" s="1" customFormat="1" x14ac:dyDescent="0.2">
      <c r="A30" s="44"/>
      <c r="B30" s="45"/>
      <c r="C30" s="73"/>
      <c r="D30" s="11">
        <f>SUM(F30:BQ30)</f>
        <v>0</v>
      </c>
      <c r="E30" s="34"/>
      <c r="F30" s="11">
        <f t="shared" ref="F30:AK30" si="1">SUM(F8:F28)</f>
        <v>0</v>
      </c>
      <c r="G30" s="11">
        <f t="shared" si="1"/>
        <v>0</v>
      </c>
      <c r="H30" s="11">
        <f t="shared" si="1"/>
        <v>0</v>
      </c>
      <c r="I30" s="11">
        <f t="shared" si="1"/>
        <v>0</v>
      </c>
      <c r="J30" s="11">
        <f t="shared" si="1"/>
        <v>0</v>
      </c>
      <c r="K30" s="11">
        <f t="shared" si="1"/>
        <v>0</v>
      </c>
      <c r="L30" s="11">
        <f t="shared" si="1"/>
        <v>0</v>
      </c>
      <c r="M30" s="11">
        <f t="shared" si="1"/>
        <v>0</v>
      </c>
      <c r="N30" s="11">
        <f t="shared" si="1"/>
        <v>0</v>
      </c>
      <c r="O30" s="11">
        <f t="shared" si="1"/>
        <v>0</v>
      </c>
      <c r="P30" s="11">
        <f t="shared" si="1"/>
        <v>0</v>
      </c>
      <c r="Q30" s="11">
        <f t="shared" si="1"/>
        <v>0</v>
      </c>
      <c r="R30" s="11">
        <f t="shared" si="1"/>
        <v>0</v>
      </c>
      <c r="S30" s="11">
        <f t="shared" si="1"/>
        <v>0</v>
      </c>
      <c r="T30" s="11">
        <f t="shared" si="1"/>
        <v>0</v>
      </c>
      <c r="U30" s="11">
        <f t="shared" si="1"/>
        <v>0</v>
      </c>
      <c r="V30" s="11">
        <f t="shared" si="1"/>
        <v>0</v>
      </c>
      <c r="W30" s="11">
        <f t="shared" si="1"/>
        <v>0</v>
      </c>
      <c r="X30" s="11">
        <f t="shared" si="1"/>
        <v>0</v>
      </c>
      <c r="Y30" s="11">
        <f t="shared" si="1"/>
        <v>0</v>
      </c>
      <c r="Z30" s="11">
        <f t="shared" si="1"/>
        <v>0</v>
      </c>
      <c r="AA30" s="11">
        <f t="shared" si="1"/>
        <v>0</v>
      </c>
      <c r="AB30" s="11">
        <f t="shared" si="1"/>
        <v>0</v>
      </c>
      <c r="AC30" s="11">
        <f t="shared" si="1"/>
        <v>0</v>
      </c>
      <c r="AD30" s="11">
        <f t="shared" si="1"/>
        <v>0</v>
      </c>
      <c r="AE30" s="11">
        <f t="shared" si="1"/>
        <v>0</v>
      </c>
      <c r="AF30" s="11">
        <f t="shared" si="1"/>
        <v>0</v>
      </c>
      <c r="AG30" s="11">
        <f t="shared" si="1"/>
        <v>0</v>
      </c>
      <c r="AH30" s="11">
        <f t="shared" si="1"/>
        <v>0</v>
      </c>
      <c r="AI30" s="11">
        <f t="shared" si="1"/>
        <v>0</v>
      </c>
      <c r="AJ30" s="11">
        <f t="shared" si="1"/>
        <v>0</v>
      </c>
      <c r="AK30" s="11">
        <f t="shared" si="1"/>
        <v>0</v>
      </c>
      <c r="AL30" s="11">
        <f t="shared" ref="AL30:BC30" si="2">SUM(AL8:AL28)</f>
        <v>0</v>
      </c>
      <c r="AM30" s="11">
        <f t="shared" si="2"/>
        <v>0</v>
      </c>
      <c r="AN30" s="11">
        <f t="shared" si="2"/>
        <v>0</v>
      </c>
      <c r="AO30" s="11">
        <f t="shared" si="2"/>
        <v>0</v>
      </c>
      <c r="AP30" s="11">
        <f t="shared" si="2"/>
        <v>0</v>
      </c>
      <c r="AQ30" s="11">
        <f t="shared" si="2"/>
        <v>0</v>
      </c>
      <c r="AR30" s="11">
        <f t="shared" si="2"/>
        <v>0</v>
      </c>
      <c r="AS30" s="11">
        <f t="shared" si="2"/>
        <v>0</v>
      </c>
      <c r="AT30" s="11">
        <f t="shared" si="2"/>
        <v>0</v>
      </c>
      <c r="AU30" s="11">
        <f t="shared" si="2"/>
        <v>0</v>
      </c>
      <c r="AV30" s="11">
        <f t="shared" si="2"/>
        <v>0</v>
      </c>
      <c r="AW30" s="11">
        <f t="shared" si="2"/>
        <v>0</v>
      </c>
      <c r="AX30" s="11">
        <f t="shared" si="2"/>
        <v>0</v>
      </c>
      <c r="AY30" s="11">
        <f t="shared" si="2"/>
        <v>0</v>
      </c>
      <c r="AZ30" s="11">
        <f t="shared" si="2"/>
        <v>0</v>
      </c>
      <c r="BA30" s="11">
        <f t="shared" si="2"/>
        <v>0</v>
      </c>
      <c r="BB30" s="11">
        <f t="shared" si="2"/>
        <v>0</v>
      </c>
      <c r="BC30" s="11">
        <f t="shared" si="2"/>
        <v>0</v>
      </c>
    </row>
    <row r="31" spans="1:55" x14ac:dyDescent="0.2">
      <c r="A31" s="44"/>
      <c r="B31" s="45"/>
      <c r="C31" s="7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</row>
    <row r="32" spans="1:55" x14ac:dyDescent="0.2">
      <c r="A32" s="44"/>
      <c r="B32" s="45"/>
      <c r="C32" s="73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</row>
    <row r="33" spans="1:55" x14ac:dyDescent="0.2">
      <c r="A33" s="44"/>
      <c r="B33" s="45"/>
      <c r="C33" s="73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</row>
    <row r="34" spans="1:55" x14ac:dyDescent="0.2">
      <c r="A34" s="44"/>
      <c r="B34" s="45"/>
      <c r="C34" s="7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</row>
    <row r="35" spans="1:55" x14ac:dyDescent="0.2">
      <c r="A35" s="44"/>
      <c r="B35" s="45"/>
      <c r="C35" s="73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</row>
    <row r="36" spans="1:55" x14ac:dyDescent="0.2">
      <c r="A36" s="44"/>
      <c r="B36" s="45"/>
      <c r="C36" s="73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</row>
    <row r="37" spans="1:55" x14ac:dyDescent="0.2">
      <c r="A37" s="44"/>
      <c r="B37" s="45"/>
      <c r="C37" s="73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55" x14ac:dyDescent="0.2">
      <c r="A38" s="44"/>
      <c r="B38" s="45"/>
      <c r="C38" s="7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55" x14ac:dyDescent="0.2">
      <c r="A39" s="140" t="s">
        <v>103</v>
      </c>
      <c r="D39" s="36"/>
      <c r="F39" s="36"/>
      <c r="G39" s="36"/>
      <c r="H39" s="44"/>
      <c r="I39" s="35"/>
      <c r="J39" s="36"/>
      <c r="K39" s="32"/>
      <c r="L39" s="32"/>
      <c r="M39" s="36"/>
      <c r="N39" s="36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55" x14ac:dyDescent="0.2">
      <c r="B40" s="38" t="s">
        <v>52</v>
      </c>
      <c r="D40" s="38" t="s">
        <v>31</v>
      </c>
      <c r="E40" s="38"/>
      <c r="F40" s="38" t="s">
        <v>32</v>
      </c>
      <c r="G40" s="50"/>
      <c r="H40" s="60"/>
      <c r="I40" s="36"/>
      <c r="J40" s="32"/>
      <c r="K40" s="32"/>
      <c r="L40" s="36"/>
      <c r="M40" s="36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55" x14ac:dyDescent="0.2">
      <c r="B41" s="44" t="s">
        <v>57</v>
      </c>
      <c r="C41" s="75" t="s">
        <v>9</v>
      </c>
      <c r="D41" s="38">
        <v>-0.29031749317938504</v>
      </c>
      <c r="E41" s="38"/>
      <c r="F41" s="57">
        <v>-13.595568205590599</v>
      </c>
      <c r="G41" s="50"/>
      <c r="H41" s="36"/>
      <c r="I41" s="36"/>
      <c r="J41" s="32"/>
      <c r="K41" s="32"/>
      <c r="L41" s="36"/>
      <c r="M41" s="36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55" x14ac:dyDescent="0.2">
      <c r="B42" s="44" t="s">
        <v>57</v>
      </c>
      <c r="C42" s="75" t="s">
        <v>10</v>
      </c>
      <c r="D42" s="38">
        <v>-1.3580942211168192</v>
      </c>
      <c r="E42" s="38"/>
      <c r="F42" s="57">
        <v>-63.599552374900647</v>
      </c>
      <c r="G42" s="50"/>
      <c r="H42" s="36"/>
      <c r="I42" s="36"/>
      <c r="J42" s="32"/>
      <c r="K42" s="32"/>
      <c r="L42" s="36"/>
      <c r="M42" s="36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55" x14ac:dyDescent="0.2">
      <c r="B43" s="44" t="s">
        <v>34</v>
      </c>
      <c r="C43" s="75" t="s">
        <v>11</v>
      </c>
      <c r="D43" s="38">
        <v>-1.2516676490005847</v>
      </c>
      <c r="E43" s="38"/>
      <c r="F43" s="57">
        <v>-58.615596002697373</v>
      </c>
      <c r="G43" s="50"/>
      <c r="H43" s="36"/>
      <c r="I43" s="36"/>
      <c r="J43" s="32"/>
      <c r="K43" s="32"/>
      <c r="L43" s="36"/>
      <c r="M43" s="36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55" x14ac:dyDescent="0.2">
      <c r="B44" s="44" t="s">
        <v>40</v>
      </c>
      <c r="C44" s="75" t="s">
        <v>12</v>
      </c>
      <c r="D44" s="38">
        <v>1.8772106413591019</v>
      </c>
      <c r="E44" s="38"/>
      <c r="F44" s="57">
        <v>87.909774334846745</v>
      </c>
      <c r="G44" s="50"/>
      <c r="H44" s="36"/>
      <c r="I44" s="36"/>
      <c r="J44" s="32"/>
      <c r="K44" s="32"/>
      <c r="L44" s="36"/>
      <c r="M44" s="36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55" x14ac:dyDescent="0.2">
      <c r="B45" s="44" t="s">
        <v>44</v>
      </c>
      <c r="C45" s="75" t="s">
        <v>2</v>
      </c>
      <c r="D45" s="38">
        <v>-2.9478474444940773E-2</v>
      </c>
      <c r="E45" s="38"/>
      <c r="F45" s="57">
        <v>-1.3804769582565763</v>
      </c>
      <c r="G45" s="50"/>
      <c r="H45" s="36"/>
      <c r="I45" s="36"/>
      <c r="J45" s="32"/>
      <c r="K45" s="32"/>
      <c r="L45" s="36"/>
      <c r="M45" s="36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55" x14ac:dyDescent="0.2">
      <c r="B46" s="44" t="s">
        <v>51</v>
      </c>
      <c r="C46" s="75" t="s">
        <v>26</v>
      </c>
      <c r="D46" s="38">
        <v>0</v>
      </c>
      <c r="E46" s="38"/>
      <c r="F46" s="57">
        <v>0</v>
      </c>
      <c r="G46" s="50"/>
      <c r="H46" s="36"/>
      <c r="I46" s="36"/>
      <c r="J46" s="32"/>
      <c r="K46" s="32"/>
      <c r="L46" s="36"/>
      <c r="M46" s="36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55" x14ac:dyDescent="0.2">
      <c r="B47" s="44" t="s">
        <v>41</v>
      </c>
      <c r="C47" s="75" t="s">
        <v>23</v>
      </c>
      <c r="D47" s="38">
        <v>1.4837199470825065E-2</v>
      </c>
      <c r="E47" s="38"/>
      <c r="F47" s="57">
        <v>0.69482605121873786</v>
      </c>
      <c r="G47" s="50"/>
      <c r="H47" s="36"/>
      <c r="I47" s="36"/>
      <c r="J47" s="32"/>
      <c r="K47" s="32"/>
      <c r="L47" s="36"/>
      <c r="M47" s="36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55" x14ac:dyDescent="0.2">
      <c r="B48" s="44" t="s">
        <v>35</v>
      </c>
      <c r="C48" s="75" t="s">
        <v>8</v>
      </c>
      <c r="D48" s="38">
        <v>-1.7635048730788225</v>
      </c>
      <c r="E48" s="38"/>
      <c r="F48" s="57">
        <v>-82.584933206281249</v>
      </c>
      <c r="G48" s="50"/>
      <c r="H48" s="36"/>
      <c r="I48" s="36"/>
      <c r="J48" s="32"/>
      <c r="K48" s="32"/>
      <c r="L48" s="36"/>
      <c r="M48" s="36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2:33" x14ac:dyDescent="0.2">
      <c r="B49" s="44" t="s">
        <v>49</v>
      </c>
      <c r="C49" s="75" t="s">
        <v>16</v>
      </c>
      <c r="D49" s="38">
        <v>4.1029007508308374E-4</v>
      </c>
      <c r="E49" s="38"/>
      <c r="F49" s="57">
        <v>1.9213884216140811E-2</v>
      </c>
      <c r="G49" s="50"/>
      <c r="H49" s="36"/>
      <c r="I49" s="36"/>
      <c r="J49" s="32"/>
      <c r="K49" s="32"/>
      <c r="L49" s="36"/>
      <c r="M49" s="36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2:33" x14ac:dyDescent="0.2">
      <c r="B50" s="44" t="s">
        <v>54</v>
      </c>
      <c r="C50" s="75" t="s">
        <v>25</v>
      </c>
      <c r="D50" s="38">
        <v>0</v>
      </c>
      <c r="E50" s="38"/>
      <c r="F50" s="57">
        <v>0</v>
      </c>
      <c r="G50" s="50"/>
      <c r="H50" s="36"/>
      <c r="I50" s="36"/>
      <c r="J50" s="32"/>
      <c r="K50" s="32"/>
      <c r="L50" s="36"/>
      <c r="M50" s="36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2:33" x14ac:dyDescent="0.2">
      <c r="B51" s="44" t="s">
        <v>60</v>
      </c>
      <c r="C51" s="75" t="s">
        <v>27</v>
      </c>
      <c r="D51" s="38">
        <v>0</v>
      </c>
      <c r="E51" s="38"/>
      <c r="F51" s="57">
        <v>0</v>
      </c>
      <c r="G51" s="50"/>
      <c r="H51" s="36"/>
      <c r="I51" s="36"/>
      <c r="J51" s="32"/>
      <c r="K51" s="32"/>
      <c r="L51" s="36"/>
      <c r="M51" s="36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2:33" x14ac:dyDescent="0.2">
      <c r="B52" s="44" t="s">
        <v>37</v>
      </c>
      <c r="C52" s="75" t="s">
        <v>1</v>
      </c>
      <c r="D52" s="38">
        <v>-0.85063926624285613</v>
      </c>
      <c r="E52" s="38"/>
      <c r="F52" s="57">
        <v>-39.835436838152951</v>
      </c>
      <c r="G52" s="50"/>
      <c r="H52" s="36"/>
      <c r="I52" s="36"/>
      <c r="J52" s="32"/>
      <c r="K52" s="32"/>
      <c r="L52" s="36"/>
      <c r="M52" s="36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2:33" x14ac:dyDescent="0.2">
      <c r="B53" s="44" t="s">
        <v>36</v>
      </c>
      <c r="C53" s="75" t="s">
        <v>20</v>
      </c>
      <c r="D53" s="38">
        <v>1.8819604209256149E-3</v>
      </c>
      <c r="E53" s="38"/>
      <c r="F53" s="57">
        <v>8.8132206511946531E-2</v>
      </c>
      <c r="G53" s="50"/>
      <c r="H53" s="36"/>
      <c r="I53" s="36"/>
      <c r="J53" s="32"/>
      <c r="K53" s="32"/>
      <c r="L53" s="36"/>
      <c r="M53" s="36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2:33" x14ac:dyDescent="0.2">
      <c r="B54" s="44" t="s">
        <v>53</v>
      </c>
      <c r="C54" s="75" t="s">
        <v>14</v>
      </c>
      <c r="D54" s="38">
        <v>0</v>
      </c>
      <c r="E54" s="38"/>
      <c r="F54" s="57">
        <v>0</v>
      </c>
      <c r="G54" s="50"/>
      <c r="H54" s="36"/>
      <c r="I54" s="36"/>
      <c r="J54" s="32"/>
      <c r="K54" s="32"/>
      <c r="L54" s="36"/>
      <c r="M54" s="36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2:33" x14ac:dyDescent="0.2">
      <c r="B55" s="44" t="s">
        <v>38</v>
      </c>
      <c r="C55" s="75" t="s">
        <v>28</v>
      </c>
      <c r="D55" s="38">
        <v>-4.4571481377201199</v>
      </c>
      <c r="E55" s="38"/>
      <c r="F55" s="57">
        <v>-208.72824728943323</v>
      </c>
      <c r="G55" s="50"/>
      <c r="H55" s="36"/>
      <c r="I55" s="36"/>
      <c r="J55" s="32"/>
      <c r="K55" s="32"/>
      <c r="L55" s="36"/>
      <c r="M55" s="36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2:33" x14ac:dyDescent="0.2">
      <c r="B56" s="44" t="s">
        <v>50</v>
      </c>
      <c r="C56" s="75" t="s">
        <v>24</v>
      </c>
      <c r="D56" s="38">
        <v>0</v>
      </c>
      <c r="E56" s="38"/>
      <c r="F56" s="57">
        <v>0</v>
      </c>
      <c r="G56" s="50"/>
      <c r="H56" s="36"/>
      <c r="I56" s="36"/>
      <c r="J56" s="32"/>
      <c r="K56" s="32"/>
      <c r="L56" s="36"/>
      <c r="M56" s="36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2:33" x14ac:dyDescent="0.2">
      <c r="B57" s="44" t="s">
        <v>39</v>
      </c>
      <c r="C57" s="75" t="s">
        <v>4</v>
      </c>
      <c r="D57" s="38">
        <v>-0.16784660244017596</v>
      </c>
      <c r="E57" s="38"/>
      <c r="F57" s="57">
        <v>-7.8602563922734392</v>
      </c>
      <c r="G57" s="50"/>
      <c r="H57" s="36"/>
      <c r="I57" s="36"/>
      <c r="J57" s="32"/>
      <c r="K57" s="32"/>
      <c r="L57" s="36"/>
      <c r="M57" s="36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2:33" x14ac:dyDescent="0.2">
      <c r="B58" s="44" t="s">
        <v>39</v>
      </c>
      <c r="C58" s="75" t="s">
        <v>13</v>
      </c>
      <c r="D58" s="38">
        <v>-2.6581429068574323E-2</v>
      </c>
      <c r="E58" s="38"/>
      <c r="F58" s="57">
        <v>-1.2448083232813354</v>
      </c>
      <c r="G58" s="50"/>
      <c r="H58" s="36"/>
      <c r="I58" s="36"/>
      <c r="J58" s="32"/>
      <c r="K58" s="32"/>
      <c r="L58" s="36"/>
      <c r="M58" s="36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2:33" x14ac:dyDescent="0.2">
      <c r="B59" s="44" t="s">
        <v>39</v>
      </c>
      <c r="C59" s="75" t="s">
        <v>21</v>
      </c>
      <c r="D59" s="38">
        <v>-0.10269654036343233</v>
      </c>
      <c r="E59" s="38"/>
      <c r="F59" s="57">
        <v>-4.8092789852195361</v>
      </c>
      <c r="G59" s="50"/>
      <c r="H59" s="36"/>
      <c r="I59" s="36"/>
      <c r="J59" s="32"/>
      <c r="K59" s="32"/>
      <c r="L59" s="36"/>
      <c r="M59" s="36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2:33" x14ac:dyDescent="0.2">
      <c r="B60" s="44" t="s">
        <v>46</v>
      </c>
      <c r="C60" s="75" t="s">
        <v>15</v>
      </c>
      <c r="D60" s="38">
        <v>0</v>
      </c>
      <c r="E60" s="38"/>
      <c r="F60" s="57">
        <v>0</v>
      </c>
      <c r="G60" s="50"/>
      <c r="H60" s="36"/>
      <c r="I60" s="36"/>
      <c r="J60" s="32"/>
      <c r="K60" s="32"/>
      <c r="L60" s="36"/>
      <c r="M60" s="36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2:33" x14ac:dyDescent="0.2">
      <c r="B61" s="44" t="s">
        <v>42</v>
      </c>
      <c r="C61" s="75" t="s">
        <v>3</v>
      </c>
      <c r="D61" s="38">
        <v>-9.5939995103909215E-2</v>
      </c>
      <c r="E61" s="38"/>
      <c r="F61" s="57">
        <v>-4.49286997071607</v>
      </c>
      <c r="G61" s="50"/>
      <c r="H61" s="36"/>
      <c r="I61" s="36"/>
      <c r="J61" s="32"/>
      <c r="K61" s="32"/>
      <c r="L61" s="36"/>
      <c r="M61" s="36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2:33" x14ac:dyDescent="0.2">
      <c r="B62" s="44" t="s">
        <v>43</v>
      </c>
      <c r="C62" s="75" t="s">
        <v>7</v>
      </c>
      <c r="D62" s="38">
        <v>-3.3523922633740746</v>
      </c>
      <c r="E62" s="38"/>
      <c r="F62" s="57">
        <v>-156.99252969380791</v>
      </c>
      <c r="G62" s="50"/>
      <c r="H62" s="36"/>
      <c r="I62" s="36"/>
      <c r="J62" s="32"/>
      <c r="K62" s="32"/>
      <c r="L62" s="36"/>
      <c r="M62" s="36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2:33" x14ac:dyDescent="0.2">
      <c r="B63" s="44" t="s">
        <v>45</v>
      </c>
      <c r="C63" s="75" t="s">
        <v>5</v>
      </c>
      <c r="D63" s="38">
        <v>0.43853321532652817</v>
      </c>
      <c r="E63" s="38"/>
      <c r="F63" s="57">
        <v>20.536510473741313</v>
      </c>
      <c r="G63" s="50"/>
      <c r="H63" s="36"/>
      <c r="I63" s="36"/>
      <c r="J63" s="32"/>
      <c r="K63" s="32"/>
      <c r="L63" s="36"/>
      <c r="M63" s="36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2:33" x14ac:dyDescent="0.2">
      <c r="B64" s="44" t="s">
        <v>47</v>
      </c>
      <c r="C64" s="75" t="s">
        <v>19</v>
      </c>
      <c r="D64" s="38">
        <v>0</v>
      </c>
      <c r="E64" s="38"/>
      <c r="F64" s="57">
        <v>0</v>
      </c>
      <c r="G64" s="50"/>
      <c r="H64" s="36"/>
      <c r="I64" s="36"/>
      <c r="J64" s="32"/>
      <c r="K64" s="32"/>
      <c r="L64" s="36"/>
      <c r="M64" s="36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2:33" x14ac:dyDescent="0.2">
      <c r="B65" s="44" t="s">
        <v>43</v>
      </c>
      <c r="C65" s="75" t="s">
        <v>17</v>
      </c>
      <c r="D65" s="38">
        <v>1.641160300332335E-3</v>
      </c>
      <c r="E65" s="38"/>
      <c r="F65" s="57">
        <v>7.6855536864563243E-2</v>
      </c>
      <c r="G65" s="50"/>
      <c r="H65" s="36"/>
      <c r="I65" s="36"/>
      <c r="J65" s="32"/>
      <c r="K65" s="32"/>
      <c r="L65" s="36"/>
      <c r="M65" s="36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2:33" x14ac:dyDescent="0.2">
      <c r="B66" s="44" t="s">
        <v>43</v>
      </c>
      <c r="C66" s="75" t="s">
        <v>18</v>
      </c>
      <c r="D66" s="38">
        <v>2.1428132188241727E-3</v>
      </c>
      <c r="E66" s="38"/>
      <c r="F66" s="57">
        <v>0.100347943037536</v>
      </c>
      <c r="G66" s="50"/>
      <c r="H66" s="36"/>
      <c r="I66" s="36"/>
      <c r="J66" s="32"/>
      <c r="K66" s="32"/>
      <c r="L66" s="36"/>
      <c r="M66" s="36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2:33" x14ac:dyDescent="0.2">
      <c r="B67" s="44" t="s">
        <v>43</v>
      </c>
      <c r="C67" s="75" t="s">
        <v>22</v>
      </c>
      <c r="D67" s="38">
        <v>0</v>
      </c>
      <c r="E67" s="38"/>
      <c r="F67" s="57">
        <v>0</v>
      </c>
      <c r="G67" s="50"/>
      <c r="H67" s="36"/>
      <c r="I67" s="36"/>
      <c r="J67" s="32"/>
      <c r="K67" s="32"/>
      <c r="L67" s="36"/>
      <c r="M67" s="36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2:33" x14ac:dyDescent="0.2">
      <c r="B68" s="44"/>
      <c r="D68" s="44"/>
      <c r="E68" s="44"/>
      <c r="F68" s="44"/>
      <c r="G68" s="50"/>
      <c r="H68" s="36"/>
      <c r="I68" s="36"/>
      <c r="J68" s="32"/>
      <c r="K68" s="32"/>
      <c r="L68" s="36"/>
      <c r="M68" s="36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2:33" x14ac:dyDescent="0.2">
      <c r="B69" s="44"/>
      <c r="C69" s="75" t="s">
        <v>6</v>
      </c>
      <c r="D69" s="38">
        <v>-11.409649664962075</v>
      </c>
      <c r="E69" s="38"/>
      <c r="F69" s="58">
        <v>-534.31389381017391</v>
      </c>
      <c r="G69" s="50"/>
      <c r="H69" s="36"/>
      <c r="I69" s="36"/>
      <c r="J69" s="32"/>
      <c r="K69" s="32"/>
      <c r="L69" s="36"/>
      <c r="M69" s="36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2:33" x14ac:dyDescent="0.2">
      <c r="B70" s="38"/>
      <c r="C70" s="75"/>
      <c r="D70" s="38"/>
      <c r="E70" s="38"/>
      <c r="F70" s="57"/>
      <c r="G70" s="50"/>
      <c r="H70" s="36"/>
      <c r="I70" s="36"/>
      <c r="J70" s="32"/>
      <c r="K70" s="32"/>
      <c r="L70" s="36"/>
      <c r="M70" s="36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2:33" x14ac:dyDescent="0.2">
      <c r="B71" s="44"/>
      <c r="C71" s="75"/>
      <c r="D71" s="38"/>
      <c r="E71" s="38"/>
      <c r="F71" s="57"/>
      <c r="G71" s="50"/>
      <c r="H71" s="36"/>
      <c r="I71" s="36"/>
      <c r="J71" s="32"/>
      <c r="K71" s="32"/>
      <c r="L71" s="36"/>
      <c r="M71" s="36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2:33" x14ac:dyDescent="0.2">
      <c r="B72" s="38"/>
      <c r="C72" s="75"/>
      <c r="D72" s="38"/>
      <c r="E72" s="38"/>
      <c r="F72" s="57"/>
      <c r="G72" s="50"/>
      <c r="H72" s="36"/>
      <c r="I72" s="36"/>
      <c r="J72" s="32"/>
      <c r="K72" s="32"/>
      <c r="L72" s="36"/>
      <c r="M72" s="36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2:33" x14ac:dyDescent="0.2">
      <c r="B73" s="44"/>
      <c r="C73" s="75"/>
      <c r="D73" s="38"/>
      <c r="E73" s="38"/>
      <c r="F73" s="57"/>
      <c r="G73" s="50"/>
      <c r="H73" s="36"/>
      <c r="I73" s="36"/>
      <c r="J73" s="32"/>
      <c r="K73" s="32"/>
      <c r="L73" s="36"/>
      <c r="M73" s="36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2:33" x14ac:dyDescent="0.2">
      <c r="B74" s="38"/>
      <c r="C74" s="75"/>
      <c r="D74" s="38"/>
      <c r="E74" s="38"/>
      <c r="F74" s="57"/>
      <c r="G74" s="50"/>
      <c r="H74" s="36"/>
      <c r="I74" s="36"/>
      <c r="J74" s="32"/>
      <c r="K74" s="32"/>
      <c r="L74" s="36"/>
      <c r="M74" s="36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2:33" x14ac:dyDescent="0.2">
      <c r="B75" s="44"/>
      <c r="C75" s="75"/>
      <c r="D75" s="38"/>
      <c r="E75" s="38"/>
      <c r="F75" s="57"/>
      <c r="G75" s="50"/>
      <c r="H75" s="36"/>
      <c r="I75" s="36"/>
      <c r="J75" s="32"/>
      <c r="K75" s="32"/>
      <c r="L75" s="36"/>
      <c r="M75" s="36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2:33" x14ac:dyDescent="0.2">
      <c r="B76" s="44"/>
      <c r="C76" s="75"/>
      <c r="D76" s="38"/>
      <c r="E76" s="38"/>
      <c r="F76" s="57"/>
      <c r="G76" s="50"/>
      <c r="H76" s="36"/>
      <c r="I76" s="36"/>
      <c r="J76" s="32"/>
      <c r="K76" s="32"/>
      <c r="L76" s="36"/>
      <c r="M76" s="36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2:33" x14ac:dyDescent="0.2">
      <c r="B77" s="44"/>
      <c r="C77" s="75"/>
      <c r="D77" s="38"/>
      <c r="E77" s="38"/>
      <c r="F77" s="57"/>
      <c r="G77" s="50"/>
      <c r="H77" s="36"/>
      <c r="I77" s="36"/>
      <c r="J77" s="32"/>
      <c r="K77" s="32"/>
      <c r="L77" s="36"/>
      <c r="M77" s="36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2:33" x14ac:dyDescent="0.2">
      <c r="B78" s="38"/>
      <c r="C78" s="75"/>
      <c r="D78" s="38"/>
      <c r="E78" s="38"/>
      <c r="F78" s="57"/>
      <c r="G78" s="50"/>
      <c r="H78" s="36"/>
      <c r="I78" s="36"/>
      <c r="J78" s="32"/>
      <c r="K78" s="32"/>
      <c r="L78" s="36"/>
      <c r="M78" s="36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2:33" x14ac:dyDescent="0.2">
      <c r="B79" s="38"/>
      <c r="C79" s="75"/>
      <c r="D79" s="38"/>
      <c r="E79" s="38"/>
      <c r="F79" s="57"/>
      <c r="G79" s="50"/>
      <c r="H79" s="36"/>
      <c r="I79" s="36"/>
      <c r="J79" s="32"/>
      <c r="K79" s="32"/>
      <c r="L79" s="36"/>
      <c r="M79" s="36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2:33" x14ac:dyDescent="0.2">
      <c r="B80" s="44"/>
      <c r="C80" s="75"/>
      <c r="D80" s="38"/>
      <c r="E80" s="38"/>
      <c r="F80" s="57"/>
      <c r="G80" s="50"/>
      <c r="H80" s="36"/>
      <c r="I80" s="36"/>
      <c r="J80" s="32"/>
      <c r="K80" s="32"/>
      <c r="L80" s="36"/>
      <c r="M80" s="36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2:33" x14ac:dyDescent="0.2">
      <c r="B81" s="38"/>
      <c r="C81" s="75"/>
      <c r="D81" s="38"/>
      <c r="E81" s="38"/>
      <c r="F81" s="57"/>
      <c r="G81" s="50"/>
      <c r="H81" s="36"/>
      <c r="I81" s="36"/>
      <c r="J81" s="32"/>
      <c r="K81" s="32"/>
      <c r="L81" s="36"/>
      <c r="M81" s="36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2:33" x14ac:dyDescent="0.2">
      <c r="B82" s="44"/>
      <c r="C82" s="75"/>
      <c r="D82" s="38"/>
      <c r="E82" s="38"/>
      <c r="F82" s="57"/>
      <c r="G82" s="50"/>
      <c r="H82" s="36"/>
      <c r="I82" s="36"/>
      <c r="J82" s="32"/>
      <c r="K82" s="32"/>
      <c r="L82" s="36"/>
      <c r="M82" s="36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2:33" x14ac:dyDescent="0.2">
      <c r="B83" s="38"/>
      <c r="C83" s="75"/>
      <c r="D83" s="38"/>
      <c r="E83" s="38"/>
      <c r="F83" s="57"/>
      <c r="G83" s="50"/>
      <c r="H83" s="36"/>
      <c r="I83" s="36"/>
      <c r="J83" s="32"/>
      <c r="K83" s="32"/>
      <c r="L83" s="36"/>
      <c r="M83" s="36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2:33" x14ac:dyDescent="0.2">
      <c r="B84" s="44"/>
      <c r="C84" s="75"/>
      <c r="D84" s="38"/>
      <c r="E84" s="38"/>
      <c r="F84" s="57"/>
      <c r="G84" s="50"/>
      <c r="H84" s="36"/>
      <c r="I84" s="36"/>
      <c r="J84" s="32"/>
      <c r="K84" s="32"/>
      <c r="L84" s="36"/>
      <c r="M84" s="36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2:33" x14ac:dyDescent="0.2">
      <c r="B85" s="38"/>
      <c r="C85" s="75"/>
      <c r="D85" s="38"/>
      <c r="E85" s="38"/>
      <c r="F85" s="57"/>
      <c r="G85" s="50"/>
      <c r="H85" s="36"/>
      <c r="I85" s="36"/>
      <c r="J85" s="32"/>
      <c r="K85" s="32"/>
      <c r="L85" s="36"/>
      <c r="M85" s="36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2:33" x14ac:dyDescent="0.2">
      <c r="B86" s="44"/>
      <c r="C86" s="75"/>
      <c r="D86" s="38"/>
      <c r="E86" s="38"/>
      <c r="F86" s="57"/>
      <c r="G86" s="50"/>
      <c r="H86" s="36"/>
      <c r="I86" s="36"/>
      <c r="J86" s="32"/>
      <c r="K86" s="32"/>
      <c r="L86" s="36"/>
      <c r="M86" s="36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2:33" x14ac:dyDescent="0.2">
      <c r="B87" s="38"/>
      <c r="C87" s="75"/>
      <c r="D87" s="38"/>
      <c r="E87" s="38"/>
      <c r="F87" s="57"/>
      <c r="G87" s="50"/>
      <c r="H87" s="36"/>
      <c r="I87" s="36"/>
      <c r="J87" s="32"/>
      <c r="K87" s="32"/>
      <c r="L87" s="36"/>
      <c r="M87" s="36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2:33" x14ac:dyDescent="0.2">
      <c r="B88" s="44"/>
      <c r="C88" s="75"/>
      <c r="D88" s="38"/>
      <c r="E88" s="38"/>
      <c r="F88" s="57"/>
      <c r="G88" s="50"/>
      <c r="H88" s="36"/>
      <c r="I88" s="36"/>
      <c r="J88" s="32"/>
      <c r="K88" s="32"/>
      <c r="L88" s="36"/>
      <c r="M88" s="36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2:33" x14ac:dyDescent="0.2">
      <c r="B89" s="44"/>
      <c r="C89" s="75"/>
      <c r="D89" s="38"/>
      <c r="E89" s="38"/>
      <c r="F89" s="57"/>
      <c r="G89" s="50"/>
      <c r="H89" s="36"/>
      <c r="I89" s="36"/>
      <c r="J89" s="32"/>
      <c r="K89" s="32"/>
      <c r="L89" s="36"/>
      <c r="M89" s="36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2:33" x14ac:dyDescent="0.2">
      <c r="B90" s="44"/>
      <c r="C90" s="75"/>
      <c r="D90" s="38"/>
      <c r="E90" s="38"/>
      <c r="F90" s="57"/>
      <c r="G90" s="50"/>
      <c r="H90" s="36"/>
      <c r="I90" s="36"/>
      <c r="J90" s="32"/>
      <c r="K90" s="32"/>
      <c r="L90" s="36"/>
      <c r="M90" s="36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2:33" x14ac:dyDescent="0.2">
      <c r="B91" s="38"/>
      <c r="C91" s="75"/>
      <c r="D91" s="38"/>
      <c r="E91" s="38"/>
      <c r="F91" s="57"/>
      <c r="G91" s="50"/>
      <c r="H91" s="36"/>
      <c r="I91" s="36"/>
      <c r="J91" s="32"/>
      <c r="K91" s="32"/>
      <c r="L91" s="36"/>
      <c r="M91" s="36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2:33" x14ac:dyDescent="0.2">
      <c r="B92" s="38"/>
      <c r="C92" s="75"/>
      <c r="D92" s="38"/>
      <c r="E92" s="38"/>
      <c r="F92" s="57"/>
      <c r="G92" s="50"/>
      <c r="H92" s="36"/>
      <c r="I92" s="36"/>
      <c r="J92" s="32"/>
      <c r="K92" s="32"/>
      <c r="L92" s="36"/>
      <c r="M92" s="36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2:33" x14ac:dyDescent="0.2">
      <c r="B93" s="44"/>
      <c r="D93" s="44"/>
      <c r="E93" s="44"/>
      <c r="F93" s="44"/>
      <c r="G93" s="50"/>
      <c r="H93" s="36"/>
      <c r="I93" s="36"/>
      <c r="J93" s="32"/>
      <c r="K93" s="32"/>
      <c r="L93" s="36"/>
      <c r="M93" s="36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2:33" x14ac:dyDescent="0.2">
      <c r="B94" s="44"/>
      <c r="C94" s="75"/>
      <c r="D94" s="38"/>
      <c r="E94" s="38"/>
      <c r="F94" s="58"/>
      <c r="G94" s="50"/>
      <c r="H94" s="36"/>
      <c r="I94" s="36"/>
      <c r="J94" s="32"/>
      <c r="K94" s="32"/>
      <c r="L94" s="36"/>
      <c r="M94" s="36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2:33" x14ac:dyDescent="0.2">
      <c r="B95" s="38"/>
      <c r="C95" s="75"/>
      <c r="D95" s="38"/>
      <c r="E95" s="38"/>
      <c r="F95" s="58"/>
      <c r="G95" s="50"/>
      <c r="H95" s="36"/>
      <c r="I95" s="36"/>
      <c r="J95" s="32"/>
      <c r="K95" s="32"/>
      <c r="L95" s="36"/>
      <c r="M95" s="36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</sheetData>
  <phoneticPr fontId="0" type="noConversion"/>
  <pageMargins left="0" right="0" top="1" bottom="1" header="0.5" footer="0.5"/>
  <pageSetup scale="20" fitToHeight="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Z96"/>
  <sheetViews>
    <sheetView showGridLines="0" topLeftCell="D1" workbookViewId="0">
      <selection activeCell="G36" sqref="G36"/>
    </sheetView>
  </sheetViews>
  <sheetFormatPr defaultColWidth="9.109375" defaultRowHeight="10.199999999999999" x14ac:dyDescent="0.2"/>
  <cols>
    <col min="1" max="1" width="31.5546875" style="1" bestFit="1" customWidth="1"/>
    <col min="2" max="2" width="9.109375" style="1"/>
    <col min="3" max="3" width="12.5546875" style="1" bestFit="1" customWidth="1"/>
    <col min="4" max="4" width="15.33203125" style="1" bestFit="1" customWidth="1"/>
    <col min="5" max="5" width="9.109375" style="1"/>
    <col min="6" max="6" width="16.109375" style="1" customWidth="1"/>
    <col min="7" max="7" width="18.109375" style="1" customWidth="1"/>
    <col min="8" max="8" width="2.6640625" style="1" customWidth="1"/>
    <col min="9" max="9" width="16.109375" style="1" customWidth="1"/>
    <col min="10" max="10" width="18.109375" style="1" customWidth="1"/>
    <col min="11" max="11" width="2.6640625" style="1" customWidth="1"/>
    <col min="12" max="12" width="16.109375" style="1" bestFit="1" customWidth="1"/>
    <col min="13" max="13" width="18.109375" style="1" bestFit="1" customWidth="1"/>
    <col min="14" max="14" width="2.6640625" style="1" customWidth="1"/>
    <col min="15" max="15" width="16.109375" style="1" bestFit="1" customWidth="1"/>
    <col min="16" max="16" width="18.109375" style="1" bestFit="1" customWidth="1"/>
    <col min="17" max="17" width="2.6640625" style="1" customWidth="1"/>
    <col min="18" max="18" width="16.109375" style="1" bestFit="1" customWidth="1"/>
    <col min="19" max="19" width="18.109375" style="1" bestFit="1" customWidth="1"/>
    <col min="20" max="20" width="2.6640625" style="1" customWidth="1"/>
    <col min="21" max="21" width="16.109375" style="1" bestFit="1" customWidth="1"/>
    <col min="22" max="22" width="18.109375" style="1" bestFit="1" customWidth="1"/>
    <col min="23" max="23" width="2.6640625" style="1" customWidth="1"/>
    <col min="24" max="24" width="16.109375" style="1" bestFit="1" customWidth="1"/>
    <col min="25" max="25" width="18.109375" style="1" bestFit="1" customWidth="1"/>
    <col min="26" max="26" width="2.6640625" style="1" customWidth="1"/>
    <col min="27" max="27" width="16.109375" style="1" bestFit="1" customWidth="1"/>
    <col min="28" max="28" width="18.109375" style="1" bestFit="1" customWidth="1"/>
    <col min="29" max="29" width="2.6640625" style="1" customWidth="1"/>
    <col min="30" max="30" width="16.109375" style="1" bestFit="1" customWidth="1"/>
    <col min="31" max="31" width="18.109375" style="1" bestFit="1" customWidth="1"/>
    <col min="32" max="32" width="2.6640625" style="1" customWidth="1"/>
    <col min="33" max="33" width="16.109375" style="1" bestFit="1" customWidth="1"/>
    <col min="34" max="34" width="18.109375" style="1" bestFit="1" customWidth="1"/>
    <col min="35" max="35" width="2.6640625" style="1" customWidth="1"/>
    <col min="36" max="36" width="16.109375" style="1" bestFit="1" customWidth="1"/>
    <col min="37" max="37" width="18.109375" style="1" bestFit="1" customWidth="1"/>
    <col min="38" max="38" width="2.6640625" style="1" customWidth="1"/>
    <col min="39" max="39" width="16.109375" style="1" customWidth="1"/>
    <col min="40" max="40" width="18.109375" style="1" customWidth="1"/>
    <col min="41" max="41" width="2.6640625" style="1" customWidth="1"/>
    <col min="42" max="42" width="16.109375" style="1" customWidth="1"/>
    <col min="43" max="43" width="18.109375" style="1" customWidth="1"/>
    <col min="44" max="44" width="2.6640625" style="1" customWidth="1"/>
    <col min="45" max="45" width="16.109375" style="1" customWidth="1"/>
    <col min="46" max="46" width="18.109375" style="14" customWidth="1"/>
    <col min="47" max="47" width="2.6640625" style="1" customWidth="1"/>
    <col min="48" max="48" width="16.109375" style="1" customWidth="1"/>
    <col min="49" max="49" width="18.109375" style="14" customWidth="1"/>
    <col min="50" max="50" width="2.6640625" style="1" customWidth="1"/>
    <col min="51" max="51" width="16.109375" style="1" customWidth="1"/>
    <col min="52" max="52" width="18.109375" style="14" customWidth="1"/>
    <col min="53" max="16384" width="9.109375" style="1"/>
  </cols>
  <sheetData>
    <row r="1" spans="1:52" x14ac:dyDescent="0.2">
      <c r="A1" s="18" t="s">
        <v>52</v>
      </c>
      <c r="C1" s="18" t="s">
        <v>31</v>
      </c>
      <c r="D1" s="18" t="s">
        <v>32</v>
      </c>
      <c r="F1" s="18"/>
      <c r="G1" s="18"/>
      <c r="I1" s="18"/>
      <c r="J1" s="18"/>
      <c r="L1" s="18"/>
      <c r="M1" s="18"/>
      <c r="O1" s="18"/>
      <c r="P1" s="18"/>
      <c r="R1" s="18"/>
      <c r="S1" s="18"/>
      <c r="U1" s="18"/>
      <c r="V1" s="18"/>
      <c r="X1" s="18"/>
      <c r="Y1" s="18"/>
      <c r="AA1" s="18"/>
      <c r="AB1" s="18"/>
      <c r="AD1" s="18"/>
      <c r="AE1" s="18"/>
      <c r="AG1" s="18"/>
      <c r="AH1" s="18"/>
      <c r="AJ1" s="18"/>
      <c r="AK1" s="18"/>
      <c r="AM1" s="18"/>
      <c r="AN1" s="18"/>
      <c r="AP1" s="18"/>
      <c r="AQ1" s="18"/>
      <c r="AS1" s="18"/>
      <c r="AT1" s="21"/>
      <c r="AV1" s="18"/>
      <c r="AW1" s="21"/>
      <c r="AY1" s="18"/>
      <c r="AZ1" s="21"/>
    </row>
    <row r="3" spans="1:52" x14ac:dyDescent="0.2">
      <c r="A3" s="1" t="s">
        <v>43</v>
      </c>
      <c r="B3" s="18" t="s">
        <v>7</v>
      </c>
      <c r="C3" s="18">
        <f t="shared" ref="C3:C29" si="0">+F3+I3+L3+O3+R3+U3+X3+AA3+AD3+AG3+AJ3+AM3+AP3+AS3+AV3+AY3</f>
        <v>0</v>
      </c>
      <c r="D3" s="18">
        <f t="shared" ref="D3:D29" si="1">+G3+J3+M3+P3+S3+V3+Y3+AB3+AE3+AH3+AK3+AN3+AQ3+AT3+AW3+AZ3</f>
        <v>0</v>
      </c>
      <c r="E3" s="18"/>
      <c r="G3" s="14"/>
      <c r="J3" s="14"/>
      <c r="M3" s="14"/>
      <c r="P3" s="14"/>
      <c r="S3" s="14"/>
      <c r="V3" s="14"/>
      <c r="Y3" s="14"/>
      <c r="AB3" s="14"/>
      <c r="AE3" s="14"/>
      <c r="AH3" s="14"/>
      <c r="AK3" s="14"/>
      <c r="AN3" s="14"/>
      <c r="AQ3" s="14"/>
    </row>
    <row r="4" spans="1:52" x14ac:dyDescent="0.2">
      <c r="A4" s="1" t="s">
        <v>45</v>
      </c>
      <c r="B4" s="18" t="s">
        <v>5</v>
      </c>
      <c r="C4" s="18">
        <f t="shared" si="0"/>
        <v>0</v>
      </c>
      <c r="D4" s="18">
        <f t="shared" si="1"/>
        <v>0</v>
      </c>
      <c r="E4" s="18"/>
      <c r="G4" s="14"/>
      <c r="J4" s="14"/>
      <c r="M4" s="14"/>
      <c r="P4" s="14"/>
      <c r="S4" s="14"/>
      <c r="V4" s="14"/>
      <c r="Y4" s="14"/>
      <c r="AB4" s="14"/>
      <c r="AE4" s="14"/>
      <c r="AH4" s="14"/>
      <c r="AK4" s="14"/>
      <c r="AN4" s="14"/>
      <c r="AQ4" s="14"/>
    </row>
    <row r="5" spans="1:52" x14ac:dyDescent="0.2">
      <c r="A5" s="1" t="s">
        <v>38</v>
      </c>
      <c r="B5" s="18" t="s">
        <v>28</v>
      </c>
      <c r="C5" s="18">
        <f t="shared" si="0"/>
        <v>0</v>
      </c>
      <c r="D5" s="18">
        <f t="shared" si="1"/>
        <v>0</v>
      </c>
      <c r="E5" s="18"/>
      <c r="G5" s="14"/>
      <c r="J5" s="14"/>
      <c r="M5" s="14"/>
      <c r="P5" s="14"/>
      <c r="S5" s="14"/>
      <c r="V5" s="14"/>
      <c r="Y5" s="14"/>
      <c r="AB5" s="14"/>
      <c r="AE5" s="14"/>
      <c r="AH5" s="14"/>
      <c r="AK5" s="14"/>
      <c r="AN5" s="14"/>
      <c r="AQ5" s="14"/>
    </row>
    <row r="6" spans="1:52" x14ac:dyDescent="0.2">
      <c r="A6" s="1" t="s">
        <v>35</v>
      </c>
      <c r="B6" s="18" t="s">
        <v>8</v>
      </c>
      <c r="C6" s="18">
        <f t="shared" si="0"/>
        <v>0</v>
      </c>
      <c r="D6" s="18">
        <f t="shared" si="1"/>
        <v>0</v>
      </c>
      <c r="E6" s="18"/>
      <c r="G6" s="14"/>
      <c r="J6" s="14"/>
      <c r="M6" s="14"/>
      <c r="P6" s="14"/>
      <c r="S6" s="14"/>
      <c r="V6" s="14"/>
      <c r="Y6" s="14"/>
      <c r="AB6" s="14"/>
      <c r="AE6" s="14"/>
      <c r="AH6" s="14"/>
      <c r="AK6" s="14"/>
      <c r="AN6" s="14"/>
      <c r="AQ6" s="14"/>
    </row>
    <row r="7" spans="1:52" x14ac:dyDescent="0.2">
      <c r="A7" s="1" t="s">
        <v>57</v>
      </c>
      <c r="B7" s="18" t="s">
        <v>9</v>
      </c>
      <c r="C7" s="18">
        <f t="shared" si="0"/>
        <v>0</v>
      </c>
      <c r="D7" s="18">
        <f t="shared" si="1"/>
        <v>0</v>
      </c>
      <c r="E7" s="18"/>
      <c r="G7" s="14"/>
      <c r="J7" s="14"/>
      <c r="M7" s="14"/>
      <c r="P7" s="14"/>
      <c r="S7" s="14"/>
      <c r="V7" s="14"/>
      <c r="Y7" s="14"/>
      <c r="AB7" s="14"/>
      <c r="AE7" s="14"/>
      <c r="AH7" s="14"/>
      <c r="AK7" s="14"/>
      <c r="AN7" s="14"/>
      <c r="AQ7" s="14"/>
    </row>
    <row r="8" spans="1:52" x14ac:dyDescent="0.2">
      <c r="A8" s="1" t="s">
        <v>37</v>
      </c>
      <c r="B8" s="18" t="s">
        <v>1</v>
      </c>
      <c r="C8" s="18">
        <f t="shared" si="0"/>
        <v>0</v>
      </c>
      <c r="D8" s="18">
        <f t="shared" si="1"/>
        <v>0</v>
      </c>
      <c r="E8" s="18"/>
      <c r="G8" s="14"/>
      <c r="J8" s="14"/>
      <c r="M8" s="14"/>
      <c r="P8" s="14"/>
      <c r="S8" s="14"/>
      <c r="V8" s="14"/>
      <c r="Y8" s="14"/>
      <c r="AB8" s="14"/>
      <c r="AE8" s="14"/>
      <c r="AH8" s="14"/>
      <c r="AK8" s="14"/>
      <c r="AN8" s="14"/>
      <c r="AQ8" s="14"/>
    </row>
    <row r="9" spans="1:52" x14ac:dyDescent="0.2">
      <c r="A9" s="1" t="s">
        <v>57</v>
      </c>
      <c r="B9" s="18" t="s">
        <v>10</v>
      </c>
      <c r="C9" s="18">
        <f t="shared" si="0"/>
        <v>0</v>
      </c>
      <c r="D9" s="18">
        <f t="shared" si="1"/>
        <v>0</v>
      </c>
      <c r="E9" s="18"/>
      <c r="G9" s="14"/>
      <c r="J9" s="14"/>
      <c r="M9" s="14"/>
      <c r="P9" s="14"/>
      <c r="S9" s="14"/>
      <c r="V9" s="14"/>
      <c r="Y9" s="14"/>
      <c r="AB9" s="14"/>
      <c r="AE9" s="14"/>
      <c r="AH9" s="14"/>
      <c r="AK9" s="14"/>
      <c r="AN9" s="14"/>
      <c r="AQ9" s="14"/>
    </row>
    <row r="10" spans="1:52" x14ac:dyDescent="0.2">
      <c r="A10" s="1" t="s">
        <v>34</v>
      </c>
      <c r="B10" s="18" t="s">
        <v>11</v>
      </c>
      <c r="C10" s="18">
        <f t="shared" si="0"/>
        <v>0</v>
      </c>
      <c r="D10" s="18">
        <f t="shared" si="1"/>
        <v>0</v>
      </c>
      <c r="E10" s="18"/>
      <c r="G10" s="14"/>
      <c r="J10" s="14"/>
      <c r="M10" s="14"/>
      <c r="P10" s="14"/>
      <c r="S10" s="14"/>
      <c r="V10" s="14"/>
      <c r="Y10" s="14"/>
      <c r="AB10" s="14"/>
      <c r="AE10" s="14"/>
      <c r="AH10" s="14"/>
      <c r="AK10" s="14"/>
      <c r="AN10" s="14"/>
      <c r="AQ10" s="14"/>
    </row>
    <row r="11" spans="1:52" x14ac:dyDescent="0.2">
      <c r="A11" s="1" t="s">
        <v>40</v>
      </c>
      <c r="B11" s="18" t="s">
        <v>12</v>
      </c>
      <c r="C11" s="18">
        <f t="shared" si="0"/>
        <v>0</v>
      </c>
      <c r="D11" s="18">
        <f t="shared" si="1"/>
        <v>0</v>
      </c>
      <c r="E11" s="18"/>
      <c r="G11" s="14"/>
      <c r="J11" s="14"/>
      <c r="M11" s="14"/>
      <c r="P11" s="14"/>
      <c r="S11" s="14"/>
      <c r="V11" s="14"/>
      <c r="Y11" s="14"/>
      <c r="AB11" s="14"/>
      <c r="AE11" s="14"/>
      <c r="AH11" s="14"/>
      <c r="AK11" s="14"/>
      <c r="AN11" s="14"/>
      <c r="AQ11" s="14"/>
    </row>
    <row r="12" spans="1:52" x14ac:dyDescent="0.2">
      <c r="A12" s="1" t="s">
        <v>42</v>
      </c>
      <c r="B12" s="18" t="s">
        <v>3</v>
      </c>
      <c r="C12" s="18">
        <f t="shared" si="0"/>
        <v>0</v>
      </c>
      <c r="D12" s="18">
        <f t="shared" si="1"/>
        <v>0</v>
      </c>
      <c r="E12" s="18"/>
      <c r="G12" s="14"/>
      <c r="J12" s="14"/>
      <c r="M12" s="14"/>
      <c r="P12" s="14"/>
      <c r="S12" s="14"/>
      <c r="V12" s="14"/>
      <c r="Y12" s="14"/>
      <c r="AB12" s="14"/>
      <c r="AE12" s="14"/>
      <c r="AH12" s="14"/>
      <c r="AK12" s="14"/>
      <c r="AN12" s="14"/>
      <c r="AQ12" s="14"/>
    </row>
    <row r="13" spans="1:52" x14ac:dyDescent="0.2">
      <c r="A13" s="1" t="s">
        <v>39</v>
      </c>
      <c r="B13" s="18" t="s">
        <v>4</v>
      </c>
      <c r="C13" s="18">
        <f t="shared" si="0"/>
        <v>0</v>
      </c>
      <c r="D13" s="18">
        <f t="shared" si="1"/>
        <v>0</v>
      </c>
      <c r="E13" s="18"/>
      <c r="G13" s="14"/>
      <c r="J13" s="14"/>
      <c r="M13" s="14"/>
      <c r="P13" s="14"/>
      <c r="S13" s="14"/>
      <c r="V13" s="14"/>
      <c r="Y13" s="14"/>
      <c r="AB13" s="14"/>
      <c r="AE13" s="14"/>
      <c r="AH13" s="14"/>
      <c r="AK13" s="14"/>
      <c r="AN13" s="14"/>
      <c r="AQ13" s="14"/>
    </row>
    <row r="14" spans="1:52" x14ac:dyDescent="0.2">
      <c r="A14" s="1" t="s">
        <v>39</v>
      </c>
      <c r="B14" s="18" t="s">
        <v>13</v>
      </c>
      <c r="C14" s="18">
        <f t="shared" si="0"/>
        <v>0</v>
      </c>
      <c r="D14" s="18">
        <f t="shared" si="1"/>
        <v>0</v>
      </c>
      <c r="E14" s="18"/>
      <c r="G14" s="14"/>
      <c r="J14" s="14"/>
      <c r="M14" s="14"/>
      <c r="P14" s="14"/>
      <c r="S14" s="14"/>
      <c r="V14" s="14"/>
      <c r="Y14" s="14"/>
      <c r="AB14" s="14"/>
      <c r="AE14" s="14"/>
      <c r="AH14" s="14"/>
      <c r="AK14" s="14"/>
      <c r="AN14" s="14"/>
      <c r="AQ14" s="14"/>
    </row>
    <row r="15" spans="1:52" x14ac:dyDescent="0.2">
      <c r="A15" s="24" t="s">
        <v>53</v>
      </c>
      <c r="B15" s="23" t="s">
        <v>14</v>
      </c>
      <c r="C15" s="18">
        <f t="shared" si="0"/>
        <v>0</v>
      </c>
      <c r="D15" s="18">
        <f t="shared" si="1"/>
        <v>0</v>
      </c>
      <c r="E15" s="18"/>
      <c r="G15" s="14"/>
      <c r="J15" s="14"/>
      <c r="M15" s="14"/>
      <c r="P15" s="14"/>
      <c r="S15" s="14"/>
      <c r="V15" s="14"/>
      <c r="Y15" s="14"/>
      <c r="AB15" s="14"/>
      <c r="AE15" s="14"/>
      <c r="AH15" s="14"/>
      <c r="AK15" s="14"/>
      <c r="AN15" s="14"/>
      <c r="AQ15" s="14"/>
    </row>
    <row r="16" spans="1:52" x14ac:dyDescent="0.2">
      <c r="A16" s="24" t="s">
        <v>46</v>
      </c>
      <c r="B16" s="23" t="s">
        <v>15</v>
      </c>
      <c r="C16" s="18">
        <f t="shared" si="0"/>
        <v>0</v>
      </c>
      <c r="D16" s="18">
        <f t="shared" si="1"/>
        <v>0</v>
      </c>
      <c r="E16" s="18"/>
      <c r="G16" s="14"/>
      <c r="J16" s="14"/>
      <c r="M16" s="14"/>
      <c r="P16" s="14"/>
      <c r="S16" s="14"/>
      <c r="V16" s="14"/>
      <c r="Y16" s="14"/>
      <c r="AB16" s="14"/>
      <c r="AE16" s="14"/>
      <c r="AH16" s="14"/>
      <c r="AK16" s="14"/>
      <c r="AN16" s="14"/>
      <c r="AQ16" s="14"/>
    </row>
    <row r="17" spans="1:52" x14ac:dyDescent="0.2">
      <c r="A17" s="24" t="s">
        <v>49</v>
      </c>
      <c r="B17" s="23" t="s">
        <v>16</v>
      </c>
      <c r="C17" s="18">
        <f t="shared" si="0"/>
        <v>0</v>
      </c>
      <c r="D17" s="18">
        <f t="shared" si="1"/>
        <v>0</v>
      </c>
      <c r="E17" s="18"/>
      <c r="G17" s="14"/>
      <c r="J17" s="14"/>
      <c r="M17" s="14"/>
      <c r="P17" s="14"/>
      <c r="S17" s="14"/>
      <c r="V17" s="14"/>
      <c r="Y17" s="14"/>
      <c r="AB17" s="14"/>
      <c r="AE17" s="14"/>
      <c r="AH17" s="14"/>
      <c r="AK17" s="14"/>
      <c r="AN17" s="14"/>
      <c r="AQ17" s="14"/>
    </row>
    <row r="18" spans="1:52" x14ac:dyDescent="0.2">
      <c r="A18" s="1" t="s">
        <v>43</v>
      </c>
      <c r="B18" s="23" t="s">
        <v>17</v>
      </c>
      <c r="C18" s="18">
        <f t="shared" si="0"/>
        <v>0</v>
      </c>
      <c r="D18" s="18">
        <f t="shared" si="1"/>
        <v>0</v>
      </c>
      <c r="E18" s="18"/>
      <c r="G18" s="14"/>
      <c r="J18" s="14"/>
      <c r="M18" s="14"/>
      <c r="P18" s="14"/>
      <c r="S18" s="14"/>
      <c r="V18" s="14"/>
      <c r="Y18" s="14"/>
      <c r="AB18" s="14"/>
      <c r="AE18" s="14"/>
      <c r="AH18" s="14"/>
      <c r="AK18" s="14"/>
      <c r="AN18" s="14"/>
      <c r="AQ18" s="14"/>
    </row>
    <row r="19" spans="1:52" x14ac:dyDescent="0.2">
      <c r="A19" s="1" t="s">
        <v>43</v>
      </c>
      <c r="B19" s="23" t="s">
        <v>18</v>
      </c>
      <c r="C19" s="18">
        <f t="shared" si="0"/>
        <v>0</v>
      </c>
      <c r="D19" s="18">
        <f t="shared" si="1"/>
        <v>0</v>
      </c>
      <c r="E19" s="18"/>
      <c r="G19" s="14"/>
      <c r="J19" s="14"/>
      <c r="M19" s="14"/>
      <c r="P19" s="14"/>
      <c r="S19" s="14"/>
      <c r="V19" s="14"/>
      <c r="Y19" s="14"/>
      <c r="AB19" s="14"/>
      <c r="AE19" s="14"/>
      <c r="AH19" s="14"/>
      <c r="AK19" s="14"/>
      <c r="AN19" s="14"/>
      <c r="AQ19" s="14"/>
    </row>
    <row r="20" spans="1:52" x14ac:dyDescent="0.2">
      <c r="A20" s="24" t="s">
        <v>47</v>
      </c>
      <c r="B20" s="23" t="s">
        <v>19</v>
      </c>
      <c r="C20" s="18">
        <f t="shared" si="0"/>
        <v>0</v>
      </c>
      <c r="D20" s="18">
        <f t="shared" si="1"/>
        <v>0</v>
      </c>
      <c r="E20" s="18"/>
      <c r="G20" s="14"/>
      <c r="J20" s="14"/>
      <c r="M20" s="14"/>
      <c r="P20" s="14"/>
      <c r="S20" s="14"/>
      <c r="V20" s="14"/>
      <c r="Y20" s="14"/>
      <c r="AB20" s="14"/>
      <c r="AE20" s="14"/>
      <c r="AH20" s="14"/>
      <c r="AK20" s="14"/>
      <c r="AN20" s="14"/>
      <c r="AQ20" s="14"/>
    </row>
    <row r="21" spans="1:52" x14ac:dyDescent="0.2">
      <c r="A21" s="1" t="s">
        <v>36</v>
      </c>
      <c r="B21" s="23" t="s">
        <v>20</v>
      </c>
      <c r="C21" s="18">
        <f t="shared" si="0"/>
        <v>0</v>
      </c>
      <c r="D21" s="18">
        <f t="shared" si="1"/>
        <v>0</v>
      </c>
      <c r="E21" s="18"/>
      <c r="G21" s="14"/>
      <c r="J21" s="14"/>
      <c r="M21" s="14"/>
      <c r="P21" s="14"/>
      <c r="S21" s="14"/>
      <c r="V21" s="14"/>
      <c r="Y21" s="14"/>
      <c r="AB21" s="14"/>
      <c r="AE21" s="14"/>
      <c r="AH21" s="14"/>
      <c r="AK21" s="14"/>
      <c r="AN21" s="14"/>
      <c r="AQ21" s="14"/>
    </row>
    <row r="22" spans="1:52" x14ac:dyDescent="0.2">
      <c r="A22" s="1" t="s">
        <v>39</v>
      </c>
      <c r="B22" s="23" t="s">
        <v>21</v>
      </c>
      <c r="C22" s="18">
        <f t="shared" si="0"/>
        <v>0</v>
      </c>
      <c r="D22" s="18">
        <f t="shared" si="1"/>
        <v>0</v>
      </c>
      <c r="E22" s="18"/>
      <c r="G22" s="14"/>
      <c r="J22" s="14"/>
      <c r="M22" s="14"/>
      <c r="P22" s="14"/>
      <c r="S22" s="14"/>
      <c r="V22" s="14"/>
      <c r="Y22" s="14"/>
      <c r="AB22" s="14"/>
      <c r="AE22" s="14"/>
      <c r="AH22" s="14"/>
      <c r="AK22" s="14"/>
      <c r="AN22" s="14"/>
      <c r="AQ22" s="14"/>
    </row>
    <row r="23" spans="1:52" x14ac:dyDescent="0.2">
      <c r="A23" s="1" t="s">
        <v>43</v>
      </c>
      <c r="B23" s="23" t="s">
        <v>22</v>
      </c>
      <c r="C23" s="18">
        <f t="shared" si="0"/>
        <v>0</v>
      </c>
      <c r="D23" s="18">
        <f t="shared" si="1"/>
        <v>0</v>
      </c>
      <c r="E23" s="18"/>
      <c r="G23" s="14"/>
      <c r="J23" s="14"/>
      <c r="M23" s="14"/>
      <c r="P23" s="14"/>
      <c r="S23" s="14"/>
      <c r="V23" s="14"/>
      <c r="Y23" s="14"/>
      <c r="AB23" s="14"/>
      <c r="AE23" s="14"/>
      <c r="AH23" s="14"/>
      <c r="AK23" s="14"/>
      <c r="AN23" s="14"/>
      <c r="AQ23" s="14"/>
    </row>
    <row r="24" spans="1:52" x14ac:dyDescent="0.2">
      <c r="A24" s="1" t="s">
        <v>41</v>
      </c>
      <c r="B24" s="23" t="s">
        <v>23</v>
      </c>
      <c r="C24" s="18">
        <f t="shared" si="0"/>
        <v>0</v>
      </c>
      <c r="D24" s="18">
        <f t="shared" si="1"/>
        <v>0</v>
      </c>
      <c r="E24" s="18"/>
      <c r="G24" s="14"/>
      <c r="J24" s="14"/>
      <c r="M24" s="14"/>
      <c r="P24" s="14"/>
      <c r="S24" s="14"/>
      <c r="V24" s="14"/>
      <c r="Y24" s="14"/>
      <c r="AB24" s="14"/>
      <c r="AE24" s="14"/>
      <c r="AH24" s="14"/>
      <c r="AK24" s="14"/>
      <c r="AN24" s="14"/>
      <c r="AQ24" s="14"/>
    </row>
    <row r="25" spans="1:52" x14ac:dyDescent="0.2">
      <c r="A25" s="24" t="s">
        <v>50</v>
      </c>
      <c r="B25" s="23" t="s">
        <v>24</v>
      </c>
      <c r="C25" s="18">
        <f t="shared" si="0"/>
        <v>0</v>
      </c>
      <c r="D25" s="18">
        <f t="shared" si="1"/>
        <v>0</v>
      </c>
      <c r="E25" s="18"/>
      <c r="G25" s="14"/>
      <c r="J25" s="14"/>
      <c r="M25" s="14"/>
      <c r="P25" s="14"/>
      <c r="S25" s="14"/>
      <c r="V25" s="14"/>
      <c r="Y25" s="14"/>
      <c r="AB25" s="14"/>
      <c r="AE25" s="14"/>
      <c r="AH25" s="14"/>
      <c r="AK25" s="14"/>
      <c r="AN25" s="14"/>
      <c r="AQ25" s="14"/>
    </row>
    <row r="26" spans="1:52" x14ac:dyDescent="0.2">
      <c r="A26" s="24" t="s">
        <v>54</v>
      </c>
      <c r="B26" s="23" t="s">
        <v>25</v>
      </c>
      <c r="C26" s="18">
        <f t="shared" si="0"/>
        <v>0</v>
      </c>
      <c r="D26" s="18">
        <f t="shared" si="1"/>
        <v>0</v>
      </c>
      <c r="E26" s="18"/>
      <c r="G26" s="14"/>
      <c r="J26" s="14"/>
      <c r="M26" s="14"/>
      <c r="P26" s="14"/>
      <c r="S26" s="14"/>
      <c r="V26" s="14"/>
      <c r="Y26" s="14"/>
      <c r="AB26" s="14"/>
      <c r="AE26" s="14"/>
      <c r="AH26" s="14"/>
      <c r="AK26" s="14"/>
      <c r="AN26" s="14"/>
      <c r="AQ26" s="14"/>
    </row>
    <row r="27" spans="1:52" x14ac:dyDescent="0.2">
      <c r="A27" s="1" t="s">
        <v>44</v>
      </c>
      <c r="B27" s="23" t="s">
        <v>2</v>
      </c>
      <c r="C27" s="18">
        <f t="shared" si="0"/>
        <v>0</v>
      </c>
      <c r="D27" s="18">
        <f t="shared" si="1"/>
        <v>0</v>
      </c>
      <c r="E27" s="18"/>
      <c r="G27" s="14"/>
      <c r="J27" s="14"/>
      <c r="M27" s="14"/>
      <c r="P27" s="14"/>
      <c r="S27" s="14"/>
      <c r="V27" s="14"/>
      <c r="Y27" s="14"/>
      <c r="AB27" s="14"/>
      <c r="AE27" s="14"/>
      <c r="AH27" s="14"/>
      <c r="AK27" s="14"/>
      <c r="AN27" s="14"/>
      <c r="AQ27" s="14"/>
    </row>
    <row r="28" spans="1:52" x14ac:dyDescent="0.2">
      <c r="A28" s="24" t="s">
        <v>51</v>
      </c>
      <c r="B28" s="23" t="s">
        <v>26</v>
      </c>
      <c r="C28" s="18">
        <f t="shared" si="0"/>
        <v>0</v>
      </c>
      <c r="D28" s="18">
        <f t="shared" si="1"/>
        <v>0</v>
      </c>
      <c r="E28" s="18"/>
      <c r="G28" s="14"/>
      <c r="J28" s="14"/>
      <c r="M28" s="14"/>
      <c r="P28" s="14"/>
      <c r="S28" s="14"/>
      <c r="V28" s="14"/>
      <c r="Y28" s="14"/>
      <c r="AB28" s="14"/>
      <c r="AE28" s="14"/>
      <c r="AH28" s="14"/>
      <c r="AK28" s="14"/>
      <c r="AN28" s="14"/>
      <c r="AQ28" s="14"/>
    </row>
    <row r="29" spans="1:52" x14ac:dyDescent="0.2">
      <c r="A29" s="24" t="s">
        <v>48</v>
      </c>
      <c r="B29" s="23" t="s">
        <v>27</v>
      </c>
      <c r="C29" s="18">
        <f t="shared" si="0"/>
        <v>0</v>
      </c>
      <c r="D29" s="18">
        <f t="shared" si="1"/>
        <v>0</v>
      </c>
      <c r="E29" s="18"/>
      <c r="G29" s="14"/>
      <c r="J29" s="14"/>
      <c r="M29" s="14"/>
      <c r="P29" s="14"/>
      <c r="S29" s="14"/>
      <c r="V29" s="14"/>
      <c r="Y29" s="14"/>
      <c r="AB29" s="14"/>
      <c r="AE29" s="14"/>
      <c r="AH29" s="14"/>
      <c r="AK29" s="14"/>
      <c r="AN29" s="14"/>
      <c r="AQ29" s="14"/>
    </row>
    <row r="30" spans="1:52" x14ac:dyDescent="0.2">
      <c r="B30" s="15"/>
      <c r="G30" s="14"/>
      <c r="J30" s="14"/>
      <c r="M30" s="14"/>
      <c r="P30" s="14"/>
      <c r="S30" s="14"/>
      <c r="V30" s="14"/>
      <c r="Y30" s="14"/>
      <c r="AB30" s="14"/>
      <c r="AE30" s="14"/>
      <c r="AH30" s="14"/>
      <c r="AK30" s="14"/>
      <c r="AN30" s="14"/>
      <c r="AQ30" s="14"/>
    </row>
    <row r="31" spans="1:52" s="18" customFormat="1" x14ac:dyDescent="0.2">
      <c r="B31" s="18" t="s">
        <v>6</v>
      </c>
      <c r="C31" s="18">
        <f>SUM(C3:C30)</f>
        <v>0</v>
      </c>
      <c r="D31" s="26">
        <f>SUM(D3:D30)</f>
        <v>0</v>
      </c>
      <c r="G31" s="21"/>
      <c r="H31" s="1"/>
      <c r="J31" s="21"/>
      <c r="M31" s="21"/>
      <c r="P31" s="21"/>
      <c r="S31" s="21"/>
      <c r="V31" s="21"/>
      <c r="Y31" s="21"/>
      <c r="AB31" s="21"/>
      <c r="AE31" s="21"/>
      <c r="AH31" s="21"/>
      <c r="AK31" s="21"/>
      <c r="AN31" s="21"/>
      <c r="AQ31" s="21"/>
      <c r="AT31" s="21"/>
      <c r="AW31" s="21"/>
      <c r="AZ31" s="21"/>
    </row>
    <row r="32" spans="1:52" x14ac:dyDescent="0.2">
      <c r="M32" s="14"/>
      <c r="AQ32" s="14"/>
    </row>
    <row r="34" spans="1:22" x14ac:dyDescent="0.2">
      <c r="A34" s="18" t="s">
        <v>52</v>
      </c>
      <c r="C34" s="18" t="s">
        <v>31</v>
      </c>
      <c r="D34" s="18" t="s">
        <v>32</v>
      </c>
      <c r="F34" s="18"/>
      <c r="G34" s="18"/>
      <c r="I34" s="18"/>
      <c r="J34" s="18"/>
    </row>
    <row r="35" spans="1:22" x14ac:dyDescent="0.2">
      <c r="M35" s="14"/>
      <c r="P35" s="14"/>
    </row>
    <row r="36" spans="1:22" x14ac:dyDescent="0.2">
      <c r="A36" s="1" t="s">
        <v>43</v>
      </c>
      <c r="B36" s="18" t="s">
        <v>7</v>
      </c>
      <c r="C36" s="18">
        <f t="shared" ref="C36:C62" si="2">+F36+I36+L36+O36+R36+U36+X36+AA36+AD36+AG36+AJ36+AM36+AP36+AS36+AV36+AY36</f>
        <v>0</v>
      </c>
      <c r="D36" s="18">
        <f t="shared" ref="D36:D62" si="3">+G36+J36+M36+P36+S36+V36+Y36+AB36+AE36+AH36+AK36+AN36+AQ36+AT36+AW36+AZ36</f>
        <v>0</v>
      </c>
      <c r="G36" s="14"/>
      <c r="J36" s="14"/>
      <c r="M36" s="14"/>
      <c r="P36" s="14"/>
      <c r="V36" s="14"/>
    </row>
    <row r="37" spans="1:22" x14ac:dyDescent="0.2">
      <c r="A37" s="1" t="s">
        <v>45</v>
      </c>
      <c r="B37" s="18" t="s">
        <v>5</v>
      </c>
      <c r="C37" s="18">
        <f t="shared" si="2"/>
        <v>0</v>
      </c>
      <c r="D37" s="18">
        <f t="shared" si="3"/>
        <v>0</v>
      </c>
      <c r="G37" s="14"/>
      <c r="J37" s="14"/>
      <c r="M37" s="14"/>
      <c r="P37" s="14"/>
      <c r="V37" s="14"/>
    </row>
    <row r="38" spans="1:22" x14ac:dyDescent="0.2">
      <c r="A38" s="1" t="s">
        <v>38</v>
      </c>
      <c r="B38" s="18" t="s">
        <v>28</v>
      </c>
      <c r="C38" s="18">
        <f t="shared" si="2"/>
        <v>0</v>
      </c>
      <c r="D38" s="18">
        <f t="shared" si="3"/>
        <v>0</v>
      </c>
      <c r="G38" s="14"/>
      <c r="J38" s="14"/>
      <c r="M38" s="14"/>
      <c r="P38" s="14"/>
      <c r="V38" s="14"/>
    </row>
    <row r="39" spans="1:22" x14ac:dyDescent="0.2">
      <c r="A39" s="1" t="s">
        <v>35</v>
      </c>
      <c r="B39" s="18" t="s">
        <v>8</v>
      </c>
      <c r="C39" s="18">
        <f t="shared" si="2"/>
        <v>0</v>
      </c>
      <c r="D39" s="18">
        <f t="shared" si="3"/>
        <v>0</v>
      </c>
      <c r="G39" s="14"/>
      <c r="J39" s="14"/>
      <c r="M39" s="14"/>
      <c r="P39" s="14"/>
      <c r="V39" s="14"/>
    </row>
    <row r="40" spans="1:22" x14ac:dyDescent="0.2">
      <c r="A40" s="1" t="s">
        <v>57</v>
      </c>
      <c r="B40" s="18" t="s">
        <v>9</v>
      </c>
      <c r="C40" s="18">
        <f t="shared" si="2"/>
        <v>0</v>
      </c>
      <c r="D40" s="18">
        <f t="shared" si="3"/>
        <v>0</v>
      </c>
      <c r="G40" s="14"/>
      <c r="J40" s="14"/>
      <c r="M40" s="14"/>
      <c r="P40" s="14"/>
      <c r="V40" s="14"/>
    </row>
    <row r="41" spans="1:22" x14ac:dyDescent="0.2">
      <c r="A41" s="1" t="s">
        <v>37</v>
      </c>
      <c r="B41" s="18" t="s">
        <v>1</v>
      </c>
      <c r="C41" s="18">
        <f t="shared" si="2"/>
        <v>0</v>
      </c>
      <c r="D41" s="18">
        <f t="shared" si="3"/>
        <v>0</v>
      </c>
      <c r="G41" s="14"/>
      <c r="J41" s="14"/>
      <c r="M41" s="14"/>
      <c r="P41" s="14"/>
      <c r="V41" s="14"/>
    </row>
    <row r="42" spans="1:22" x14ac:dyDescent="0.2">
      <c r="A42" s="1" t="s">
        <v>57</v>
      </c>
      <c r="B42" s="18" t="s">
        <v>10</v>
      </c>
      <c r="C42" s="18">
        <f t="shared" si="2"/>
        <v>0</v>
      </c>
      <c r="D42" s="18">
        <f t="shared" si="3"/>
        <v>0</v>
      </c>
      <c r="G42" s="14"/>
      <c r="J42" s="14"/>
      <c r="M42" s="14"/>
      <c r="P42" s="14"/>
      <c r="V42" s="14"/>
    </row>
    <row r="43" spans="1:22" x14ac:dyDescent="0.2">
      <c r="A43" s="1" t="s">
        <v>34</v>
      </c>
      <c r="B43" s="18" t="s">
        <v>11</v>
      </c>
      <c r="C43" s="18">
        <f t="shared" si="2"/>
        <v>0</v>
      </c>
      <c r="D43" s="18">
        <f t="shared" si="3"/>
        <v>0</v>
      </c>
      <c r="G43" s="14"/>
      <c r="J43" s="14"/>
      <c r="M43" s="14"/>
      <c r="P43" s="14"/>
      <c r="V43" s="14"/>
    </row>
    <row r="44" spans="1:22" x14ac:dyDescent="0.2">
      <c r="A44" s="1" t="s">
        <v>40</v>
      </c>
      <c r="B44" s="18" t="s">
        <v>12</v>
      </c>
      <c r="C44" s="18">
        <f t="shared" si="2"/>
        <v>0</v>
      </c>
      <c r="D44" s="18">
        <f t="shared" si="3"/>
        <v>0</v>
      </c>
      <c r="G44" s="14"/>
      <c r="J44" s="14"/>
      <c r="M44" s="14"/>
      <c r="P44" s="14"/>
      <c r="V44" s="14"/>
    </row>
    <row r="45" spans="1:22" x14ac:dyDescent="0.2">
      <c r="A45" s="1" t="s">
        <v>42</v>
      </c>
      <c r="B45" s="18" t="s">
        <v>3</v>
      </c>
      <c r="C45" s="18">
        <f t="shared" si="2"/>
        <v>0</v>
      </c>
      <c r="D45" s="18">
        <f t="shared" si="3"/>
        <v>0</v>
      </c>
      <c r="G45" s="14"/>
      <c r="J45" s="14"/>
      <c r="M45" s="14"/>
      <c r="P45" s="14"/>
      <c r="V45" s="14"/>
    </row>
    <row r="46" spans="1:22" x14ac:dyDescent="0.2">
      <c r="A46" s="1" t="s">
        <v>39</v>
      </c>
      <c r="B46" s="18" t="s">
        <v>4</v>
      </c>
      <c r="C46" s="18">
        <f t="shared" si="2"/>
        <v>0</v>
      </c>
      <c r="D46" s="18">
        <f t="shared" si="3"/>
        <v>0</v>
      </c>
      <c r="G46" s="14"/>
      <c r="J46" s="14"/>
      <c r="M46" s="14"/>
      <c r="P46" s="14"/>
      <c r="V46" s="14"/>
    </row>
    <row r="47" spans="1:22" x14ac:dyDescent="0.2">
      <c r="A47" s="1" t="s">
        <v>39</v>
      </c>
      <c r="B47" s="18" t="s">
        <v>13</v>
      </c>
      <c r="C47" s="18">
        <f t="shared" si="2"/>
        <v>0</v>
      </c>
      <c r="D47" s="18">
        <f t="shared" si="3"/>
        <v>0</v>
      </c>
      <c r="G47" s="14"/>
      <c r="J47" s="14"/>
      <c r="M47" s="14"/>
      <c r="P47" s="14"/>
      <c r="V47" s="14"/>
    </row>
    <row r="48" spans="1:22" x14ac:dyDescent="0.2">
      <c r="A48" s="24" t="s">
        <v>53</v>
      </c>
      <c r="B48" s="23" t="s">
        <v>14</v>
      </c>
      <c r="C48" s="18">
        <f t="shared" si="2"/>
        <v>0</v>
      </c>
      <c r="D48" s="18">
        <f t="shared" si="3"/>
        <v>0</v>
      </c>
      <c r="G48" s="14"/>
      <c r="J48" s="14"/>
      <c r="M48" s="14"/>
      <c r="P48" s="14"/>
      <c r="V48" s="14"/>
    </row>
    <row r="49" spans="1:22" x14ac:dyDescent="0.2">
      <c r="A49" s="24" t="s">
        <v>46</v>
      </c>
      <c r="B49" s="23" t="s">
        <v>15</v>
      </c>
      <c r="C49" s="18">
        <f t="shared" si="2"/>
        <v>0</v>
      </c>
      <c r="D49" s="18">
        <f t="shared" si="3"/>
        <v>0</v>
      </c>
      <c r="G49" s="14"/>
      <c r="J49" s="14"/>
      <c r="M49" s="14"/>
      <c r="P49" s="14"/>
      <c r="V49" s="14"/>
    </row>
    <row r="50" spans="1:22" x14ac:dyDescent="0.2">
      <c r="A50" s="24" t="s">
        <v>49</v>
      </c>
      <c r="B50" s="23" t="s">
        <v>16</v>
      </c>
      <c r="C50" s="18">
        <f t="shared" si="2"/>
        <v>0</v>
      </c>
      <c r="D50" s="18">
        <f t="shared" si="3"/>
        <v>0</v>
      </c>
      <c r="G50" s="14"/>
      <c r="J50" s="14"/>
      <c r="M50" s="14"/>
      <c r="P50" s="14"/>
      <c r="V50" s="14"/>
    </row>
    <row r="51" spans="1:22" x14ac:dyDescent="0.2">
      <c r="A51" s="1" t="s">
        <v>43</v>
      </c>
      <c r="B51" s="23" t="s">
        <v>17</v>
      </c>
      <c r="C51" s="18">
        <f t="shared" si="2"/>
        <v>0</v>
      </c>
      <c r="D51" s="18">
        <f t="shared" si="3"/>
        <v>0</v>
      </c>
      <c r="G51" s="14"/>
      <c r="J51" s="14"/>
      <c r="M51" s="14"/>
      <c r="P51" s="14"/>
      <c r="V51" s="14"/>
    </row>
    <row r="52" spans="1:22" x14ac:dyDescent="0.2">
      <c r="A52" s="1" t="s">
        <v>43</v>
      </c>
      <c r="B52" s="23" t="s">
        <v>18</v>
      </c>
      <c r="C52" s="18">
        <f t="shared" si="2"/>
        <v>0</v>
      </c>
      <c r="D52" s="18">
        <f t="shared" si="3"/>
        <v>0</v>
      </c>
      <c r="G52" s="14"/>
      <c r="J52" s="14"/>
      <c r="M52" s="14"/>
      <c r="P52" s="14"/>
      <c r="V52" s="14"/>
    </row>
    <row r="53" spans="1:22" x14ac:dyDescent="0.2">
      <c r="A53" s="24" t="s">
        <v>47</v>
      </c>
      <c r="B53" s="23" t="s">
        <v>19</v>
      </c>
      <c r="C53" s="18">
        <f t="shared" si="2"/>
        <v>0</v>
      </c>
      <c r="D53" s="18">
        <f t="shared" si="3"/>
        <v>0</v>
      </c>
      <c r="G53" s="14"/>
      <c r="J53" s="14"/>
      <c r="M53" s="14"/>
      <c r="P53" s="14"/>
      <c r="V53" s="14"/>
    </row>
    <row r="54" spans="1:22" x14ac:dyDescent="0.2">
      <c r="A54" s="1" t="s">
        <v>36</v>
      </c>
      <c r="B54" s="23" t="s">
        <v>20</v>
      </c>
      <c r="C54" s="18">
        <f t="shared" si="2"/>
        <v>0</v>
      </c>
      <c r="D54" s="18">
        <f t="shared" si="3"/>
        <v>0</v>
      </c>
      <c r="G54" s="14"/>
      <c r="J54" s="14"/>
      <c r="M54" s="14"/>
      <c r="P54" s="14"/>
      <c r="V54" s="14"/>
    </row>
    <row r="55" spans="1:22" x14ac:dyDescent="0.2">
      <c r="A55" s="1" t="s">
        <v>39</v>
      </c>
      <c r="B55" s="23" t="s">
        <v>21</v>
      </c>
      <c r="C55" s="18">
        <f t="shared" si="2"/>
        <v>0</v>
      </c>
      <c r="D55" s="18">
        <f t="shared" si="3"/>
        <v>0</v>
      </c>
      <c r="G55" s="14"/>
      <c r="J55" s="14"/>
      <c r="M55" s="14"/>
      <c r="P55" s="14"/>
      <c r="V55" s="14"/>
    </row>
    <row r="56" spans="1:22" x14ac:dyDescent="0.2">
      <c r="A56" s="1" t="s">
        <v>43</v>
      </c>
      <c r="B56" s="23" t="s">
        <v>22</v>
      </c>
      <c r="C56" s="18">
        <f t="shared" si="2"/>
        <v>0</v>
      </c>
      <c r="D56" s="18">
        <f t="shared" si="3"/>
        <v>0</v>
      </c>
      <c r="G56" s="14"/>
      <c r="J56" s="14"/>
      <c r="M56" s="14"/>
      <c r="P56" s="14"/>
      <c r="V56" s="14"/>
    </row>
    <row r="57" spans="1:22" x14ac:dyDescent="0.2">
      <c r="A57" s="1" t="s">
        <v>41</v>
      </c>
      <c r="B57" s="23" t="s">
        <v>23</v>
      </c>
      <c r="C57" s="18">
        <f t="shared" si="2"/>
        <v>0</v>
      </c>
      <c r="D57" s="18">
        <f t="shared" si="3"/>
        <v>0</v>
      </c>
      <c r="G57" s="14"/>
      <c r="J57" s="14"/>
      <c r="M57" s="14"/>
      <c r="P57" s="14"/>
      <c r="V57" s="14"/>
    </row>
    <row r="58" spans="1:22" x14ac:dyDescent="0.2">
      <c r="A58" s="24" t="s">
        <v>50</v>
      </c>
      <c r="B58" s="23" t="s">
        <v>24</v>
      </c>
      <c r="C58" s="18">
        <f t="shared" si="2"/>
        <v>0</v>
      </c>
      <c r="D58" s="18">
        <f t="shared" si="3"/>
        <v>0</v>
      </c>
      <c r="G58" s="14"/>
      <c r="J58" s="14"/>
      <c r="M58" s="14"/>
      <c r="P58" s="14"/>
      <c r="V58" s="14"/>
    </row>
    <row r="59" spans="1:22" x14ac:dyDescent="0.2">
      <c r="A59" s="24" t="s">
        <v>54</v>
      </c>
      <c r="B59" s="23" t="s">
        <v>25</v>
      </c>
      <c r="C59" s="18">
        <f t="shared" si="2"/>
        <v>0</v>
      </c>
      <c r="D59" s="18">
        <f t="shared" si="3"/>
        <v>0</v>
      </c>
      <c r="G59" s="14"/>
      <c r="J59" s="14"/>
      <c r="M59" s="14"/>
      <c r="P59" s="14"/>
      <c r="V59" s="14"/>
    </row>
    <row r="60" spans="1:22" x14ac:dyDescent="0.2">
      <c r="A60" s="1" t="s">
        <v>44</v>
      </c>
      <c r="B60" s="23" t="s">
        <v>2</v>
      </c>
      <c r="C60" s="18">
        <f t="shared" si="2"/>
        <v>0</v>
      </c>
      <c r="D60" s="18">
        <f t="shared" si="3"/>
        <v>0</v>
      </c>
      <c r="G60" s="14"/>
      <c r="J60" s="14"/>
      <c r="M60" s="14"/>
      <c r="P60" s="14"/>
      <c r="V60" s="14"/>
    </row>
    <row r="61" spans="1:22" x14ac:dyDescent="0.2">
      <c r="A61" s="24" t="s">
        <v>51</v>
      </c>
      <c r="B61" s="23" t="s">
        <v>26</v>
      </c>
      <c r="C61" s="18">
        <f t="shared" si="2"/>
        <v>0</v>
      </c>
      <c r="D61" s="18">
        <f t="shared" si="3"/>
        <v>0</v>
      </c>
      <c r="G61" s="14"/>
      <c r="J61" s="14"/>
      <c r="M61" s="14"/>
      <c r="P61" s="14"/>
      <c r="V61" s="14"/>
    </row>
    <row r="62" spans="1:22" x14ac:dyDescent="0.2">
      <c r="A62" s="24" t="s">
        <v>48</v>
      </c>
      <c r="B62" s="23" t="s">
        <v>27</v>
      </c>
      <c r="C62" s="18">
        <f t="shared" si="2"/>
        <v>0</v>
      </c>
      <c r="D62" s="18">
        <f t="shared" si="3"/>
        <v>0</v>
      </c>
      <c r="G62" s="14"/>
      <c r="J62" s="14"/>
      <c r="M62" s="14"/>
      <c r="P62" s="14"/>
      <c r="V62" s="14"/>
    </row>
    <row r="63" spans="1:22" x14ac:dyDescent="0.2">
      <c r="B63" s="15"/>
      <c r="G63" s="14"/>
      <c r="J63" s="14"/>
      <c r="M63" s="14"/>
      <c r="P63" s="14"/>
      <c r="V63" s="14"/>
    </row>
    <row r="64" spans="1:22" x14ac:dyDescent="0.2">
      <c r="A64" s="18"/>
      <c r="B64" s="18" t="s">
        <v>6</v>
      </c>
      <c r="C64" s="18">
        <f>SUM(C36:C63)</f>
        <v>0</v>
      </c>
      <c r="D64" s="26">
        <f>SUM(D36:D63)</f>
        <v>0</v>
      </c>
      <c r="F64" s="18"/>
      <c r="G64" s="21"/>
      <c r="I64" s="18"/>
      <c r="J64" s="21"/>
      <c r="L64" s="18"/>
      <c r="M64" s="21"/>
      <c r="O64" s="18"/>
      <c r="P64" s="21"/>
      <c r="U64" s="18"/>
      <c r="V64" s="21"/>
    </row>
    <row r="65" spans="7:22" x14ac:dyDescent="0.2">
      <c r="V65" s="14"/>
    </row>
    <row r="68" spans="7:22" x14ac:dyDescent="0.2">
      <c r="G68" s="14"/>
    </row>
    <row r="69" spans="7:22" x14ac:dyDescent="0.2">
      <c r="G69" s="14"/>
    </row>
    <row r="70" spans="7:22" x14ac:dyDescent="0.2">
      <c r="G70" s="14"/>
    </row>
    <row r="71" spans="7:22" x14ac:dyDescent="0.2">
      <c r="G71" s="14"/>
    </row>
    <row r="72" spans="7:22" x14ac:dyDescent="0.2">
      <c r="G72" s="14"/>
    </row>
    <row r="73" spans="7:22" x14ac:dyDescent="0.2">
      <c r="G73" s="14"/>
    </row>
    <row r="74" spans="7:22" x14ac:dyDescent="0.2">
      <c r="G74" s="14"/>
    </row>
    <row r="75" spans="7:22" x14ac:dyDescent="0.2">
      <c r="G75" s="14"/>
    </row>
    <row r="76" spans="7:22" x14ac:dyDescent="0.2">
      <c r="G76" s="14"/>
    </row>
    <row r="77" spans="7:22" x14ac:dyDescent="0.2">
      <c r="G77" s="14"/>
    </row>
    <row r="78" spans="7:22" x14ac:dyDescent="0.2">
      <c r="G78" s="14"/>
    </row>
    <row r="79" spans="7:22" x14ac:dyDescent="0.2">
      <c r="G79" s="14"/>
    </row>
    <row r="80" spans="7:22" x14ac:dyDescent="0.2">
      <c r="G80" s="14"/>
    </row>
    <row r="81" spans="6:7" x14ac:dyDescent="0.2">
      <c r="G81" s="14"/>
    </row>
    <row r="82" spans="6:7" x14ac:dyDescent="0.2">
      <c r="G82" s="14"/>
    </row>
    <row r="83" spans="6:7" x14ac:dyDescent="0.2">
      <c r="G83" s="14"/>
    </row>
    <row r="84" spans="6:7" x14ac:dyDescent="0.2">
      <c r="G84" s="14"/>
    </row>
    <row r="85" spans="6:7" x14ac:dyDescent="0.2">
      <c r="G85" s="14"/>
    </row>
    <row r="86" spans="6:7" x14ac:dyDescent="0.2">
      <c r="G86" s="14"/>
    </row>
    <row r="87" spans="6:7" x14ac:dyDescent="0.2">
      <c r="G87" s="14"/>
    </row>
    <row r="88" spans="6:7" x14ac:dyDescent="0.2">
      <c r="G88" s="14"/>
    </row>
    <row r="89" spans="6:7" x14ac:dyDescent="0.2">
      <c r="G89" s="14"/>
    </row>
    <row r="90" spans="6:7" x14ac:dyDescent="0.2">
      <c r="G90" s="14"/>
    </row>
    <row r="91" spans="6:7" x14ac:dyDescent="0.2">
      <c r="G91" s="14"/>
    </row>
    <row r="92" spans="6:7" x14ac:dyDescent="0.2">
      <c r="G92" s="14"/>
    </row>
    <row r="93" spans="6:7" x14ac:dyDescent="0.2">
      <c r="G93" s="14"/>
    </row>
    <row r="94" spans="6:7" x14ac:dyDescent="0.2">
      <c r="G94" s="14"/>
    </row>
    <row r="95" spans="6:7" x14ac:dyDescent="0.2">
      <c r="G95" s="14"/>
    </row>
    <row r="96" spans="6:7" x14ac:dyDescent="0.2">
      <c r="F96" s="18"/>
      <c r="G96" s="2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Totals</vt:lpstr>
      <vt:lpstr>ERCOT-ASSET</vt:lpstr>
      <vt:lpstr>Hourly ERCOT</vt:lpstr>
      <vt:lpstr>TECO-SVCE</vt:lpstr>
      <vt:lpstr>TECO-BRAZOS</vt:lpstr>
      <vt:lpstr>Hourly SE</vt:lpstr>
      <vt:lpstr>ST Ercot</vt:lpstr>
      <vt:lpstr>Hourly MW</vt:lpstr>
      <vt:lpstr>Ercot Detail</vt:lpstr>
      <vt:lpstr>Hourly Detail</vt:lpstr>
      <vt:lpstr>Hourly</vt:lpstr>
      <vt:lpstr>DETAIL</vt:lpstr>
      <vt:lpstr>'ERCOT-ASSET'!Print_Area</vt:lpstr>
      <vt:lpstr>'Hourly ERCOT'!Print_Area</vt:lpstr>
      <vt:lpstr>'ST Ercot'!Print_Area</vt:lpstr>
      <vt:lpstr>'TECO-BRAZOS'!Print_Area</vt:lpstr>
      <vt:lpstr>'TECO-SVCE'!Print_Area</vt:lpstr>
      <vt:lpstr>Totals!Print_Area</vt:lpstr>
      <vt:lpstr>'ERCOT-ASSET'!Print_Titles</vt:lpstr>
      <vt:lpstr>'Hourly ERCOT'!Print_Titles</vt:lpstr>
      <vt:lpstr>'ST Ercot'!Print_Titles</vt:lpstr>
      <vt:lpstr>'TECO-BRAZOS'!Print_Titles</vt:lpstr>
      <vt:lpstr>'TECO-SVCE'!Print_Titles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Bolt</dc:creator>
  <dc:description>- Oracle 8i ODBC QueryFix Applied</dc:description>
  <cp:lastModifiedBy>Havlíček Jan</cp:lastModifiedBy>
  <cp:lastPrinted>2001-05-31T14:49:28Z</cp:lastPrinted>
  <dcterms:created xsi:type="dcterms:W3CDTF">2000-10-11T12:14:20Z</dcterms:created>
  <dcterms:modified xsi:type="dcterms:W3CDTF">2023-09-10T15:29:31Z</dcterms:modified>
</cp:coreProperties>
</file>