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9720" windowHeight="73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5" i="1" l="1"/>
  <c r="G19" i="1"/>
  <c r="G20" i="1"/>
  <c r="G21" i="1"/>
</calcChain>
</file>

<file path=xl/sharedStrings.xml><?xml version="1.0" encoding="utf-8"?>
<sst xmlns="http://schemas.openxmlformats.org/spreadsheetml/2006/main" count="35" uniqueCount="32">
  <si>
    <t>Contract # :</t>
  </si>
  <si>
    <t>Attention:</t>
  </si>
  <si>
    <t>Ph:</t>
  </si>
  <si>
    <t>Fax:</t>
  </si>
  <si>
    <t>303-534-0552</t>
  </si>
  <si>
    <t>Gathering Nomination Form</t>
  </si>
  <si>
    <t>Flow Date:</t>
  </si>
  <si>
    <t>Through:</t>
  </si>
  <si>
    <t>Receipts:</t>
  </si>
  <si>
    <t>Rec. Point</t>
  </si>
  <si>
    <t>BTU factor</t>
  </si>
  <si>
    <t>Volume Mcf</t>
  </si>
  <si>
    <t>Volume BTU</t>
  </si>
  <si>
    <t>TOTAL RECEIPTS</t>
  </si>
  <si>
    <t>1% fuel deduct</t>
  </si>
  <si>
    <t>Available for Delivery</t>
  </si>
  <si>
    <t>Cycle:</t>
  </si>
  <si>
    <t>Enron North America</t>
  </si>
  <si>
    <t>Theresa Staab</t>
  </si>
  <si>
    <t>303-575-6485</t>
  </si>
  <si>
    <t>TO:</t>
  </si>
  <si>
    <t>FROM:</t>
  </si>
  <si>
    <t>Howell Petroleum Corporation</t>
  </si>
  <si>
    <t>Chuck Laudeman</t>
  </si>
  <si>
    <t>(303) 794-7382</t>
  </si>
  <si>
    <t>(303) 794-7383</t>
  </si>
  <si>
    <t>E-Mail:</t>
  </si>
  <si>
    <t>claudeman@howellcorp.com</t>
  </si>
  <si>
    <t>tstaab@enron.com</t>
  </si>
  <si>
    <t>804003</t>
  </si>
  <si>
    <t>Sand Draw</t>
  </si>
  <si>
    <t>First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</si>
</sst>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14" fontId="5" fillId="0" borderId="2" xfId="0" applyNumberFormat="1" applyFont="1" applyBorder="1"/>
    <xf numFmtId="14" fontId="5" fillId="0" borderId="3" xfId="0" applyNumberFormat="1" applyFont="1" applyBorder="1"/>
    <xf numFmtId="2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 wrapText="1"/>
    </xf>
    <xf numFmtId="165" fontId="5" fillId="0" borderId="1" xfId="1" applyNumberFormat="1" applyFont="1" applyBorder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2" applyAlignment="1" applyProtection="1"/>
    <xf numFmtId="0" fontId="0" fillId="0" borderId="5" xfId="0" applyBorder="1"/>
    <xf numFmtId="165" fontId="5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5" fillId="0" borderId="10" xfId="1" applyNumberFormat="1" applyFont="1" applyBorder="1"/>
    <xf numFmtId="165" fontId="0" fillId="0" borderId="11" xfId="1" applyNumberFormat="1" applyFont="1" applyBorder="1"/>
    <xf numFmtId="0" fontId="0" fillId="0" borderId="12" xfId="0" quotePrefix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taab@enron.com" TargetMode="External"/><Relationship Id="rId1" Type="http://schemas.openxmlformats.org/officeDocument/2006/relationships/hyperlink" Target="mailto:claudeman@howel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workbookViewId="0">
      <selection activeCell="E15" sqref="E15"/>
    </sheetView>
  </sheetViews>
  <sheetFormatPr defaultRowHeight="13.2" x14ac:dyDescent="0.25"/>
  <cols>
    <col min="1" max="1" width="12.33203125" customWidth="1"/>
    <col min="2" max="2" width="20.5546875" customWidth="1"/>
    <col min="4" max="4" width="13.44140625" customWidth="1"/>
    <col min="5" max="5" width="13.6640625" customWidth="1"/>
    <col min="6" max="6" width="10.33203125" customWidth="1"/>
  </cols>
  <sheetData>
    <row r="1" spans="1:12" ht="17.399999999999999" x14ac:dyDescent="0.3">
      <c r="A1" t="s">
        <v>20</v>
      </c>
      <c r="E1" s="2" t="s">
        <v>5</v>
      </c>
      <c r="K1" t="s">
        <v>21</v>
      </c>
    </row>
    <row r="2" spans="1:12" x14ac:dyDescent="0.25">
      <c r="A2" t="s">
        <v>17</v>
      </c>
      <c r="F2" s="3"/>
      <c r="K2" t="s">
        <v>22</v>
      </c>
    </row>
    <row r="3" spans="1:12" x14ac:dyDescent="0.25">
      <c r="A3" t="s">
        <v>0</v>
      </c>
    </row>
    <row r="4" spans="1:12" x14ac:dyDescent="0.25">
      <c r="B4" t="s">
        <v>18</v>
      </c>
      <c r="K4" t="s">
        <v>1</v>
      </c>
      <c r="L4" t="s">
        <v>23</v>
      </c>
    </row>
    <row r="5" spans="1:12" x14ac:dyDescent="0.25">
      <c r="A5" t="s">
        <v>2</v>
      </c>
      <c r="B5" t="s">
        <v>19</v>
      </c>
      <c r="K5" t="s">
        <v>2</v>
      </c>
      <c r="L5" t="s">
        <v>24</v>
      </c>
    </row>
    <row r="6" spans="1:12" x14ac:dyDescent="0.25">
      <c r="A6" t="s">
        <v>3</v>
      </c>
      <c r="B6" t="s">
        <v>4</v>
      </c>
      <c r="K6" t="s">
        <v>3</v>
      </c>
      <c r="L6" t="s">
        <v>25</v>
      </c>
    </row>
    <row r="7" spans="1:12" x14ac:dyDescent="0.25">
      <c r="A7" t="s">
        <v>26</v>
      </c>
      <c r="B7" s="19" t="s">
        <v>28</v>
      </c>
      <c r="K7" t="s">
        <v>26</v>
      </c>
      <c r="L7" s="19" t="s">
        <v>27</v>
      </c>
    </row>
    <row r="8" spans="1:12" x14ac:dyDescent="0.25">
      <c r="L8" s="19"/>
    </row>
    <row r="9" spans="1:12" ht="13.8" thickBot="1" x14ac:dyDescent="0.3">
      <c r="A9" t="s">
        <v>6</v>
      </c>
      <c r="B9" s="6">
        <v>37135</v>
      </c>
      <c r="D9" s="17" t="s">
        <v>16</v>
      </c>
      <c r="E9" s="18" t="s">
        <v>31</v>
      </c>
    </row>
    <row r="10" spans="1:12" x14ac:dyDescent="0.25">
      <c r="A10" t="s">
        <v>7</v>
      </c>
      <c r="B10" s="7">
        <v>37164</v>
      </c>
    </row>
    <row r="11" spans="1:12" x14ac:dyDescent="0.25">
      <c r="B11" s="8"/>
    </row>
    <row r="12" spans="1:12" ht="15.6" x14ac:dyDescent="0.3">
      <c r="A12" s="9" t="s">
        <v>8</v>
      </c>
    </row>
    <row r="13" spans="1:12" ht="15.6" x14ac:dyDescent="0.3">
      <c r="A13" s="9"/>
    </row>
    <row r="14" spans="1:12" ht="27" thickBot="1" x14ac:dyDescent="0.3">
      <c r="B14" s="4" t="s">
        <v>9</v>
      </c>
      <c r="D14" t="s">
        <v>10</v>
      </c>
      <c r="E14" s="10" t="s">
        <v>11</v>
      </c>
      <c r="F14" s="10" t="s">
        <v>12</v>
      </c>
      <c r="H14" s="15"/>
      <c r="I14" s="15"/>
      <c r="J14" s="15"/>
    </row>
    <row r="15" spans="1:12" x14ac:dyDescent="0.25">
      <c r="A15" s="29" t="s">
        <v>29</v>
      </c>
      <c r="B15" s="20" t="s">
        <v>30</v>
      </c>
      <c r="C15" s="20"/>
      <c r="D15" s="20">
        <v>1.0973999999999999</v>
      </c>
      <c r="E15" s="21">
        <v>1900</v>
      </c>
      <c r="F15" s="22">
        <f>+E15*D15</f>
        <v>2085.06</v>
      </c>
      <c r="I15" s="16"/>
      <c r="J15" s="16"/>
    </row>
    <row r="16" spans="1:12" x14ac:dyDescent="0.25">
      <c r="A16" s="23"/>
      <c r="B16" s="5"/>
      <c r="C16" s="5"/>
      <c r="D16" s="5"/>
      <c r="E16" s="11">
        <v>0</v>
      </c>
      <c r="F16" s="24"/>
      <c r="I16" s="16"/>
      <c r="J16" s="16"/>
    </row>
    <row r="17" spans="1:10" ht="13.8" thickBot="1" x14ac:dyDescent="0.3">
      <c r="A17" s="25"/>
      <c r="B17" s="26"/>
      <c r="C17" s="26"/>
      <c r="D17" s="26"/>
      <c r="E17" s="27">
        <v>0</v>
      </c>
      <c r="F17" s="28"/>
      <c r="I17" s="16"/>
      <c r="J17" s="16"/>
    </row>
    <row r="18" spans="1:10" x14ac:dyDescent="0.25">
      <c r="E18" s="12"/>
      <c r="F18" s="12"/>
    </row>
    <row r="19" spans="1:10" x14ac:dyDescent="0.25">
      <c r="B19" s="1" t="s">
        <v>13</v>
      </c>
      <c r="C19" s="1"/>
      <c r="D19" s="1"/>
      <c r="E19" s="13"/>
      <c r="F19" s="1"/>
      <c r="G19" s="13">
        <f>SUM(F15:F17)</f>
        <v>2085.06</v>
      </c>
    </row>
    <row r="20" spans="1:10" x14ac:dyDescent="0.25">
      <c r="B20" t="s">
        <v>14</v>
      </c>
      <c r="G20">
        <f>-+G19*0.01</f>
        <v>-20.8506</v>
      </c>
    </row>
    <row r="21" spans="1:10" x14ac:dyDescent="0.25">
      <c r="B21" t="s">
        <v>15</v>
      </c>
      <c r="G21" s="14">
        <f>+G19+G20</f>
        <v>2064.2093999999997</v>
      </c>
    </row>
    <row r="22" spans="1:10" x14ac:dyDescent="0.25">
      <c r="G22" s="14"/>
    </row>
  </sheetData>
  <phoneticPr fontId="0" type="noConversion"/>
  <hyperlinks>
    <hyperlink ref="L7" r:id="rId1"/>
    <hyperlink ref="B7" r:id="rId2"/>
  </hyperlinks>
  <pageMargins left="0.75" right="0.75" top="1" bottom="1" header="0.5" footer="0.5"/>
  <pageSetup scale="81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2001-03-23T16:28:24Z</cp:lastPrinted>
  <dcterms:created xsi:type="dcterms:W3CDTF">2000-08-15T20:20:07Z</dcterms:created>
  <dcterms:modified xsi:type="dcterms:W3CDTF">2023-09-10T15:29:59Z</dcterms:modified>
</cp:coreProperties>
</file>