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9048" activeTab="5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<sst xmlns="http://schemas.openxmlformats.org/spreadsheetml/2006/main" count="232" uniqueCount="90">
  <si>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</si>
  <si>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</si>
  <si>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</si>
  <si>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</si>
  <si>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</si>
  <si>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</si>
  <si>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</si>
  <si>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</si>
  <si>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</si>
  <si>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</si>
  <si>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</si>
  <si>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</si>
  <si>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</si>
  <si>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</si>
  <si>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</si>
  <si>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</si>
  <si>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</si>
  <si>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</si>
  <si>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</si>
  <si>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</si>
  <si>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</si>
  <si>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</si>
  <si>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</si>
  <si>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</si>
  <si>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</si>
  <si>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</si>
  <si>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</si>
  <si>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</si>
  <si>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</si>
  <si>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</si>
  <si>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</si>
  <si>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</si>
  <si>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</si>
  <si>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</si>
  <si>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</si>
  <si>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</si>
  <si>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</si>
  <si>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</si>
  <si>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</si>
  <si>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</si>
  <si>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</si>
  <si>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</si>
  <si>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</si>
  <si>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</si>
  <si>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</si>
  <si>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</si>
  <si>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</si>
  <si>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</si>
  <si>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</si>
  <si>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</si>
  <si>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</si>
  <si>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</si>
  <si>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</si>
  <si>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</si>
  <si>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</si>
  <si>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</si>
  <si>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</si>
  <si>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</si>
  <si>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</si>
  <si>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</si>
  <si>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</si>
  <si>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</si>
  <si>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</si>
  <si>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</si>
  <si>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</si>
  <si>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</si>
  <si>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</si>
  <si>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</si>
  <si>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</si>
  <si>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</si>
  <si>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</si>
  <si>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</si>
  <si>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</si>
  <si>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</si>
  <si>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</si>
  <si>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</si>
  <si>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</si>
  <si>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</si>
  <si>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</si>
  <si>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</si>
  <si>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</si>
  <si>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</si>
  <si>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</si>
  <si>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</si>
  <si>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</si>
  <si>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</si>
  <si>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>Westport</t>
  </si>
  <si>
    <t>Ft. Union Fuel 0.1%</t>
  </si>
  <si>
    <t xml:space="preserve">Enron 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</si>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</sst>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5" fillId="0" borderId="0" xfId="0" applyFont="1" applyBorder="1"/>
    <xf numFmtId="3" fontId="0" fillId="0" borderId="0" xfId="0" applyNumberFormat="1"/>
    <xf numFmtId="0" fontId="18" fillId="0" borderId="0" xfId="0" applyFont="1"/>
    <xf numFmtId="15" fontId="0" fillId="0" borderId="17" xfId="0" applyNumberFormat="1" applyBorder="1" applyAlignment="1">
      <alignment horizontal="left"/>
    </xf>
    <xf numFmtId="166" fontId="6" fillId="0" borderId="0" xfId="1" applyNumberFormat="1" applyFont="1" applyFill="1"/>
    <xf numFmtId="166" fontId="6" fillId="0" borderId="4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7620</xdr:rowOff>
        </xdr:from>
        <xdr:to>
          <xdr:col>2</xdr:col>
          <xdr:colOff>464820</xdr:colOff>
          <xdr:row>1</xdr:row>
          <xdr:rowOff>365760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457200</xdr:colOff>
          <xdr:row>1</xdr:row>
          <xdr:rowOff>350520</xdr:rowOff>
        </xdr:to>
        <xdr:sp macro="" textlink="">
          <xdr:nvSpPr>
            <xdr:cNvPr id="1028" name="Picture 10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7620</xdr:rowOff>
    </xdr:from>
    <xdr:to>
      <xdr:col>0</xdr:col>
      <xdr:colOff>1684020</xdr:colOff>
      <xdr:row>6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</xdr:rowOff>
    </xdr:from>
    <xdr:to>
      <xdr:col>0</xdr:col>
      <xdr:colOff>1653540</xdr:colOff>
      <xdr:row>6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0</xdr:rowOff>
    </xdr:from>
    <xdr:to>
      <xdr:col>0</xdr:col>
      <xdr:colOff>1684020</xdr:colOff>
      <xdr:row>5</xdr:row>
      <xdr:rowOff>160020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1691640</xdr:colOff>
      <xdr:row>5</xdr:row>
      <xdr:rowOff>160020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ov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33926</v>
          </cell>
          <cell r="F10">
            <v>36500</v>
          </cell>
          <cell r="G10">
            <v>41000</v>
          </cell>
          <cell r="H10">
            <v>41000</v>
          </cell>
          <cell r="I10">
            <v>41000</v>
          </cell>
          <cell r="J10">
            <v>42000</v>
          </cell>
          <cell r="K10">
            <v>39000</v>
          </cell>
          <cell r="L10">
            <v>38000</v>
          </cell>
          <cell r="M10">
            <v>41898</v>
          </cell>
          <cell r="N10">
            <v>40000</v>
          </cell>
          <cell r="O10">
            <v>40000</v>
          </cell>
          <cell r="P10">
            <v>40000</v>
          </cell>
          <cell r="Q10">
            <v>30023</v>
          </cell>
          <cell r="R10">
            <v>35533</v>
          </cell>
          <cell r="S10">
            <v>36000</v>
          </cell>
          <cell r="T10">
            <v>40580</v>
          </cell>
          <cell r="U10">
            <v>37580</v>
          </cell>
          <cell r="V10">
            <v>37580</v>
          </cell>
          <cell r="W10">
            <v>37580</v>
          </cell>
          <cell r="X10">
            <v>41080</v>
          </cell>
          <cell r="Y10">
            <v>41080</v>
          </cell>
          <cell r="Z10">
            <v>41080</v>
          </cell>
          <cell r="AA10">
            <v>41080</v>
          </cell>
          <cell r="AB10">
            <v>41080</v>
          </cell>
          <cell r="AC10">
            <v>41080</v>
          </cell>
          <cell r="AD10">
            <v>41080</v>
          </cell>
          <cell r="AE10">
            <v>41080</v>
          </cell>
          <cell r="AF10">
            <v>35080</v>
          </cell>
        </row>
        <row r="11">
          <cell r="E11">
            <v>5500</v>
          </cell>
          <cell r="F11">
            <v>3500</v>
          </cell>
          <cell r="G11">
            <v>4500</v>
          </cell>
          <cell r="H11">
            <v>4500</v>
          </cell>
          <cell r="I11">
            <v>4500</v>
          </cell>
          <cell r="J11">
            <v>3500</v>
          </cell>
          <cell r="K11">
            <v>5500</v>
          </cell>
          <cell r="L11">
            <v>6500</v>
          </cell>
          <cell r="M11">
            <v>3500</v>
          </cell>
          <cell r="N11">
            <v>3500</v>
          </cell>
          <cell r="O11">
            <v>3500</v>
          </cell>
          <cell r="P11">
            <v>3500</v>
          </cell>
          <cell r="Q11">
            <v>1500</v>
          </cell>
          <cell r="R11">
            <v>1500</v>
          </cell>
          <cell r="S11">
            <v>1500</v>
          </cell>
          <cell r="T11">
            <v>1500</v>
          </cell>
          <cell r="U11">
            <v>1500</v>
          </cell>
          <cell r="V11">
            <v>1500</v>
          </cell>
          <cell r="W11">
            <v>1500</v>
          </cell>
          <cell r="X11">
            <v>1500</v>
          </cell>
          <cell r="Y11">
            <v>1500</v>
          </cell>
          <cell r="Z11">
            <v>1500</v>
          </cell>
          <cell r="AA11">
            <v>1500</v>
          </cell>
          <cell r="AB11">
            <v>1500</v>
          </cell>
          <cell r="AC11">
            <v>1500</v>
          </cell>
          <cell r="AD11">
            <v>1500</v>
          </cell>
          <cell r="AE11">
            <v>1500</v>
          </cell>
          <cell r="AF11">
            <v>1500</v>
          </cell>
        </row>
        <row r="20">
          <cell r="E20">
            <v>0</v>
          </cell>
          <cell r="K20">
            <v>2000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1691</v>
          </cell>
          <cell r="R20">
            <v>2047</v>
          </cell>
          <cell r="S20">
            <v>2000</v>
          </cell>
          <cell r="T20">
            <v>500</v>
          </cell>
          <cell r="U20">
            <v>4000</v>
          </cell>
          <cell r="V20">
            <v>4000</v>
          </cell>
          <cell r="W20">
            <v>4000</v>
          </cell>
          <cell r="X20">
            <v>500</v>
          </cell>
          <cell r="Y20">
            <v>500</v>
          </cell>
          <cell r="Z20">
            <v>500</v>
          </cell>
          <cell r="AA20">
            <v>500</v>
          </cell>
          <cell r="AB20">
            <v>500</v>
          </cell>
          <cell r="AC20">
            <v>500</v>
          </cell>
          <cell r="AD20">
            <v>500</v>
          </cell>
          <cell r="AE20">
            <v>500</v>
          </cell>
          <cell r="AF20">
            <v>500</v>
          </cell>
        </row>
        <row r="22">
          <cell r="E22">
            <v>4623</v>
          </cell>
          <cell r="F22">
            <v>4623</v>
          </cell>
          <cell r="G22">
            <v>4623</v>
          </cell>
          <cell r="H22">
            <v>4623</v>
          </cell>
          <cell r="I22">
            <v>4623</v>
          </cell>
          <cell r="J22">
            <v>4623</v>
          </cell>
          <cell r="K22">
            <v>2613</v>
          </cell>
          <cell r="L22">
            <v>2613</v>
          </cell>
          <cell r="M22">
            <v>2613</v>
          </cell>
          <cell r="N22">
            <v>2613</v>
          </cell>
          <cell r="O22">
            <v>2613</v>
          </cell>
          <cell r="P22">
            <v>2613</v>
          </cell>
          <cell r="Q22">
            <v>2613</v>
          </cell>
          <cell r="R22">
            <v>2613</v>
          </cell>
          <cell r="S22">
            <v>2613</v>
          </cell>
          <cell r="T22">
            <v>4623</v>
          </cell>
          <cell r="U22">
            <v>603</v>
          </cell>
          <cell r="V22">
            <v>603</v>
          </cell>
          <cell r="W22">
            <v>603</v>
          </cell>
          <cell r="X22">
            <v>4623</v>
          </cell>
          <cell r="Y22">
            <v>4623</v>
          </cell>
          <cell r="Z22">
            <v>4623</v>
          </cell>
          <cell r="AA22">
            <v>4623</v>
          </cell>
          <cell r="AB22">
            <v>4623</v>
          </cell>
          <cell r="AC22">
            <v>4623</v>
          </cell>
          <cell r="AD22">
            <v>4623</v>
          </cell>
          <cell r="AE22">
            <v>4623</v>
          </cell>
          <cell r="AF22">
            <v>4623</v>
          </cell>
        </row>
        <row r="23">
          <cell r="E23">
            <v>2000</v>
          </cell>
          <cell r="F23">
            <v>2000</v>
          </cell>
          <cell r="G23">
            <v>2000</v>
          </cell>
          <cell r="H23">
            <v>2000</v>
          </cell>
          <cell r="I23">
            <v>2000</v>
          </cell>
          <cell r="J23">
            <v>2000</v>
          </cell>
          <cell r="K23">
            <v>2000</v>
          </cell>
          <cell r="L23">
            <v>2000</v>
          </cell>
          <cell r="M23">
            <v>2000</v>
          </cell>
          <cell r="N23">
            <v>2000</v>
          </cell>
          <cell r="O23">
            <v>2000</v>
          </cell>
          <cell r="P23">
            <v>2000</v>
          </cell>
          <cell r="Q23">
            <v>2000</v>
          </cell>
          <cell r="R23">
            <v>2000</v>
          </cell>
          <cell r="S23">
            <v>2000</v>
          </cell>
          <cell r="T23">
            <v>2000</v>
          </cell>
          <cell r="U23">
            <v>2000</v>
          </cell>
          <cell r="V23">
            <v>2000</v>
          </cell>
          <cell r="W23">
            <v>2000</v>
          </cell>
          <cell r="X23">
            <v>2000</v>
          </cell>
          <cell r="Y23">
            <v>2000</v>
          </cell>
          <cell r="Z23">
            <v>2000</v>
          </cell>
          <cell r="AA23">
            <v>2000</v>
          </cell>
          <cell r="AB23">
            <v>2000</v>
          </cell>
          <cell r="AC23">
            <v>2000</v>
          </cell>
          <cell r="AD23">
            <v>2000</v>
          </cell>
          <cell r="AE23">
            <v>2000</v>
          </cell>
          <cell r="AF23">
            <v>2000</v>
          </cell>
        </row>
        <row r="24">
          <cell r="F24">
            <v>500</v>
          </cell>
        </row>
        <row r="30">
          <cell r="E30">
            <v>16018</v>
          </cell>
          <cell r="F30">
            <v>14827</v>
          </cell>
          <cell r="G30">
            <v>18886</v>
          </cell>
          <cell r="H30">
            <v>18886</v>
          </cell>
          <cell r="I30">
            <v>18886</v>
          </cell>
          <cell r="J30">
            <v>9951</v>
          </cell>
          <cell r="K30">
            <v>10952</v>
          </cell>
          <cell r="L30">
            <v>9406</v>
          </cell>
          <cell r="M30">
            <v>9406</v>
          </cell>
          <cell r="N30">
            <v>10905</v>
          </cell>
          <cell r="O30">
            <v>10905</v>
          </cell>
          <cell r="P30">
            <v>10905</v>
          </cell>
          <cell r="Q30">
            <v>12182</v>
          </cell>
          <cell r="R30">
            <v>15500</v>
          </cell>
          <cell r="S30">
            <v>15033</v>
          </cell>
          <cell r="T30">
            <v>12000</v>
          </cell>
          <cell r="U30">
            <v>11500</v>
          </cell>
          <cell r="V30">
            <v>11500</v>
          </cell>
          <cell r="W30">
            <v>11500</v>
          </cell>
          <cell r="X30">
            <v>11500</v>
          </cell>
          <cell r="Y30">
            <v>11500</v>
          </cell>
          <cell r="Z30">
            <v>11500</v>
          </cell>
          <cell r="AA30">
            <v>11500</v>
          </cell>
          <cell r="AB30">
            <v>11500</v>
          </cell>
          <cell r="AC30">
            <v>11500</v>
          </cell>
          <cell r="AD30">
            <v>11500</v>
          </cell>
          <cell r="AE30">
            <v>11500</v>
          </cell>
          <cell r="AF30">
            <v>17500</v>
          </cell>
        </row>
        <row r="31">
          <cell r="J31">
            <v>8000</v>
          </cell>
          <cell r="K31">
            <v>6000</v>
          </cell>
          <cell r="L31">
            <v>6000</v>
          </cell>
          <cell r="M31">
            <v>6000</v>
          </cell>
          <cell r="N31">
            <v>9000</v>
          </cell>
          <cell r="O31">
            <v>9000</v>
          </cell>
          <cell r="P31">
            <v>9000</v>
          </cell>
          <cell r="Q31">
            <v>5000</v>
          </cell>
          <cell r="R31">
            <v>5000</v>
          </cell>
          <cell r="S31">
            <v>5000</v>
          </cell>
          <cell r="T31">
            <v>8000</v>
          </cell>
          <cell r="U31">
            <v>8000</v>
          </cell>
          <cell r="V31">
            <v>8000</v>
          </cell>
          <cell r="W31">
            <v>8000</v>
          </cell>
          <cell r="X31">
            <v>8000</v>
          </cell>
          <cell r="Y31">
            <v>8000</v>
          </cell>
          <cell r="Z31">
            <v>8000</v>
          </cell>
          <cell r="AA31">
            <v>8000</v>
          </cell>
          <cell r="AB31">
            <v>8000</v>
          </cell>
          <cell r="AC31">
            <v>8000</v>
          </cell>
          <cell r="AD31">
            <v>8000</v>
          </cell>
          <cell r="AE31">
            <v>8000</v>
          </cell>
          <cell r="AF31">
            <v>0</v>
          </cell>
        </row>
        <row r="34">
          <cell r="F34">
            <v>2500</v>
          </cell>
        </row>
        <row r="44">
          <cell r="E44">
            <v>519</v>
          </cell>
          <cell r="F44">
            <v>535</v>
          </cell>
          <cell r="G44">
            <v>535</v>
          </cell>
          <cell r="H44">
            <v>535</v>
          </cell>
          <cell r="I44">
            <v>535</v>
          </cell>
          <cell r="J44">
            <v>535</v>
          </cell>
          <cell r="K44">
            <v>535</v>
          </cell>
          <cell r="L44">
            <v>535</v>
          </cell>
          <cell r="M44">
            <v>535</v>
          </cell>
          <cell r="N44">
            <v>535</v>
          </cell>
          <cell r="O44">
            <v>535</v>
          </cell>
          <cell r="P44">
            <v>535</v>
          </cell>
          <cell r="Q44">
            <v>452</v>
          </cell>
          <cell r="R44">
            <v>535</v>
          </cell>
          <cell r="S44">
            <v>535</v>
          </cell>
          <cell r="T44">
            <v>535</v>
          </cell>
          <cell r="U44">
            <v>535</v>
          </cell>
          <cell r="V44">
            <v>535</v>
          </cell>
          <cell r="W44">
            <v>535</v>
          </cell>
          <cell r="X44">
            <v>535</v>
          </cell>
          <cell r="Y44">
            <v>535</v>
          </cell>
          <cell r="Z44">
            <v>535</v>
          </cell>
          <cell r="AA44">
            <v>535</v>
          </cell>
          <cell r="AB44">
            <v>535</v>
          </cell>
          <cell r="AC44">
            <v>535</v>
          </cell>
          <cell r="AD44">
            <v>535</v>
          </cell>
          <cell r="AE44">
            <v>535</v>
          </cell>
          <cell r="AF44">
            <v>535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5"/>
  <sheetViews>
    <sheetView workbookViewId="0">
      <pane xSplit="4" ySplit="9" topLeftCell="E10" activePane="bottomRight" state="frozenSplit"/>
      <selection pane="topRight" activeCell="D1" sqref="D1"/>
      <selection pane="bottomLeft" activeCell="A9" sqref="A9"/>
      <selection pane="bottomRight" activeCell="E10" sqref="E10"/>
    </sheetView>
  </sheetViews>
  <sheetFormatPr defaultRowHeight="13.2" x14ac:dyDescent="0.25"/>
  <cols>
    <col min="1" max="2" width="14.88671875" customWidth="1"/>
    <col min="3" max="3" width="9" style="88" customWidth="1"/>
    <col min="4" max="4" width="16.5546875" style="88" customWidth="1"/>
    <col min="5" max="9" width="10.33203125" bestFit="1" customWidth="1"/>
    <col min="11" max="11" width="9.33203125" bestFit="1" customWidth="1"/>
    <col min="14" max="15" width="9.33203125" bestFit="1" customWidth="1"/>
    <col min="18" max="18" width="9.33203125" bestFit="1" customWidth="1"/>
    <col min="21" max="26" width="9.33203125" bestFit="1" customWidth="1"/>
    <col min="35" max="35" width="9.33203125" bestFit="1" customWidth="1"/>
    <col min="36" max="36" width="10" customWidth="1"/>
  </cols>
  <sheetData>
    <row r="1" spans="1:36" x14ac:dyDescent="0.25">
      <c r="A1" s="2" t="s">
        <v>50</v>
      </c>
    </row>
    <row r="2" spans="1:36" x14ac:dyDescent="0.25">
      <c r="A2" s="2" t="s">
        <v>51</v>
      </c>
    </row>
    <row r="3" spans="1:36" x14ac:dyDescent="0.25">
      <c r="A3" t="s">
        <v>52</v>
      </c>
    </row>
    <row r="4" spans="1:36" x14ac:dyDescent="0.25">
      <c r="A4" t="s">
        <v>53</v>
      </c>
    </row>
    <row r="5" spans="1:36" ht="13.8" thickBot="1" x14ac:dyDescent="0.3"/>
    <row r="6" spans="1:36" ht="13.8" thickBot="1" x14ac:dyDescent="0.3">
      <c r="A6" s="89" t="s">
        <v>54</v>
      </c>
    </row>
    <row r="7" spans="1:36" x14ac:dyDescent="0.25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5">
      <c r="A8" t="s">
        <v>55</v>
      </c>
      <c r="B8" t="s">
        <v>56</v>
      </c>
      <c r="C8" s="88" t="s">
        <v>57</v>
      </c>
      <c r="D8" s="88" t="s">
        <v>58</v>
      </c>
    </row>
    <row r="9" spans="1:36" ht="13.8" thickBot="1" x14ac:dyDescent="0.3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5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33926</v>
      </c>
      <c r="F10" s="95">
        <f>[1]Nominations!F$10</f>
        <v>36500</v>
      </c>
      <c r="G10" s="95">
        <f>[1]Nominations!G$10</f>
        <v>41000</v>
      </c>
      <c r="H10" s="95">
        <f>[1]Nominations!H$10</f>
        <v>41000</v>
      </c>
      <c r="I10" s="95">
        <f>[1]Nominations!I$10</f>
        <v>41000</v>
      </c>
      <c r="J10" s="95">
        <f>[1]Nominations!J$10</f>
        <v>42000</v>
      </c>
      <c r="K10" s="95">
        <f>[1]Nominations!K$10</f>
        <v>39000</v>
      </c>
      <c r="L10" s="95">
        <f>[1]Nominations!L$10</f>
        <v>38000</v>
      </c>
      <c r="M10" s="95">
        <f>[1]Nominations!M$10</f>
        <v>41898</v>
      </c>
      <c r="N10" s="95">
        <f>[1]Nominations!N$10</f>
        <v>40000</v>
      </c>
      <c r="O10" s="95">
        <f>[1]Nominations!O$10</f>
        <v>40000</v>
      </c>
      <c r="P10" s="95">
        <f>[1]Nominations!P$10</f>
        <v>40000</v>
      </c>
      <c r="Q10" s="95">
        <f>[1]Nominations!Q$10</f>
        <v>30023</v>
      </c>
      <c r="R10" s="95">
        <f>[1]Nominations!R$10</f>
        <v>35533</v>
      </c>
      <c r="S10" s="95">
        <f>[1]Nominations!S$10</f>
        <v>36000</v>
      </c>
      <c r="T10" s="95">
        <f>[1]Nominations!T$10</f>
        <v>40580</v>
      </c>
      <c r="U10" s="95">
        <f>[1]Nominations!U$10</f>
        <v>37580</v>
      </c>
      <c r="V10" s="95">
        <f>[1]Nominations!V$10</f>
        <v>37580</v>
      </c>
      <c r="W10" s="95">
        <f>[1]Nominations!W$10</f>
        <v>37580</v>
      </c>
      <c r="X10" s="95">
        <f>[1]Nominations!X$10</f>
        <v>41080</v>
      </c>
      <c r="Y10" s="95">
        <f>[1]Nominations!Y$10</f>
        <v>41080</v>
      </c>
      <c r="Z10" s="95">
        <f>[1]Nominations!Z$10</f>
        <v>41080</v>
      </c>
      <c r="AA10" s="95">
        <f>[1]Nominations!AA$10</f>
        <v>41080</v>
      </c>
      <c r="AB10" s="95">
        <f>[1]Nominations!AB$10</f>
        <v>41080</v>
      </c>
      <c r="AC10" s="95">
        <f>[1]Nominations!AC$10</f>
        <v>41080</v>
      </c>
      <c r="AD10" s="95">
        <f>[1]Nominations!AD$10</f>
        <v>41080</v>
      </c>
      <c r="AE10" s="95">
        <f>[1]Nominations!AE$10</f>
        <v>41080</v>
      </c>
      <c r="AF10" s="95">
        <f>[1]Nominations!AF$10</f>
        <v>35080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1092920</v>
      </c>
    </row>
    <row r="11" spans="1:36" x14ac:dyDescent="0.25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5500</v>
      </c>
      <c r="F11" s="95">
        <f>[1]Nominations!F$11</f>
        <v>3500</v>
      </c>
      <c r="G11" s="95">
        <f>[1]Nominations!G$11</f>
        <v>4500</v>
      </c>
      <c r="H11" s="95">
        <f>[1]Nominations!H$11</f>
        <v>4500</v>
      </c>
      <c r="I11" s="95">
        <f>[1]Nominations!I$11</f>
        <v>4500</v>
      </c>
      <c r="J11" s="95">
        <f>[1]Nominations!J$11</f>
        <v>3500</v>
      </c>
      <c r="K11" s="95">
        <f>[1]Nominations!K$11</f>
        <v>5500</v>
      </c>
      <c r="L11" s="95">
        <f>[1]Nominations!L$11</f>
        <v>6500</v>
      </c>
      <c r="M11" s="95">
        <f>[1]Nominations!M$11</f>
        <v>3500</v>
      </c>
      <c r="N11" s="95">
        <f>[1]Nominations!N$11</f>
        <v>3500</v>
      </c>
      <c r="O11" s="95">
        <f>[1]Nominations!O$11</f>
        <v>3500</v>
      </c>
      <c r="P11" s="95">
        <f>[1]Nominations!P$11</f>
        <v>3500</v>
      </c>
      <c r="Q11" s="95">
        <f>[1]Nominations!Q$11</f>
        <v>1500</v>
      </c>
      <c r="R11" s="95">
        <f>[1]Nominations!R$11</f>
        <v>1500</v>
      </c>
      <c r="S11" s="95">
        <f>[1]Nominations!S$11</f>
        <v>1500</v>
      </c>
      <c r="T11" s="95">
        <f>[1]Nominations!T$11</f>
        <v>1500</v>
      </c>
      <c r="U11" s="95">
        <f>[1]Nominations!U$11</f>
        <v>1500</v>
      </c>
      <c r="V11" s="95">
        <f>[1]Nominations!V$11</f>
        <v>1500</v>
      </c>
      <c r="W11" s="95">
        <f>[1]Nominations!W$11</f>
        <v>1500</v>
      </c>
      <c r="X11" s="95">
        <f>[1]Nominations!X$11</f>
        <v>1500</v>
      </c>
      <c r="Y11" s="95">
        <f>[1]Nominations!Y$11</f>
        <v>1500</v>
      </c>
      <c r="Z11" s="95">
        <f>[1]Nominations!Z$11</f>
        <v>1500</v>
      </c>
      <c r="AA11" s="95">
        <f>[1]Nominations!AA$11</f>
        <v>1500</v>
      </c>
      <c r="AB11" s="95">
        <f>[1]Nominations!AB$11</f>
        <v>1500</v>
      </c>
      <c r="AC11" s="95">
        <f>[1]Nominations!AC$11</f>
        <v>1500</v>
      </c>
      <c r="AD11" s="95">
        <f>[1]Nominations!AD$11</f>
        <v>1500</v>
      </c>
      <c r="AE11" s="95">
        <f>[1]Nominations!AE$11</f>
        <v>1500</v>
      </c>
      <c r="AF11" s="95">
        <f>[1]Nominations!AF$11</f>
        <v>1500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76000</v>
      </c>
    </row>
    <row r="12" spans="1:36" x14ac:dyDescent="0.25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0</v>
      </c>
    </row>
    <row r="13" spans="1:36" x14ac:dyDescent="0.25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0</v>
      </c>
    </row>
    <row r="14" spans="1:36" x14ac:dyDescent="0.25">
      <c r="D14" s="96" t="s">
        <v>62</v>
      </c>
      <c r="E14" s="97">
        <f>SUM(E10:E12)</f>
        <v>39426</v>
      </c>
      <c r="F14" s="97">
        <f>SUM(F10:F12)</f>
        <v>40000</v>
      </c>
      <c r="G14" s="97">
        <f t="shared" ref="G14:AI14" si="1">SUM(G10:G12)</f>
        <v>45500</v>
      </c>
      <c r="H14" s="97">
        <f t="shared" si="1"/>
        <v>45500</v>
      </c>
      <c r="I14" s="97">
        <f t="shared" si="1"/>
        <v>45500</v>
      </c>
      <c r="J14" s="97">
        <f t="shared" si="1"/>
        <v>45500</v>
      </c>
      <c r="K14" s="97">
        <f t="shared" si="1"/>
        <v>44500</v>
      </c>
      <c r="L14" s="97">
        <f t="shared" si="1"/>
        <v>44500</v>
      </c>
      <c r="M14" s="97">
        <f t="shared" si="1"/>
        <v>45398</v>
      </c>
      <c r="N14" s="97">
        <f t="shared" si="1"/>
        <v>43500</v>
      </c>
      <c r="O14" s="97">
        <f>SUM(O10:O13)</f>
        <v>43500</v>
      </c>
      <c r="P14" s="97">
        <f t="shared" si="1"/>
        <v>43500</v>
      </c>
      <c r="Q14" s="97">
        <f t="shared" si="1"/>
        <v>31523</v>
      </c>
      <c r="R14" s="97">
        <f t="shared" si="1"/>
        <v>37033</v>
      </c>
      <c r="S14" s="97">
        <f t="shared" si="1"/>
        <v>37500</v>
      </c>
      <c r="T14" s="97">
        <f t="shared" si="1"/>
        <v>42080</v>
      </c>
      <c r="U14" s="97">
        <f t="shared" si="1"/>
        <v>39080</v>
      </c>
      <c r="V14" s="97">
        <f t="shared" si="1"/>
        <v>39080</v>
      </c>
      <c r="W14" s="97">
        <f t="shared" si="1"/>
        <v>39080</v>
      </c>
      <c r="X14" s="97">
        <f t="shared" si="1"/>
        <v>42580</v>
      </c>
      <c r="Y14" s="97">
        <f t="shared" si="1"/>
        <v>42580</v>
      </c>
      <c r="Z14" s="97">
        <f t="shared" si="1"/>
        <v>42580</v>
      </c>
      <c r="AA14" s="97">
        <f t="shared" si="1"/>
        <v>42580</v>
      </c>
      <c r="AB14" s="97">
        <f t="shared" si="1"/>
        <v>42580</v>
      </c>
      <c r="AC14" s="97">
        <f t="shared" si="1"/>
        <v>42580</v>
      </c>
      <c r="AD14" s="97">
        <f t="shared" si="1"/>
        <v>42580</v>
      </c>
      <c r="AE14" s="97">
        <f t="shared" si="1"/>
        <v>42580</v>
      </c>
      <c r="AF14" s="97">
        <f t="shared" si="1"/>
        <v>36580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1168920</v>
      </c>
    </row>
    <row r="15" spans="1:36" x14ac:dyDescent="0.25">
      <c r="D15" s="88" t="s">
        <v>87</v>
      </c>
      <c r="E15" s="75">
        <f t="shared" ref="E15:AI15" si="2">E14*1.001</f>
        <v>39465.425999999992</v>
      </c>
      <c r="F15" s="75">
        <f t="shared" si="2"/>
        <v>40039.999999999993</v>
      </c>
      <c r="G15" s="75">
        <f t="shared" si="2"/>
        <v>45545.499999999993</v>
      </c>
      <c r="H15" s="75">
        <f t="shared" si="2"/>
        <v>45545.499999999993</v>
      </c>
      <c r="I15" s="75">
        <f t="shared" si="2"/>
        <v>45545.499999999993</v>
      </c>
      <c r="J15" s="75">
        <f t="shared" si="2"/>
        <v>45545.499999999993</v>
      </c>
      <c r="K15" s="75">
        <f t="shared" si="2"/>
        <v>44544.499999999993</v>
      </c>
      <c r="L15" s="75">
        <f t="shared" si="2"/>
        <v>44544.499999999993</v>
      </c>
      <c r="M15" s="75">
        <f t="shared" si="2"/>
        <v>45443.397999999994</v>
      </c>
      <c r="N15" s="75">
        <f t="shared" si="2"/>
        <v>43543.499999999993</v>
      </c>
      <c r="O15" s="75">
        <f t="shared" si="2"/>
        <v>43543.499999999993</v>
      </c>
      <c r="P15" s="75">
        <f t="shared" si="2"/>
        <v>43543.499999999993</v>
      </c>
      <c r="Q15" s="75">
        <f t="shared" si="2"/>
        <v>31554.522999999997</v>
      </c>
      <c r="R15" s="75">
        <f t="shared" si="2"/>
        <v>37070.032999999996</v>
      </c>
      <c r="S15" s="75">
        <f t="shared" si="2"/>
        <v>37537.499999999993</v>
      </c>
      <c r="T15" s="75">
        <f t="shared" si="2"/>
        <v>42122.079999999994</v>
      </c>
      <c r="U15" s="75">
        <f t="shared" si="2"/>
        <v>39119.079999999994</v>
      </c>
      <c r="V15" s="75">
        <f t="shared" si="2"/>
        <v>39119.079999999994</v>
      </c>
      <c r="W15" s="75">
        <f t="shared" si="2"/>
        <v>39119.079999999994</v>
      </c>
      <c r="X15" s="75">
        <f t="shared" si="2"/>
        <v>42622.579999999994</v>
      </c>
      <c r="Y15" s="75">
        <f t="shared" si="2"/>
        <v>42622.579999999994</v>
      </c>
      <c r="Z15" s="75">
        <f t="shared" si="2"/>
        <v>42622.579999999994</v>
      </c>
      <c r="AA15" s="75">
        <f t="shared" si="2"/>
        <v>42622.579999999994</v>
      </c>
      <c r="AB15" s="75">
        <f t="shared" si="2"/>
        <v>42622.579999999994</v>
      </c>
      <c r="AC15" s="75">
        <f t="shared" si="2"/>
        <v>42622.579999999994</v>
      </c>
      <c r="AD15" s="75">
        <f t="shared" si="2"/>
        <v>42622.579999999994</v>
      </c>
      <c r="AE15" s="75">
        <f t="shared" si="2"/>
        <v>42622.579999999994</v>
      </c>
      <c r="AF15" s="75">
        <f t="shared" si="2"/>
        <v>36616.579999999994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1170088.9199999997</v>
      </c>
    </row>
    <row r="16" spans="1:36" x14ac:dyDescent="0.25">
      <c r="E16" s="75"/>
    </row>
    <row r="17" spans="1:36" ht="13.8" thickBot="1" x14ac:dyDescent="0.3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5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0</v>
      </c>
      <c r="F18" s="95">
        <f>[1]Nominations!F$20</f>
        <v>0</v>
      </c>
      <c r="G18" s="95">
        <f>[1]Nominations!G$20</f>
        <v>0</v>
      </c>
      <c r="H18" s="95">
        <f>[1]Nominations!H$20</f>
        <v>0</v>
      </c>
      <c r="I18" s="95">
        <f>[1]Nominations!I$20</f>
        <v>0</v>
      </c>
      <c r="J18" s="95">
        <f>[1]Nominations!J$20</f>
        <v>0</v>
      </c>
      <c r="K18" s="95">
        <f>[1]Nominations!K$20</f>
        <v>2000</v>
      </c>
      <c r="L18" s="95">
        <f>[1]Nominations!L$20</f>
        <v>1000</v>
      </c>
      <c r="M18" s="95">
        <f>[1]Nominations!M$20</f>
        <v>1000</v>
      </c>
      <c r="N18" s="95">
        <f>[1]Nominations!N$20</f>
        <v>1000</v>
      </c>
      <c r="O18" s="95">
        <f>[1]Nominations!O$20</f>
        <v>1000</v>
      </c>
      <c r="P18" s="95">
        <f>[1]Nominations!P$20</f>
        <v>1000</v>
      </c>
      <c r="Q18" s="95">
        <f>[1]Nominations!Q$20</f>
        <v>1691</v>
      </c>
      <c r="R18" s="95">
        <f>[1]Nominations!R$20</f>
        <v>2047</v>
      </c>
      <c r="S18" s="95">
        <f>[1]Nominations!S$20</f>
        <v>2000</v>
      </c>
      <c r="T18" s="95">
        <f>[1]Nominations!T$20</f>
        <v>500</v>
      </c>
      <c r="U18" s="95">
        <f>[1]Nominations!U$20</f>
        <v>4000</v>
      </c>
      <c r="V18" s="95">
        <f>[1]Nominations!V$20</f>
        <v>4000</v>
      </c>
      <c r="W18" s="95">
        <f>[1]Nominations!W$20</f>
        <v>4000</v>
      </c>
      <c r="X18" s="95">
        <f>[1]Nominations!X$20</f>
        <v>500</v>
      </c>
      <c r="Y18" s="95">
        <f>[1]Nominations!Y$20</f>
        <v>500</v>
      </c>
      <c r="Z18" s="95">
        <f>[1]Nominations!Z$20</f>
        <v>500</v>
      </c>
      <c r="AA18" s="95">
        <f>[1]Nominations!AA$20</f>
        <v>500</v>
      </c>
      <c r="AB18" s="95">
        <f>[1]Nominations!AB$20</f>
        <v>500</v>
      </c>
      <c r="AC18" s="95">
        <f>[1]Nominations!AC$20</f>
        <v>500</v>
      </c>
      <c r="AD18" s="95">
        <f>[1]Nominations!AD$20</f>
        <v>500</v>
      </c>
      <c r="AE18" s="95">
        <f>[1]Nominations!AE$20</f>
        <v>500</v>
      </c>
      <c r="AF18" s="95">
        <f>[1]Nominations!AF$20</f>
        <v>500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4" si="3">SUM(E18:AI18)</f>
        <v>29738</v>
      </c>
    </row>
    <row r="19" spans="1:36" x14ac:dyDescent="0.25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5">
      <c r="A20" t="s">
        <v>29</v>
      </c>
      <c r="B20" t="s">
        <v>60</v>
      </c>
      <c r="C20" s="88" t="s">
        <v>65</v>
      </c>
      <c r="D20" s="88">
        <v>519773</v>
      </c>
      <c r="E20" s="95">
        <f>[1]Nominations!E$22</f>
        <v>4623</v>
      </c>
      <c r="F20" s="95">
        <f>[1]Nominations!F$22</f>
        <v>4623</v>
      </c>
      <c r="G20" s="95">
        <f>[1]Nominations!G$22</f>
        <v>4623</v>
      </c>
      <c r="H20" s="95">
        <f>[1]Nominations!H$22</f>
        <v>4623</v>
      </c>
      <c r="I20" s="95">
        <f>[1]Nominations!I$22</f>
        <v>4623</v>
      </c>
      <c r="J20" s="95">
        <f>[1]Nominations!J$22</f>
        <v>4623</v>
      </c>
      <c r="K20" s="95">
        <f>[1]Nominations!K$22</f>
        <v>2613</v>
      </c>
      <c r="L20" s="95">
        <f>[1]Nominations!L$22</f>
        <v>2613</v>
      </c>
      <c r="M20" s="95">
        <f>[1]Nominations!M$22</f>
        <v>2613</v>
      </c>
      <c r="N20" s="95">
        <f>[1]Nominations!N$22</f>
        <v>2613</v>
      </c>
      <c r="O20" s="95">
        <f>[1]Nominations!O$22</f>
        <v>2613</v>
      </c>
      <c r="P20" s="95">
        <f>[1]Nominations!P$22</f>
        <v>2613</v>
      </c>
      <c r="Q20" s="95">
        <f>[1]Nominations!Q$22</f>
        <v>2613</v>
      </c>
      <c r="R20" s="95">
        <f>[1]Nominations!R$22</f>
        <v>2613</v>
      </c>
      <c r="S20" s="95">
        <f>[1]Nominations!S$22</f>
        <v>2613</v>
      </c>
      <c r="T20" s="95">
        <f>[1]Nominations!T$22</f>
        <v>4623</v>
      </c>
      <c r="U20" s="95">
        <f>[1]Nominations!U$22</f>
        <v>603</v>
      </c>
      <c r="V20" s="95">
        <f>[1]Nominations!V$22</f>
        <v>603</v>
      </c>
      <c r="W20" s="95">
        <f>[1]Nominations!W$22</f>
        <v>603</v>
      </c>
      <c r="X20" s="95">
        <f>[1]Nominations!X$22</f>
        <v>4623</v>
      </c>
      <c r="Y20" s="95">
        <f>[1]Nominations!Y$22</f>
        <v>4623</v>
      </c>
      <c r="Z20" s="95">
        <f>[1]Nominations!Z$22</f>
        <v>4623</v>
      </c>
      <c r="AA20" s="95">
        <f>[1]Nominations!AA$22</f>
        <v>4623</v>
      </c>
      <c r="AB20" s="95">
        <f>[1]Nominations!AB$22</f>
        <v>4623</v>
      </c>
      <c r="AC20" s="95">
        <f>[1]Nominations!AC$22</f>
        <v>4623</v>
      </c>
      <c r="AD20" s="95">
        <f>[1]Nominations!AD$22</f>
        <v>4623</v>
      </c>
      <c r="AE20" s="95">
        <f>[1]Nominations!AE$22</f>
        <v>4623</v>
      </c>
      <c r="AF20" s="95">
        <f>[1]Nominations!AF$22</f>
        <v>4623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99294</v>
      </c>
    </row>
    <row r="21" spans="1:36" x14ac:dyDescent="0.25">
      <c r="A21" t="s">
        <v>29</v>
      </c>
      <c r="B21" t="s">
        <v>60</v>
      </c>
      <c r="C21" s="88" t="s">
        <v>65</v>
      </c>
      <c r="D21" s="88">
        <v>98</v>
      </c>
      <c r="E21" s="95">
        <f>[1]Nominations!E$23</f>
        <v>2000</v>
      </c>
      <c r="F21" s="95">
        <f>[1]Nominations!F$23</f>
        <v>2000</v>
      </c>
      <c r="G21" s="95">
        <f>[1]Nominations!G$23</f>
        <v>2000</v>
      </c>
      <c r="H21" s="95">
        <f>[1]Nominations!H$23</f>
        <v>2000</v>
      </c>
      <c r="I21" s="95">
        <f>[1]Nominations!I$23</f>
        <v>2000</v>
      </c>
      <c r="J21" s="95">
        <f>[1]Nominations!J$23</f>
        <v>2000</v>
      </c>
      <c r="K21" s="95">
        <f>[1]Nominations!K$23</f>
        <v>2000</v>
      </c>
      <c r="L21" s="95">
        <f>[1]Nominations!L$23</f>
        <v>2000</v>
      </c>
      <c r="M21" s="95">
        <f>[1]Nominations!M$23</f>
        <v>2000</v>
      </c>
      <c r="N21" s="95">
        <f>[1]Nominations!N$23</f>
        <v>2000</v>
      </c>
      <c r="O21" s="95">
        <f>[1]Nominations!O$23</f>
        <v>2000</v>
      </c>
      <c r="P21" s="95">
        <f>[1]Nominations!P$23</f>
        <v>2000</v>
      </c>
      <c r="Q21" s="95">
        <f>[1]Nominations!Q$23</f>
        <v>2000</v>
      </c>
      <c r="R21" s="95">
        <f>[1]Nominations!R$23</f>
        <v>2000</v>
      </c>
      <c r="S21" s="95">
        <f>[1]Nominations!S$23</f>
        <v>2000</v>
      </c>
      <c r="T21" s="95">
        <f>[1]Nominations!T$23</f>
        <v>2000</v>
      </c>
      <c r="U21" s="95">
        <f>[1]Nominations!U$23</f>
        <v>2000</v>
      </c>
      <c r="V21" s="95">
        <f>[1]Nominations!V$23</f>
        <v>2000</v>
      </c>
      <c r="W21" s="95">
        <f>[1]Nominations!W$23</f>
        <v>2000</v>
      </c>
      <c r="X21" s="95">
        <f>[1]Nominations!X$23</f>
        <v>2000</v>
      </c>
      <c r="Y21" s="95">
        <f>[1]Nominations!Y$23</f>
        <v>2000</v>
      </c>
      <c r="Z21" s="95">
        <f>[1]Nominations!Z$23</f>
        <v>2000</v>
      </c>
      <c r="AA21" s="95">
        <f>[1]Nominations!AA$23</f>
        <v>2000</v>
      </c>
      <c r="AB21" s="95">
        <f>[1]Nominations!AB$23</f>
        <v>2000</v>
      </c>
      <c r="AC21" s="95">
        <f>[1]Nominations!AC$23</f>
        <v>2000</v>
      </c>
      <c r="AD21" s="95">
        <f>[1]Nominations!AD$23</f>
        <v>2000</v>
      </c>
      <c r="AE21" s="95">
        <f>[1]Nominations!AE$23</f>
        <v>2000</v>
      </c>
      <c r="AF21" s="95">
        <f>[1]Nominations!AF$23</f>
        <v>2000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56000</v>
      </c>
    </row>
    <row r="22" spans="1:36" x14ac:dyDescent="0.25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[1]Nominations!E$24</f>
        <v>0</v>
      </c>
      <c r="F22" s="95">
        <f>[1]Nominations!F$24</f>
        <v>500</v>
      </c>
      <c r="G22" s="95">
        <f>[1]Nominations!G$24</f>
        <v>0</v>
      </c>
      <c r="H22" s="95">
        <f>[1]Nominations!H$24</f>
        <v>0</v>
      </c>
      <c r="I22" s="95">
        <f>[1]Nominations!I$24</f>
        <v>0</v>
      </c>
      <c r="J22" s="95">
        <f>[1]Nominations!J$24</f>
        <v>0</v>
      </c>
      <c r="K22" s="95">
        <f>[1]Nominations!K$24</f>
        <v>0</v>
      </c>
      <c r="L22" s="95">
        <f>[1]Nominations!L$24</f>
        <v>0</v>
      </c>
      <c r="M22" s="95">
        <f>[1]Nominations!M$24</f>
        <v>0</v>
      </c>
      <c r="N22" s="95">
        <f>[1]Nominations!N$24</f>
        <v>0</v>
      </c>
      <c r="O22" s="95">
        <f>[1]Nominations!O$24</f>
        <v>0</v>
      </c>
      <c r="P22" s="95">
        <f>[1]Nominations!P$24</f>
        <v>0</v>
      </c>
      <c r="Q22" s="95">
        <f>[1]Nominations!Q$24</f>
        <v>0</v>
      </c>
      <c r="R22" s="95">
        <f>[1]Nominations!R$24</f>
        <v>0</v>
      </c>
      <c r="S22" s="95">
        <f>[1]Nominations!S$24</f>
        <v>0</v>
      </c>
      <c r="T22" s="95">
        <f>[1]Nominations!T$24</f>
        <v>0</v>
      </c>
      <c r="U22" s="95">
        <f>[1]Nominations!U$24</f>
        <v>0</v>
      </c>
      <c r="V22" s="95">
        <f>[1]Nominations!V$24</f>
        <v>0</v>
      </c>
      <c r="W22" s="95">
        <f>[1]Nominations!W$24</f>
        <v>0</v>
      </c>
      <c r="X22" s="95">
        <f>[1]Nominations!X$24</f>
        <v>0</v>
      </c>
      <c r="Y22" s="95">
        <f>[1]Nominations!Y$24</f>
        <v>0</v>
      </c>
      <c r="Z22" s="95">
        <f>[1]Nominations!Z$24</f>
        <v>0</v>
      </c>
      <c r="AA22" s="95">
        <f>[1]Nominations!AA$24</f>
        <v>0</v>
      </c>
      <c r="AB22" s="95">
        <f>[1]Nominations!AB$24</f>
        <v>0</v>
      </c>
      <c r="AC22" s="95">
        <f>[1]Nominations!AC$24</f>
        <v>0</v>
      </c>
      <c r="AD22" s="95">
        <f>[1]Nominations!AD$24</f>
        <v>0</v>
      </c>
      <c r="AE22" s="95">
        <f>[1]Nominations!AE$24</f>
        <v>0</v>
      </c>
      <c r="AF22" s="95">
        <f>[1]Nominations!AF$24</f>
        <v>0</v>
      </c>
      <c r="AG22" s="95">
        <f>[1]Nominations!AG$24</f>
        <v>0</v>
      </c>
      <c r="AH22" s="95">
        <f>[1]Nominations!AH$24</f>
        <v>0</v>
      </c>
      <c r="AI22" s="95">
        <f>[1]Nominations!AI$24</f>
        <v>0</v>
      </c>
      <c r="AJ22" s="32">
        <f t="shared" si="3"/>
        <v>500</v>
      </c>
    </row>
    <row r="23" spans="1:36" ht="13.5" customHeight="1" x14ac:dyDescent="0.25">
      <c r="D23" s="96" t="s">
        <v>62</v>
      </c>
      <c r="E23" s="97">
        <f t="shared" ref="E23:AI23" si="4">SUM(E18:E22)</f>
        <v>6623</v>
      </c>
      <c r="F23" s="97">
        <f t="shared" si="4"/>
        <v>7123</v>
      </c>
      <c r="G23" s="97">
        <f t="shared" si="4"/>
        <v>6623</v>
      </c>
      <c r="H23" s="97">
        <f t="shared" si="4"/>
        <v>6623</v>
      </c>
      <c r="I23" s="97">
        <f t="shared" si="4"/>
        <v>6623</v>
      </c>
      <c r="J23" s="97">
        <f t="shared" si="4"/>
        <v>6623</v>
      </c>
      <c r="K23" s="97">
        <f t="shared" si="4"/>
        <v>6613</v>
      </c>
      <c r="L23" s="97">
        <f t="shared" si="4"/>
        <v>5613</v>
      </c>
      <c r="M23" s="97">
        <f t="shared" si="4"/>
        <v>5613</v>
      </c>
      <c r="N23" s="97">
        <f t="shared" si="4"/>
        <v>5613</v>
      </c>
      <c r="O23" s="97">
        <f t="shared" si="4"/>
        <v>5613</v>
      </c>
      <c r="P23" s="97">
        <f t="shared" si="4"/>
        <v>5613</v>
      </c>
      <c r="Q23" s="97">
        <f t="shared" si="4"/>
        <v>6304</v>
      </c>
      <c r="R23" s="97">
        <f t="shared" si="4"/>
        <v>6660</v>
      </c>
      <c r="S23" s="97">
        <f t="shared" si="4"/>
        <v>6613</v>
      </c>
      <c r="T23" s="97">
        <f t="shared" si="4"/>
        <v>7123</v>
      </c>
      <c r="U23" s="97">
        <f t="shared" si="4"/>
        <v>6603</v>
      </c>
      <c r="V23" s="97">
        <f t="shared" si="4"/>
        <v>6603</v>
      </c>
      <c r="W23" s="97">
        <f t="shared" si="4"/>
        <v>6603</v>
      </c>
      <c r="X23" s="97">
        <f t="shared" si="4"/>
        <v>7123</v>
      </c>
      <c r="Y23" s="97">
        <f t="shared" si="4"/>
        <v>7123</v>
      </c>
      <c r="Z23" s="97">
        <f t="shared" si="4"/>
        <v>7123</v>
      </c>
      <c r="AA23" s="97">
        <f t="shared" si="4"/>
        <v>7123</v>
      </c>
      <c r="AB23" s="97">
        <f t="shared" si="4"/>
        <v>7123</v>
      </c>
      <c r="AC23" s="97">
        <f t="shared" si="4"/>
        <v>7123</v>
      </c>
      <c r="AD23" s="97">
        <f t="shared" si="4"/>
        <v>7123</v>
      </c>
      <c r="AE23" s="97">
        <f t="shared" si="4"/>
        <v>7123</v>
      </c>
      <c r="AF23" s="97">
        <f t="shared" si="4"/>
        <v>7123</v>
      </c>
      <c r="AG23" s="97">
        <f t="shared" si="4"/>
        <v>0</v>
      </c>
      <c r="AH23" s="97">
        <f t="shared" si="4"/>
        <v>0</v>
      </c>
      <c r="AI23" s="97">
        <f t="shared" si="4"/>
        <v>0</v>
      </c>
      <c r="AJ23" s="98">
        <f t="shared" si="3"/>
        <v>185532</v>
      </c>
    </row>
    <row r="24" spans="1:36" x14ac:dyDescent="0.25">
      <c r="D24" s="88" t="s">
        <v>87</v>
      </c>
      <c r="E24" s="75">
        <f t="shared" ref="E24:AI24" si="5">E23*1.001</f>
        <v>6629.6229999999996</v>
      </c>
      <c r="F24" s="75">
        <f t="shared" si="5"/>
        <v>7130.1229999999996</v>
      </c>
      <c r="G24" s="75">
        <f t="shared" si="5"/>
        <v>6629.6229999999996</v>
      </c>
      <c r="H24" s="75">
        <f t="shared" si="5"/>
        <v>6629.6229999999996</v>
      </c>
      <c r="I24" s="75">
        <f t="shared" si="5"/>
        <v>6629.6229999999996</v>
      </c>
      <c r="J24" s="75">
        <f t="shared" si="5"/>
        <v>6629.6229999999996</v>
      </c>
      <c r="K24" s="75">
        <f t="shared" si="5"/>
        <v>6619.6129999999994</v>
      </c>
      <c r="L24" s="75">
        <f t="shared" si="5"/>
        <v>5618.6129999999994</v>
      </c>
      <c r="M24" s="75">
        <f t="shared" si="5"/>
        <v>5618.6129999999994</v>
      </c>
      <c r="N24" s="75">
        <f t="shared" si="5"/>
        <v>5618.6129999999994</v>
      </c>
      <c r="O24" s="75">
        <f t="shared" si="5"/>
        <v>5618.6129999999994</v>
      </c>
      <c r="P24" s="75">
        <f t="shared" si="5"/>
        <v>5618.6129999999994</v>
      </c>
      <c r="Q24" s="75">
        <f t="shared" si="5"/>
        <v>6310.3039999999992</v>
      </c>
      <c r="R24" s="75">
        <f t="shared" si="5"/>
        <v>6666.6599999999989</v>
      </c>
      <c r="S24" s="75">
        <f t="shared" si="5"/>
        <v>6619.6129999999994</v>
      </c>
      <c r="T24" s="75">
        <f t="shared" si="5"/>
        <v>7130.1229999999996</v>
      </c>
      <c r="U24" s="75">
        <f t="shared" si="5"/>
        <v>6609.6029999999992</v>
      </c>
      <c r="V24" s="75">
        <f t="shared" si="5"/>
        <v>6609.6029999999992</v>
      </c>
      <c r="W24" s="75">
        <f t="shared" si="5"/>
        <v>6609.6029999999992</v>
      </c>
      <c r="X24" s="75">
        <f t="shared" si="5"/>
        <v>7130.1229999999996</v>
      </c>
      <c r="Y24" s="75">
        <f t="shared" si="5"/>
        <v>7130.1229999999996</v>
      </c>
      <c r="Z24" s="75">
        <f t="shared" si="5"/>
        <v>7130.1229999999996</v>
      </c>
      <c r="AA24" s="75">
        <f t="shared" si="5"/>
        <v>7130.1229999999996</v>
      </c>
      <c r="AB24" s="75">
        <f t="shared" si="5"/>
        <v>7130.1229999999996</v>
      </c>
      <c r="AC24" s="75">
        <f t="shared" si="5"/>
        <v>7130.1229999999996</v>
      </c>
      <c r="AD24" s="75">
        <f t="shared" si="5"/>
        <v>7130.1229999999996</v>
      </c>
      <c r="AE24" s="75">
        <f t="shared" si="5"/>
        <v>7130.1229999999996</v>
      </c>
      <c r="AF24" s="75">
        <f t="shared" si="5"/>
        <v>7130.1229999999996</v>
      </c>
      <c r="AG24" s="75">
        <f t="shared" si="5"/>
        <v>0</v>
      </c>
      <c r="AH24" s="75">
        <f t="shared" si="5"/>
        <v>0</v>
      </c>
      <c r="AI24" s="75">
        <f t="shared" si="5"/>
        <v>0</v>
      </c>
      <c r="AJ24" s="32">
        <f t="shared" si="3"/>
        <v>185717.53199999992</v>
      </c>
    </row>
    <row r="25" spans="1:36" x14ac:dyDescent="0.25">
      <c r="E25" s="75"/>
    </row>
    <row r="26" spans="1:36" ht="13.8" thickBot="1" x14ac:dyDescent="0.3">
      <c r="A26" s="91" t="s">
        <v>64</v>
      </c>
      <c r="B26" s="91"/>
      <c r="C26" s="92"/>
      <c r="D26" s="92"/>
      <c r="E26" s="93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</row>
    <row r="27" spans="1:36" x14ac:dyDescent="0.25">
      <c r="A27" t="s">
        <v>29</v>
      </c>
      <c r="B27" t="s">
        <v>60</v>
      </c>
      <c r="C27" s="88" t="s">
        <v>61</v>
      </c>
      <c r="D27" s="88">
        <v>52700000</v>
      </c>
      <c r="E27" s="95">
        <f>[1]Nominations!E$30</f>
        <v>16018</v>
      </c>
      <c r="F27" s="95">
        <f>[1]Nominations!F$30</f>
        <v>14827</v>
      </c>
      <c r="G27" s="95">
        <f>[1]Nominations!G$30</f>
        <v>18886</v>
      </c>
      <c r="H27" s="95">
        <f>[1]Nominations!H$30</f>
        <v>18886</v>
      </c>
      <c r="I27" s="95">
        <f>[1]Nominations!I$30</f>
        <v>18886</v>
      </c>
      <c r="J27" s="95">
        <f>[1]Nominations!J$30</f>
        <v>9951</v>
      </c>
      <c r="K27" s="95">
        <f>[1]Nominations!K$30</f>
        <v>10952</v>
      </c>
      <c r="L27" s="95">
        <f>[1]Nominations!L$30</f>
        <v>9406</v>
      </c>
      <c r="M27" s="95">
        <f>[1]Nominations!M$30</f>
        <v>9406</v>
      </c>
      <c r="N27" s="95">
        <f>[1]Nominations!N$30</f>
        <v>10905</v>
      </c>
      <c r="O27" s="95">
        <f>[1]Nominations!O$30</f>
        <v>10905</v>
      </c>
      <c r="P27" s="95">
        <f>[1]Nominations!P$30</f>
        <v>10905</v>
      </c>
      <c r="Q27" s="95">
        <f>[1]Nominations!Q$30</f>
        <v>12182</v>
      </c>
      <c r="R27" s="95">
        <f>[1]Nominations!R$30</f>
        <v>15500</v>
      </c>
      <c r="S27" s="95">
        <f>[1]Nominations!S$30</f>
        <v>15033</v>
      </c>
      <c r="T27" s="95">
        <f>[1]Nominations!T$30</f>
        <v>12000</v>
      </c>
      <c r="U27" s="95">
        <f>[1]Nominations!U$30</f>
        <v>11500</v>
      </c>
      <c r="V27" s="95">
        <f>[1]Nominations!V$30</f>
        <v>11500</v>
      </c>
      <c r="W27" s="95">
        <f>[1]Nominations!W$30</f>
        <v>11500</v>
      </c>
      <c r="X27" s="95">
        <f>[1]Nominations!X$30</f>
        <v>11500</v>
      </c>
      <c r="Y27" s="95">
        <f>[1]Nominations!Y$30</f>
        <v>11500</v>
      </c>
      <c r="Z27" s="95">
        <f>[1]Nominations!Z$30</f>
        <v>11500</v>
      </c>
      <c r="AA27" s="95">
        <f>[1]Nominations!AA$30</f>
        <v>11500</v>
      </c>
      <c r="AB27" s="95">
        <f>[1]Nominations!AB$30</f>
        <v>11500</v>
      </c>
      <c r="AC27" s="95">
        <f>[1]Nominations!AC$30</f>
        <v>11500</v>
      </c>
      <c r="AD27" s="95">
        <f>[1]Nominations!AD$30</f>
        <v>11500</v>
      </c>
      <c r="AE27" s="95">
        <f>[1]Nominations!AE$30</f>
        <v>11500</v>
      </c>
      <c r="AF27" s="95">
        <f>[1]Nominations!AF$30</f>
        <v>17500</v>
      </c>
      <c r="AG27" s="95">
        <f>[1]Nominations!AG$30</f>
        <v>0</v>
      </c>
      <c r="AH27" s="95">
        <f>[1]Nominations!AH$30</f>
        <v>0</v>
      </c>
      <c r="AI27" s="95">
        <f>[1]Nominations!AI$30</f>
        <v>0</v>
      </c>
      <c r="AJ27" s="32">
        <f>SUM(E27:AI27)</f>
        <v>358648</v>
      </c>
    </row>
    <row r="28" spans="1:36" x14ac:dyDescent="0.25">
      <c r="A28" t="s">
        <v>29</v>
      </c>
      <c r="B28" t="s">
        <v>60</v>
      </c>
      <c r="C28" s="88" t="s">
        <v>80</v>
      </c>
      <c r="D28" s="96">
        <v>57020000</v>
      </c>
      <c r="E28" s="95">
        <f>[1]Nominations!E$31</f>
        <v>0</v>
      </c>
      <c r="F28" s="95">
        <f>[1]Nominations!F$31</f>
        <v>0</v>
      </c>
      <c r="G28" s="95">
        <f>[1]Nominations!G$31</f>
        <v>0</v>
      </c>
      <c r="H28" s="95">
        <f>[1]Nominations!H$31</f>
        <v>0</v>
      </c>
      <c r="I28" s="95">
        <f>[1]Nominations!I$31</f>
        <v>0</v>
      </c>
      <c r="J28" s="95">
        <f>[1]Nominations!J$31</f>
        <v>8000</v>
      </c>
      <c r="K28" s="95">
        <f>[1]Nominations!K$31</f>
        <v>6000</v>
      </c>
      <c r="L28" s="95">
        <f>[1]Nominations!L$31</f>
        <v>6000</v>
      </c>
      <c r="M28" s="95">
        <f>[1]Nominations!M$31</f>
        <v>6000</v>
      </c>
      <c r="N28" s="95">
        <f>[1]Nominations!N$31</f>
        <v>9000</v>
      </c>
      <c r="O28" s="95">
        <f>[1]Nominations!O$31</f>
        <v>9000</v>
      </c>
      <c r="P28" s="95">
        <f>[1]Nominations!P$31</f>
        <v>9000</v>
      </c>
      <c r="Q28" s="95">
        <f>[1]Nominations!Q$31</f>
        <v>5000</v>
      </c>
      <c r="R28" s="95">
        <f>[1]Nominations!R$31</f>
        <v>5000</v>
      </c>
      <c r="S28" s="95">
        <f>[1]Nominations!S$31</f>
        <v>5000</v>
      </c>
      <c r="T28" s="95">
        <f>[1]Nominations!T$31</f>
        <v>8000</v>
      </c>
      <c r="U28" s="95">
        <f>[1]Nominations!U$31</f>
        <v>8000</v>
      </c>
      <c r="V28" s="95">
        <f>[1]Nominations!V$31</f>
        <v>8000</v>
      </c>
      <c r="W28" s="95">
        <f>[1]Nominations!W$31</f>
        <v>8000</v>
      </c>
      <c r="X28" s="95">
        <f>[1]Nominations!X$31</f>
        <v>8000</v>
      </c>
      <c r="Y28" s="95">
        <f>[1]Nominations!Y$31</f>
        <v>8000</v>
      </c>
      <c r="Z28" s="95">
        <f>[1]Nominations!Z$31</f>
        <v>8000</v>
      </c>
      <c r="AA28" s="95">
        <f>[1]Nominations!AA$31</f>
        <v>8000</v>
      </c>
      <c r="AB28" s="95">
        <f>[1]Nominations!AB$31</f>
        <v>8000</v>
      </c>
      <c r="AC28" s="95">
        <f>[1]Nominations!AC$31</f>
        <v>8000</v>
      </c>
      <c r="AD28" s="95">
        <f>[1]Nominations!AD$31</f>
        <v>8000</v>
      </c>
      <c r="AE28" s="95">
        <f>[1]Nominations!AE$31</f>
        <v>8000</v>
      </c>
      <c r="AF28" s="95">
        <f>[1]Nominations!AF$31</f>
        <v>0</v>
      </c>
      <c r="AG28" s="95">
        <f>[1]Nominations!AG$31</f>
        <v>0</v>
      </c>
      <c r="AH28" s="95">
        <f>[1]Nominations!AH$31</f>
        <v>0</v>
      </c>
      <c r="AI28" s="95">
        <f>[1]Nominations!AI$31</f>
        <v>0</v>
      </c>
      <c r="AJ28" s="32">
        <f>SUM(E28:AI28)</f>
        <v>164000</v>
      </c>
    </row>
    <row r="29" spans="1:36" x14ac:dyDescent="0.25">
      <c r="A29" t="s">
        <v>29</v>
      </c>
      <c r="B29" t="s">
        <v>60</v>
      </c>
      <c r="C29" s="88" t="s">
        <v>65</v>
      </c>
      <c r="D29" s="96" t="s">
        <v>67</v>
      </c>
      <c r="E29" s="95">
        <f>[1]Nominations!E$32</f>
        <v>0</v>
      </c>
      <c r="F29" s="95">
        <f>[1]Nominations!F$32</f>
        <v>0</v>
      </c>
      <c r="G29" s="95">
        <f>[1]Nominations!G$32</f>
        <v>0</v>
      </c>
      <c r="H29" s="95">
        <f>[1]Nominations!H$32</f>
        <v>0</v>
      </c>
      <c r="I29" s="95">
        <f>[1]Nominations!I$32</f>
        <v>0</v>
      </c>
      <c r="J29" s="95">
        <f>[1]Nominations!J$32</f>
        <v>0</v>
      </c>
      <c r="K29" s="95">
        <f>[1]Nominations!K$32</f>
        <v>0</v>
      </c>
      <c r="L29" s="95">
        <f>[1]Nominations!L$32</f>
        <v>0</v>
      </c>
      <c r="M29" s="95">
        <f>[1]Nominations!M$32</f>
        <v>0</v>
      </c>
      <c r="N29" s="95">
        <f>[1]Nominations!N$32</f>
        <v>0</v>
      </c>
      <c r="O29" s="95">
        <f>[1]Nominations!O$32</f>
        <v>0</v>
      </c>
      <c r="P29" s="95">
        <f>[1]Nominations!P$32</f>
        <v>0</v>
      </c>
      <c r="Q29" s="95">
        <f>[1]Nominations!Q$32</f>
        <v>0</v>
      </c>
      <c r="R29" s="95">
        <f>[1]Nominations!R$32</f>
        <v>0</v>
      </c>
      <c r="S29" s="95">
        <f>[1]Nominations!S$32</f>
        <v>0</v>
      </c>
      <c r="T29" s="95">
        <f>[1]Nominations!T$32</f>
        <v>0</v>
      </c>
      <c r="U29" s="95">
        <f>[1]Nominations!U$32</f>
        <v>0</v>
      </c>
      <c r="V29" s="95">
        <f>[1]Nominations!V$32</f>
        <v>0</v>
      </c>
      <c r="W29" s="95">
        <f>[1]Nominations!W$32</f>
        <v>0</v>
      </c>
      <c r="X29" s="95">
        <f>[1]Nominations!X$32</f>
        <v>0</v>
      </c>
      <c r="Y29" s="95">
        <f>[1]Nominations!Y$32</f>
        <v>0</v>
      </c>
      <c r="Z29" s="95">
        <f>[1]Nominations!Z$32</f>
        <v>0</v>
      </c>
      <c r="AA29" s="95">
        <f>[1]Nominations!AA$32</f>
        <v>0</v>
      </c>
      <c r="AB29" s="95">
        <f>[1]Nominations!AB$32</f>
        <v>0</v>
      </c>
      <c r="AC29" s="95">
        <f>[1]Nominations!AC$32</f>
        <v>0</v>
      </c>
      <c r="AD29" s="95">
        <f>[1]Nominations!AD$32</f>
        <v>0</v>
      </c>
      <c r="AE29" s="95">
        <f>[1]Nominations!AE$32</f>
        <v>0</v>
      </c>
      <c r="AF29" s="95">
        <f>[1]Nominations!AF$32</f>
        <v>0</v>
      </c>
      <c r="AG29" s="95">
        <f>[1]Nominations!AG$32</f>
        <v>0</v>
      </c>
      <c r="AH29" s="95">
        <f>[1]Nominations!AH$32</f>
        <v>0</v>
      </c>
      <c r="AI29" s="95">
        <f>[1]Nominations!AI$32</f>
        <v>0</v>
      </c>
      <c r="AJ29" s="32">
        <f>SUM(E29:AI29)</f>
        <v>0</v>
      </c>
    </row>
    <row r="30" spans="1:36" x14ac:dyDescent="0.25">
      <c r="A30" t="s">
        <v>29</v>
      </c>
      <c r="B30" t="s">
        <v>60</v>
      </c>
      <c r="C30" s="88" t="s">
        <v>61</v>
      </c>
      <c r="D30" s="96">
        <v>41064000</v>
      </c>
      <c r="E30" s="95">
        <f>[1]Nominations!E$33</f>
        <v>0</v>
      </c>
      <c r="F30" s="95">
        <f>[1]Nominations!F$33</f>
        <v>0</v>
      </c>
      <c r="G30" s="95">
        <f>[1]Nominations!G$33</f>
        <v>0</v>
      </c>
      <c r="H30" s="95">
        <f>[1]Nominations!H$33</f>
        <v>0</v>
      </c>
      <c r="I30" s="95">
        <f>[1]Nominations!I$33</f>
        <v>0</v>
      </c>
      <c r="J30" s="95">
        <f>[1]Nominations!J$33</f>
        <v>0</v>
      </c>
      <c r="K30" s="95">
        <f>[1]Nominations!K$33</f>
        <v>0</v>
      </c>
      <c r="L30" s="95">
        <f>[1]Nominations!L$33</f>
        <v>0</v>
      </c>
      <c r="M30" s="95">
        <f>[1]Nominations!M$33</f>
        <v>0</v>
      </c>
      <c r="N30" s="95">
        <f>[1]Nominations!N$33</f>
        <v>0</v>
      </c>
      <c r="O30" s="95">
        <f>[1]Nominations!O$33</f>
        <v>0</v>
      </c>
      <c r="P30" s="95">
        <f>[1]Nominations!P$33</f>
        <v>0</v>
      </c>
      <c r="Q30" s="95">
        <f>[1]Nominations!Q$33</f>
        <v>0</v>
      </c>
      <c r="R30" s="95">
        <f>[1]Nominations!R$33</f>
        <v>0</v>
      </c>
      <c r="S30" s="95">
        <f>[1]Nominations!S$33</f>
        <v>0</v>
      </c>
      <c r="T30" s="95">
        <f>[1]Nominations!T$33</f>
        <v>0</v>
      </c>
      <c r="U30" s="95">
        <f>[1]Nominations!U$33</f>
        <v>0</v>
      </c>
      <c r="V30" s="95">
        <f>[1]Nominations!V$33</f>
        <v>0</v>
      </c>
      <c r="W30" s="95">
        <f>[1]Nominations!W$33</f>
        <v>0</v>
      </c>
      <c r="X30" s="95">
        <f>[1]Nominations!X$33</f>
        <v>0</v>
      </c>
      <c r="Y30" s="95">
        <f>[1]Nominations!Y$33</f>
        <v>0</v>
      </c>
      <c r="Z30" s="95">
        <f>[1]Nominations!Z$33</f>
        <v>0</v>
      </c>
      <c r="AA30" s="95">
        <f>[1]Nominations!AA$33</f>
        <v>0</v>
      </c>
      <c r="AB30" s="95">
        <f>[1]Nominations!AB$33</f>
        <v>0</v>
      </c>
      <c r="AC30" s="95">
        <f>[1]Nominations!AC$33</f>
        <v>0</v>
      </c>
      <c r="AD30" s="95">
        <f>[1]Nominations!AD$33</f>
        <v>0</v>
      </c>
      <c r="AE30" s="95">
        <f>[1]Nominations!AE$33</f>
        <v>0</v>
      </c>
      <c r="AF30" s="95">
        <f>[1]Nominations!AF$33</f>
        <v>0</v>
      </c>
      <c r="AG30" s="95">
        <f>[1]Nominations!AG$33</f>
        <v>0</v>
      </c>
      <c r="AH30" s="95">
        <f>[1]Nominations!AH$33</f>
        <v>0</v>
      </c>
      <c r="AI30" s="95">
        <f>[1]Nominations!AI$33</f>
        <v>0</v>
      </c>
      <c r="AJ30" s="32">
        <f>SUM(E30:AI30)</f>
        <v>0</v>
      </c>
    </row>
    <row r="31" spans="1:36" x14ac:dyDescent="0.25">
      <c r="A31" t="s">
        <v>29</v>
      </c>
      <c r="B31" t="s">
        <v>60</v>
      </c>
      <c r="C31" s="88" t="s">
        <v>80</v>
      </c>
      <c r="D31" s="96">
        <v>51711000</v>
      </c>
      <c r="E31" s="95">
        <f>[1]Nominations!E$34</f>
        <v>0</v>
      </c>
      <c r="F31" s="95">
        <f>[1]Nominations!F$34</f>
        <v>2500</v>
      </c>
      <c r="G31" s="95">
        <f>[1]Nominations!G$34</f>
        <v>0</v>
      </c>
      <c r="H31" s="95">
        <f>[1]Nominations!H$34</f>
        <v>0</v>
      </c>
      <c r="I31" s="95">
        <f>[1]Nominations!I$34</f>
        <v>0</v>
      </c>
      <c r="J31" s="95">
        <f>[1]Nominations!J$34</f>
        <v>0</v>
      </c>
      <c r="K31" s="95">
        <f>[1]Nominations!K$34</f>
        <v>0</v>
      </c>
      <c r="L31" s="95">
        <f>[1]Nominations!L$34</f>
        <v>0</v>
      </c>
      <c r="M31" s="95">
        <f>[1]Nominations!M$34</f>
        <v>0</v>
      </c>
      <c r="N31" s="95">
        <f>[1]Nominations!N$34</f>
        <v>0</v>
      </c>
      <c r="O31" s="95">
        <f>[1]Nominations!O$34</f>
        <v>0</v>
      </c>
      <c r="P31" s="95">
        <f>[1]Nominations!P$34</f>
        <v>0</v>
      </c>
      <c r="Q31" s="95">
        <f>[1]Nominations!Q$34</f>
        <v>0</v>
      </c>
      <c r="R31" s="95">
        <f>[1]Nominations!R$34</f>
        <v>0</v>
      </c>
      <c r="S31" s="95">
        <f>[1]Nominations!S$34</f>
        <v>0</v>
      </c>
      <c r="T31" s="95">
        <f>[1]Nominations!T$34</f>
        <v>0</v>
      </c>
      <c r="U31" s="95">
        <f>[1]Nominations!U$34</f>
        <v>0</v>
      </c>
      <c r="V31" s="95">
        <f>[1]Nominations!V$34</f>
        <v>0</v>
      </c>
      <c r="W31" s="95">
        <f>[1]Nominations!W$34</f>
        <v>0</v>
      </c>
      <c r="X31" s="95">
        <f>[1]Nominations!X$34</f>
        <v>0</v>
      </c>
      <c r="Y31" s="95">
        <f>[1]Nominations!Y$34</f>
        <v>0</v>
      </c>
      <c r="Z31" s="95">
        <f>[1]Nominations!Z$34</f>
        <v>0</v>
      </c>
      <c r="AA31" s="95">
        <f>[1]Nominations!AA$34</f>
        <v>0</v>
      </c>
      <c r="AB31" s="95">
        <f>[1]Nominations!AB$34</f>
        <v>0</v>
      </c>
      <c r="AC31" s="95">
        <f>[1]Nominations!AC$34</f>
        <v>0</v>
      </c>
      <c r="AD31" s="95">
        <f>[1]Nominations!AD$34</f>
        <v>0</v>
      </c>
      <c r="AE31" s="95">
        <f>[1]Nominations!AE$34</f>
        <v>0</v>
      </c>
      <c r="AF31" s="95">
        <f>[1]Nominations!AF$34</f>
        <v>0</v>
      </c>
      <c r="AG31" s="95">
        <f>[1]Nominations!AG$34</f>
        <v>0</v>
      </c>
      <c r="AH31" s="95">
        <f>[1]Nominations!AH$34</f>
        <v>0</v>
      </c>
      <c r="AI31" s="95">
        <f>[1]Nominations!AI$34</f>
        <v>0</v>
      </c>
      <c r="AJ31" s="32">
        <f>SUM(E31:AI31)</f>
        <v>2500</v>
      </c>
    </row>
    <row r="32" spans="1:36" x14ac:dyDescent="0.25">
      <c r="D32" s="96" t="s">
        <v>62</v>
      </c>
      <c r="E32" s="97">
        <f t="shared" ref="E32:AJ32" si="6">SUM(E27:E31)</f>
        <v>16018</v>
      </c>
      <c r="F32" s="97">
        <f t="shared" si="6"/>
        <v>17327</v>
      </c>
      <c r="G32" s="97">
        <f t="shared" si="6"/>
        <v>18886</v>
      </c>
      <c r="H32" s="97">
        <f t="shared" si="6"/>
        <v>18886</v>
      </c>
      <c r="I32" s="97">
        <f t="shared" si="6"/>
        <v>18886</v>
      </c>
      <c r="J32" s="97">
        <f t="shared" si="6"/>
        <v>17951</v>
      </c>
      <c r="K32" s="97">
        <f t="shared" si="6"/>
        <v>16952</v>
      </c>
      <c r="L32" s="97">
        <f t="shared" si="6"/>
        <v>15406</v>
      </c>
      <c r="M32" s="97">
        <f t="shared" si="6"/>
        <v>15406</v>
      </c>
      <c r="N32" s="97">
        <f t="shared" si="6"/>
        <v>19905</v>
      </c>
      <c r="O32" s="97">
        <f t="shared" si="6"/>
        <v>19905</v>
      </c>
      <c r="P32" s="97">
        <f t="shared" si="6"/>
        <v>19905</v>
      </c>
      <c r="Q32" s="97">
        <f t="shared" si="6"/>
        <v>17182</v>
      </c>
      <c r="R32" s="97">
        <f t="shared" si="6"/>
        <v>20500</v>
      </c>
      <c r="S32" s="97">
        <f t="shared" si="6"/>
        <v>20033</v>
      </c>
      <c r="T32" s="97">
        <f t="shared" si="6"/>
        <v>20000</v>
      </c>
      <c r="U32" s="97">
        <f t="shared" si="6"/>
        <v>19500</v>
      </c>
      <c r="V32" s="97">
        <f t="shared" si="6"/>
        <v>19500</v>
      </c>
      <c r="W32" s="97">
        <f t="shared" si="6"/>
        <v>19500</v>
      </c>
      <c r="X32" s="97">
        <f t="shared" si="6"/>
        <v>19500</v>
      </c>
      <c r="Y32" s="97">
        <f t="shared" si="6"/>
        <v>19500</v>
      </c>
      <c r="Z32" s="97">
        <f t="shared" si="6"/>
        <v>19500</v>
      </c>
      <c r="AA32" s="97">
        <f t="shared" si="6"/>
        <v>19500</v>
      </c>
      <c r="AB32" s="97">
        <f t="shared" si="6"/>
        <v>19500</v>
      </c>
      <c r="AC32" s="97">
        <f t="shared" si="6"/>
        <v>19500</v>
      </c>
      <c r="AD32" s="97">
        <f t="shared" si="6"/>
        <v>19500</v>
      </c>
      <c r="AE32" s="97">
        <f t="shared" si="6"/>
        <v>19500</v>
      </c>
      <c r="AF32" s="97">
        <f t="shared" si="6"/>
        <v>17500</v>
      </c>
      <c r="AG32" s="97">
        <f t="shared" si="6"/>
        <v>0</v>
      </c>
      <c r="AH32" s="97">
        <f t="shared" si="6"/>
        <v>0</v>
      </c>
      <c r="AI32" s="97">
        <f t="shared" si="6"/>
        <v>0</v>
      </c>
      <c r="AJ32" s="97">
        <f t="shared" si="6"/>
        <v>525148</v>
      </c>
    </row>
    <row r="33" spans="1:37" x14ac:dyDescent="0.25">
      <c r="D33" s="88" t="s">
        <v>87</v>
      </c>
      <c r="E33" s="75">
        <f t="shared" ref="E33:AI33" si="7">E32*1.001</f>
        <v>16034.017999999998</v>
      </c>
      <c r="F33" s="75">
        <f t="shared" si="7"/>
        <v>17344.326999999997</v>
      </c>
      <c r="G33" s="75">
        <f t="shared" si="7"/>
        <v>18904.885999999999</v>
      </c>
      <c r="H33" s="75">
        <f t="shared" si="7"/>
        <v>18904.885999999999</v>
      </c>
      <c r="I33" s="75">
        <f t="shared" si="7"/>
        <v>18904.885999999999</v>
      </c>
      <c r="J33" s="75">
        <f t="shared" si="7"/>
        <v>17968.950999999997</v>
      </c>
      <c r="K33" s="75">
        <f t="shared" si="7"/>
        <v>16968.951999999997</v>
      </c>
      <c r="L33" s="75">
        <f t="shared" si="7"/>
        <v>15421.405999999999</v>
      </c>
      <c r="M33" s="75">
        <f t="shared" si="7"/>
        <v>15421.405999999999</v>
      </c>
      <c r="N33" s="75">
        <f t="shared" si="7"/>
        <v>19924.904999999999</v>
      </c>
      <c r="O33" s="75">
        <f t="shared" si="7"/>
        <v>19924.904999999999</v>
      </c>
      <c r="P33" s="75">
        <f t="shared" si="7"/>
        <v>19924.904999999999</v>
      </c>
      <c r="Q33" s="75">
        <f t="shared" si="7"/>
        <v>17199.181999999997</v>
      </c>
      <c r="R33" s="75">
        <f t="shared" si="7"/>
        <v>20520.499999999996</v>
      </c>
      <c r="S33" s="75">
        <f t="shared" si="7"/>
        <v>20053.032999999999</v>
      </c>
      <c r="T33" s="75">
        <f t="shared" si="7"/>
        <v>20019.999999999996</v>
      </c>
      <c r="U33" s="75">
        <f t="shared" si="7"/>
        <v>19519.499999999996</v>
      </c>
      <c r="V33" s="75">
        <f t="shared" si="7"/>
        <v>19519.499999999996</v>
      </c>
      <c r="W33" s="75">
        <f t="shared" si="7"/>
        <v>19519.499999999996</v>
      </c>
      <c r="X33" s="75">
        <f t="shared" si="7"/>
        <v>19519.499999999996</v>
      </c>
      <c r="Y33" s="75">
        <f t="shared" si="7"/>
        <v>19519.499999999996</v>
      </c>
      <c r="Z33" s="75">
        <f t="shared" si="7"/>
        <v>19519.499999999996</v>
      </c>
      <c r="AA33" s="75">
        <f t="shared" si="7"/>
        <v>19519.499999999996</v>
      </c>
      <c r="AB33" s="75">
        <f t="shared" si="7"/>
        <v>19519.499999999996</v>
      </c>
      <c r="AC33" s="75">
        <f t="shared" si="7"/>
        <v>19519.499999999996</v>
      </c>
      <c r="AD33" s="75">
        <f t="shared" si="7"/>
        <v>19519.499999999996</v>
      </c>
      <c r="AE33" s="75">
        <f t="shared" si="7"/>
        <v>19519.499999999996</v>
      </c>
      <c r="AF33" s="75">
        <f t="shared" si="7"/>
        <v>17517.499999999996</v>
      </c>
      <c r="AG33" s="75">
        <f t="shared" si="7"/>
        <v>0</v>
      </c>
      <c r="AH33" s="75">
        <f t="shared" si="7"/>
        <v>0</v>
      </c>
      <c r="AI33" s="75">
        <f t="shared" si="7"/>
        <v>0</v>
      </c>
      <c r="AJ33" s="32">
        <f>SUM(E33:AI33)</f>
        <v>525673.14799999993</v>
      </c>
    </row>
    <row r="34" spans="1:37" x14ac:dyDescent="0.25">
      <c r="E34" s="75"/>
    </row>
    <row r="35" spans="1:37" ht="13.8" thickBot="1" x14ac:dyDescent="0.3">
      <c r="A35" s="91" t="s">
        <v>68</v>
      </c>
      <c r="B35" s="91"/>
      <c r="C35" s="92"/>
      <c r="D35" s="92"/>
      <c r="E35" s="93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</row>
    <row r="36" spans="1:37" x14ac:dyDescent="0.25">
      <c r="A36" t="s">
        <v>29</v>
      </c>
      <c r="B36" t="s">
        <v>12</v>
      </c>
      <c r="C36" s="88" t="s">
        <v>61</v>
      </c>
      <c r="D36" s="88">
        <v>52700000</v>
      </c>
      <c r="E36" s="95">
        <f>[1]Nominations!E$44</f>
        <v>519</v>
      </c>
      <c r="F36" s="95">
        <f>[1]Nominations!F$44</f>
        <v>535</v>
      </c>
      <c r="G36" s="95">
        <f>[1]Nominations!G$44</f>
        <v>535</v>
      </c>
      <c r="H36" s="95">
        <f>[1]Nominations!H$44</f>
        <v>535</v>
      </c>
      <c r="I36" s="95">
        <f>[1]Nominations!I$44</f>
        <v>535</v>
      </c>
      <c r="J36" s="95">
        <f>[1]Nominations!J$44</f>
        <v>535</v>
      </c>
      <c r="K36" s="95">
        <f>[1]Nominations!K$44</f>
        <v>535</v>
      </c>
      <c r="L36" s="95">
        <f>[1]Nominations!L$44</f>
        <v>535</v>
      </c>
      <c r="M36" s="95">
        <f>[1]Nominations!M$44</f>
        <v>535</v>
      </c>
      <c r="N36" s="95">
        <f>[1]Nominations!N$44</f>
        <v>535</v>
      </c>
      <c r="O36" s="95">
        <f>[1]Nominations!O$44</f>
        <v>535</v>
      </c>
      <c r="P36" s="95">
        <f>[1]Nominations!P$44</f>
        <v>535</v>
      </c>
      <c r="Q36" s="95">
        <f>[1]Nominations!Q$44</f>
        <v>452</v>
      </c>
      <c r="R36" s="95">
        <f>[1]Nominations!R$44</f>
        <v>535</v>
      </c>
      <c r="S36" s="95">
        <f>[1]Nominations!S$44</f>
        <v>535</v>
      </c>
      <c r="T36" s="95">
        <f>[1]Nominations!T$44</f>
        <v>535</v>
      </c>
      <c r="U36" s="95">
        <f>[1]Nominations!U$44</f>
        <v>535</v>
      </c>
      <c r="V36" s="95">
        <f>[1]Nominations!V$44</f>
        <v>535</v>
      </c>
      <c r="W36" s="95">
        <f>[1]Nominations!W$44</f>
        <v>535</v>
      </c>
      <c r="X36" s="95">
        <f>[1]Nominations!X$44</f>
        <v>535</v>
      </c>
      <c r="Y36" s="95">
        <f>[1]Nominations!Y$44</f>
        <v>535</v>
      </c>
      <c r="Z36" s="95">
        <f>[1]Nominations!Z$44</f>
        <v>535</v>
      </c>
      <c r="AA36" s="95">
        <f>[1]Nominations!AA$44</f>
        <v>535</v>
      </c>
      <c r="AB36" s="95">
        <f>[1]Nominations!AB$44</f>
        <v>535</v>
      </c>
      <c r="AC36" s="95">
        <f>[1]Nominations!AC$44</f>
        <v>535</v>
      </c>
      <c r="AD36" s="95">
        <f>[1]Nominations!AD$44</f>
        <v>535</v>
      </c>
      <c r="AE36" s="95">
        <f>[1]Nominations!AE$44</f>
        <v>535</v>
      </c>
      <c r="AF36" s="95">
        <f>[1]Nominations!AF$44</f>
        <v>535</v>
      </c>
      <c r="AG36" s="95">
        <f>[1]Nominations!AG$44</f>
        <v>0</v>
      </c>
      <c r="AH36" s="95">
        <f>[1]Nominations!AH$44</f>
        <v>0</v>
      </c>
      <c r="AI36" s="95">
        <f>[1]Nominations!AI$44</f>
        <v>0</v>
      </c>
      <c r="AJ36" s="32">
        <f>SUM(E36:AI36)</f>
        <v>14881</v>
      </c>
    </row>
    <row r="37" spans="1:37" x14ac:dyDescent="0.25">
      <c r="A37" t="s">
        <v>88</v>
      </c>
      <c r="B37" t="s">
        <v>86</v>
      </c>
      <c r="C37" s="88" t="s">
        <v>61</v>
      </c>
      <c r="D37" s="88">
        <v>52700000</v>
      </c>
      <c r="E37" s="95">
        <f>[1]Nominations!E$45</f>
        <v>0</v>
      </c>
      <c r="F37" s="95">
        <f>[1]Nominations!F$45</f>
        <v>0</v>
      </c>
      <c r="G37" s="95">
        <f>[1]Nominations!G$45</f>
        <v>0</v>
      </c>
      <c r="H37" s="95">
        <f>[1]Nominations!H$45</f>
        <v>0</v>
      </c>
      <c r="I37" s="95">
        <f>[1]Nominations!I$45</f>
        <v>0</v>
      </c>
      <c r="J37" s="95">
        <f>[1]Nominations!J$45</f>
        <v>0</v>
      </c>
      <c r="K37" s="95">
        <f>[1]Nominations!K$45</f>
        <v>0</v>
      </c>
      <c r="L37" s="95">
        <f>[1]Nominations!L$45</f>
        <v>0</v>
      </c>
      <c r="M37" s="95">
        <f>[1]Nominations!M$45</f>
        <v>0</v>
      </c>
      <c r="N37" s="95">
        <f>[1]Nominations!N$45</f>
        <v>0</v>
      </c>
      <c r="O37" s="95">
        <f>[1]Nominations!O$45</f>
        <v>0</v>
      </c>
      <c r="P37" s="95">
        <f>[1]Nominations!P$45</f>
        <v>0</v>
      </c>
      <c r="Q37" s="95">
        <f>[1]Nominations!Q$45</f>
        <v>0</v>
      </c>
      <c r="R37" s="95">
        <f>[1]Nominations!R$45</f>
        <v>0</v>
      </c>
      <c r="S37" s="95">
        <f>[1]Nominations!S$45</f>
        <v>0</v>
      </c>
      <c r="T37" s="95">
        <f>[1]Nominations!T$45</f>
        <v>0</v>
      </c>
      <c r="U37" s="95">
        <f>[1]Nominations!U$45</f>
        <v>0</v>
      </c>
      <c r="V37" s="95">
        <f>[1]Nominations!V$45</f>
        <v>0</v>
      </c>
      <c r="W37" s="95">
        <f>[1]Nominations!W$45</f>
        <v>0</v>
      </c>
      <c r="X37" s="95">
        <f>[1]Nominations!X$45</f>
        <v>0</v>
      </c>
      <c r="Y37" s="95">
        <f>[1]Nominations!Y$45</f>
        <v>0</v>
      </c>
      <c r="Z37" s="95">
        <f>[1]Nominations!Z$45</f>
        <v>0</v>
      </c>
      <c r="AA37" s="95">
        <f>[1]Nominations!AA$45</f>
        <v>0</v>
      </c>
      <c r="AB37" s="95">
        <f>[1]Nominations!AB$45</f>
        <v>0</v>
      </c>
      <c r="AC37" s="95">
        <f>[1]Nominations!AC$45</f>
        <v>0</v>
      </c>
      <c r="AD37" s="95">
        <f>[1]Nominations!AD$45</f>
        <v>0</v>
      </c>
      <c r="AE37" s="95">
        <f>[1]Nominations!AE$45</f>
        <v>0</v>
      </c>
      <c r="AF37" s="95">
        <f>[1]Nominations!AF$45</f>
        <v>0</v>
      </c>
      <c r="AG37" s="95">
        <f>[1]Nominations!AG$45</f>
        <v>0</v>
      </c>
      <c r="AH37" s="95">
        <f>[1]Nominations!AH$45</f>
        <v>0</v>
      </c>
      <c r="AI37" s="95">
        <f>[1]Nominations!AI$45</f>
        <v>0</v>
      </c>
      <c r="AJ37" s="75">
        <f>SUM(E37:AI37)</f>
        <v>0</v>
      </c>
    </row>
    <row r="38" spans="1:37" x14ac:dyDescent="0.25">
      <c r="D38" s="96" t="s">
        <v>62</v>
      </c>
      <c r="E38" s="97">
        <f>SUM(E36:E37)</f>
        <v>519</v>
      </c>
      <c r="F38" s="97">
        <f t="shared" ref="F38:AI38" si="8">SUM(F36:F37)</f>
        <v>535</v>
      </c>
      <c r="G38" s="97">
        <f t="shared" si="8"/>
        <v>535</v>
      </c>
      <c r="H38" s="97">
        <f t="shared" si="8"/>
        <v>535</v>
      </c>
      <c r="I38" s="97">
        <f t="shared" si="8"/>
        <v>535</v>
      </c>
      <c r="J38" s="97">
        <f t="shared" si="8"/>
        <v>535</v>
      </c>
      <c r="K38" s="97">
        <f t="shared" si="8"/>
        <v>535</v>
      </c>
      <c r="L38" s="97">
        <f t="shared" si="8"/>
        <v>535</v>
      </c>
      <c r="M38" s="97">
        <f t="shared" si="8"/>
        <v>535</v>
      </c>
      <c r="N38" s="97">
        <f t="shared" si="8"/>
        <v>535</v>
      </c>
      <c r="O38" s="97">
        <f t="shared" si="8"/>
        <v>535</v>
      </c>
      <c r="P38" s="97">
        <f t="shared" si="8"/>
        <v>535</v>
      </c>
      <c r="Q38" s="97">
        <f t="shared" si="8"/>
        <v>452</v>
      </c>
      <c r="R38" s="97">
        <f t="shared" si="8"/>
        <v>535</v>
      </c>
      <c r="S38" s="97">
        <f t="shared" si="8"/>
        <v>535</v>
      </c>
      <c r="T38" s="97">
        <f t="shared" si="8"/>
        <v>535</v>
      </c>
      <c r="U38" s="97">
        <f t="shared" si="8"/>
        <v>535</v>
      </c>
      <c r="V38" s="97">
        <f t="shared" si="8"/>
        <v>535</v>
      </c>
      <c r="W38" s="97">
        <f t="shared" si="8"/>
        <v>535</v>
      </c>
      <c r="X38" s="97">
        <f t="shared" si="8"/>
        <v>535</v>
      </c>
      <c r="Y38" s="97">
        <f t="shared" si="8"/>
        <v>535</v>
      </c>
      <c r="Z38" s="97">
        <f t="shared" si="8"/>
        <v>535</v>
      </c>
      <c r="AA38" s="97">
        <f t="shared" si="8"/>
        <v>535</v>
      </c>
      <c r="AB38" s="97">
        <f t="shared" si="8"/>
        <v>535</v>
      </c>
      <c r="AC38" s="97">
        <f t="shared" si="8"/>
        <v>535</v>
      </c>
      <c r="AD38" s="97">
        <f t="shared" si="8"/>
        <v>535</v>
      </c>
      <c r="AE38" s="97">
        <f t="shared" si="8"/>
        <v>535</v>
      </c>
      <c r="AF38" s="97">
        <f t="shared" si="8"/>
        <v>535</v>
      </c>
      <c r="AG38" s="97">
        <f t="shared" si="8"/>
        <v>0</v>
      </c>
      <c r="AH38" s="97">
        <f t="shared" si="8"/>
        <v>0</v>
      </c>
      <c r="AI38" s="97">
        <f t="shared" si="8"/>
        <v>0</v>
      </c>
      <c r="AJ38" s="98">
        <f>SUM(E38:AI38)</f>
        <v>14881</v>
      </c>
    </row>
    <row r="39" spans="1:37" x14ac:dyDescent="0.25">
      <c r="D39" s="88" t="s">
        <v>87</v>
      </c>
      <c r="E39" s="75">
        <f t="shared" ref="E39:AI39" si="9">E38*1.001</f>
        <v>519.51899999999989</v>
      </c>
      <c r="F39" s="75">
        <f t="shared" si="9"/>
        <v>535.53499999999997</v>
      </c>
      <c r="G39" s="75">
        <f t="shared" si="9"/>
        <v>535.53499999999997</v>
      </c>
      <c r="H39" s="75">
        <f t="shared" si="9"/>
        <v>535.53499999999997</v>
      </c>
      <c r="I39" s="75">
        <f t="shared" si="9"/>
        <v>535.53499999999997</v>
      </c>
      <c r="J39" s="75">
        <f t="shared" si="9"/>
        <v>535.53499999999997</v>
      </c>
      <c r="K39" s="75">
        <f t="shared" si="9"/>
        <v>535.53499999999997</v>
      </c>
      <c r="L39" s="75">
        <f t="shared" si="9"/>
        <v>535.53499999999997</v>
      </c>
      <c r="M39" s="75">
        <f t="shared" si="9"/>
        <v>535.53499999999997</v>
      </c>
      <c r="N39" s="75">
        <f t="shared" si="9"/>
        <v>535.53499999999997</v>
      </c>
      <c r="O39" s="75">
        <f t="shared" si="9"/>
        <v>535.53499999999997</v>
      </c>
      <c r="P39" s="75">
        <f t="shared" si="9"/>
        <v>535.53499999999997</v>
      </c>
      <c r="Q39" s="75">
        <f t="shared" si="9"/>
        <v>452.45199999999994</v>
      </c>
      <c r="R39" s="75">
        <f t="shared" si="9"/>
        <v>535.53499999999997</v>
      </c>
      <c r="S39" s="75">
        <f t="shared" si="9"/>
        <v>535.53499999999997</v>
      </c>
      <c r="T39" s="75">
        <f t="shared" si="9"/>
        <v>535.53499999999997</v>
      </c>
      <c r="U39" s="75">
        <f t="shared" si="9"/>
        <v>535.53499999999997</v>
      </c>
      <c r="V39" s="75">
        <f t="shared" si="9"/>
        <v>535.53499999999997</v>
      </c>
      <c r="W39" s="75">
        <f t="shared" si="9"/>
        <v>535.53499999999997</v>
      </c>
      <c r="X39" s="75">
        <f t="shared" si="9"/>
        <v>535.53499999999997</v>
      </c>
      <c r="Y39" s="75">
        <f t="shared" si="9"/>
        <v>535.53499999999997</v>
      </c>
      <c r="Z39" s="75">
        <f t="shared" si="9"/>
        <v>535.53499999999997</v>
      </c>
      <c r="AA39" s="75">
        <f t="shared" si="9"/>
        <v>535.53499999999997</v>
      </c>
      <c r="AB39" s="75">
        <f t="shared" si="9"/>
        <v>535.53499999999997</v>
      </c>
      <c r="AC39" s="75">
        <f t="shared" si="9"/>
        <v>535.53499999999997</v>
      </c>
      <c r="AD39" s="75">
        <f t="shared" si="9"/>
        <v>535.53499999999997</v>
      </c>
      <c r="AE39" s="75">
        <f t="shared" si="9"/>
        <v>535.53499999999997</v>
      </c>
      <c r="AF39" s="75">
        <f t="shared" si="9"/>
        <v>535.53499999999997</v>
      </c>
      <c r="AG39" s="75">
        <f t="shared" si="9"/>
        <v>0</v>
      </c>
      <c r="AH39" s="75">
        <f t="shared" si="9"/>
        <v>0</v>
      </c>
      <c r="AI39" s="75">
        <f t="shared" si="9"/>
        <v>0</v>
      </c>
      <c r="AJ39" s="32">
        <f>SUM(E39:AI39)</f>
        <v>14895.880999999998</v>
      </c>
    </row>
    <row r="40" spans="1:37" x14ac:dyDescent="0.25">
      <c r="E40" s="75"/>
    </row>
    <row r="41" spans="1:37" x14ac:dyDescent="0.25">
      <c r="E41" s="75"/>
    </row>
    <row r="42" spans="1:37" ht="13.8" thickBot="1" x14ac:dyDescent="0.3">
      <c r="A42" s="91" t="s">
        <v>69</v>
      </c>
      <c r="B42" s="94"/>
      <c r="C42" s="92"/>
      <c r="D42" s="92"/>
      <c r="E42" s="93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"/>
    </row>
    <row r="43" spans="1:37" x14ac:dyDescent="0.25">
      <c r="A43" t="s">
        <v>29</v>
      </c>
      <c r="B43" t="s">
        <v>60</v>
      </c>
      <c r="C43" s="88" t="s">
        <v>61</v>
      </c>
      <c r="D43" s="96" t="s">
        <v>70</v>
      </c>
      <c r="E43" s="66"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>
        <v>0</v>
      </c>
      <c r="AH43" s="66">
        <v>0</v>
      </c>
      <c r="AI43" s="66">
        <v>0</v>
      </c>
      <c r="AJ43" s="32">
        <v>0</v>
      </c>
      <c r="AK43" s="9"/>
    </row>
    <row r="44" spans="1:37" x14ac:dyDescent="0.25">
      <c r="A44" t="s">
        <v>29</v>
      </c>
      <c r="B44" t="s">
        <v>60</v>
      </c>
      <c r="C44" s="88" t="s">
        <v>61</v>
      </c>
      <c r="D44" s="101">
        <v>52700000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126"/>
      <c r="AB44" s="66"/>
      <c r="AC44" s="66"/>
      <c r="AD44" s="66"/>
      <c r="AE44" s="66"/>
      <c r="AF44" s="66"/>
      <c r="AG44" s="66"/>
      <c r="AH44" s="66"/>
      <c r="AI44" s="66"/>
      <c r="AJ44" s="32">
        <v>0</v>
      </c>
      <c r="AK44" s="9"/>
    </row>
    <row r="45" spans="1:37" x14ac:dyDescent="0.25">
      <c r="A45" t="s">
        <v>29</v>
      </c>
      <c r="B45" t="s">
        <v>60</v>
      </c>
      <c r="C45" s="101" t="s">
        <v>65</v>
      </c>
      <c r="D45" s="122" t="s">
        <v>66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32">
        <v>0</v>
      </c>
      <c r="AK45" s="9"/>
    </row>
    <row r="46" spans="1:37" x14ac:dyDescent="0.25">
      <c r="A46" s="9" t="s">
        <v>29</v>
      </c>
      <c r="B46" s="9" t="s">
        <v>60</v>
      </c>
      <c r="C46" s="101" t="s">
        <v>61</v>
      </c>
      <c r="D46" s="101">
        <v>41023000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/>
      <c r="V46" s="9"/>
      <c r="W46" s="9"/>
      <c r="X46" s="123">
        <v>0</v>
      </c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x14ac:dyDescent="0.25">
      <c r="A47" s="9"/>
      <c r="B47" s="9"/>
      <c r="C47" s="101"/>
      <c r="D47" s="96" t="s">
        <v>62</v>
      </c>
      <c r="E47" s="97">
        <v>0</v>
      </c>
      <c r="F47" s="97">
        <v>0</v>
      </c>
      <c r="G47" s="97">
        <v>0</v>
      </c>
      <c r="H47" s="97">
        <v>0</v>
      </c>
      <c r="I47" s="97">
        <v>0</v>
      </c>
      <c r="J47" s="97">
        <v>0</v>
      </c>
      <c r="K47" s="97">
        <v>0</v>
      </c>
      <c r="L47" s="97">
        <v>0</v>
      </c>
      <c r="M47" s="97">
        <v>0</v>
      </c>
      <c r="N47" s="97">
        <v>0</v>
      </c>
      <c r="O47" s="97">
        <v>0</v>
      </c>
      <c r="P47" s="97">
        <v>0</v>
      </c>
      <c r="Q47" s="97">
        <v>0</v>
      </c>
      <c r="R47" s="97">
        <v>0</v>
      </c>
      <c r="S47" s="97">
        <v>0</v>
      </c>
      <c r="T47" s="97">
        <v>0</v>
      </c>
      <c r="U47" s="97">
        <v>0</v>
      </c>
      <c r="V47" s="97">
        <v>0</v>
      </c>
      <c r="W47" s="97">
        <v>0</v>
      </c>
      <c r="X47" s="97">
        <v>0</v>
      </c>
      <c r="Y47" s="97">
        <v>0</v>
      </c>
      <c r="Z47" s="97">
        <v>0</v>
      </c>
      <c r="AA47" s="97">
        <v>0</v>
      </c>
      <c r="AB47" s="97">
        <v>0</v>
      </c>
      <c r="AC47" s="97">
        <v>0</v>
      </c>
      <c r="AD47" s="97">
        <v>0</v>
      </c>
      <c r="AE47" s="97">
        <v>0</v>
      </c>
      <c r="AF47" s="97">
        <v>0</v>
      </c>
      <c r="AG47" s="97">
        <v>0</v>
      </c>
      <c r="AH47" s="97">
        <v>0</v>
      </c>
      <c r="AI47" s="97">
        <v>0</v>
      </c>
      <c r="AJ47" s="98">
        <v>0</v>
      </c>
      <c r="AK47" s="9"/>
    </row>
    <row r="48" spans="1:37" x14ac:dyDescent="0.25">
      <c r="A48" s="9"/>
      <c r="B48" s="9"/>
      <c r="C48" s="101"/>
      <c r="D48" s="96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99"/>
      <c r="AK48" s="9"/>
    </row>
    <row r="49" spans="1:37" x14ac:dyDescent="0.25">
      <c r="E49" s="102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x14ac:dyDescent="0.25">
      <c r="E50" s="75"/>
    </row>
    <row r="51" spans="1:37" x14ac:dyDescent="0.25">
      <c r="C51"/>
      <c r="D51"/>
    </row>
    <row r="52" spans="1:37" x14ac:dyDescent="0.25">
      <c r="C52"/>
      <c r="D52"/>
    </row>
    <row r="53" spans="1:37" x14ac:dyDescent="0.25">
      <c r="C53"/>
      <c r="D53"/>
    </row>
    <row r="54" spans="1:37" x14ac:dyDescent="0.25">
      <c r="C54"/>
      <c r="D54"/>
    </row>
    <row r="55" spans="1:37" x14ac:dyDescent="0.25">
      <c r="C55"/>
      <c r="D55"/>
    </row>
    <row r="56" spans="1:37" x14ac:dyDescent="0.25">
      <c r="C56"/>
      <c r="D56"/>
    </row>
    <row r="57" spans="1:37" x14ac:dyDescent="0.25">
      <c r="E57" s="75"/>
      <c r="M57" s="32"/>
      <c r="AJ57" s="32">
        <v>-34</v>
      </c>
    </row>
    <row r="58" spans="1:37" x14ac:dyDescent="0.25">
      <c r="A58" s="2"/>
      <c r="B58" s="2"/>
      <c r="E58" s="75"/>
    </row>
    <row r="59" spans="1:37" s="134" customFormat="1" x14ac:dyDescent="0.25">
      <c r="C59" s="124"/>
      <c r="D59" s="124"/>
      <c r="E59" s="121"/>
      <c r="F59" s="121"/>
      <c r="G59" s="121"/>
      <c r="H59" s="121"/>
      <c r="I59" s="128"/>
    </row>
    <row r="60" spans="1:37" x14ac:dyDescent="0.25">
      <c r="A60" s="2"/>
      <c r="B60" s="2"/>
      <c r="C60" s="125"/>
      <c r="D60" s="12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</row>
    <row r="61" spans="1:37" x14ac:dyDescent="0.25"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32"/>
    </row>
    <row r="62" spans="1:37" x14ac:dyDescent="0.25">
      <c r="D62" s="96"/>
      <c r="E62" s="75"/>
      <c r="AI62" s="32"/>
    </row>
    <row r="63" spans="1:37" x14ac:dyDescent="0.25">
      <c r="E63" s="75"/>
      <c r="L63" s="135"/>
    </row>
    <row r="64" spans="1:37" x14ac:dyDescent="0.25">
      <c r="A64" s="2"/>
      <c r="B64" s="2"/>
      <c r="E64" s="75"/>
    </row>
    <row r="65" spans="1:5" x14ac:dyDescent="0.25">
      <c r="E65" s="100"/>
    </row>
    <row r="66" spans="1:5" x14ac:dyDescent="0.25">
      <c r="D66" s="96"/>
      <c r="E66" s="95"/>
    </row>
    <row r="67" spans="1:5" x14ac:dyDescent="0.25">
      <c r="E67" s="95"/>
    </row>
    <row r="68" spans="1:5" x14ac:dyDescent="0.25">
      <c r="E68" s="95"/>
    </row>
    <row r="69" spans="1:5" x14ac:dyDescent="0.25">
      <c r="E69" s="95"/>
    </row>
    <row r="70" spans="1:5" x14ac:dyDescent="0.25">
      <c r="E70" s="95"/>
    </row>
    <row r="71" spans="1:5" x14ac:dyDescent="0.25">
      <c r="E71" s="95"/>
    </row>
    <row r="72" spans="1:5" x14ac:dyDescent="0.25">
      <c r="E72" s="95"/>
    </row>
    <row r="73" spans="1:5" x14ac:dyDescent="0.25">
      <c r="E73" s="75"/>
    </row>
    <row r="74" spans="1:5" x14ac:dyDescent="0.25">
      <c r="E74" s="75"/>
    </row>
    <row r="75" spans="1:5" x14ac:dyDescent="0.25">
      <c r="E75" s="75"/>
    </row>
    <row r="76" spans="1:5" x14ac:dyDescent="0.25">
      <c r="A76" s="2"/>
      <c r="B76" s="2"/>
      <c r="E76" s="75"/>
    </row>
    <row r="77" spans="1:5" x14ac:dyDescent="0.25">
      <c r="E77" s="95"/>
    </row>
    <row r="78" spans="1:5" x14ac:dyDescent="0.25">
      <c r="E78" s="95"/>
    </row>
    <row r="79" spans="1:5" x14ac:dyDescent="0.25">
      <c r="E79" s="75"/>
    </row>
    <row r="80" spans="1:5" x14ac:dyDescent="0.25">
      <c r="E80" s="75"/>
    </row>
    <row r="81" spans="5:5" x14ac:dyDescent="0.25">
      <c r="E81" s="75"/>
    </row>
    <row r="82" spans="5:5" x14ac:dyDescent="0.25">
      <c r="E82" s="75"/>
    </row>
    <row r="83" spans="5:5" x14ac:dyDescent="0.25">
      <c r="E83" s="75"/>
    </row>
    <row r="84" spans="5:5" x14ac:dyDescent="0.25">
      <c r="E84" s="75"/>
    </row>
    <row r="85" spans="5:5" x14ac:dyDescent="0.25">
      <c r="E85" s="75"/>
    </row>
    <row r="86" spans="5:5" x14ac:dyDescent="0.25">
      <c r="E86" s="75"/>
    </row>
    <row r="87" spans="5:5" x14ac:dyDescent="0.25">
      <c r="E87" s="75"/>
    </row>
    <row r="88" spans="5:5" x14ac:dyDescent="0.25">
      <c r="E88" s="75"/>
    </row>
    <row r="89" spans="5:5" x14ac:dyDescent="0.25">
      <c r="E89" s="75"/>
    </row>
    <row r="90" spans="5:5" x14ac:dyDescent="0.25">
      <c r="E90" s="75"/>
    </row>
    <row r="91" spans="5:5" x14ac:dyDescent="0.25">
      <c r="E91" s="75"/>
    </row>
    <row r="92" spans="5:5" x14ac:dyDescent="0.25">
      <c r="E92" s="75"/>
    </row>
    <row r="93" spans="5:5" x14ac:dyDescent="0.25">
      <c r="E93" s="75"/>
    </row>
    <row r="94" spans="5:5" x14ac:dyDescent="0.25">
      <c r="E94" s="75"/>
    </row>
    <row r="95" spans="5:5" x14ac:dyDescent="0.25">
      <c r="E95" s="75"/>
    </row>
    <row r="96" spans="5:5" x14ac:dyDescent="0.25">
      <c r="E96" s="75"/>
    </row>
    <row r="97" spans="5:5" x14ac:dyDescent="0.25">
      <c r="E97" s="75"/>
    </row>
    <row r="98" spans="5:5" x14ac:dyDescent="0.25">
      <c r="E98" s="75"/>
    </row>
    <row r="99" spans="5:5" x14ac:dyDescent="0.25">
      <c r="E99" s="75"/>
    </row>
    <row r="100" spans="5:5" x14ac:dyDescent="0.25">
      <c r="E100" s="75"/>
    </row>
    <row r="101" spans="5:5" x14ac:dyDescent="0.25">
      <c r="E101" s="75"/>
    </row>
    <row r="102" spans="5:5" x14ac:dyDescent="0.25">
      <c r="E102" s="75"/>
    </row>
    <row r="103" spans="5:5" x14ac:dyDescent="0.25">
      <c r="E103" s="75"/>
    </row>
    <row r="104" spans="5:5" x14ac:dyDescent="0.25">
      <c r="E104" s="75"/>
    </row>
    <row r="105" spans="5:5" x14ac:dyDescent="0.25">
      <c r="E105" s="75"/>
    </row>
    <row r="106" spans="5:5" x14ac:dyDescent="0.25">
      <c r="E106" s="75"/>
    </row>
    <row r="107" spans="5:5" x14ac:dyDescent="0.25">
      <c r="E107" s="75"/>
    </row>
    <row r="108" spans="5:5" x14ac:dyDescent="0.25">
      <c r="E108" s="75"/>
    </row>
    <row r="109" spans="5:5" x14ac:dyDescent="0.25">
      <c r="E109" s="75"/>
    </row>
    <row r="110" spans="5:5" x14ac:dyDescent="0.25">
      <c r="E110" s="75"/>
    </row>
    <row r="111" spans="5:5" x14ac:dyDescent="0.25">
      <c r="E111" s="75"/>
    </row>
    <row r="112" spans="5:5" x14ac:dyDescent="0.25">
      <c r="E112" s="75"/>
    </row>
    <row r="113" spans="5:5" x14ac:dyDescent="0.25">
      <c r="E113" s="75"/>
    </row>
    <row r="114" spans="5:5" x14ac:dyDescent="0.25">
      <c r="E114" s="75"/>
    </row>
    <row r="115" spans="5:5" x14ac:dyDescent="0.25">
      <c r="E115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sqref="A1:IV65536"/>
    </sheetView>
  </sheetViews>
  <sheetFormatPr defaultRowHeight="13.2" x14ac:dyDescent="0.25"/>
  <cols>
    <col min="1" max="10" width="11.6640625" customWidth="1"/>
    <col min="11" max="11" width="11.88671875" customWidth="1"/>
    <col min="12" max="13" width="11.5546875" customWidth="1"/>
    <col min="14" max="15" width="11.6640625" customWidth="1"/>
    <col min="16" max="16" width="21.6640625" customWidth="1"/>
    <col min="17" max="17" width="10.109375" customWidth="1"/>
  </cols>
  <sheetData>
    <row r="1" spans="1:19" ht="36" customHeight="1" x14ac:dyDescent="0.3">
      <c r="A1" s="1"/>
    </row>
    <row r="2" spans="1:19" ht="36" customHeight="1" x14ac:dyDescent="0.3">
      <c r="A2" s="1"/>
    </row>
    <row r="3" spans="1:19" ht="17.25" customHeight="1" x14ac:dyDescent="0.3">
      <c r="A3" s="1"/>
    </row>
    <row r="4" spans="1:19" ht="17.25" customHeight="1" x14ac:dyDescent="0.3">
      <c r="A4" s="1"/>
    </row>
    <row r="5" spans="1:19" ht="17.399999999999999" x14ac:dyDescent="0.3">
      <c r="L5" s="1" t="s">
        <v>0</v>
      </c>
      <c r="M5" s="1"/>
      <c r="R5" s="1"/>
    </row>
    <row r="6" spans="1:19" x14ac:dyDescent="0.25">
      <c r="L6" s="2"/>
      <c r="M6" s="2"/>
      <c r="P6" s="3" t="s">
        <v>1</v>
      </c>
    </row>
    <row r="7" spans="1:19" x14ac:dyDescent="0.25">
      <c r="A7" s="4"/>
      <c r="O7" s="2"/>
      <c r="P7" s="3" t="s">
        <v>2</v>
      </c>
      <c r="R7" s="4"/>
    </row>
    <row r="8" spans="1:19" x14ac:dyDescent="0.25">
      <c r="K8" s="5"/>
      <c r="P8" s="6" t="s">
        <v>3</v>
      </c>
    </row>
    <row r="9" spans="1:19" x14ac:dyDescent="0.25">
      <c r="A9" s="7"/>
      <c r="O9" s="2"/>
    </row>
    <row r="10" spans="1:19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8" thickBot="1" x14ac:dyDescent="0.3"/>
    <row r="12" spans="1:19" x14ac:dyDescent="0.25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5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7.399999999999999" x14ac:dyDescent="0.3">
      <c r="A14" s="18">
        <v>37196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8">
        <v>6075</v>
      </c>
      <c r="S14" s="1"/>
    </row>
    <row r="15" spans="1:19" x14ac:dyDescent="0.25">
      <c r="A15" s="20">
        <v>37196</v>
      </c>
      <c r="B15" s="21">
        <v>39667.202109381033</v>
      </c>
      <c r="C15" s="21">
        <v>1659.1371999999999</v>
      </c>
      <c r="D15" s="21">
        <v>10697.13933687534</v>
      </c>
      <c r="E15" s="21">
        <v>593.84694147638754</v>
      </c>
      <c r="F15" s="21">
        <v>497.48572597228724</v>
      </c>
      <c r="G15" s="21">
        <v>13031.212019218849</v>
      </c>
      <c r="H15" s="21">
        <v>790.08031930544996</v>
      </c>
      <c r="I15" s="21">
        <v>502.85664000000003</v>
      </c>
      <c r="J15" s="21">
        <v>0</v>
      </c>
      <c r="K15" s="22">
        <v>67438.960292229342</v>
      </c>
      <c r="L15" s="23">
        <v>62586</v>
      </c>
      <c r="M15" s="24">
        <v>-414.31052937611753</v>
      </c>
      <c r="N15" s="25">
        <v>4438.6497628532243</v>
      </c>
      <c r="O15" s="26">
        <v>10513.649762853223</v>
      </c>
    </row>
    <row r="16" spans="1:19" x14ac:dyDescent="0.25">
      <c r="A16" s="20">
        <v>37197</v>
      </c>
      <c r="B16" s="21">
        <v>41577.31791218865</v>
      </c>
      <c r="C16" s="21">
        <v>1706.1694400000001</v>
      </c>
      <c r="D16" s="21">
        <v>10689.473742604023</v>
      </c>
      <c r="E16" s="21">
        <v>699.02701816680462</v>
      </c>
      <c r="F16" s="21">
        <v>462.31207031144487</v>
      </c>
      <c r="G16" s="21">
        <v>12744.620671047502</v>
      </c>
      <c r="H16" s="21">
        <v>564.6215311386934</v>
      </c>
      <c r="I16" s="21">
        <v>518.32915199999991</v>
      </c>
      <c r="J16" s="21">
        <v>0</v>
      </c>
      <c r="K16" s="22">
        <v>68961.871537457118</v>
      </c>
      <c r="L16" s="23">
        <v>64985</v>
      </c>
      <c r="M16" s="24">
        <v>-432.44891322911872</v>
      </c>
      <c r="N16" s="25">
        <v>3544.4226242279997</v>
      </c>
      <c r="O16" s="26">
        <v>14058.072387081223</v>
      </c>
      <c r="S16" s="4"/>
    </row>
    <row r="17" spans="1:15" x14ac:dyDescent="0.25">
      <c r="A17" s="20">
        <v>37198</v>
      </c>
      <c r="B17" s="21">
        <v>43017.99434658877</v>
      </c>
      <c r="C17" s="21">
        <v>1650.57752</v>
      </c>
      <c r="D17" s="21">
        <v>10689.178359890986</v>
      </c>
      <c r="E17" s="21">
        <v>785.13080068616978</v>
      </c>
      <c r="F17" s="21">
        <v>453.91015704652472</v>
      </c>
      <c r="G17" s="21">
        <v>12412.815388721237</v>
      </c>
      <c r="H17" s="21">
        <v>774.97565313430789</v>
      </c>
      <c r="I17" s="21">
        <v>518.32915199999991</v>
      </c>
      <c r="J17" s="21">
        <v>0</v>
      </c>
      <c r="K17" s="22">
        <v>70302.911378067991</v>
      </c>
      <c r="L17" s="23">
        <v>71544</v>
      </c>
      <c r="M17" s="24">
        <v>-405.57688124858777</v>
      </c>
      <c r="N17" s="25">
        <v>-1646.6655031805969</v>
      </c>
      <c r="O17" s="26">
        <v>12411.406883900627</v>
      </c>
    </row>
    <row r="18" spans="1:15" x14ac:dyDescent="0.25">
      <c r="A18" s="20">
        <v>37199</v>
      </c>
      <c r="B18" s="21">
        <v>42272.641539220662</v>
      </c>
      <c r="C18" s="21">
        <v>1653.1148800000001</v>
      </c>
      <c r="D18" s="21">
        <v>10688.61380401074</v>
      </c>
      <c r="E18" s="21">
        <v>716.61276792694252</v>
      </c>
      <c r="F18" s="21">
        <v>16.672585560475568</v>
      </c>
      <c r="G18" s="21">
        <v>12965.352232259311</v>
      </c>
      <c r="H18" s="21">
        <v>138.0627637882192</v>
      </c>
      <c r="I18" s="21">
        <v>518.32915199999991</v>
      </c>
      <c r="J18" s="21">
        <v>0</v>
      </c>
      <c r="K18" s="22">
        <v>68969.39972476635</v>
      </c>
      <c r="L18" s="23">
        <v>71544</v>
      </c>
      <c r="M18" s="24">
        <v>-412.00425838380312</v>
      </c>
      <c r="N18" s="25">
        <v>-2986.6045336174529</v>
      </c>
      <c r="O18" s="26">
        <v>9424.8023502831747</v>
      </c>
    </row>
    <row r="19" spans="1:15" x14ac:dyDescent="0.25">
      <c r="A19" s="20">
        <v>37200</v>
      </c>
      <c r="B19" s="21">
        <v>42836.043774442718</v>
      </c>
      <c r="C19" s="21">
        <v>1644.60672</v>
      </c>
      <c r="D19" s="21">
        <v>10692.180164529489</v>
      </c>
      <c r="E19" s="21">
        <v>785.75858088828375</v>
      </c>
      <c r="F19" s="21">
        <v>0.92625548257917001</v>
      </c>
      <c r="G19" s="21">
        <v>12697.793485720615</v>
      </c>
      <c r="H19" s="21">
        <v>710.87796303948062</v>
      </c>
      <c r="I19" s="21">
        <v>518.32915199999991</v>
      </c>
      <c r="J19" s="21">
        <v>0</v>
      </c>
      <c r="K19" s="22">
        <v>69886.51609610318</v>
      </c>
      <c r="L19" s="23">
        <v>71544</v>
      </c>
      <c r="M19" s="24">
        <v>-373.09410844196327</v>
      </c>
      <c r="N19" s="25">
        <v>-2030.5780123387835</v>
      </c>
      <c r="O19" s="26">
        <v>7394.2243379443917</v>
      </c>
    </row>
    <row r="20" spans="1:15" x14ac:dyDescent="0.25">
      <c r="A20" s="20">
        <v>37201</v>
      </c>
      <c r="B20" s="21">
        <v>42185.079573591764</v>
      </c>
      <c r="C20" s="21">
        <v>1676.25656</v>
      </c>
      <c r="D20" s="21">
        <v>10699.066062076899</v>
      </c>
      <c r="E20" s="21">
        <v>822.45756432406972</v>
      </c>
      <c r="F20" s="21">
        <v>390.06410518807246</v>
      </c>
      <c r="G20" s="21">
        <v>12472.033009641258</v>
      </c>
      <c r="H20" s="21">
        <v>774.75385211664002</v>
      </c>
      <c r="I20" s="21">
        <v>518.32915199999991</v>
      </c>
      <c r="J20" s="21">
        <v>0</v>
      </c>
      <c r="K20" s="22">
        <v>69538.039878938711</v>
      </c>
      <c r="L20" s="23">
        <v>70609</v>
      </c>
      <c r="M20" s="24">
        <v>-426.57840829151405</v>
      </c>
      <c r="N20" s="25">
        <v>-1497.5385293528032</v>
      </c>
      <c r="O20" s="26">
        <v>5896.6858085915883</v>
      </c>
    </row>
    <row r="21" spans="1:15" x14ac:dyDescent="0.25">
      <c r="A21" s="20">
        <v>37202</v>
      </c>
      <c r="B21" s="21">
        <v>42961.384561998944</v>
      </c>
      <c r="C21" s="21">
        <v>1620.6756800000001</v>
      </c>
      <c r="D21" s="21">
        <v>10703.312857114066</v>
      </c>
      <c r="E21" s="21">
        <v>795.1495312663892</v>
      </c>
      <c r="F21" s="21">
        <v>709.50677653365028</v>
      </c>
      <c r="G21" s="21">
        <v>12586.479228933364</v>
      </c>
      <c r="H21" s="21">
        <v>807.42068093745615</v>
      </c>
      <c r="I21" s="21">
        <v>518.32915199999991</v>
      </c>
      <c r="J21" s="21">
        <v>0</v>
      </c>
      <c r="K21" s="22">
        <v>70702.258468783883</v>
      </c>
      <c r="L21" s="23">
        <v>68600</v>
      </c>
      <c r="M21" s="24">
        <v>-401.25306370054386</v>
      </c>
      <c r="N21" s="25">
        <v>1701.0054050833387</v>
      </c>
      <c r="O21" s="26">
        <v>7597.691213674927</v>
      </c>
    </row>
    <row r="22" spans="1:15" x14ac:dyDescent="0.25">
      <c r="A22" s="20">
        <v>37203</v>
      </c>
      <c r="B22" s="21">
        <v>42886.941907390144</v>
      </c>
      <c r="C22" s="21">
        <v>1662.5412000000001</v>
      </c>
      <c r="D22" s="21">
        <v>10704.117748781075</v>
      </c>
      <c r="E22" s="21">
        <v>759.47542772543</v>
      </c>
      <c r="F22" s="21">
        <v>618.84811724894064</v>
      </c>
      <c r="G22" s="21">
        <v>12882.303518807552</v>
      </c>
      <c r="H22" s="21">
        <v>823.90649670672428</v>
      </c>
      <c r="I22" s="21">
        <v>518.32915199999991</v>
      </c>
      <c r="J22" s="21">
        <v>0</v>
      </c>
      <c r="K22" s="22">
        <v>70856.463568659878</v>
      </c>
      <c r="L22" s="23">
        <v>66054</v>
      </c>
      <c r="M22" s="24">
        <v>-440.34814361172477</v>
      </c>
      <c r="N22" s="25">
        <v>4362.1154250481532</v>
      </c>
      <c r="O22" s="26">
        <v>11959.806638723079</v>
      </c>
    </row>
    <row r="23" spans="1:15" x14ac:dyDescent="0.25">
      <c r="A23" s="20">
        <v>37204</v>
      </c>
      <c r="B23" s="21">
        <v>41999.832198510536</v>
      </c>
      <c r="C23" s="21">
        <v>1635.2208800000003</v>
      </c>
      <c r="D23" s="21">
        <v>10686.506380921423</v>
      </c>
      <c r="E23" s="21">
        <v>750.25386246833648</v>
      </c>
      <c r="F23" s="21">
        <v>100.97620727759463</v>
      </c>
      <c r="G23" s="21">
        <v>13021.58398342036</v>
      </c>
      <c r="H23" s="21">
        <v>228.67743384367907</v>
      </c>
      <c r="I23" s="21">
        <v>518.32915199999991</v>
      </c>
      <c r="J23" s="21">
        <v>0</v>
      </c>
      <c r="K23" s="22">
        <v>68941.380098441936</v>
      </c>
      <c r="L23" s="23">
        <v>66952</v>
      </c>
      <c r="M23" s="24">
        <v>-443.86474042730515</v>
      </c>
      <c r="N23" s="25">
        <v>1545.5153580146307</v>
      </c>
      <c r="O23" s="26">
        <v>13505.32199673771</v>
      </c>
    </row>
    <row r="24" spans="1:15" x14ac:dyDescent="0.25">
      <c r="A24" s="20">
        <v>37205</v>
      </c>
      <c r="B24" s="21">
        <v>38220.135867079785</v>
      </c>
      <c r="C24" s="21">
        <v>1630.1056800000001</v>
      </c>
      <c r="D24" s="21">
        <v>10683.003882622055</v>
      </c>
      <c r="E24" s="21">
        <v>760.95528999743124</v>
      </c>
      <c r="F24" s="21">
        <v>0</v>
      </c>
      <c r="G24" s="21">
        <v>12919.869964152334</v>
      </c>
      <c r="H24" s="21">
        <v>770.29471068301814</v>
      </c>
      <c r="I24" s="21">
        <v>518.32915199999991</v>
      </c>
      <c r="J24" s="21">
        <v>0</v>
      </c>
      <c r="K24" s="22">
        <v>65502.694546534622</v>
      </c>
      <c r="L24" s="23">
        <v>69553</v>
      </c>
      <c r="M24" s="24">
        <v>-409.28355486322897</v>
      </c>
      <c r="N24" s="25">
        <v>-4459.5890083286076</v>
      </c>
      <c r="O24" s="26">
        <v>9045.7329884091014</v>
      </c>
    </row>
    <row r="25" spans="1:15" x14ac:dyDescent="0.25">
      <c r="A25" s="20">
        <v>37206</v>
      </c>
      <c r="B25" s="21">
        <v>37505.287155208847</v>
      </c>
      <c r="C25" s="21">
        <v>1619.0233599999999</v>
      </c>
      <c r="D25" s="21">
        <v>10688.102638429882</v>
      </c>
      <c r="E25" s="21">
        <v>761.40842623653919</v>
      </c>
      <c r="F25" s="21">
        <v>0</v>
      </c>
      <c r="G25" s="21">
        <v>13079.289341532012</v>
      </c>
      <c r="H25" s="21">
        <v>820.90222500279651</v>
      </c>
      <c r="I25" s="21">
        <v>518.32915199999991</v>
      </c>
      <c r="J25" s="21">
        <v>0</v>
      </c>
      <c r="K25" s="22">
        <v>64992.342298410076</v>
      </c>
      <c r="L25" s="23">
        <v>69553</v>
      </c>
      <c r="M25" s="24">
        <v>-411.36008449782042</v>
      </c>
      <c r="N25" s="25">
        <v>-4972.0177860877438</v>
      </c>
      <c r="O25" s="26">
        <v>4073.7152023213575</v>
      </c>
    </row>
    <row r="26" spans="1:15" x14ac:dyDescent="0.25">
      <c r="A26" s="20">
        <v>37207</v>
      </c>
      <c r="B26" s="21">
        <v>37838.459955871462</v>
      </c>
      <c r="C26" s="21">
        <v>1617.3636799999999</v>
      </c>
      <c r="D26" s="21">
        <v>10693.503202077114</v>
      </c>
      <c r="E26" s="21">
        <v>757.29759326763474</v>
      </c>
      <c r="F26" s="21">
        <v>0</v>
      </c>
      <c r="G26" s="21">
        <v>12997.127958374025</v>
      </c>
      <c r="H26" s="21">
        <v>724.60385822313185</v>
      </c>
      <c r="I26" s="21">
        <v>518.32915199999991</v>
      </c>
      <c r="J26" s="21">
        <v>0</v>
      </c>
      <c r="K26" s="22">
        <v>65146.685399813374</v>
      </c>
      <c r="L26" s="23">
        <v>69553</v>
      </c>
      <c r="M26" s="24">
        <v>-433.53651913526409</v>
      </c>
      <c r="N26" s="25">
        <v>-4839.8511193218901</v>
      </c>
      <c r="O26" s="26">
        <v>-766.13591700053257</v>
      </c>
    </row>
    <row r="27" spans="1:15" x14ac:dyDescent="0.25">
      <c r="A27" s="20">
        <v>37208</v>
      </c>
      <c r="B27" s="21">
        <v>31974.829681414361</v>
      </c>
      <c r="C27" s="21">
        <v>380.86160000000001</v>
      </c>
      <c r="D27" s="21">
        <v>10635.783556649139</v>
      </c>
      <c r="E27" s="21">
        <v>64.631991179957637</v>
      </c>
      <c r="F27" s="21">
        <v>55.575487282819928</v>
      </c>
      <c r="G27" s="21">
        <v>13012.742095549909</v>
      </c>
      <c r="H27" s="21">
        <v>801.30612092159572</v>
      </c>
      <c r="I27" s="21">
        <v>471.91161600000004</v>
      </c>
      <c r="J27" s="21">
        <v>0</v>
      </c>
      <c r="K27" s="22">
        <v>57397.64214899778</v>
      </c>
      <c r="L27" s="23">
        <v>55461</v>
      </c>
      <c r="M27" s="24">
        <v>-376.94375721479332</v>
      </c>
      <c r="N27" s="25">
        <v>1559.6983917829868</v>
      </c>
      <c r="O27" s="26">
        <v>793.56247478245427</v>
      </c>
    </row>
    <row r="28" spans="1:15" x14ac:dyDescent="0.25">
      <c r="A28" s="20">
        <v>37209</v>
      </c>
      <c r="B28" s="21">
        <v>35405.604251426106</v>
      </c>
      <c r="C28" s="21">
        <v>1617.8218400000001</v>
      </c>
      <c r="D28" s="21">
        <v>10676.374256138817</v>
      </c>
      <c r="E28" s="21">
        <v>761.68822065165443</v>
      </c>
      <c r="F28" s="21">
        <v>0</v>
      </c>
      <c r="G28" s="21">
        <v>12861.607793284415</v>
      </c>
      <c r="H28" s="21">
        <v>845.95764381334845</v>
      </c>
      <c r="I28" s="21">
        <v>518.32915199999991</v>
      </c>
      <c r="J28" s="21">
        <v>0</v>
      </c>
      <c r="K28" s="22">
        <v>62687.383157314332</v>
      </c>
      <c r="L28" s="23">
        <v>64728</v>
      </c>
      <c r="M28" s="24">
        <v>-362.12322710843796</v>
      </c>
      <c r="N28" s="25">
        <v>-2402.7400697941057</v>
      </c>
      <c r="O28" s="26">
        <v>-1609.1775950116514</v>
      </c>
    </row>
    <row r="29" spans="1:15" x14ac:dyDescent="0.25">
      <c r="A29" s="20">
        <v>37210</v>
      </c>
      <c r="B29" s="21">
        <v>37427.892365604384</v>
      </c>
      <c r="C29" s="21">
        <v>1680.42416</v>
      </c>
      <c r="D29" s="21">
        <v>10674.47094659729</v>
      </c>
      <c r="E29" s="21">
        <v>705.62235850423031</v>
      </c>
      <c r="F29" s="21">
        <v>632.07149872621437</v>
      </c>
      <c r="G29" s="21">
        <v>13289.326944892726</v>
      </c>
      <c r="H29" s="21">
        <v>848.86519615829013</v>
      </c>
      <c r="I29" s="21">
        <v>518.32915199999991</v>
      </c>
      <c r="J29" s="21">
        <v>0</v>
      </c>
      <c r="K29" s="22">
        <v>65777.002622483138</v>
      </c>
      <c r="L29" s="23">
        <v>64681</v>
      </c>
      <c r="M29" s="24">
        <v>-539.89956133606131</v>
      </c>
      <c r="N29" s="25">
        <v>556.1030611470768</v>
      </c>
      <c r="O29" s="26">
        <v>-1053.0745338645747</v>
      </c>
    </row>
    <row r="30" spans="1:15" x14ac:dyDescent="0.25">
      <c r="A30" s="20">
        <v>37211</v>
      </c>
      <c r="B30" s="21">
        <v>37736.248960069046</v>
      </c>
      <c r="C30" s="21">
        <v>1726.1555199999998</v>
      </c>
      <c r="D30" s="21">
        <v>10675.090571624649</v>
      </c>
      <c r="E30" s="21">
        <v>741.21247673087078</v>
      </c>
      <c r="F30" s="21">
        <v>608.54353832224945</v>
      </c>
      <c r="G30" s="21">
        <v>13374.965890006421</v>
      </c>
      <c r="H30" s="21">
        <v>834.16641571624348</v>
      </c>
      <c r="I30" s="21">
        <v>518.32915199999991</v>
      </c>
      <c r="J30" s="21">
        <v>0</v>
      </c>
      <c r="K30" s="22">
        <v>66214.712524469491</v>
      </c>
      <c r="L30" s="23">
        <v>69738</v>
      </c>
      <c r="M30" s="24">
        <v>-423.34590720660935</v>
      </c>
      <c r="N30" s="25">
        <v>-3946.6333827371186</v>
      </c>
      <c r="O30" s="26">
        <v>-4999.7079166016938</v>
      </c>
    </row>
    <row r="31" spans="1:15" x14ac:dyDescent="0.25">
      <c r="A31" s="20">
        <v>37212</v>
      </c>
      <c r="B31" s="21">
        <v>36740.982085698823</v>
      </c>
      <c r="C31" s="21">
        <v>1729.6184000000001</v>
      </c>
      <c r="D31" s="21">
        <v>10677.069354890322</v>
      </c>
      <c r="E31" s="21">
        <v>658.33943927159612</v>
      </c>
      <c r="F31" s="21">
        <v>640.0414404343702</v>
      </c>
      <c r="G31" s="21">
        <v>13546.562270979532</v>
      </c>
      <c r="H31" s="21">
        <v>844.68257294720786</v>
      </c>
      <c r="I31" s="21">
        <v>518.32915199999991</v>
      </c>
      <c r="J31" s="21">
        <v>0</v>
      </c>
      <c r="K31" s="22">
        <v>65355.62471622185</v>
      </c>
      <c r="L31" s="23">
        <v>65718</v>
      </c>
      <c r="M31" s="24">
        <v>-476.21217513199338</v>
      </c>
      <c r="N31" s="25">
        <v>-838.58745891014371</v>
      </c>
      <c r="O31" s="26">
        <v>-5838.2953755118378</v>
      </c>
    </row>
    <row r="32" spans="1:15" x14ac:dyDescent="0.25">
      <c r="A32" s="20">
        <v>37213</v>
      </c>
      <c r="B32" s="21">
        <v>34163.04213093219</v>
      </c>
      <c r="C32" s="21">
        <v>1708.3571999999999</v>
      </c>
      <c r="D32" s="21">
        <v>10656.484030845955</v>
      </c>
      <c r="E32" s="21">
        <v>561.15744517664541</v>
      </c>
      <c r="F32" s="21">
        <v>688.19449382685605</v>
      </c>
      <c r="G32" s="21">
        <v>13229.847834406306</v>
      </c>
      <c r="H32" s="21">
        <v>680.9362203606704</v>
      </c>
      <c r="I32" s="21">
        <v>518.32915199999991</v>
      </c>
      <c r="J32" s="21">
        <v>0</v>
      </c>
      <c r="K32" s="22">
        <v>62206.348507548617</v>
      </c>
      <c r="L32" s="23">
        <v>65718</v>
      </c>
      <c r="M32" s="24">
        <v>-360.39097353391401</v>
      </c>
      <c r="N32" s="25">
        <v>-3872.042465985297</v>
      </c>
      <c r="O32" s="26">
        <v>-9710.3378414971339</v>
      </c>
    </row>
    <row r="33" spans="1:15" x14ac:dyDescent="0.25">
      <c r="A33" s="20">
        <v>37214</v>
      </c>
      <c r="B33" s="21">
        <v>37251.753661160939</v>
      </c>
      <c r="C33" s="21">
        <v>1789.4478400000003</v>
      </c>
      <c r="D33" s="21">
        <v>10663.279167753648</v>
      </c>
      <c r="E33" s="21">
        <v>775.17677605239714</v>
      </c>
      <c r="F33" s="21">
        <v>632.62831016677433</v>
      </c>
      <c r="G33" s="21">
        <v>13593.631326875504</v>
      </c>
      <c r="H33" s="21">
        <v>780.50499558639763</v>
      </c>
      <c r="I33" s="21">
        <v>518.32915199999991</v>
      </c>
      <c r="J33" s="21">
        <v>0</v>
      </c>
      <c r="K33" s="22">
        <v>66004.751229595655</v>
      </c>
      <c r="L33" s="23">
        <v>65718</v>
      </c>
      <c r="M33" s="24">
        <v>-407.60676458781148</v>
      </c>
      <c r="N33" s="25">
        <v>-120.85553499215661</v>
      </c>
      <c r="O33" s="26">
        <v>-9831.193376489291</v>
      </c>
    </row>
    <row r="34" spans="1:15" x14ac:dyDescent="0.25">
      <c r="A34" s="20">
        <v>37215</v>
      </c>
      <c r="B34" s="21">
        <v>40010.755286380969</v>
      </c>
      <c r="C34" s="21">
        <v>1685.5136</v>
      </c>
      <c r="D34" s="21">
        <v>10659.791391730556</v>
      </c>
      <c r="E34" s="21">
        <v>811.26286045474092</v>
      </c>
      <c r="F34" s="21">
        <v>625.23325139670374</v>
      </c>
      <c r="G34" s="21">
        <v>13657.982722839852</v>
      </c>
      <c r="H34" s="21">
        <v>740.10107929540243</v>
      </c>
      <c r="I34" s="21">
        <v>518.32915199999991</v>
      </c>
      <c r="J34" s="21">
        <v>0</v>
      </c>
      <c r="K34" s="22">
        <v>68708.969344098237</v>
      </c>
      <c r="L34" s="23">
        <v>69738</v>
      </c>
      <c r="M34" s="24">
        <v>-438.29331489598297</v>
      </c>
      <c r="N34" s="25">
        <v>-1467.3239707977457</v>
      </c>
      <c r="O34" s="26">
        <v>-11298.517347287037</v>
      </c>
    </row>
    <row r="35" spans="1:15" x14ac:dyDescent="0.25">
      <c r="A35" s="20">
        <v>37216</v>
      </c>
      <c r="B35" s="21">
        <v>41861.350990721025</v>
      </c>
      <c r="C35" s="21">
        <v>1693.9923199999998</v>
      </c>
      <c r="D35" s="21">
        <v>10667.224113797916</v>
      </c>
      <c r="E35" s="21">
        <v>818.19165390666376</v>
      </c>
      <c r="F35" s="21">
        <v>594.78684802990438</v>
      </c>
      <c r="G35" s="21">
        <v>13967.707322671227</v>
      </c>
      <c r="H35" s="21">
        <v>769.312163024195</v>
      </c>
      <c r="I35" s="21">
        <v>518.32915199999991</v>
      </c>
      <c r="J35" s="21">
        <v>0</v>
      </c>
      <c r="K35" s="22">
        <v>70890.894564150934</v>
      </c>
      <c r="L35" s="23">
        <v>69738</v>
      </c>
      <c r="M35" s="24">
        <v>-441.49227953071841</v>
      </c>
      <c r="N35" s="25">
        <v>711.40228462021605</v>
      </c>
      <c r="O35" s="26">
        <v>-10587.11506266682</v>
      </c>
    </row>
    <row r="36" spans="1:15" x14ac:dyDescent="0.25">
      <c r="A36" s="20">
        <v>37217</v>
      </c>
      <c r="B36" s="21">
        <v>42721.92650417742</v>
      </c>
      <c r="C36" s="21">
        <v>1669.2498399999999</v>
      </c>
      <c r="D36" s="21">
        <v>10661.256823877451</v>
      </c>
      <c r="E36" s="21">
        <v>813.95840354902839</v>
      </c>
      <c r="F36" s="21">
        <v>605.836073212874</v>
      </c>
      <c r="G36" s="21">
        <v>14009.45171092971</v>
      </c>
      <c r="H36" s="21">
        <v>778.55449441660721</v>
      </c>
      <c r="I36" s="21">
        <v>518.32915199999991</v>
      </c>
      <c r="J36" s="21">
        <v>0</v>
      </c>
      <c r="K36" s="22">
        <v>71778.563002163079</v>
      </c>
      <c r="L36" s="23">
        <v>69738</v>
      </c>
      <c r="M36" s="24">
        <v>-425.17816941534062</v>
      </c>
      <c r="N36" s="25">
        <v>1615.3848327477381</v>
      </c>
      <c r="O36" s="26">
        <v>-8971.7302299190815</v>
      </c>
    </row>
    <row r="37" spans="1:15" x14ac:dyDescent="0.25">
      <c r="A37" s="20">
        <v>37218</v>
      </c>
      <c r="B37" s="21">
        <v>42888.23548062388</v>
      </c>
      <c r="C37" s="21">
        <v>1654.7671999999998</v>
      </c>
      <c r="D37" s="21">
        <v>10660.657921829767</v>
      </c>
      <c r="E37" s="21">
        <v>748.67831732176546</v>
      </c>
      <c r="F37" s="21">
        <v>629.94293570804143</v>
      </c>
      <c r="G37" s="21">
        <v>13940.742538993234</v>
      </c>
      <c r="H37" s="21">
        <v>320.58733023284719</v>
      </c>
      <c r="I37" s="21">
        <v>518.32915199999991</v>
      </c>
      <c r="J37" s="21">
        <v>0</v>
      </c>
      <c r="K37" s="22">
        <v>71361.94087670953</v>
      </c>
      <c r="L37" s="23">
        <v>69738</v>
      </c>
      <c r="M37" s="24">
        <v>-490.99859669805448</v>
      </c>
      <c r="N37" s="25">
        <v>1132.9422800114758</v>
      </c>
      <c r="O37" s="26">
        <v>-7838.7879499076062</v>
      </c>
    </row>
    <row r="38" spans="1:15" x14ac:dyDescent="0.25">
      <c r="A38" s="20">
        <v>37219</v>
      </c>
      <c r="B38" s="21">
        <v>40927.957748078647</v>
      </c>
      <c r="C38" s="21">
        <v>1650.4928800000002</v>
      </c>
      <c r="D38" s="21">
        <v>10660.3461222607</v>
      </c>
      <c r="E38" s="21">
        <v>754.60537418338754</v>
      </c>
      <c r="F38" s="21">
        <v>617.88424242716553</v>
      </c>
      <c r="G38" s="21">
        <v>13873.104226938322</v>
      </c>
      <c r="H38" s="21">
        <v>621.98748998125166</v>
      </c>
      <c r="I38" s="21">
        <v>518.32915199999991</v>
      </c>
      <c r="J38" s="21">
        <v>0</v>
      </c>
      <c r="K38" s="22">
        <v>69624.707235869486</v>
      </c>
      <c r="L38" s="23">
        <v>69738</v>
      </c>
      <c r="M38" s="24">
        <v>-452.25602055219417</v>
      </c>
      <c r="N38" s="25">
        <v>-565.54878468270829</v>
      </c>
      <c r="O38" s="26">
        <v>-8404.3367345903152</v>
      </c>
    </row>
    <row r="39" spans="1:15" x14ac:dyDescent="0.25">
      <c r="A39" s="20">
        <v>37220</v>
      </c>
      <c r="B39" s="21">
        <v>32702.27196969917</v>
      </c>
      <c r="C39" s="21">
        <v>1665.0344</v>
      </c>
      <c r="D39" s="21">
        <v>10664.784848798019</v>
      </c>
      <c r="E39" s="21">
        <v>711.43463999450375</v>
      </c>
      <c r="F39" s="21">
        <v>628.92397634543556</v>
      </c>
      <c r="G39" s="21">
        <v>13788.64613927238</v>
      </c>
      <c r="H39" s="21">
        <v>668.94136493341171</v>
      </c>
      <c r="I39" s="21">
        <v>518.32915199999991</v>
      </c>
      <c r="J39" s="21">
        <v>0</v>
      </c>
      <c r="K39" s="22">
        <v>61348.366491042914</v>
      </c>
      <c r="L39" s="23">
        <v>69738</v>
      </c>
      <c r="M39" s="24">
        <v>-465.76994139094091</v>
      </c>
      <c r="N39" s="25">
        <v>-8855.403450348027</v>
      </c>
      <c r="O39" s="26">
        <v>-17259.740184938342</v>
      </c>
    </row>
    <row r="40" spans="1:15" x14ac:dyDescent="0.25">
      <c r="A40" s="20">
        <v>37221</v>
      </c>
      <c r="B40" s="21">
        <v>38462.894470110077</v>
      </c>
      <c r="C40" s="21">
        <v>1641.97</v>
      </c>
      <c r="D40" s="21">
        <v>10673.568904914218</v>
      </c>
      <c r="E40" s="21">
        <v>656.20436131813017</v>
      </c>
      <c r="F40" s="21">
        <v>615.28376957493629</v>
      </c>
      <c r="G40" s="21">
        <v>13616.404615395342</v>
      </c>
      <c r="H40" s="21">
        <v>272.63277502193995</v>
      </c>
      <c r="I40" s="21">
        <v>518.32915199999991</v>
      </c>
      <c r="J40" s="21">
        <v>0</v>
      </c>
      <c r="K40" s="22">
        <v>66457.288048334638</v>
      </c>
      <c r="L40" s="23">
        <v>69738</v>
      </c>
      <c r="M40" s="24">
        <v>-494.967755669474</v>
      </c>
      <c r="N40" s="25">
        <v>-3775.6797073348362</v>
      </c>
      <c r="O40" s="26">
        <v>-21035.419892273178</v>
      </c>
    </row>
    <row r="41" spans="1:15" x14ac:dyDescent="0.25">
      <c r="A41" s="20">
        <v>37222</v>
      </c>
      <c r="B41" s="21">
        <v>0</v>
      </c>
      <c r="C41" s="21">
        <v>0</v>
      </c>
      <c r="D41" s="21">
        <v>11336</v>
      </c>
      <c r="E41" s="21">
        <v>0</v>
      </c>
      <c r="F41" s="21">
        <v>0</v>
      </c>
      <c r="G41" s="21">
        <v>0</v>
      </c>
      <c r="H41" s="21">
        <v>0</v>
      </c>
      <c r="I41" s="21">
        <v>518.32915199999991</v>
      </c>
      <c r="J41" s="21">
        <v>0</v>
      </c>
      <c r="K41" s="22">
        <v>11854.329152</v>
      </c>
      <c r="L41" s="23">
        <v>69738</v>
      </c>
      <c r="M41" s="24">
        <v>0</v>
      </c>
      <c r="N41" s="25">
        <v>-57883.670848000002</v>
      </c>
      <c r="O41" s="26">
        <v>-78919.090740273183</v>
      </c>
    </row>
    <row r="42" spans="1:15" x14ac:dyDescent="0.25">
      <c r="A42" s="20">
        <v>37223</v>
      </c>
      <c r="B42" s="21">
        <v>0</v>
      </c>
      <c r="C42" s="21">
        <v>0</v>
      </c>
      <c r="D42" s="21">
        <v>11336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11336</v>
      </c>
      <c r="L42" s="23">
        <v>61738</v>
      </c>
      <c r="M42" s="24">
        <v>0</v>
      </c>
      <c r="N42" s="25">
        <v>-50402</v>
      </c>
      <c r="O42" s="26">
        <v>-129321.09074027318</v>
      </c>
    </row>
    <row r="43" spans="1:15" x14ac:dyDescent="0.25">
      <c r="A43" s="20">
        <v>37224</v>
      </c>
      <c r="B43" s="21">
        <v>0</v>
      </c>
      <c r="C43" s="21">
        <v>0</v>
      </c>
      <c r="D43" s="21">
        <v>11336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11336</v>
      </c>
      <c r="L43" s="23">
        <v>0</v>
      </c>
      <c r="M43" s="24">
        <v>0</v>
      </c>
      <c r="N43" s="25">
        <v>11336</v>
      </c>
      <c r="O43" s="26">
        <v>-117985.09074027318</v>
      </c>
    </row>
    <row r="44" spans="1:15" x14ac:dyDescent="0.25">
      <c r="A44" s="20">
        <v>37225</v>
      </c>
      <c r="B44" s="21">
        <v>0</v>
      </c>
      <c r="C44" s="21">
        <v>0</v>
      </c>
      <c r="D44" s="21">
        <v>11336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11336</v>
      </c>
      <c r="L44" s="23">
        <v>0</v>
      </c>
      <c r="M44" s="24">
        <v>0</v>
      </c>
      <c r="N44" s="25">
        <v>11336</v>
      </c>
      <c r="O44" s="26">
        <v>-106649.09074027318</v>
      </c>
    </row>
    <row r="45" spans="1:15" x14ac:dyDescent="0.25">
      <c r="A45" s="20"/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-106649.09074027318</v>
      </c>
    </row>
    <row r="46" spans="1:15" x14ac:dyDescent="0.25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8" thickBot="1" x14ac:dyDescent="0.3">
      <c r="A47" s="9" t="s">
        <v>24</v>
      </c>
      <c r="B47" s="32">
        <v>1023244.0664875704</v>
      </c>
      <c r="C47" s="32">
        <v>42068.499599999988</v>
      </c>
      <c r="D47" s="32">
        <v>322964.38019164151</v>
      </c>
      <c r="E47" s="32">
        <v>18569.53812272599</v>
      </c>
      <c r="F47" s="32">
        <v>10825.647866075915</v>
      </c>
      <c r="G47" s="32">
        <v>343573.20423486334</v>
      </c>
      <c r="H47" s="32">
        <v>17737.713350329006</v>
      </c>
      <c r="I47" s="32"/>
      <c r="J47" s="32">
        <v>0</v>
      </c>
      <c r="K47" s="33">
        <v>1792916.0469092063</v>
      </c>
      <c r="L47" s="33">
        <v>1894481</v>
      </c>
      <c r="M47" s="25"/>
      <c r="N47" s="32">
        <v>-112724.09074027318</v>
      </c>
    </row>
    <row r="49" spans="1:11" x14ac:dyDescent="0.25">
      <c r="K49" s="32">
        <v>1778983.0498532061</v>
      </c>
    </row>
    <row r="50" spans="1:11" x14ac:dyDescent="0.25">
      <c r="A50" s="2" t="s">
        <v>25</v>
      </c>
    </row>
    <row r="51" spans="1:11" x14ac:dyDescent="0.25">
      <c r="A51" s="2" t="s">
        <v>26</v>
      </c>
      <c r="K51" s="32"/>
    </row>
    <row r="52" spans="1:11" x14ac:dyDescent="0.25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Brush" shapeId="1026" r:id="rId3">
          <objectPr defaultSize="0" r:id="rId4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2</xdr:col>
                <xdr:colOff>464820</xdr:colOff>
                <xdr:row>1</xdr:row>
                <xdr:rowOff>365760</xdr:rowOff>
              </to>
            </anchor>
          </objectPr>
        </oleObject>
      </mc:Choice>
      <mc:Fallback>
        <oleObject progId="PBrush" shapeId="1026" r:id="rId3"/>
      </mc:Fallback>
    </mc:AlternateContent>
    <mc:AlternateContent xmlns:mc="http://schemas.openxmlformats.org/markup-compatibility/2006">
      <mc:Choice Requires="x14">
        <oleObject progId="PBrush" shapeId="1028" r:id="rId5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457200</xdr:colOff>
                <xdr:row>1</xdr:row>
                <xdr:rowOff>350520</xdr:rowOff>
              </to>
            </anchor>
          </objectPr>
        </oleObject>
      </mc:Choice>
      <mc:Fallback>
        <oleObject progId="PBrush" shapeId="1028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6.55468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85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7">
        <v>-3359</v>
      </c>
    </row>
    <row r="14" spans="1:10" x14ac:dyDescent="0.25">
      <c r="A14" s="64">
        <v>37196</v>
      </c>
      <c r="B14" s="65">
        <v>1920</v>
      </c>
      <c r="C14" s="67">
        <v>-1750</v>
      </c>
      <c r="D14" s="68">
        <v>0</v>
      </c>
      <c r="E14" s="69">
        <v>-1750</v>
      </c>
      <c r="F14" s="70">
        <v>1853.0129999999999</v>
      </c>
      <c r="G14" s="72">
        <v>-37.06026</v>
      </c>
      <c r="H14" s="73">
        <v>1815.9527399999999</v>
      </c>
      <c r="I14" s="74">
        <v>65.952739999999949</v>
      </c>
      <c r="J14" s="75">
        <v>-3293.0472600000003</v>
      </c>
    </row>
    <row r="15" spans="1:10" x14ac:dyDescent="0.25">
      <c r="A15" s="64">
        <v>37197</v>
      </c>
      <c r="B15" s="65">
        <v>1920</v>
      </c>
      <c r="C15" s="67">
        <v>-1750</v>
      </c>
      <c r="D15" s="68">
        <v>0</v>
      </c>
      <c r="E15" s="69">
        <v>-1750</v>
      </c>
      <c r="F15" s="70">
        <v>1857.345</v>
      </c>
      <c r="G15" s="72">
        <v>-37.146900000000002</v>
      </c>
      <c r="H15" s="73">
        <v>1820.1981000000001</v>
      </c>
      <c r="I15" s="74">
        <v>70.198100000000068</v>
      </c>
      <c r="J15" s="75">
        <v>-3222.8491600000002</v>
      </c>
    </row>
    <row r="16" spans="1:10" x14ac:dyDescent="0.25">
      <c r="A16" s="64">
        <v>37198</v>
      </c>
      <c r="B16" s="65">
        <v>1920</v>
      </c>
      <c r="C16" s="67">
        <v>-1641</v>
      </c>
      <c r="D16" s="68">
        <v>0</v>
      </c>
      <c r="E16" s="69">
        <v>-1641</v>
      </c>
      <c r="F16" s="70">
        <v>1855.1789999999999</v>
      </c>
      <c r="G16" s="72">
        <v>-37.103580000000001</v>
      </c>
      <c r="H16" s="73">
        <v>1818.0754199999999</v>
      </c>
      <c r="I16" s="74">
        <v>177.07541999999989</v>
      </c>
      <c r="J16" s="75">
        <v>-3045.7737400000005</v>
      </c>
    </row>
    <row r="17" spans="1:10" x14ac:dyDescent="0.25">
      <c r="A17" s="64">
        <v>37199</v>
      </c>
      <c r="B17" s="65">
        <v>1920</v>
      </c>
      <c r="C17" s="67">
        <v>-1641</v>
      </c>
      <c r="D17" s="68">
        <v>0</v>
      </c>
      <c r="E17" s="69">
        <v>-1641</v>
      </c>
      <c r="F17" s="70">
        <v>1850.847</v>
      </c>
      <c r="G17" s="72">
        <v>-37.016939999999998</v>
      </c>
      <c r="H17" s="73">
        <v>1813.83006</v>
      </c>
      <c r="I17" s="74">
        <v>172.83006</v>
      </c>
      <c r="J17" s="75">
        <v>-2872.9436800000003</v>
      </c>
    </row>
    <row r="18" spans="1:10" x14ac:dyDescent="0.25">
      <c r="A18" s="64">
        <v>37200</v>
      </c>
      <c r="B18" s="65">
        <v>1920</v>
      </c>
      <c r="C18" s="67">
        <v>-1641</v>
      </c>
      <c r="D18" s="68">
        <v>0</v>
      </c>
      <c r="E18" s="69">
        <v>-1641</v>
      </c>
      <c r="F18" s="70">
        <v>1849.7639999999999</v>
      </c>
      <c r="G18" s="72">
        <v>-36.995280000000001</v>
      </c>
      <c r="H18" s="73">
        <v>1812.7687199999998</v>
      </c>
      <c r="I18" s="74">
        <v>171.7687199999998</v>
      </c>
      <c r="J18" s="75">
        <v>-2701.1749600000003</v>
      </c>
    </row>
    <row r="19" spans="1:10" x14ac:dyDescent="0.25">
      <c r="A19" s="64">
        <v>37201</v>
      </c>
      <c r="B19" s="65">
        <v>1920</v>
      </c>
      <c r="C19" s="67">
        <v>-1750</v>
      </c>
      <c r="D19" s="68">
        <v>0</v>
      </c>
      <c r="E19" s="69">
        <v>-1750</v>
      </c>
      <c r="F19" s="70">
        <v>1846.5150000000001</v>
      </c>
      <c r="G19" s="72">
        <v>-36.930299999999995</v>
      </c>
      <c r="H19" s="73">
        <v>1809.5846999999999</v>
      </c>
      <c r="I19" s="74">
        <v>59.584699999999884</v>
      </c>
      <c r="J19" s="75">
        <v>-2641.5902600000004</v>
      </c>
    </row>
    <row r="20" spans="1:10" x14ac:dyDescent="0.25">
      <c r="A20" s="64">
        <v>37202</v>
      </c>
      <c r="B20" s="65">
        <v>1920</v>
      </c>
      <c r="C20" s="67">
        <v>-1750</v>
      </c>
      <c r="D20" s="68">
        <v>0</v>
      </c>
      <c r="E20" s="69">
        <v>-1750</v>
      </c>
      <c r="F20" s="70">
        <v>1841.1</v>
      </c>
      <c r="G20" s="72">
        <v>-36.821999999999996</v>
      </c>
      <c r="H20" s="73">
        <v>1804.278</v>
      </c>
      <c r="I20" s="74">
        <v>54.27800000000002</v>
      </c>
      <c r="J20" s="75">
        <v>-2587.3122600000006</v>
      </c>
    </row>
    <row r="21" spans="1:10" x14ac:dyDescent="0.25">
      <c r="A21" s="64">
        <v>37203</v>
      </c>
      <c r="B21" s="65">
        <v>1920</v>
      </c>
      <c r="C21" s="67">
        <v>0</v>
      </c>
      <c r="D21" s="68">
        <v>-1750</v>
      </c>
      <c r="E21" s="69">
        <v>-1750</v>
      </c>
      <c r="F21" s="70">
        <v>1833.519</v>
      </c>
      <c r="G21" s="72">
        <v>-36.670380000000002</v>
      </c>
      <c r="H21" s="73">
        <v>1796.84862</v>
      </c>
      <c r="I21" s="74">
        <v>46.848619999999983</v>
      </c>
      <c r="J21" s="75">
        <v>-2540.4636400000009</v>
      </c>
    </row>
    <row r="22" spans="1:10" x14ac:dyDescent="0.25">
      <c r="A22" s="64">
        <v>37204</v>
      </c>
      <c r="B22" s="65">
        <v>1920</v>
      </c>
      <c r="C22" s="67">
        <v>0</v>
      </c>
      <c r="D22" s="68">
        <v>-1750</v>
      </c>
      <c r="E22" s="69">
        <v>-1750</v>
      </c>
      <c r="F22" s="70">
        <v>1836.768</v>
      </c>
      <c r="G22" s="72">
        <v>-36.73536</v>
      </c>
      <c r="H22" s="73">
        <v>1800.0326400000001</v>
      </c>
      <c r="I22" s="74">
        <v>50.032640000000129</v>
      </c>
      <c r="J22" s="75">
        <v>-2490.4310000000005</v>
      </c>
    </row>
    <row r="23" spans="1:10" x14ac:dyDescent="0.25">
      <c r="A23" s="64">
        <v>37205</v>
      </c>
      <c r="B23" s="65">
        <v>1920</v>
      </c>
      <c r="C23" s="67">
        <v>0</v>
      </c>
      <c r="D23" s="68">
        <v>-1750</v>
      </c>
      <c r="E23" s="69">
        <v>-1750</v>
      </c>
      <c r="F23" s="70">
        <v>1832.4359999999999</v>
      </c>
      <c r="G23" s="72">
        <v>-36.648719999999997</v>
      </c>
      <c r="H23" s="73">
        <v>1795.78728</v>
      </c>
      <c r="I23" s="74">
        <v>45.78728000000001</v>
      </c>
      <c r="J23" s="75">
        <v>-2444.6437200000005</v>
      </c>
    </row>
    <row r="24" spans="1:10" x14ac:dyDescent="0.25">
      <c r="A24" s="64">
        <v>37206</v>
      </c>
      <c r="B24" s="65">
        <v>1920</v>
      </c>
      <c r="C24" s="67">
        <v>0</v>
      </c>
      <c r="D24" s="68">
        <v>-1750</v>
      </c>
      <c r="E24" s="69">
        <v>-1750</v>
      </c>
      <c r="F24" s="70">
        <v>1828.104</v>
      </c>
      <c r="G24" s="72">
        <v>-36.562080000000002</v>
      </c>
      <c r="H24" s="73">
        <v>1791.5419200000001</v>
      </c>
      <c r="I24" s="74">
        <v>41.541920000000118</v>
      </c>
      <c r="J24" s="75">
        <v>-2403.1018000000004</v>
      </c>
    </row>
    <row r="25" spans="1:10" x14ac:dyDescent="0.25">
      <c r="A25" s="64">
        <v>37207</v>
      </c>
      <c r="B25" s="65">
        <v>1920</v>
      </c>
      <c r="C25" s="67">
        <v>0</v>
      </c>
      <c r="D25" s="68">
        <v>-1750</v>
      </c>
      <c r="E25" s="69">
        <v>-1750</v>
      </c>
      <c r="F25" s="70">
        <v>1828.104</v>
      </c>
      <c r="G25" s="72">
        <v>-36.562080000000002</v>
      </c>
      <c r="H25" s="73">
        <v>1791.5419200000001</v>
      </c>
      <c r="I25" s="74">
        <v>41.541920000000118</v>
      </c>
      <c r="J25" s="75">
        <v>-2361.5598800000002</v>
      </c>
    </row>
    <row r="26" spans="1:10" x14ac:dyDescent="0.25">
      <c r="A26" s="64">
        <v>37208</v>
      </c>
      <c r="B26" s="65">
        <v>1920</v>
      </c>
      <c r="C26" s="67">
        <v>-1750</v>
      </c>
      <c r="D26" s="68">
        <v>0</v>
      </c>
      <c r="E26" s="69">
        <v>-1750</v>
      </c>
      <c r="F26" s="70">
        <v>1823.7719999999999</v>
      </c>
      <c r="G26" s="72">
        <v>-36.475439999999999</v>
      </c>
      <c r="H26" s="73">
        <v>1787.29656</v>
      </c>
      <c r="I26" s="74">
        <v>37.296559999999999</v>
      </c>
      <c r="J26" s="75">
        <v>-2324.26332</v>
      </c>
    </row>
    <row r="27" spans="1:10" x14ac:dyDescent="0.25">
      <c r="A27" s="64">
        <v>37209</v>
      </c>
      <c r="B27" s="65">
        <v>1920</v>
      </c>
      <c r="C27" s="67">
        <v>-1750</v>
      </c>
      <c r="D27" s="68">
        <v>0</v>
      </c>
      <c r="E27" s="69">
        <v>-1750</v>
      </c>
      <c r="F27" s="70">
        <v>1819.44</v>
      </c>
      <c r="G27" s="72">
        <v>-36.388799999999996</v>
      </c>
      <c r="H27" s="73">
        <v>1783.0511999999999</v>
      </c>
      <c r="I27" s="74">
        <v>33.051199999999881</v>
      </c>
      <c r="J27" s="75">
        <v>-2291.2121200000001</v>
      </c>
    </row>
    <row r="28" spans="1:10" x14ac:dyDescent="0.25">
      <c r="A28" s="64">
        <v>37210</v>
      </c>
      <c r="B28" s="65">
        <v>1920</v>
      </c>
      <c r="C28" s="67">
        <v>-1750</v>
      </c>
      <c r="D28" s="68">
        <v>0</v>
      </c>
      <c r="E28" s="69">
        <v>-1750</v>
      </c>
      <c r="F28" s="70">
        <v>1814.0250000000001</v>
      </c>
      <c r="G28" s="72">
        <v>-36.280499999999996</v>
      </c>
      <c r="H28" s="73">
        <v>1777.7444999999998</v>
      </c>
      <c r="I28" s="74">
        <v>27.744499999999789</v>
      </c>
      <c r="J28" s="75">
        <v>-2263.4676200000004</v>
      </c>
    </row>
    <row r="29" spans="1:10" x14ac:dyDescent="0.25">
      <c r="A29" s="64">
        <v>37211</v>
      </c>
      <c r="B29" s="65">
        <v>1920</v>
      </c>
      <c r="C29" s="67">
        <v>-1750</v>
      </c>
      <c r="D29" s="68">
        <v>0</v>
      </c>
      <c r="E29" s="69">
        <v>-1750</v>
      </c>
      <c r="F29" s="70">
        <v>1814.0250000000001</v>
      </c>
      <c r="G29" s="72">
        <v>-36.280499999999996</v>
      </c>
      <c r="H29" s="73">
        <v>1777.7444999999998</v>
      </c>
      <c r="I29" s="74">
        <v>27.744499999999789</v>
      </c>
      <c r="J29" s="75">
        <v>-2235.7231200000006</v>
      </c>
    </row>
    <row r="30" spans="1:10" x14ac:dyDescent="0.25">
      <c r="A30" s="64">
        <v>37212</v>
      </c>
      <c r="B30" s="65">
        <v>1920</v>
      </c>
      <c r="C30" s="67">
        <v>-1750</v>
      </c>
      <c r="D30" s="68">
        <v>0</v>
      </c>
      <c r="E30" s="69">
        <v>-1750</v>
      </c>
      <c r="F30" s="70">
        <v>1814.0250000000001</v>
      </c>
      <c r="G30" s="72">
        <v>-36.280499999999996</v>
      </c>
      <c r="H30" s="73">
        <v>1777.7444999999998</v>
      </c>
      <c r="I30" s="74">
        <v>27.744499999999789</v>
      </c>
      <c r="J30" s="75">
        <v>-2207.9786200000008</v>
      </c>
    </row>
    <row r="31" spans="1:10" x14ac:dyDescent="0.25">
      <c r="A31" s="64">
        <v>37213</v>
      </c>
      <c r="B31" s="65">
        <v>1920</v>
      </c>
      <c r="C31" s="67">
        <v>-1750</v>
      </c>
      <c r="D31" s="68">
        <v>0</v>
      </c>
      <c r="E31" s="69">
        <v>-1750</v>
      </c>
      <c r="F31" s="70">
        <v>1803.1949999999999</v>
      </c>
      <c r="G31" s="72">
        <v>-36.063899999999997</v>
      </c>
      <c r="H31" s="73">
        <v>1767.1310999999998</v>
      </c>
      <c r="I31" s="74">
        <v>17.131099999999833</v>
      </c>
      <c r="J31" s="75">
        <v>-2190.8475200000012</v>
      </c>
    </row>
    <row r="32" spans="1:10" x14ac:dyDescent="0.25">
      <c r="A32" s="64">
        <v>37214</v>
      </c>
      <c r="B32" s="65">
        <v>1920</v>
      </c>
      <c r="C32" s="67">
        <v>-1750</v>
      </c>
      <c r="D32" s="68">
        <v>0</v>
      </c>
      <c r="E32" s="69">
        <v>-1750</v>
      </c>
      <c r="F32" s="70">
        <v>1893.0839999999998</v>
      </c>
      <c r="G32" s="72">
        <v>-37.86168</v>
      </c>
      <c r="H32" s="73">
        <v>1855.2223199999999</v>
      </c>
      <c r="I32" s="74">
        <v>105.22231999999985</v>
      </c>
      <c r="J32" s="75">
        <v>-2085.6252000000013</v>
      </c>
    </row>
    <row r="33" spans="1:10" x14ac:dyDescent="0.25">
      <c r="A33" s="64">
        <v>37215</v>
      </c>
      <c r="B33" s="65">
        <v>1920</v>
      </c>
      <c r="C33" s="67">
        <v>-1750</v>
      </c>
      <c r="D33" s="68">
        <v>0</v>
      </c>
      <c r="E33" s="69">
        <v>-1750</v>
      </c>
      <c r="F33" s="70">
        <v>1913.6609999999998</v>
      </c>
      <c r="G33" s="72">
        <v>-38.273219999999995</v>
      </c>
      <c r="H33" s="73">
        <v>1875.3877799999998</v>
      </c>
      <c r="I33" s="74">
        <v>125.38777999999979</v>
      </c>
      <c r="J33" s="75">
        <v>-1960.2374200000015</v>
      </c>
    </row>
    <row r="34" spans="1:10" x14ac:dyDescent="0.25">
      <c r="A34" s="64">
        <v>37216</v>
      </c>
      <c r="B34" s="65">
        <v>1920</v>
      </c>
      <c r="C34" s="67">
        <v>-1750</v>
      </c>
      <c r="D34" s="68">
        <v>0</v>
      </c>
      <c r="E34" s="69">
        <v>-1750</v>
      </c>
      <c r="F34" s="70">
        <v>1906.08</v>
      </c>
      <c r="G34" s="72">
        <v>-38.121600000000001</v>
      </c>
      <c r="H34" s="73">
        <v>1867.9584</v>
      </c>
      <c r="I34" s="74">
        <v>117.95839999999998</v>
      </c>
      <c r="J34" s="75">
        <v>-1842.2790200000015</v>
      </c>
    </row>
    <row r="35" spans="1:10" x14ac:dyDescent="0.25">
      <c r="A35" s="64">
        <v>37217</v>
      </c>
      <c r="B35" s="65">
        <v>1920</v>
      </c>
      <c r="C35" s="67">
        <v>-1750</v>
      </c>
      <c r="D35" s="68">
        <v>0</v>
      </c>
      <c r="E35" s="69">
        <v>-1750</v>
      </c>
      <c r="F35" s="70">
        <v>1899.5819999999999</v>
      </c>
      <c r="G35" s="72">
        <v>-37.991639999999997</v>
      </c>
      <c r="H35" s="73">
        <v>1861.5903599999999</v>
      </c>
      <c r="I35" s="74">
        <v>111.59035999999992</v>
      </c>
      <c r="J35" s="75">
        <v>-1730.6886600000016</v>
      </c>
    </row>
    <row r="36" spans="1:10" x14ac:dyDescent="0.25">
      <c r="A36" s="64">
        <v>37218</v>
      </c>
      <c r="B36" s="65">
        <v>1920</v>
      </c>
      <c r="C36" s="67">
        <v>-1750</v>
      </c>
      <c r="D36" s="68">
        <v>0</v>
      </c>
      <c r="E36" s="69">
        <v>-1750</v>
      </c>
      <c r="F36" s="70">
        <v>1897.4159999999999</v>
      </c>
      <c r="G36" s="72">
        <v>-37.948320000000002</v>
      </c>
      <c r="H36" s="73">
        <v>1859.46768</v>
      </c>
      <c r="I36" s="74">
        <v>109.46767999999997</v>
      </c>
      <c r="J36" s="75">
        <v>-1621.2209800000016</v>
      </c>
    </row>
    <row r="37" spans="1:10" x14ac:dyDescent="0.25">
      <c r="A37" s="64">
        <v>37219</v>
      </c>
      <c r="B37" s="65">
        <v>1920</v>
      </c>
      <c r="C37" s="67">
        <v>-1750</v>
      </c>
      <c r="D37" s="68">
        <v>0</v>
      </c>
      <c r="E37" s="69">
        <v>-1750</v>
      </c>
      <c r="F37" s="70">
        <v>1897.4159999999999</v>
      </c>
      <c r="G37" s="72">
        <v>-37.948320000000002</v>
      </c>
      <c r="H37" s="73">
        <v>1859.46768</v>
      </c>
      <c r="I37" s="74">
        <v>109.46767999999997</v>
      </c>
      <c r="J37" s="75">
        <v>-1511.7533000000017</v>
      </c>
    </row>
    <row r="38" spans="1:10" x14ac:dyDescent="0.25">
      <c r="A38" s="64">
        <v>37220</v>
      </c>
      <c r="B38" s="65">
        <v>1920</v>
      </c>
      <c r="C38" s="67">
        <v>-1750</v>
      </c>
      <c r="D38" s="68">
        <v>0</v>
      </c>
      <c r="E38" s="69">
        <v>-1750</v>
      </c>
      <c r="F38" s="70">
        <v>1887.6689999999999</v>
      </c>
      <c r="G38" s="72">
        <v>-37.75338</v>
      </c>
      <c r="H38" s="73">
        <v>1849.9156199999998</v>
      </c>
      <c r="I38" s="74">
        <v>99.915619999999763</v>
      </c>
      <c r="J38" s="75">
        <v>-1411.8376800000019</v>
      </c>
    </row>
    <row r="39" spans="1:10" x14ac:dyDescent="0.25">
      <c r="A39" s="64">
        <v>37221</v>
      </c>
      <c r="B39" s="65">
        <v>1920</v>
      </c>
      <c r="C39" s="67">
        <v>-1750</v>
      </c>
      <c r="D39" s="68">
        <v>0</v>
      </c>
      <c r="E39" s="69">
        <v>-1750</v>
      </c>
      <c r="F39" s="70">
        <v>1827.021</v>
      </c>
      <c r="G39" s="72">
        <v>-36.540419999999997</v>
      </c>
      <c r="H39" s="73">
        <v>1790.4805799999999</v>
      </c>
      <c r="I39" s="74">
        <v>40.480579999999918</v>
      </c>
      <c r="J39" s="75">
        <v>-1371.357100000002</v>
      </c>
    </row>
    <row r="40" spans="1:10" x14ac:dyDescent="0.25">
      <c r="A40" s="64">
        <v>37222</v>
      </c>
      <c r="B40" s="65">
        <v>1920</v>
      </c>
      <c r="C40" s="67">
        <v>-1750</v>
      </c>
      <c r="D40" s="68">
        <v>0</v>
      </c>
      <c r="E40" s="69">
        <v>-1750</v>
      </c>
      <c r="F40" s="70">
        <v>1776.12</v>
      </c>
      <c r="G40" s="72">
        <v>-35.522399999999998</v>
      </c>
      <c r="H40" s="73">
        <v>1740.5975999999998</v>
      </c>
      <c r="I40" s="74">
        <v>-9.4024000000001706</v>
      </c>
      <c r="J40" s="75">
        <v>-1380.7595000000022</v>
      </c>
    </row>
    <row r="41" spans="1:10" x14ac:dyDescent="0.25">
      <c r="A41" s="64">
        <v>37223</v>
      </c>
      <c r="B41" s="65">
        <v>1920</v>
      </c>
      <c r="C41" s="67">
        <v>-1750</v>
      </c>
      <c r="D41" s="68">
        <v>0</v>
      </c>
      <c r="E41" s="69">
        <v>-1750</v>
      </c>
      <c r="F41" s="70">
        <v>1776.12</v>
      </c>
      <c r="G41" s="72">
        <v>-35.522399999999998</v>
      </c>
      <c r="H41" s="73">
        <v>1740.5975999999998</v>
      </c>
      <c r="I41" s="74">
        <v>-9.4024000000001706</v>
      </c>
      <c r="J41" s="75">
        <v>-1390.1619000000023</v>
      </c>
    </row>
    <row r="42" spans="1:10" x14ac:dyDescent="0.25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-1390.1619000000023</v>
      </c>
    </row>
    <row r="43" spans="1:10" x14ac:dyDescent="0.25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-1390.1619000000023</v>
      </c>
    </row>
    <row r="44" spans="1:10" x14ac:dyDescent="0.25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53760</v>
      </c>
      <c r="C46" s="80">
        <v>-39923</v>
      </c>
      <c r="D46" s="81">
        <v>-8750</v>
      </c>
      <c r="E46" s="82">
        <v>-48673</v>
      </c>
      <c r="F46" s="83">
        <v>51675.345000000016</v>
      </c>
      <c r="G46" s="84">
        <v>-1033.5068999999999</v>
      </c>
      <c r="H46" s="85">
        <v>50641.838100000008</v>
      </c>
      <c r="I46" s="74"/>
      <c r="J46" s="21">
        <v>0</v>
      </c>
    </row>
    <row r="47" spans="1:10" x14ac:dyDescent="0.25">
      <c r="A47" s="86"/>
    </row>
    <row r="50" spans="6:6" ht="13.8" thickBot="1" x14ac:dyDescent="0.3"/>
    <row r="51" spans="6:6" x14ac:dyDescent="0.25">
      <c r="F51" s="39"/>
    </row>
    <row r="52" spans="6:6" x14ac:dyDescent="0.25">
      <c r="F52" s="57"/>
    </row>
    <row r="53" spans="6:6" ht="13.8" thickBot="1" x14ac:dyDescent="0.3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/>
  </sheetViews>
  <sheetFormatPr defaultRowHeight="13.2" x14ac:dyDescent="0.25"/>
  <cols>
    <col min="1" max="1" width="25.6640625" customWidth="1"/>
    <col min="2" max="2" width="11.6640625" bestFit="1" customWidth="1"/>
    <col min="3" max="3" width="13.44140625" bestFit="1" customWidth="1"/>
    <col min="4" max="4" width="13.44140625" customWidth="1"/>
    <col min="5" max="5" width="12.5546875" customWidth="1"/>
    <col min="6" max="6" width="14.5546875" customWidth="1"/>
    <col min="7" max="7" width="13.44140625" style="34" bestFit="1" customWidth="1"/>
    <col min="8" max="8" width="10.88671875" style="34" bestFit="1" customWidth="1"/>
    <col min="9" max="9" width="13.5546875" style="34" bestFit="1" customWidth="1"/>
    <col min="10" max="10" width="16.6640625" style="34" bestFit="1" customWidth="1"/>
    <col min="11" max="11" width="13.33203125" style="34" bestFit="1" customWidth="1"/>
    <col min="12" max="12" width="12.6640625" style="34" bestFit="1" customWidth="1"/>
    <col min="13" max="13" width="14.44140625" style="34" bestFit="1" customWidth="1"/>
    <col min="14" max="14" width="10.33203125" style="34" bestFit="1" customWidth="1"/>
    <col min="15" max="15" width="10.33203125" style="34" customWidth="1"/>
    <col min="16" max="16" width="9.33203125" style="34" bestFit="1" customWidth="1"/>
    <col min="17" max="17" width="11.5546875" style="34" bestFit="1" customWidth="1"/>
    <col min="18" max="18" width="9.109375" style="34" customWidth="1"/>
  </cols>
  <sheetData>
    <row r="1" spans="1:18" ht="17.399999999999999" x14ac:dyDescent="0.3">
      <c r="P1" s="104" t="s">
        <v>27</v>
      </c>
    </row>
    <row r="2" spans="1:18" x14ac:dyDescent="0.25">
      <c r="P2" s="3" t="s">
        <v>28</v>
      </c>
    </row>
    <row r="3" spans="1:18" ht="17.399999999999999" x14ac:dyDescent="0.3">
      <c r="P3" s="35" t="s">
        <v>71</v>
      </c>
    </row>
    <row r="4" spans="1:18" x14ac:dyDescent="0.25">
      <c r="P4" s="105" t="s">
        <v>72</v>
      </c>
    </row>
    <row r="5" spans="1:18" x14ac:dyDescent="0.25">
      <c r="D5" s="9"/>
    </row>
    <row r="6" spans="1:18" x14ac:dyDescent="0.25">
      <c r="D6" s="9"/>
    </row>
    <row r="11" spans="1:18" ht="13.8" thickBot="1" x14ac:dyDescent="0.3">
      <c r="B11" s="94" t="s">
        <v>73</v>
      </c>
    </row>
    <row r="12" spans="1:18" x14ac:dyDescent="0.25">
      <c r="B12" s="133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5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5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7">
        <v>937</v>
      </c>
      <c r="R14" s="60"/>
    </row>
    <row r="15" spans="1:18" x14ac:dyDescent="0.25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937</v>
      </c>
      <c r="R15" s="60"/>
    </row>
    <row r="16" spans="1:18" x14ac:dyDescent="0.25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937</v>
      </c>
      <c r="R16" s="60"/>
    </row>
    <row r="17" spans="1:18" x14ac:dyDescent="0.25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937</v>
      </c>
      <c r="R17" s="60"/>
    </row>
    <row r="18" spans="1:18" x14ac:dyDescent="0.25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937</v>
      </c>
      <c r="R18" s="60"/>
    </row>
    <row r="19" spans="1:18" x14ac:dyDescent="0.25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937</v>
      </c>
      <c r="R19" s="60"/>
    </row>
    <row r="20" spans="1:18" x14ac:dyDescent="0.25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937</v>
      </c>
      <c r="R20" s="60"/>
    </row>
    <row r="21" spans="1:18" x14ac:dyDescent="0.25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937</v>
      </c>
      <c r="R21" s="60"/>
    </row>
    <row r="22" spans="1:18" x14ac:dyDescent="0.25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937</v>
      </c>
      <c r="R22" s="60"/>
    </row>
    <row r="23" spans="1:18" x14ac:dyDescent="0.25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937</v>
      </c>
      <c r="R23" s="60"/>
    </row>
    <row r="24" spans="1:18" x14ac:dyDescent="0.25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937</v>
      </c>
      <c r="R24" s="60"/>
    </row>
    <row r="25" spans="1:18" x14ac:dyDescent="0.25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937</v>
      </c>
      <c r="R25" s="60"/>
    </row>
    <row r="26" spans="1:18" x14ac:dyDescent="0.25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937</v>
      </c>
      <c r="R26" s="60"/>
    </row>
    <row r="27" spans="1:18" x14ac:dyDescent="0.25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937</v>
      </c>
      <c r="R27" s="60"/>
    </row>
    <row r="28" spans="1:18" x14ac:dyDescent="0.25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937</v>
      </c>
      <c r="R28" s="60"/>
    </row>
    <row r="29" spans="1:18" x14ac:dyDescent="0.25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937</v>
      </c>
      <c r="R29" s="60"/>
    </row>
    <row r="30" spans="1:18" x14ac:dyDescent="0.25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937</v>
      </c>
      <c r="R30" s="60"/>
    </row>
    <row r="31" spans="1:18" x14ac:dyDescent="0.25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937</v>
      </c>
      <c r="R31" s="60"/>
    </row>
    <row r="32" spans="1:18" x14ac:dyDescent="0.25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937</v>
      </c>
      <c r="R32" s="60"/>
    </row>
    <row r="33" spans="1:18" x14ac:dyDescent="0.25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937</v>
      </c>
      <c r="R33" s="60"/>
    </row>
    <row r="34" spans="1:18" x14ac:dyDescent="0.25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937</v>
      </c>
      <c r="R34" s="60"/>
    </row>
    <row r="35" spans="1:18" x14ac:dyDescent="0.25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937</v>
      </c>
      <c r="R35" s="60"/>
    </row>
    <row r="36" spans="1:18" x14ac:dyDescent="0.25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937</v>
      </c>
      <c r="R36" s="60"/>
    </row>
    <row r="37" spans="1:18" x14ac:dyDescent="0.25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937</v>
      </c>
      <c r="R37" s="60"/>
    </row>
    <row r="38" spans="1:18" x14ac:dyDescent="0.25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937</v>
      </c>
      <c r="R38" s="60"/>
    </row>
    <row r="39" spans="1:18" x14ac:dyDescent="0.25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937</v>
      </c>
      <c r="R39" s="60"/>
    </row>
    <row r="40" spans="1:18" x14ac:dyDescent="0.25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937</v>
      </c>
      <c r="R40" s="60"/>
    </row>
    <row r="41" spans="1:18" x14ac:dyDescent="0.25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937</v>
      </c>
      <c r="R41" s="60"/>
    </row>
    <row r="42" spans="1:18" x14ac:dyDescent="0.25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937</v>
      </c>
      <c r="R42" s="60"/>
    </row>
    <row r="43" spans="1:18" x14ac:dyDescent="0.25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937</v>
      </c>
      <c r="R43" s="60"/>
    </row>
    <row r="44" spans="1:18" x14ac:dyDescent="0.25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937</v>
      </c>
      <c r="R44" s="60"/>
    </row>
    <row r="45" spans="1:18" x14ac:dyDescent="0.25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937</v>
      </c>
      <c r="R45" s="60"/>
    </row>
    <row r="46" spans="1:18" x14ac:dyDescent="0.25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8" thickBot="1" x14ac:dyDescent="0.3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937</v>
      </c>
      <c r="R47" s="60"/>
    </row>
    <row r="48" spans="1:18" x14ac:dyDescent="0.25">
      <c r="A48" s="86"/>
    </row>
    <row r="51" spans="10:12" x14ac:dyDescent="0.25">
      <c r="J51" s="60"/>
      <c r="K51" s="60"/>
      <c r="L51" s="60"/>
    </row>
    <row r="52" spans="10:12" x14ac:dyDescent="0.25">
      <c r="J52" s="60"/>
      <c r="K52" s="60"/>
      <c r="L52" s="60"/>
    </row>
    <row r="53" spans="10:12" x14ac:dyDescent="0.25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topLeftCell="A10"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3" width="13.33203125" bestFit="1" customWidth="1"/>
    <col min="4" max="4" width="13.44140625" customWidth="1"/>
    <col min="5" max="5" width="14.5546875" customWidth="1"/>
    <col min="6" max="7" width="10.88671875" style="34" bestFit="1" customWidth="1"/>
    <col min="8" max="8" width="13.5546875" style="34" bestFit="1" customWidth="1"/>
    <col min="9" max="9" width="16.5546875" style="34" bestFit="1" customWidth="1"/>
    <col min="10" max="10" width="13.33203125" style="34" bestFit="1" customWidth="1"/>
    <col min="11" max="11" width="12.5546875" style="34" bestFit="1" customWidth="1"/>
    <col min="12" max="12" width="14.33203125" style="34" bestFit="1" customWidth="1"/>
    <col min="13" max="16" width="10.88671875" style="34" customWidth="1"/>
  </cols>
  <sheetData>
    <row r="1" spans="1:16" ht="17.399999999999999" x14ac:dyDescent="0.3">
      <c r="O1" s="35" t="s">
        <v>27</v>
      </c>
    </row>
    <row r="2" spans="1:16" x14ac:dyDescent="0.25">
      <c r="O2" s="3" t="s">
        <v>28</v>
      </c>
    </row>
    <row r="3" spans="1:16" ht="17.399999999999999" x14ac:dyDescent="0.3">
      <c r="O3" s="35" t="s">
        <v>29</v>
      </c>
    </row>
    <row r="4" spans="1:16" x14ac:dyDescent="0.25">
      <c r="O4" s="36" t="s">
        <v>81</v>
      </c>
    </row>
    <row r="10" spans="1:16" ht="13.8" thickBot="1" x14ac:dyDescent="0.3"/>
    <row r="11" spans="1:16" x14ac:dyDescent="0.25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5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5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7">
        <v>76212</v>
      </c>
    </row>
    <row r="14" spans="1:16" x14ac:dyDescent="0.25">
      <c r="A14" s="64">
        <v>37196</v>
      </c>
      <c r="B14" s="65">
        <v>10271</v>
      </c>
      <c r="C14" s="66">
        <v>12247</v>
      </c>
      <c r="D14" s="66">
        <v>0</v>
      </c>
      <c r="E14" s="66">
        <v>0</v>
      </c>
      <c r="F14" s="67">
        <v>-2533</v>
      </c>
      <c r="G14" s="68">
        <v>-21108</v>
      </c>
      <c r="H14" s="69">
        <v>-23641</v>
      </c>
      <c r="I14" s="70">
        <v>10271</v>
      </c>
      <c r="J14" s="71">
        <v>12247</v>
      </c>
      <c r="K14" s="71">
        <v>0</v>
      </c>
      <c r="L14" s="71">
        <v>0</v>
      </c>
      <c r="M14" s="72">
        <v>-225.18</v>
      </c>
      <c r="N14" s="73">
        <v>22292.82</v>
      </c>
      <c r="O14" s="74">
        <v>-1348.18</v>
      </c>
      <c r="P14" s="75">
        <v>74863.820000000007</v>
      </c>
    </row>
    <row r="15" spans="1:16" x14ac:dyDescent="0.25">
      <c r="A15" s="64">
        <v>37197</v>
      </c>
      <c r="B15" s="65">
        <v>10271</v>
      </c>
      <c r="C15" s="66">
        <v>12247</v>
      </c>
      <c r="D15" s="66">
        <v>0</v>
      </c>
      <c r="E15" s="66">
        <v>0</v>
      </c>
      <c r="F15" s="67">
        <v>0</v>
      </c>
      <c r="G15" s="68">
        <v>-26431</v>
      </c>
      <c r="H15" s="69">
        <v>-26431</v>
      </c>
      <c r="I15" s="70">
        <v>10271</v>
      </c>
      <c r="J15" s="71">
        <v>12247</v>
      </c>
      <c r="K15" s="71">
        <v>0</v>
      </c>
      <c r="L15" s="71">
        <v>0</v>
      </c>
      <c r="M15" s="72">
        <v>-225.18</v>
      </c>
      <c r="N15" s="73">
        <v>22292.82</v>
      </c>
      <c r="O15" s="74">
        <v>-4138.18</v>
      </c>
      <c r="P15" s="75">
        <v>70725.64</v>
      </c>
    </row>
    <row r="16" spans="1:16" x14ac:dyDescent="0.25">
      <c r="A16" s="64">
        <v>37198</v>
      </c>
      <c r="B16" s="65">
        <v>10518</v>
      </c>
      <c r="C16" s="66">
        <v>12247</v>
      </c>
      <c r="D16" s="66">
        <v>0</v>
      </c>
      <c r="E16" s="66">
        <v>0</v>
      </c>
      <c r="F16" s="67">
        <v>0</v>
      </c>
      <c r="G16" s="68">
        <v>-25952</v>
      </c>
      <c r="H16" s="69">
        <v>-25952</v>
      </c>
      <c r="I16" s="70">
        <v>10518</v>
      </c>
      <c r="J16" s="71">
        <v>12247</v>
      </c>
      <c r="K16" s="71">
        <v>0</v>
      </c>
      <c r="L16" s="71">
        <v>0</v>
      </c>
      <c r="M16" s="72">
        <v>-227.65</v>
      </c>
      <c r="N16" s="73">
        <v>22537.35</v>
      </c>
      <c r="O16" s="74">
        <v>-3414.65</v>
      </c>
      <c r="P16" s="75">
        <v>67310.990000000005</v>
      </c>
    </row>
    <row r="17" spans="1:16" x14ac:dyDescent="0.25">
      <c r="A17" s="64">
        <v>37199</v>
      </c>
      <c r="B17" s="65">
        <v>10518</v>
      </c>
      <c r="C17" s="66">
        <v>12247</v>
      </c>
      <c r="D17" s="66">
        <v>0</v>
      </c>
      <c r="E17" s="66">
        <v>0</v>
      </c>
      <c r="F17" s="67">
        <v>0</v>
      </c>
      <c r="G17" s="68">
        <v>-20672</v>
      </c>
      <c r="H17" s="69">
        <v>-20672</v>
      </c>
      <c r="I17" s="70">
        <v>10518</v>
      </c>
      <c r="J17" s="71">
        <v>12247</v>
      </c>
      <c r="K17" s="71">
        <v>0</v>
      </c>
      <c r="L17" s="71">
        <v>0</v>
      </c>
      <c r="M17" s="72">
        <v>-227.65</v>
      </c>
      <c r="N17" s="73">
        <v>22537.35</v>
      </c>
      <c r="O17" s="74">
        <v>1865.35</v>
      </c>
      <c r="P17" s="75">
        <v>69176.34</v>
      </c>
    </row>
    <row r="18" spans="1:16" x14ac:dyDescent="0.25">
      <c r="A18" s="64">
        <v>37200</v>
      </c>
      <c r="B18" s="65">
        <v>10518</v>
      </c>
      <c r="C18" s="66">
        <v>12247</v>
      </c>
      <c r="D18" s="66">
        <v>0</v>
      </c>
      <c r="E18" s="66">
        <v>0</v>
      </c>
      <c r="F18" s="67">
        <v>0</v>
      </c>
      <c r="G18" s="68">
        <v>-22494</v>
      </c>
      <c r="H18" s="69">
        <v>-22494</v>
      </c>
      <c r="I18" s="70">
        <v>10518</v>
      </c>
      <c r="J18" s="71">
        <v>12247</v>
      </c>
      <c r="K18" s="71">
        <v>0</v>
      </c>
      <c r="L18" s="71">
        <v>0</v>
      </c>
      <c r="M18" s="72">
        <v>-227.65</v>
      </c>
      <c r="N18" s="73">
        <v>22537.35</v>
      </c>
      <c r="O18" s="74">
        <v>43.349999999998545</v>
      </c>
      <c r="P18" s="75">
        <v>69219.69</v>
      </c>
    </row>
    <row r="19" spans="1:16" x14ac:dyDescent="0.25">
      <c r="A19" s="64">
        <v>37201</v>
      </c>
      <c r="B19" s="65">
        <v>10518</v>
      </c>
      <c r="C19" s="66">
        <v>12247</v>
      </c>
      <c r="D19" s="66">
        <v>0</v>
      </c>
      <c r="E19" s="66">
        <v>0</v>
      </c>
      <c r="F19" s="67">
        <v>-13991</v>
      </c>
      <c r="G19" s="68">
        <v>-7903</v>
      </c>
      <c r="H19" s="69">
        <v>-21894</v>
      </c>
      <c r="I19" s="70">
        <v>10518</v>
      </c>
      <c r="J19" s="71">
        <v>12247</v>
      </c>
      <c r="K19" s="71">
        <v>0</v>
      </c>
      <c r="L19" s="71">
        <v>0</v>
      </c>
      <c r="M19" s="72">
        <v>-227.65</v>
      </c>
      <c r="N19" s="73">
        <v>22537.35</v>
      </c>
      <c r="O19" s="74">
        <v>643.34999999999854</v>
      </c>
      <c r="P19" s="75">
        <v>69863.039999999994</v>
      </c>
    </row>
    <row r="20" spans="1:16" x14ac:dyDescent="0.25">
      <c r="A20" s="64">
        <v>37202</v>
      </c>
      <c r="B20" s="65">
        <v>10518</v>
      </c>
      <c r="C20" s="66">
        <v>12247</v>
      </c>
      <c r="D20" s="66">
        <v>0</v>
      </c>
      <c r="E20" s="66">
        <v>0</v>
      </c>
      <c r="F20" s="67">
        <v>-22691</v>
      </c>
      <c r="G20" s="68">
        <v>-1356</v>
      </c>
      <c r="H20" s="69">
        <v>-24047</v>
      </c>
      <c r="I20" s="70">
        <v>10518</v>
      </c>
      <c r="J20" s="71">
        <v>12247</v>
      </c>
      <c r="K20" s="71">
        <v>0</v>
      </c>
      <c r="L20" s="71">
        <v>0</v>
      </c>
      <c r="M20" s="72">
        <v>-227.65</v>
      </c>
      <c r="N20" s="73">
        <v>22537.35</v>
      </c>
      <c r="O20" s="74">
        <v>-1509.65</v>
      </c>
      <c r="P20" s="75">
        <v>68353.39</v>
      </c>
    </row>
    <row r="21" spans="1:16" x14ac:dyDescent="0.25">
      <c r="A21" s="64">
        <v>37203</v>
      </c>
      <c r="B21" s="65">
        <v>10518</v>
      </c>
      <c r="C21" s="66">
        <v>12247</v>
      </c>
      <c r="D21" s="66">
        <v>0</v>
      </c>
      <c r="E21" s="66">
        <v>0</v>
      </c>
      <c r="F21" s="67">
        <v>-2589</v>
      </c>
      <c r="G21" s="68">
        <v>-9490</v>
      </c>
      <c r="H21" s="69">
        <v>-12079</v>
      </c>
      <c r="I21" s="70">
        <v>10518</v>
      </c>
      <c r="J21" s="71">
        <v>12247</v>
      </c>
      <c r="K21" s="71">
        <v>0</v>
      </c>
      <c r="L21" s="71">
        <v>0</v>
      </c>
      <c r="M21" s="72">
        <v>-227.65</v>
      </c>
      <c r="N21" s="73">
        <v>22537.35</v>
      </c>
      <c r="O21" s="74">
        <v>10458.35</v>
      </c>
      <c r="P21" s="75">
        <v>78811.740000000005</v>
      </c>
    </row>
    <row r="22" spans="1:16" x14ac:dyDescent="0.25">
      <c r="A22" s="64">
        <v>37204</v>
      </c>
      <c r="B22" s="65">
        <v>10518</v>
      </c>
      <c r="C22" s="66">
        <v>12247</v>
      </c>
      <c r="D22" s="66">
        <v>0</v>
      </c>
      <c r="E22" s="66">
        <v>0</v>
      </c>
      <c r="F22" s="67">
        <v>-16089</v>
      </c>
      <c r="G22" s="68">
        <v>-5809</v>
      </c>
      <c r="H22" s="69">
        <v>-21898</v>
      </c>
      <c r="I22" s="70">
        <v>10518</v>
      </c>
      <c r="J22" s="71">
        <v>12247</v>
      </c>
      <c r="K22" s="71">
        <v>0</v>
      </c>
      <c r="L22" s="71">
        <v>0</v>
      </c>
      <c r="M22" s="72">
        <v>-227.65</v>
      </c>
      <c r="N22" s="73">
        <v>22537.35</v>
      </c>
      <c r="O22" s="74">
        <v>639.34999999999854</v>
      </c>
      <c r="P22" s="75">
        <v>79451.090000000055</v>
      </c>
    </row>
    <row r="23" spans="1:16" x14ac:dyDescent="0.25">
      <c r="A23" s="64">
        <v>37205</v>
      </c>
      <c r="B23" s="65">
        <v>10766</v>
      </c>
      <c r="C23" s="66">
        <v>12247</v>
      </c>
      <c r="D23" s="66">
        <v>0</v>
      </c>
      <c r="E23" s="66">
        <v>0</v>
      </c>
      <c r="F23" s="67">
        <v>-12089</v>
      </c>
      <c r="G23" s="68">
        <v>-12775</v>
      </c>
      <c r="H23" s="69">
        <v>-24864</v>
      </c>
      <c r="I23" s="70">
        <v>10766</v>
      </c>
      <c r="J23" s="71">
        <v>12247</v>
      </c>
      <c r="K23" s="71">
        <v>0</v>
      </c>
      <c r="L23" s="71">
        <v>0</v>
      </c>
      <c r="M23" s="72">
        <v>-230.13</v>
      </c>
      <c r="N23" s="73">
        <v>22782.87</v>
      </c>
      <c r="O23" s="74">
        <v>-2081.13</v>
      </c>
      <c r="P23" s="75">
        <v>77369.960000000006</v>
      </c>
    </row>
    <row r="24" spans="1:16" x14ac:dyDescent="0.25">
      <c r="A24" s="64">
        <v>37206</v>
      </c>
      <c r="B24" s="65">
        <v>10766</v>
      </c>
      <c r="C24" s="66">
        <v>12247</v>
      </c>
      <c r="D24" s="66">
        <v>0</v>
      </c>
      <c r="E24" s="66">
        <v>0</v>
      </c>
      <c r="F24" s="67">
        <v>-12089</v>
      </c>
      <c r="G24" s="68">
        <v>-12775</v>
      </c>
      <c r="H24" s="69">
        <v>-24864</v>
      </c>
      <c r="I24" s="70">
        <v>10766</v>
      </c>
      <c r="J24" s="71">
        <v>12247</v>
      </c>
      <c r="K24" s="71">
        <v>0</v>
      </c>
      <c r="L24" s="71">
        <v>0</v>
      </c>
      <c r="M24" s="72">
        <v>-230.13</v>
      </c>
      <c r="N24" s="73">
        <v>22782.87</v>
      </c>
      <c r="O24" s="74">
        <v>-2081.13</v>
      </c>
      <c r="P24" s="75">
        <v>75288.83</v>
      </c>
    </row>
    <row r="25" spans="1:16" x14ac:dyDescent="0.25">
      <c r="A25" s="64">
        <v>37207</v>
      </c>
      <c r="B25" s="65">
        <v>10766</v>
      </c>
      <c r="C25" s="66">
        <v>12247</v>
      </c>
      <c r="D25" s="66">
        <v>0</v>
      </c>
      <c r="E25" s="66">
        <v>0</v>
      </c>
      <c r="F25" s="67">
        <v>-12089</v>
      </c>
      <c r="G25" s="68">
        <v>-12775</v>
      </c>
      <c r="H25" s="69">
        <v>-24864</v>
      </c>
      <c r="I25" s="70">
        <v>10766</v>
      </c>
      <c r="J25" s="71">
        <v>12247</v>
      </c>
      <c r="K25" s="71">
        <v>0</v>
      </c>
      <c r="L25" s="71">
        <v>0</v>
      </c>
      <c r="M25" s="72">
        <v>-230.13</v>
      </c>
      <c r="N25" s="73">
        <v>22782.87</v>
      </c>
      <c r="O25" s="74">
        <v>-2081.13</v>
      </c>
      <c r="P25" s="75">
        <v>73207.7</v>
      </c>
    </row>
    <row r="26" spans="1:16" x14ac:dyDescent="0.25">
      <c r="A26" s="64">
        <v>37208</v>
      </c>
      <c r="B26" s="65">
        <v>10766</v>
      </c>
      <c r="C26" s="66">
        <v>12247</v>
      </c>
      <c r="D26" s="66">
        <v>0</v>
      </c>
      <c r="E26" s="66">
        <v>0</v>
      </c>
      <c r="F26" s="67">
        <v>-10657</v>
      </c>
      <c r="G26" s="68">
        <v>-5977</v>
      </c>
      <c r="H26" s="69">
        <v>-16634</v>
      </c>
      <c r="I26" s="70">
        <v>10766</v>
      </c>
      <c r="J26" s="71">
        <v>12247</v>
      </c>
      <c r="K26" s="71">
        <v>0</v>
      </c>
      <c r="L26" s="71">
        <v>0</v>
      </c>
      <c r="M26" s="72">
        <v>-230.13</v>
      </c>
      <c r="N26" s="73">
        <v>22782.87</v>
      </c>
      <c r="O26" s="74">
        <v>6148.87</v>
      </c>
      <c r="P26" s="75">
        <v>79356.570000000007</v>
      </c>
    </row>
    <row r="27" spans="1:16" x14ac:dyDescent="0.25">
      <c r="A27" s="64">
        <v>37209</v>
      </c>
      <c r="B27" s="65">
        <v>10766</v>
      </c>
      <c r="C27" s="66">
        <v>12247</v>
      </c>
      <c r="D27" s="66">
        <v>0</v>
      </c>
      <c r="E27" s="66">
        <v>0</v>
      </c>
      <c r="F27" s="67">
        <v>-17522</v>
      </c>
      <c r="G27" s="68">
        <v>-5096</v>
      </c>
      <c r="H27" s="69">
        <v>-22618</v>
      </c>
      <c r="I27" s="70">
        <v>10766</v>
      </c>
      <c r="J27" s="71">
        <v>12247</v>
      </c>
      <c r="K27" s="71">
        <v>0</v>
      </c>
      <c r="L27" s="71">
        <v>0</v>
      </c>
      <c r="M27" s="72">
        <v>-230.13</v>
      </c>
      <c r="N27" s="73">
        <v>22782.87</v>
      </c>
      <c r="O27" s="74">
        <v>164.86999999999898</v>
      </c>
      <c r="P27" s="75">
        <v>79521.440000000002</v>
      </c>
    </row>
    <row r="28" spans="1:16" x14ac:dyDescent="0.25">
      <c r="A28" s="64">
        <v>37210</v>
      </c>
      <c r="B28" s="65">
        <v>10766</v>
      </c>
      <c r="C28" s="66">
        <v>12247</v>
      </c>
      <c r="D28" s="66">
        <v>0</v>
      </c>
      <c r="E28" s="66">
        <v>0</v>
      </c>
      <c r="F28" s="67">
        <v>-14522</v>
      </c>
      <c r="G28" s="68">
        <v>-5477</v>
      </c>
      <c r="H28" s="69">
        <v>-19999</v>
      </c>
      <c r="I28" s="70">
        <v>10766</v>
      </c>
      <c r="J28" s="71">
        <v>12247</v>
      </c>
      <c r="K28" s="71">
        <v>0</v>
      </c>
      <c r="L28" s="71">
        <v>0</v>
      </c>
      <c r="M28" s="72">
        <v>-230.13</v>
      </c>
      <c r="N28" s="73">
        <v>22782.87</v>
      </c>
      <c r="O28" s="74">
        <v>2783.87</v>
      </c>
      <c r="P28" s="75">
        <v>82305.31</v>
      </c>
    </row>
    <row r="29" spans="1:16" x14ac:dyDescent="0.25">
      <c r="A29" s="64">
        <v>37211</v>
      </c>
      <c r="B29" s="65">
        <v>10766</v>
      </c>
      <c r="C29" s="66">
        <v>12247</v>
      </c>
      <c r="D29" s="66">
        <v>0</v>
      </c>
      <c r="E29" s="66">
        <v>0</v>
      </c>
      <c r="F29" s="67">
        <v>-3522</v>
      </c>
      <c r="G29" s="68">
        <v>-17549</v>
      </c>
      <c r="H29" s="69">
        <v>-21071</v>
      </c>
      <c r="I29" s="70">
        <v>10766</v>
      </c>
      <c r="J29" s="71">
        <v>12247</v>
      </c>
      <c r="K29" s="71">
        <v>0</v>
      </c>
      <c r="L29" s="71">
        <v>0</v>
      </c>
      <c r="M29" s="72">
        <v>-230.13</v>
      </c>
      <c r="N29" s="73">
        <v>22782.87</v>
      </c>
      <c r="O29" s="74">
        <v>1711.87</v>
      </c>
      <c r="P29" s="75">
        <v>84017.18</v>
      </c>
    </row>
    <row r="30" spans="1:16" x14ac:dyDescent="0.25">
      <c r="A30" s="64">
        <v>37212</v>
      </c>
      <c r="B30" s="65">
        <v>10766</v>
      </c>
      <c r="C30" s="66">
        <v>12833</v>
      </c>
      <c r="D30" s="66">
        <v>0</v>
      </c>
      <c r="E30" s="66">
        <v>0</v>
      </c>
      <c r="F30" s="67">
        <v>-5039</v>
      </c>
      <c r="G30" s="68">
        <v>-18968</v>
      </c>
      <c r="H30" s="69">
        <v>-24007</v>
      </c>
      <c r="I30" s="70">
        <v>10766</v>
      </c>
      <c r="J30" s="71">
        <v>12833</v>
      </c>
      <c r="K30" s="71">
        <v>0</v>
      </c>
      <c r="L30" s="71">
        <v>0</v>
      </c>
      <c r="M30" s="72">
        <v>-235.99</v>
      </c>
      <c r="N30" s="73">
        <v>23363.01</v>
      </c>
      <c r="O30" s="74">
        <v>-643.9900000000016</v>
      </c>
      <c r="P30" s="75">
        <v>83373.19</v>
      </c>
    </row>
    <row r="31" spans="1:16" x14ac:dyDescent="0.25">
      <c r="A31" s="64">
        <v>37213</v>
      </c>
      <c r="B31" s="65">
        <v>10766</v>
      </c>
      <c r="C31" s="66">
        <v>12833</v>
      </c>
      <c r="D31" s="66">
        <v>0</v>
      </c>
      <c r="E31" s="66">
        <v>0</v>
      </c>
      <c r="F31" s="67">
        <v>-5039</v>
      </c>
      <c r="G31" s="68">
        <v>-18225</v>
      </c>
      <c r="H31" s="69">
        <v>-23264</v>
      </c>
      <c r="I31" s="70">
        <v>10766</v>
      </c>
      <c r="J31" s="71">
        <v>12833</v>
      </c>
      <c r="K31" s="71">
        <v>0</v>
      </c>
      <c r="L31" s="71">
        <v>0</v>
      </c>
      <c r="M31" s="72">
        <v>-235.99</v>
      </c>
      <c r="N31" s="73">
        <v>23363.01</v>
      </c>
      <c r="O31" s="74">
        <v>99.009999999998399</v>
      </c>
      <c r="P31" s="75">
        <v>83472.2</v>
      </c>
    </row>
    <row r="32" spans="1:16" x14ac:dyDescent="0.25">
      <c r="A32" s="64">
        <v>37214</v>
      </c>
      <c r="B32" s="65">
        <v>10766</v>
      </c>
      <c r="C32" s="66">
        <v>12833</v>
      </c>
      <c r="D32" s="66">
        <v>0</v>
      </c>
      <c r="E32" s="66">
        <v>0</v>
      </c>
      <c r="F32" s="67">
        <v>-5039</v>
      </c>
      <c r="G32" s="68">
        <v>-17389</v>
      </c>
      <c r="H32" s="69">
        <v>-22428</v>
      </c>
      <c r="I32" s="70">
        <v>10766</v>
      </c>
      <c r="J32" s="71">
        <v>12833</v>
      </c>
      <c r="K32" s="71">
        <v>0</v>
      </c>
      <c r="L32" s="71">
        <v>0</v>
      </c>
      <c r="M32" s="72">
        <v>-235.99</v>
      </c>
      <c r="N32" s="73">
        <v>23363.01</v>
      </c>
      <c r="O32" s="74">
        <v>935.0099999999984</v>
      </c>
      <c r="P32" s="75">
        <v>84407.21</v>
      </c>
    </row>
    <row r="33" spans="1:16" x14ac:dyDescent="0.25">
      <c r="A33" s="64">
        <v>37215</v>
      </c>
      <c r="B33" s="65">
        <v>10766</v>
      </c>
      <c r="C33" s="66">
        <v>12833</v>
      </c>
      <c r="D33" s="66">
        <v>0</v>
      </c>
      <c r="E33" s="66">
        <v>0</v>
      </c>
      <c r="F33" s="67">
        <v>-11059</v>
      </c>
      <c r="G33" s="68">
        <v>-20891</v>
      </c>
      <c r="H33" s="69">
        <v>-31950</v>
      </c>
      <c r="I33" s="70">
        <v>10766</v>
      </c>
      <c r="J33" s="71">
        <v>12833</v>
      </c>
      <c r="K33" s="71">
        <v>0</v>
      </c>
      <c r="L33" s="71">
        <v>0</v>
      </c>
      <c r="M33" s="72">
        <v>-235.99</v>
      </c>
      <c r="N33" s="73">
        <v>23363.01</v>
      </c>
      <c r="O33" s="74">
        <v>-8586.99</v>
      </c>
      <c r="P33" s="75">
        <v>75820.22</v>
      </c>
    </row>
    <row r="34" spans="1:16" x14ac:dyDescent="0.25">
      <c r="A34" s="64">
        <v>37216</v>
      </c>
      <c r="B34" s="65">
        <v>10766</v>
      </c>
      <c r="C34" s="66">
        <v>12833</v>
      </c>
      <c r="D34" s="66">
        <v>0</v>
      </c>
      <c r="E34" s="66">
        <v>0</v>
      </c>
      <c r="F34" s="67">
        <v>-11543</v>
      </c>
      <c r="G34" s="68">
        <v>-12693</v>
      </c>
      <c r="H34" s="69">
        <v>-24236</v>
      </c>
      <c r="I34" s="70">
        <v>10766</v>
      </c>
      <c r="J34" s="71">
        <v>12833</v>
      </c>
      <c r="K34" s="71">
        <v>0</v>
      </c>
      <c r="L34" s="71">
        <v>0</v>
      </c>
      <c r="M34" s="72">
        <v>-235.99</v>
      </c>
      <c r="N34" s="73">
        <v>23363.01</v>
      </c>
      <c r="O34" s="74">
        <v>-872.9900000000016</v>
      </c>
      <c r="P34" s="75">
        <v>74947.23</v>
      </c>
    </row>
    <row r="35" spans="1:16" x14ac:dyDescent="0.25">
      <c r="A35" s="64">
        <v>37217</v>
      </c>
      <c r="B35" s="65">
        <v>10766</v>
      </c>
      <c r="C35" s="66">
        <v>12833</v>
      </c>
      <c r="D35" s="66">
        <v>0</v>
      </c>
      <c r="E35" s="66">
        <v>0</v>
      </c>
      <c r="F35" s="67">
        <v>-543</v>
      </c>
      <c r="G35" s="68">
        <v>-17960</v>
      </c>
      <c r="H35" s="69">
        <v>-18503</v>
      </c>
      <c r="I35" s="70">
        <v>10766</v>
      </c>
      <c r="J35" s="71">
        <v>12833</v>
      </c>
      <c r="K35" s="71">
        <v>0</v>
      </c>
      <c r="L35" s="71">
        <v>0</v>
      </c>
      <c r="M35" s="72">
        <v>-235.99</v>
      </c>
      <c r="N35" s="73">
        <v>23363.01</v>
      </c>
      <c r="O35" s="74">
        <v>4860.01</v>
      </c>
      <c r="P35" s="75">
        <v>79807.240000000005</v>
      </c>
    </row>
    <row r="36" spans="1:16" x14ac:dyDescent="0.25">
      <c r="A36" s="64">
        <v>37218</v>
      </c>
      <c r="B36" s="65">
        <v>10766</v>
      </c>
      <c r="C36" s="66">
        <v>12833</v>
      </c>
      <c r="D36" s="66">
        <v>0</v>
      </c>
      <c r="E36" s="66">
        <v>0</v>
      </c>
      <c r="F36" s="67">
        <v>-543</v>
      </c>
      <c r="G36" s="68">
        <v>-17254</v>
      </c>
      <c r="H36" s="69">
        <v>-17797</v>
      </c>
      <c r="I36" s="70">
        <v>10766</v>
      </c>
      <c r="J36" s="71">
        <v>12833</v>
      </c>
      <c r="K36" s="71">
        <v>0</v>
      </c>
      <c r="L36" s="71">
        <v>0</v>
      </c>
      <c r="M36" s="72">
        <v>-235.99</v>
      </c>
      <c r="N36" s="73">
        <v>23363.01</v>
      </c>
      <c r="O36" s="74">
        <v>5566.01</v>
      </c>
      <c r="P36" s="75">
        <v>85373.25</v>
      </c>
    </row>
    <row r="37" spans="1:16" x14ac:dyDescent="0.25">
      <c r="A37" s="64">
        <v>37219</v>
      </c>
      <c r="B37" s="65">
        <v>10766</v>
      </c>
      <c r="C37" s="66">
        <v>12833</v>
      </c>
      <c r="D37" s="66">
        <v>0</v>
      </c>
      <c r="E37" s="66">
        <v>0</v>
      </c>
      <c r="F37" s="67">
        <v>-543</v>
      </c>
      <c r="G37" s="68">
        <v>-17960</v>
      </c>
      <c r="H37" s="69">
        <v>-18503</v>
      </c>
      <c r="I37" s="70">
        <v>10766</v>
      </c>
      <c r="J37" s="71">
        <v>12833</v>
      </c>
      <c r="K37" s="71">
        <v>0</v>
      </c>
      <c r="L37" s="71">
        <v>0</v>
      </c>
      <c r="M37" s="72">
        <v>-235.99</v>
      </c>
      <c r="N37" s="73">
        <v>23363.01</v>
      </c>
      <c r="O37" s="74">
        <v>4860.01</v>
      </c>
      <c r="P37" s="75">
        <v>90233.26</v>
      </c>
    </row>
    <row r="38" spans="1:16" x14ac:dyDescent="0.25">
      <c r="A38" s="64">
        <v>37220</v>
      </c>
      <c r="B38" s="65">
        <v>10766</v>
      </c>
      <c r="C38" s="66">
        <v>12833</v>
      </c>
      <c r="D38" s="66">
        <v>0</v>
      </c>
      <c r="E38" s="66">
        <v>0</v>
      </c>
      <c r="F38" s="67">
        <v>-543</v>
      </c>
      <c r="G38" s="68">
        <v>-17960</v>
      </c>
      <c r="H38" s="69">
        <v>-18503</v>
      </c>
      <c r="I38" s="70">
        <v>10766</v>
      </c>
      <c r="J38" s="71">
        <v>12833</v>
      </c>
      <c r="K38" s="71">
        <v>0</v>
      </c>
      <c r="L38" s="71">
        <v>0</v>
      </c>
      <c r="M38" s="72">
        <v>-235.99</v>
      </c>
      <c r="N38" s="73">
        <v>23363.01</v>
      </c>
      <c r="O38" s="74">
        <v>4860.01</v>
      </c>
      <c r="P38" s="75">
        <v>95093.27</v>
      </c>
    </row>
    <row r="39" spans="1:16" x14ac:dyDescent="0.25">
      <c r="A39" s="64">
        <v>37221</v>
      </c>
      <c r="B39" s="65">
        <v>10766</v>
      </c>
      <c r="C39" s="66">
        <v>12833</v>
      </c>
      <c r="D39" s="66">
        <v>0</v>
      </c>
      <c r="E39" s="66">
        <v>0</v>
      </c>
      <c r="F39" s="67">
        <v>-543</v>
      </c>
      <c r="G39" s="68">
        <v>-17960</v>
      </c>
      <c r="H39" s="69">
        <v>-18503</v>
      </c>
      <c r="I39" s="70">
        <v>10766</v>
      </c>
      <c r="J39" s="71">
        <v>12833</v>
      </c>
      <c r="K39" s="71">
        <v>0</v>
      </c>
      <c r="L39" s="71">
        <v>0</v>
      </c>
      <c r="M39" s="72">
        <v>-235.99</v>
      </c>
      <c r="N39" s="73">
        <v>23363.01</v>
      </c>
      <c r="O39" s="74">
        <v>4860.01</v>
      </c>
      <c r="P39" s="75">
        <v>99953.279999999999</v>
      </c>
    </row>
    <row r="40" spans="1:16" x14ac:dyDescent="0.25">
      <c r="A40" s="64">
        <v>37222</v>
      </c>
      <c r="B40" s="65">
        <v>10766</v>
      </c>
      <c r="C40" s="66">
        <v>12833</v>
      </c>
      <c r="D40" s="66">
        <v>0</v>
      </c>
      <c r="E40" s="66">
        <v>0</v>
      </c>
      <c r="F40" s="67">
        <v>-618</v>
      </c>
      <c r="G40" s="68">
        <v>-17430</v>
      </c>
      <c r="H40" s="69">
        <v>-18048</v>
      </c>
      <c r="I40" s="70">
        <v>10766</v>
      </c>
      <c r="J40" s="71">
        <v>12833</v>
      </c>
      <c r="K40" s="71">
        <v>0</v>
      </c>
      <c r="L40" s="71">
        <v>0</v>
      </c>
      <c r="M40" s="72">
        <v>-235.99</v>
      </c>
      <c r="N40" s="73">
        <v>23363.01</v>
      </c>
      <c r="O40" s="74">
        <v>5315.01</v>
      </c>
      <c r="P40" s="75">
        <v>105268.29</v>
      </c>
    </row>
    <row r="41" spans="1:16" x14ac:dyDescent="0.25">
      <c r="A41" s="64">
        <v>37223</v>
      </c>
      <c r="B41" s="65">
        <v>10766</v>
      </c>
      <c r="C41" s="66">
        <v>12833</v>
      </c>
      <c r="D41" s="66">
        <v>0</v>
      </c>
      <c r="E41" s="66">
        <v>0</v>
      </c>
      <c r="F41" s="67">
        <v>-4138</v>
      </c>
      <c r="G41" s="68">
        <v>-25036</v>
      </c>
      <c r="H41" s="69">
        <v>-29174</v>
      </c>
      <c r="I41" s="70">
        <v>10766</v>
      </c>
      <c r="J41" s="71">
        <v>12833</v>
      </c>
      <c r="K41" s="71">
        <v>0</v>
      </c>
      <c r="L41" s="71">
        <v>0</v>
      </c>
      <c r="M41" s="72">
        <v>-235.99</v>
      </c>
      <c r="N41" s="73">
        <v>23363.01</v>
      </c>
      <c r="O41" s="74">
        <v>-5810.99</v>
      </c>
      <c r="P41" s="75">
        <v>99457.3</v>
      </c>
    </row>
    <row r="42" spans="1:16" x14ac:dyDescent="0.25">
      <c r="A42" s="64">
        <v>37224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99457.3</v>
      </c>
    </row>
    <row r="43" spans="1:16" x14ac:dyDescent="0.25">
      <c r="A43" s="64">
        <v>37225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99457.3</v>
      </c>
    </row>
    <row r="44" spans="1:16" x14ac:dyDescent="0.25">
      <c r="A44" s="64"/>
      <c r="B44" s="65"/>
      <c r="C44" s="66"/>
      <c r="D44" s="66"/>
      <c r="E44" s="66"/>
      <c r="F44" s="67"/>
      <c r="G44" s="68"/>
      <c r="H44" s="69"/>
      <c r="I44" s="70"/>
      <c r="J44" s="71"/>
      <c r="K44" s="71"/>
      <c r="L44" s="71"/>
      <c r="M44" s="72"/>
      <c r="N44" s="73"/>
      <c r="O44" s="74"/>
      <c r="P44" s="75"/>
    </row>
    <row r="45" spans="1:16" x14ac:dyDescent="0.25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8" thickBot="1" x14ac:dyDescent="0.3">
      <c r="A46" s="136" t="s">
        <v>45</v>
      </c>
      <c r="B46" s="79">
        <v>298722</v>
      </c>
      <c r="C46" s="129">
        <v>349948</v>
      </c>
      <c r="D46" s="129">
        <v>0</v>
      </c>
      <c r="E46" s="129">
        <v>0</v>
      </c>
      <c r="F46" s="80">
        <v>-185573</v>
      </c>
      <c r="G46" s="81">
        <v>-433365</v>
      </c>
      <c r="H46" s="82">
        <v>-618938</v>
      </c>
      <c r="I46" s="83">
        <v>298722</v>
      </c>
      <c r="J46" s="130">
        <v>349948</v>
      </c>
      <c r="K46" s="130">
        <v>0</v>
      </c>
      <c r="L46" s="130">
        <v>0</v>
      </c>
      <c r="M46" s="84">
        <v>-6486.7</v>
      </c>
      <c r="N46" s="85">
        <v>642183.30000000005</v>
      </c>
      <c r="O46" s="74"/>
      <c r="P46" s="21">
        <v>0</v>
      </c>
    </row>
    <row r="47" spans="1:16" x14ac:dyDescent="0.25">
      <c r="A47" s="86"/>
    </row>
    <row r="50" spans="9:11" ht="13.8" thickBot="1" x14ac:dyDescent="0.3"/>
    <row r="51" spans="9:11" x14ac:dyDescent="0.25">
      <c r="I51" s="39"/>
      <c r="J51" s="43"/>
      <c r="K51" s="40"/>
    </row>
    <row r="52" spans="9:11" x14ac:dyDescent="0.25">
      <c r="I52" s="57"/>
      <c r="J52" s="60"/>
      <c r="K52" s="58"/>
    </row>
    <row r="53" spans="9:11" ht="13.8" thickBot="1" x14ac:dyDescent="0.3">
      <c r="I53" s="87"/>
      <c r="J53" s="131"/>
      <c r="K53" s="132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8.1093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78</v>
      </c>
    </row>
    <row r="10" spans="1:10" ht="13.8" thickBot="1" x14ac:dyDescent="0.3"/>
    <row r="11" spans="1:10" x14ac:dyDescent="0.25">
      <c r="A11" t="s">
        <v>89</v>
      </c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7">
        <v>12549</v>
      </c>
    </row>
    <row r="14" spans="1:10" x14ac:dyDescent="0.25">
      <c r="A14" s="64">
        <v>37196</v>
      </c>
      <c r="B14" s="65">
        <v>20000</v>
      </c>
      <c r="C14" s="67">
        <v>-20000</v>
      </c>
      <c r="D14" s="68">
        <v>0</v>
      </c>
      <c r="E14" s="69">
        <v>-20000</v>
      </c>
      <c r="F14" s="70">
        <v>21812.68</v>
      </c>
      <c r="G14" s="72">
        <v>0</v>
      </c>
      <c r="H14" s="73">
        <v>21812.68</v>
      </c>
      <c r="I14" s="74">
        <v>1812.68</v>
      </c>
      <c r="J14" s="75">
        <v>14361.68</v>
      </c>
    </row>
    <row r="15" spans="1:10" x14ac:dyDescent="0.25">
      <c r="A15" s="64">
        <v>37197</v>
      </c>
      <c r="B15" s="65">
        <v>20000</v>
      </c>
      <c r="C15" s="67">
        <v>-20000</v>
      </c>
      <c r="D15" s="68">
        <v>0</v>
      </c>
      <c r="E15" s="69">
        <v>-20000</v>
      </c>
      <c r="F15" s="70">
        <v>21557.22</v>
      </c>
      <c r="G15" s="72">
        <v>0</v>
      </c>
      <c r="H15" s="73">
        <v>21557.22</v>
      </c>
      <c r="I15" s="74">
        <v>1557.22</v>
      </c>
      <c r="J15" s="75">
        <v>15918.9</v>
      </c>
    </row>
    <row r="16" spans="1:10" x14ac:dyDescent="0.25">
      <c r="A16" s="64">
        <v>37198</v>
      </c>
      <c r="B16" s="65">
        <v>20000</v>
      </c>
      <c r="C16" s="67">
        <v>0</v>
      </c>
      <c r="D16" s="68">
        <v>-22554</v>
      </c>
      <c r="E16" s="69">
        <v>-22554</v>
      </c>
      <c r="F16" s="70">
        <v>21001.78</v>
      </c>
      <c r="G16" s="72">
        <v>0</v>
      </c>
      <c r="H16" s="73">
        <v>21001.78</v>
      </c>
      <c r="I16" s="74">
        <v>-1552.22</v>
      </c>
      <c r="J16" s="75">
        <v>14366.68</v>
      </c>
    </row>
    <row r="17" spans="1:10" x14ac:dyDescent="0.25">
      <c r="A17" s="64">
        <v>37199</v>
      </c>
      <c r="B17" s="65">
        <v>20000</v>
      </c>
      <c r="C17" s="67">
        <v>0</v>
      </c>
      <c r="D17" s="68">
        <v>-20000</v>
      </c>
      <c r="E17" s="69">
        <v>-20000</v>
      </c>
      <c r="F17" s="70">
        <v>21167.14</v>
      </c>
      <c r="G17" s="72">
        <v>0</v>
      </c>
      <c r="H17" s="73">
        <v>21167.14</v>
      </c>
      <c r="I17" s="74">
        <v>1167.1400000000001</v>
      </c>
      <c r="J17" s="75">
        <v>15533.82</v>
      </c>
    </row>
    <row r="18" spans="1:10" x14ac:dyDescent="0.25">
      <c r="A18" s="64">
        <v>37200</v>
      </c>
      <c r="B18" s="65">
        <v>20000</v>
      </c>
      <c r="C18" s="67">
        <v>0</v>
      </c>
      <c r="D18" s="68">
        <v>-23457</v>
      </c>
      <c r="E18" s="69">
        <v>-23457</v>
      </c>
      <c r="F18" s="70">
        <v>20827.939999999999</v>
      </c>
      <c r="G18" s="72">
        <v>0</v>
      </c>
      <c r="H18" s="73">
        <v>20827.939999999999</v>
      </c>
      <c r="I18" s="74">
        <v>-2629.06</v>
      </c>
      <c r="J18" s="75">
        <v>12904.76</v>
      </c>
    </row>
    <row r="19" spans="1:10" x14ac:dyDescent="0.25">
      <c r="A19" s="64">
        <v>37201</v>
      </c>
      <c r="B19" s="65">
        <v>20000</v>
      </c>
      <c r="C19" s="67">
        <v>0</v>
      </c>
      <c r="D19" s="68">
        <v>-20574</v>
      </c>
      <c r="E19" s="69">
        <v>-20574</v>
      </c>
      <c r="F19" s="70">
        <v>19742.5</v>
      </c>
      <c r="G19" s="72">
        <v>0</v>
      </c>
      <c r="H19" s="73">
        <v>19742.5</v>
      </c>
      <c r="I19" s="74">
        <v>-831.5</v>
      </c>
      <c r="J19" s="75">
        <v>12073.26</v>
      </c>
    </row>
    <row r="20" spans="1:10" x14ac:dyDescent="0.25">
      <c r="A20" s="64">
        <v>37202</v>
      </c>
      <c r="B20" s="65">
        <v>20000</v>
      </c>
      <c r="C20" s="67">
        <v>0</v>
      </c>
      <c r="D20" s="68">
        <v>-20000</v>
      </c>
      <c r="E20" s="69">
        <v>-20000</v>
      </c>
      <c r="F20" s="70">
        <v>18038.02</v>
      </c>
      <c r="G20" s="72">
        <v>0</v>
      </c>
      <c r="H20" s="73">
        <v>18038.02</v>
      </c>
      <c r="I20" s="74">
        <v>-1961.98</v>
      </c>
      <c r="J20" s="75">
        <v>10111.280000000001</v>
      </c>
    </row>
    <row r="21" spans="1:10" x14ac:dyDescent="0.25">
      <c r="A21" s="64">
        <v>37203</v>
      </c>
      <c r="B21" s="65">
        <v>20000</v>
      </c>
      <c r="C21" s="67">
        <v>0</v>
      </c>
      <c r="D21" s="68">
        <v>-15577</v>
      </c>
      <c r="E21" s="69">
        <v>-15577</v>
      </c>
      <c r="F21" s="70">
        <v>18209.740000000002</v>
      </c>
      <c r="G21" s="72">
        <v>0</v>
      </c>
      <c r="H21" s="73">
        <v>18209.740000000002</v>
      </c>
      <c r="I21" s="74">
        <v>2632.74</v>
      </c>
      <c r="J21" s="75">
        <v>12744.02</v>
      </c>
    </row>
    <row r="22" spans="1:10" x14ac:dyDescent="0.25">
      <c r="A22" s="64">
        <v>37204</v>
      </c>
      <c r="B22" s="65">
        <v>20000</v>
      </c>
      <c r="C22" s="67">
        <v>0</v>
      </c>
      <c r="D22" s="68">
        <v>-20000</v>
      </c>
      <c r="E22" s="69">
        <v>-20000</v>
      </c>
      <c r="F22" s="70">
        <v>17887.5</v>
      </c>
      <c r="G22" s="72">
        <v>0</v>
      </c>
      <c r="H22" s="73">
        <v>17887.5</v>
      </c>
      <c r="I22" s="74">
        <v>-2112.5</v>
      </c>
      <c r="J22" s="75">
        <v>10631.52</v>
      </c>
    </row>
    <row r="23" spans="1:10" x14ac:dyDescent="0.25">
      <c r="A23" s="64">
        <v>37205</v>
      </c>
      <c r="B23" s="65">
        <v>20000</v>
      </c>
      <c r="C23" s="67">
        <v>0</v>
      </c>
      <c r="D23" s="68">
        <v>-20000</v>
      </c>
      <c r="E23" s="69">
        <v>-20000</v>
      </c>
      <c r="F23" s="70">
        <v>17755</v>
      </c>
      <c r="G23" s="72">
        <v>0</v>
      </c>
      <c r="H23" s="73">
        <v>17755</v>
      </c>
      <c r="I23" s="74">
        <v>-2245</v>
      </c>
      <c r="J23" s="75">
        <v>8386.5200000000077</v>
      </c>
    </row>
    <row r="24" spans="1:10" x14ac:dyDescent="0.25">
      <c r="A24" s="64">
        <v>37206</v>
      </c>
      <c r="B24" s="65">
        <v>20000</v>
      </c>
      <c r="C24" s="67">
        <v>0</v>
      </c>
      <c r="D24" s="68">
        <v>-20000</v>
      </c>
      <c r="E24" s="69">
        <v>-20000</v>
      </c>
      <c r="F24" s="70">
        <v>16618.68</v>
      </c>
      <c r="G24" s="72">
        <v>0</v>
      </c>
      <c r="H24" s="73">
        <v>16618.68</v>
      </c>
      <c r="I24" s="74">
        <v>-3381.32</v>
      </c>
      <c r="J24" s="75">
        <v>5005.200000000008</v>
      </c>
    </row>
    <row r="25" spans="1:10" x14ac:dyDescent="0.25">
      <c r="A25" s="64">
        <v>37207</v>
      </c>
      <c r="B25" s="65">
        <v>20000</v>
      </c>
      <c r="C25" s="67">
        <v>0</v>
      </c>
      <c r="D25" s="68">
        <v>-20000</v>
      </c>
      <c r="E25" s="69">
        <v>-20000</v>
      </c>
      <c r="F25" s="70">
        <v>18025.3</v>
      </c>
      <c r="G25" s="72">
        <v>0</v>
      </c>
      <c r="H25" s="73">
        <v>18025.3</v>
      </c>
      <c r="I25" s="74">
        <v>-1974.7</v>
      </c>
      <c r="J25" s="75">
        <v>3030.5000000000073</v>
      </c>
    </row>
    <row r="26" spans="1:10" x14ac:dyDescent="0.25">
      <c r="A26" s="64">
        <v>37208</v>
      </c>
      <c r="B26" s="65">
        <v>20000</v>
      </c>
      <c r="C26" s="67">
        <v>0</v>
      </c>
      <c r="D26" s="68">
        <v>-20000</v>
      </c>
      <c r="E26" s="69">
        <v>-20000</v>
      </c>
      <c r="F26" s="70">
        <v>18145.080000000002</v>
      </c>
      <c r="G26" s="72">
        <v>0</v>
      </c>
      <c r="H26" s="73">
        <v>18145.080000000002</v>
      </c>
      <c r="I26" s="74">
        <v>-1854.92</v>
      </c>
      <c r="J26" s="75">
        <v>1175.580000000009</v>
      </c>
    </row>
    <row r="27" spans="1:10" x14ac:dyDescent="0.25">
      <c r="A27" s="64">
        <v>37209</v>
      </c>
      <c r="B27" s="65">
        <v>20000</v>
      </c>
      <c r="C27" s="67">
        <v>0</v>
      </c>
      <c r="D27" s="68">
        <v>-20000</v>
      </c>
      <c r="E27" s="69">
        <v>-20000</v>
      </c>
      <c r="F27" s="70">
        <v>17455.02</v>
      </c>
      <c r="G27" s="72">
        <v>0</v>
      </c>
      <c r="H27" s="73">
        <v>17455.02</v>
      </c>
      <c r="I27" s="74">
        <v>-2544.98</v>
      </c>
      <c r="J27" s="75">
        <v>-1369.3999999999905</v>
      </c>
    </row>
    <row r="28" spans="1:10" x14ac:dyDescent="0.25">
      <c r="A28" s="64">
        <v>37210</v>
      </c>
      <c r="B28" s="65">
        <v>20000</v>
      </c>
      <c r="C28" s="67">
        <v>0</v>
      </c>
      <c r="D28" s="68">
        <v>-20000</v>
      </c>
      <c r="E28" s="69">
        <v>-20000</v>
      </c>
      <c r="F28" s="70">
        <v>17680.8</v>
      </c>
      <c r="G28" s="72">
        <v>0</v>
      </c>
      <c r="H28" s="73">
        <v>17680.8</v>
      </c>
      <c r="I28" s="74">
        <v>-2319.1999999999998</v>
      </c>
      <c r="J28" s="75">
        <v>-3688.5999999999913</v>
      </c>
    </row>
    <row r="29" spans="1:10" x14ac:dyDescent="0.25">
      <c r="A29" s="64">
        <v>37211</v>
      </c>
      <c r="B29" s="65">
        <v>20000</v>
      </c>
      <c r="C29" s="67">
        <v>0</v>
      </c>
      <c r="D29" s="68">
        <v>-20000</v>
      </c>
      <c r="E29" s="69">
        <v>-20000</v>
      </c>
      <c r="F29" s="70">
        <v>11775.54</v>
      </c>
      <c r="G29" s="72">
        <v>0</v>
      </c>
      <c r="H29" s="73">
        <v>11775.54</v>
      </c>
      <c r="I29" s="74">
        <v>-8224.4599999999991</v>
      </c>
      <c r="J29" s="75">
        <v>-11913.06</v>
      </c>
    </row>
    <row r="30" spans="1:10" x14ac:dyDescent="0.25">
      <c r="A30" s="64">
        <v>37212</v>
      </c>
      <c r="B30" s="65">
        <v>20000</v>
      </c>
      <c r="C30" s="67">
        <v>0</v>
      </c>
      <c r="D30" s="68">
        <v>-20000</v>
      </c>
      <c r="E30" s="69">
        <v>-20000</v>
      </c>
      <c r="F30" s="70">
        <v>19228.400000000001</v>
      </c>
      <c r="G30" s="72">
        <v>0</v>
      </c>
      <c r="H30" s="73">
        <v>19228.400000000001</v>
      </c>
      <c r="I30" s="74">
        <v>-771.59999999999854</v>
      </c>
      <c r="J30" s="75">
        <v>-12684.66</v>
      </c>
    </row>
    <row r="31" spans="1:10" x14ac:dyDescent="0.25">
      <c r="A31" s="64">
        <v>37213</v>
      </c>
      <c r="B31" s="65">
        <v>20000</v>
      </c>
      <c r="C31" s="67">
        <v>0</v>
      </c>
      <c r="D31" s="68">
        <v>-20000</v>
      </c>
      <c r="E31" s="69">
        <v>-20000</v>
      </c>
      <c r="F31" s="70">
        <v>18086.78</v>
      </c>
      <c r="G31" s="72">
        <v>0</v>
      </c>
      <c r="H31" s="73">
        <v>18086.78</v>
      </c>
      <c r="I31" s="74">
        <v>-1913.22</v>
      </c>
      <c r="J31" s="75">
        <v>-14597.88</v>
      </c>
    </row>
    <row r="32" spans="1:10" x14ac:dyDescent="0.25">
      <c r="A32" s="64">
        <v>37214</v>
      </c>
      <c r="B32" s="65">
        <v>20000</v>
      </c>
      <c r="C32" s="67">
        <v>0</v>
      </c>
      <c r="D32" s="68">
        <v>-20000</v>
      </c>
      <c r="E32" s="69">
        <v>-20000</v>
      </c>
      <c r="F32" s="70">
        <v>17460.32</v>
      </c>
      <c r="G32" s="72">
        <v>0</v>
      </c>
      <c r="H32" s="73">
        <v>17460.32</v>
      </c>
      <c r="I32" s="74">
        <v>-2539.6799999999998</v>
      </c>
      <c r="J32" s="75">
        <v>-17137.560000000001</v>
      </c>
    </row>
    <row r="33" spans="1:10" x14ac:dyDescent="0.25">
      <c r="A33" s="64">
        <v>37215</v>
      </c>
      <c r="B33" s="65">
        <v>20000</v>
      </c>
      <c r="C33" s="67">
        <v>-20000</v>
      </c>
      <c r="D33" s="68">
        <v>0</v>
      </c>
      <c r="E33" s="69">
        <v>-20000</v>
      </c>
      <c r="F33" s="70">
        <v>17544.060000000001</v>
      </c>
      <c r="G33" s="72">
        <v>0</v>
      </c>
      <c r="H33" s="73">
        <v>17544.060000000001</v>
      </c>
      <c r="I33" s="74">
        <v>-2455.94</v>
      </c>
      <c r="J33" s="75">
        <v>-19593.5</v>
      </c>
    </row>
    <row r="34" spans="1:10" x14ac:dyDescent="0.25">
      <c r="A34" s="64">
        <v>37216</v>
      </c>
      <c r="B34" s="65">
        <v>20000</v>
      </c>
      <c r="C34" s="67">
        <v>-20000</v>
      </c>
      <c r="D34" s="68">
        <v>0</v>
      </c>
      <c r="E34" s="69">
        <v>-20000</v>
      </c>
      <c r="F34" s="70">
        <v>20065.8</v>
      </c>
      <c r="G34" s="72">
        <v>0</v>
      </c>
      <c r="H34" s="73">
        <v>20065.8</v>
      </c>
      <c r="I34" s="74">
        <v>65.799999999999272</v>
      </c>
      <c r="J34" s="75">
        <v>-19527.7</v>
      </c>
    </row>
    <row r="35" spans="1:10" x14ac:dyDescent="0.25">
      <c r="A35" s="64">
        <v>37217</v>
      </c>
      <c r="B35" s="65">
        <v>20000</v>
      </c>
      <c r="C35" s="67">
        <v>-20000</v>
      </c>
      <c r="D35" s="68">
        <v>0</v>
      </c>
      <c r="E35" s="69">
        <v>-20000</v>
      </c>
      <c r="F35" s="70">
        <v>21064.32</v>
      </c>
      <c r="G35" s="72">
        <v>0</v>
      </c>
      <c r="H35" s="73">
        <v>21064.32</v>
      </c>
      <c r="I35" s="74">
        <v>1064.32</v>
      </c>
      <c r="J35" s="75">
        <v>-18463.38</v>
      </c>
    </row>
    <row r="36" spans="1:10" x14ac:dyDescent="0.25">
      <c r="A36" s="64">
        <v>37218</v>
      </c>
      <c r="B36" s="65">
        <v>20000</v>
      </c>
      <c r="C36" s="67">
        <v>-20000</v>
      </c>
      <c r="D36" s="68">
        <v>0</v>
      </c>
      <c r="E36" s="69">
        <v>-20000</v>
      </c>
      <c r="F36" s="70">
        <v>21026.16</v>
      </c>
      <c r="G36" s="72">
        <v>0</v>
      </c>
      <c r="H36" s="73">
        <v>21026.16</v>
      </c>
      <c r="I36" s="74">
        <v>1026.1600000000001</v>
      </c>
      <c r="J36" s="75">
        <v>-17437.22</v>
      </c>
    </row>
    <row r="37" spans="1:10" x14ac:dyDescent="0.25">
      <c r="A37" s="64">
        <v>37219</v>
      </c>
      <c r="B37" s="65">
        <v>20000</v>
      </c>
      <c r="C37" s="67">
        <v>-20000</v>
      </c>
      <c r="D37" s="68">
        <v>0</v>
      </c>
      <c r="E37" s="69">
        <v>-20000</v>
      </c>
      <c r="F37" s="70">
        <v>20961.5</v>
      </c>
      <c r="G37" s="72">
        <v>0</v>
      </c>
      <c r="H37" s="73">
        <v>20961.5</v>
      </c>
      <c r="I37" s="74">
        <v>961.5</v>
      </c>
      <c r="J37" s="75">
        <v>-16475.72</v>
      </c>
    </row>
    <row r="38" spans="1:10" x14ac:dyDescent="0.25">
      <c r="A38" s="64">
        <v>37220</v>
      </c>
      <c r="B38" s="65">
        <v>20000</v>
      </c>
      <c r="C38" s="67">
        <v>-20000</v>
      </c>
      <c r="D38" s="68">
        <v>0</v>
      </c>
      <c r="E38" s="69">
        <v>-20000</v>
      </c>
      <c r="F38" s="70">
        <v>20691.2</v>
      </c>
      <c r="G38" s="72">
        <v>0</v>
      </c>
      <c r="H38" s="73">
        <v>20691.2</v>
      </c>
      <c r="I38" s="74">
        <v>691.20000000000073</v>
      </c>
      <c r="J38" s="75">
        <v>-15784.52</v>
      </c>
    </row>
    <row r="39" spans="1:10" x14ac:dyDescent="0.25">
      <c r="A39" s="64">
        <v>37221</v>
      </c>
      <c r="B39" s="65">
        <v>20000</v>
      </c>
      <c r="C39" s="67">
        <v>-20000</v>
      </c>
      <c r="D39" s="68">
        <v>0</v>
      </c>
      <c r="E39" s="69">
        <v>-20000</v>
      </c>
      <c r="F39" s="70">
        <v>19400.12</v>
      </c>
      <c r="G39" s="72">
        <v>0</v>
      </c>
      <c r="H39" s="73">
        <v>19400.12</v>
      </c>
      <c r="I39" s="74">
        <v>-599.87999999999738</v>
      </c>
      <c r="J39" s="75">
        <v>-16384.400000000001</v>
      </c>
    </row>
    <row r="40" spans="1:10" x14ac:dyDescent="0.25">
      <c r="A40" s="64">
        <v>37222</v>
      </c>
      <c r="B40" s="65">
        <v>20000</v>
      </c>
      <c r="C40" s="67">
        <v>-20000</v>
      </c>
      <c r="D40" s="68">
        <v>0</v>
      </c>
      <c r="E40" s="69">
        <v>-20000</v>
      </c>
      <c r="F40" s="70">
        <v>15953</v>
      </c>
      <c r="G40" s="72">
        <v>0</v>
      </c>
      <c r="H40" s="73">
        <v>15953</v>
      </c>
      <c r="I40" s="74">
        <v>-4047</v>
      </c>
      <c r="J40" s="75">
        <v>-20431.400000000001</v>
      </c>
    </row>
    <row r="41" spans="1:10" x14ac:dyDescent="0.25">
      <c r="A41" s="64">
        <v>37223</v>
      </c>
      <c r="B41" s="65">
        <v>20000</v>
      </c>
      <c r="C41" s="67">
        <v>-20000</v>
      </c>
      <c r="D41" s="68">
        <v>0</v>
      </c>
      <c r="E41" s="69">
        <v>-20000</v>
      </c>
      <c r="F41" s="70">
        <v>15953</v>
      </c>
      <c r="G41" s="72">
        <v>0</v>
      </c>
      <c r="H41" s="73">
        <v>15953</v>
      </c>
      <c r="I41" s="74">
        <v>-4047</v>
      </c>
      <c r="J41" s="75">
        <v>-24478.400000000001</v>
      </c>
    </row>
    <row r="42" spans="1:10" x14ac:dyDescent="0.25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-24478.400000000001</v>
      </c>
    </row>
    <row r="43" spans="1:10" x14ac:dyDescent="0.25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-24478.400000000001</v>
      </c>
    </row>
    <row r="44" spans="1:10" x14ac:dyDescent="0.25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560000</v>
      </c>
      <c r="C46" s="80">
        <v>-220000</v>
      </c>
      <c r="D46" s="81">
        <v>-342162</v>
      </c>
      <c r="E46" s="82">
        <v>-562162</v>
      </c>
      <c r="F46" s="83">
        <v>525134.6</v>
      </c>
      <c r="G46" s="84">
        <v>0</v>
      </c>
      <c r="H46" s="85">
        <v>525134.6</v>
      </c>
      <c r="I46" s="74"/>
      <c r="J46" s="21">
        <v>0</v>
      </c>
    </row>
    <row r="47" spans="1:10" x14ac:dyDescent="0.25">
      <c r="A47" s="86"/>
    </row>
    <row r="51" spans="6:6" x14ac:dyDescent="0.25">
      <c r="F51" s="60"/>
    </row>
    <row r="52" spans="6:6" x14ac:dyDescent="0.25">
      <c r="F52" s="60"/>
    </row>
    <row r="53" spans="6:6" x14ac:dyDescent="0.25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Havlíček Jan</cp:lastModifiedBy>
  <dcterms:created xsi:type="dcterms:W3CDTF">2001-07-06T15:04:47Z</dcterms:created>
  <dcterms:modified xsi:type="dcterms:W3CDTF">2023-09-10T15:30:00Z</dcterms:modified>
</cp:coreProperties>
</file>