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6" windowWidth="21888" windowHeight="12708"/>
  </bookViews>
  <sheets>
    <sheet name="Sheet1" sheetId="1" r:id="rId1"/>
    <sheet name="Sheet2" sheetId="2" r:id="rId2"/>
    <sheet name="Sheet3" sheetId="3" r:id="rId3"/>
  </sheets>
  <calcPr calcId="92512" calcMode="manual"/>
</workbook>
</file>

<file path=xl/calcChain.xml><?xml version="1.0" encoding="utf-8"?>
<calcChain xmlns="http://schemas.openxmlformats.org/spreadsheetml/2006/main">
  <c r="H38" i="1" l="1"/>
  <c r="H38" i="2"/>
</calcChain>
</file>

<file path=xl/sharedStrings.xml><?xml version="1.0" encoding="utf-8"?>
<sst xmlns="http://schemas.openxmlformats.org/spreadsheetml/2006/main" count="82" uniqueCount="75">
  <si>
    <t xml:space="preserve">Bill To:  </t>
  </si>
  <si>
    <t>Remit To:</t>
  </si>
  <si>
    <t>Copy to:</t>
  </si>
  <si>
    <t xml:space="preserve">Verification Date: </t>
  </si>
  <si>
    <t>Enron North America Corp.</t>
  </si>
  <si>
    <t>MTG Operating Company</t>
  </si>
  <si>
    <t>Bank: Deposit Guaranty National</t>
  </si>
  <si>
    <t>ABA:  065305436</t>
  </si>
  <si>
    <t>Due Date:</t>
  </si>
  <si>
    <t>Acct: 5002066504</t>
  </si>
  <si>
    <t>7/31./2001</t>
  </si>
  <si>
    <t>Contact:  Theresa Staab</t>
  </si>
  <si>
    <t>Contact:  Clint Guthrie</t>
  </si>
  <si>
    <t>Contact:  Angela Adcock</t>
  </si>
  <si>
    <t>Tel:  (303) 575-6485</t>
  </si>
  <si>
    <t>Tel:  (307) 684-0964</t>
  </si>
  <si>
    <t>Tel:  (601) 956-9851</t>
  </si>
  <si>
    <t>Payment Method:</t>
  </si>
  <si>
    <t>Fax: (303) 534-0552</t>
  </si>
  <si>
    <t>Fax:  (307) 684-0966</t>
  </si>
  <si>
    <t>Fax: (601) 956-9580</t>
  </si>
  <si>
    <t>Wire - Last Day of Month</t>
  </si>
  <si>
    <t xml:space="preserve">Delivery Period: </t>
  </si>
  <si>
    <t>Contract #</t>
  </si>
  <si>
    <t>Meter # / Meter Name</t>
  </si>
  <si>
    <t>0814041 - MTG Compressor 48N 72W SEC32</t>
  </si>
  <si>
    <t>Index</t>
  </si>
  <si>
    <t>Discount / Premium</t>
  </si>
  <si>
    <t>Price/MMBtu</t>
  </si>
  <si>
    <t>Mcf Quantity</t>
  </si>
  <si>
    <t>MMBtu Quantity</t>
  </si>
  <si>
    <t>Amount Due</t>
  </si>
  <si>
    <t>CIG GD</t>
  </si>
  <si>
    <t>IF CIG - Rockies</t>
  </si>
  <si>
    <t>Fuel Loss</t>
  </si>
  <si>
    <t>$             0.00</t>
  </si>
  <si>
    <t>$                                        0.00</t>
  </si>
  <si>
    <t>4/1/01 - 4/30/01</t>
  </si>
  <si>
    <t>Hannover Compression Charges not recovered in netback purchase (See Attached Detail)</t>
  </si>
  <si>
    <t>Prior Month Adjustments</t>
  </si>
  <si>
    <t>Adjustment</t>
  </si>
  <si>
    <t>TOTAL PAYMENT</t>
  </si>
  <si>
    <t>Contact:</t>
  </si>
  <si>
    <t>Enron North America</t>
  </si>
  <si>
    <t>PH:</t>
  </si>
  <si>
    <t>307-684-0964</t>
  </si>
  <si>
    <t>FAX:</t>
  </si>
  <si>
    <t>307-684-0966</t>
  </si>
  <si>
    <t>Theresa Staab</t>
  </si>
  <si>
    <t>303-575-6485</t>
  </si>
  <si>
    <t>FOM Nomination</t>
  </si>
  <si>
    <t>BTU Factor:</t>
  </si>
  <si>
    <t>Contract Price Adjustment:</t>
  </si>
  <si>
    <t>per Mcf</t>
  </si>
  <si>
    <t>Contract Price Adjustment/MMBtu</t>
  </si>
  <si>
    <t>Total Receipts Fee Adjustment*</t>
  </si>
  <si>
    <t>Total Net Back</t>
  </si>
  <si>
    <t>Net Backs:</t>
  </si>
  <si>
    <t xml:space="preserve">IF CIG </t>
  </si>
  <si>
    <t>CIG GD Rockies</t>
  </si>
  <si>
    <t>CIG GD less Netback</t>
  </si>
  <si>
    <t>CIG GD Volume MMBtu</t>
  </si>
  <si>
    <t>50% of Net Receipt</t>
  </si>
  <si>
    <t>CIG Volume MMBtu</t>
  </si>
  <si>
    <t>Allocated Fuel MMBtu</t>
  </si>
  <si>
    <t>Total Production MMBtu</t>
  </si>
  <si>
    <t>$ CIG GD</t>
  </si>
  <si>
    <t>$ CIG</t>
  </si>
  <si>
    <t>Total Payment</t>
  </si>
  <si>
    <t>CIG less Netback</t>
  </si>
  <si>
    <t>Actual Fuel :</t>
  </si>
  <si>
    <t>avg. $/MMBtu</t>
  </si>
  <si>
    <t>*Total Receipts Fee Adjustment is calculated by applying the Field Services Fee to the fuel volume and then dividing that dollar amount(fee times fuel volume) by the volume purchased.</t>
  </si>
  <si>
    <t>7/01/01 - 7/31/01</t>
  </si>
  <si>
    <t>IF CIG Rockies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</si>
</sst>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\-mmm\-yy"/>
    <numFmt numFmtId="165" formatCode="mm/dd/yy"/>
    <numFmt numFmtId="166" formatCode="_(&quot;$&quot;* #,##0.0000_);_(&quot;$&quot;* \(#,##0.0000\);_(&quot;$&quot;* &quot;-&quot;??_);_(@_)"/>
    <numFmt numFmtId="167" formatCode="_(* #,##0_);_(* \(#,##0\);_(* &quot;-&quot;??_);_(@_)"/>
    <numFmt numFmtId="168" formatCode="_(&quot;$&quot;* #,##0.00000_);_(&quot;$&quot;* \(#,##0.00000\);_(&quot;$&quot;* &quot;-&quot;??_);_(@_)"/>
    <numFmt numFmtId="169" formatCode="mmmm\-yy"/>
    <numFmt numFmtId="170" formatCode="_(* #,##0.000_);_(* \(#,##0.000\);_(* &quot;-&quot;??_);_(@_)"/>
    <numFmt numFmtId="171" formatCode="_(&quot;$&quot;* #,##0.000_);_(&quot;$&quot;* \(#,##0.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6" xfId="0" applyFont="1" applyBorder="1"/>
    <xf numFmtId="164" fontId="3" fillId="0" borderId="6" xfId="0" quotePrefix="1" applyNumberFormat="1" applyFont="1" applyBorder="1" applyAlignment="1">
      <alignment horizontal="center"/>
    </xf>
    <xf numFmtId="15" fontId="4" fillId="0" borderId="6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165" fontId="1" fillId="0" borderId="10" xfId="2" applyNumberFormat="1" applyBorder="1"/>
    <xf numFmtId="0" fontId="0" fillId="0" borderId="10" xfId="0" applyBorder="1"/>
    <xf numFmtId="0" fontId="0" fillId="0" borderId="0" xfId="0" applyBorder="1"/>
    <xf numFmtId="0" fontId="2" fillId="0" borderId="0" xfId="0" applyFont="1"/>
    <xf numFmtId="17" fontId="2" fillId="0" borderId="0" xfId="0" quotePrefix="1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0" fontId="0" fillId="0" borderId="11" xfId="0" applyBorder="1"/>
    <xf numFmtId="0" fontId="0" fillId="0" borderId="12" xfId="0" applyBorder="1"/>
    <xf numFmtId="166" fontId="1" fillId="0" borderId="12" xfId="2" applyNumberFormat="1" applyBorder="1"/>
    <xf numFmtId="167" fontId="1" fillId="0" borderId="12" xfId="1" applyNumberFormat="1" applyBorder="1"/>
    <xf numFmtId="44" fontId="0" fillId="0" borderId="13" xfId="0" applyNumberFormat="1" applyBorder="1"/>
    <xf numFmtId="0" fontId="0" fillId="0" borderId="14" xfId="0" applyBorder="1"/>
    <xf numFmtId="166" fontId="1" fillId="0" borderId="0" xfId="2" applyNumberFormat="1" applyBorder="1"/>
    <xf numFmtId="168" fontId="1" fillId="0" borderId="0" xfId="2" applyNumberFormat="1" applyBorder="1"/>
    <xf numFmtId="167" fontId="1" fillId="0" borderId="0" xfId="1" applyNumberFormat="1" applyBorder="1"/>
    <xf numFmtId="44" fontId="0" fillId="0" borderId="15" xfId="0" applyNumberFormat="1" applyBorder="1"/>
    <xf numFmtId="0" fontId="0" fillId="0" borderId="16" xfId="0" applyBorder="1"/>
    <xf numFmtId="44" fontId="0" fillId="0" borderId="10" xfId="2" quotePrefix="1" applyFont="1" applyBorder="1"/>
    <xf numFmtId="167" fontId="1" fillId="0" borderId="10" xfId="1" applyNumberFormat="1" applyBorder="1"/>
    <xf numFmtId="44" fontId="0" fillId="0" borderId="17" xfId="2" quotePrefix="1" applyFont="1" applyBorder="1" applyAlignment="1">
      <alignment horizontal="right"/>
    </xf>
    <xf numFmtId="167" fontId="1" fillId="0" borderId="0" xfId="1" applyNumberFormat="1" applyFont="1"/>
    <xf numFmtId="44" fontId="0" fillId="0" borderId="0" xfId="2" quotePrefix="1" applyFont="1"/>
    <xf numFmtId="167" fontId="1" fillId="0" borderId="0" xfId="1" applyNumberFormat="1"/>
    <xf numFmtId="44" fontId="2" fillId="0" borderId="0" xfId="2" quotePrefix="1" applyFont="1" applyAlignment="1">
      <alignment horizontal="right"/>
    </xf>
    <xf numFmtId="44" fontId="0" fillId="0" borderId="0" xfId="0" applyNumberFormat="1"/>
    <xf numFmtId="14" fontId="0" fillId="0" borderId="0" xfId="0" applyNumberFormat="1"/>
    <xf numFmtId="44" fontId="6" fillId="0" borderId="0" xfId="2" quotePrefix="1" applyFont="1" applyAlignment="1">
      <alignment horizontal="right"/>
    </xf>
    <xf numFmtId="169" fontId="0" fillId="0" borderId="0" xfId="0" applyNumberFormat="1"/>
    <xf numFmtId="44" fontId="1" fillId="0" borderId="0" xfId="2"/>
    <xf numFmtId="170" fontId="1" fillId="0" borderId="0" xfId="1" quotePrefix="1" applyNumberFormat="1"/>
    <xf numFmtId="167" fontId="1" fillId="0" borderId="0" xfId="1" quotePrefix="1" applyNumberFormat="1"/>
    <xf numFmtId="44" fontId="3" fillId="0" borderId="0" xfId="2" quotePrefix="1" applyFont="1" applyAlignment="1">
      <alignment horizontal="right"/>
    </xf>
    <xf numFmtId="167" fontId="2" fillId="0" borderId="0" xfId="1" applyNumberFormat="1" applyFont="1" applyAlignment="1">
      <alignment horizontal="right"/>
    </xf>
    <xf numFmtId="171" fontId="1" fillId="0" borderId="0" xfId="2" applyNumberFormat="1"/>
    <xf numFmtId="0" fontId="2" fillId="0" borderId="0" xfId="0" applyFont="1" applyAlignment="1">
      <alignment horizontal="right"/>
    </xf>
    <xf numFmtId="167" fontId="2" fillId="0" borderId="0" xfId="0" applyNumberFormat="1" applyFont="1"/>
    <xf numFmtId="44" fontId="2" fillId="0" borderId="0" xfId="0" applyNumberFormat="1" applyFont="1"/>
    <xf numFmtId="168" fontId="1" fillId="0" borderId="0" xfId="2" applyNumberFormat="1"/>
    <xf numFmtId="17" fontId="0" fillId="0" borderId="0" xfId="0" quotePrefix="1" applyNumberFormat="1"/>
    <xf numFmtId="165" fontId="1" fillId="0" borderId="0" xfId="2" applyNumberFormat="1"/>
    <xf numFmtId="17" fontId="2" fillId="0" borderId="0" xfId="0" applyNumberFormat="1" applyFont="1" applyAlignment="1">
      <alignment horizontal="left"/>
    </xf>
    <xf numFmtId="17" fontId="0" fillId="0" borderId="0" xfId="0" applyNumberFormat="1"/>
    <xf numFmtId="167" fontId="7" fillId="0" borderId="0" xfId="1" applyNumberFormat="1" applyFont="1"/>
    <xf numFmtId="166" fontId="1" fillId="0" borderId="0" xfId="2" applyNumberFormat="1"/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9" xfId="0" applyFill="1" applyBorder="1" applyAlignment="1">
      <alignment horizontal="center" wrapText="1"/>
    </xf>
    <xf numFmtId="0" fontId="0" fillId="0" borderId="20" xfId="0" applyFill="1" applyBorder="1" applyAlignment="1">
      <alignment horizontal="center"/>
    </xf>
    <xf numFmtId="166" fontId="1" fillId="0" borderId="21" xfId="2" applyNumberFormat="1" applyFill="1" applyBorder="1"/>
    <xf numFmtId="166" fontId="0" fillId="0" borderId="22" xfId="2" applyNumberFormat="1" applyFont="1" applyFill="1" applyBorder="1"/>
    <xf numFmtId="166" fontId="1" fillId="0" borderId="22" xfId="2" applyNumberFormat="1" applyFill="1" applyBorder="1"/>
    <xf numFmtId="166" fontId="2" fillId="0" borderId="23" xfId="2" applyNumberFormat="1" applyFont="1" applyFill="1" applyBorder="1"/>
    <xf numFmtId="166" fontId="1" fillId="0" borderId="24" xfId="2" applyNumberFormat="1" applyFill="1" applyBorder="1"/>
    <xf numFmtId="166" fontId="0" fillId="0" borderId="25" xfId="2" applyNumberFormat="1" applyFont="1" applyFill="1" applyBorder="1"/>
    <xf numFmtId="166" fontId="1" fillId="0" borderId="25" xfId="2" applyNumberFormat="1" applyFill="1" applyBorder="1"/>
    <xf numFmtId="166" fontId="2" fillId="0" borderId="26" xfId="2" applyNumberFormat="1" applyFont="1" applyFill="1" applyBorder="1"/>
    <xf numFmtId="0" fontId="0" fillId="2" borderId="11" xfId="0" applyFill="1" applyBorder="1"/>
    <xf numFmtId="0" fontId="0" fillId="0" borderId="12" xfId="0" applyBorder="1" applyAlignment="1">
      <alignment wrapText="1"/>
    </xf>
    <xf numFmtId="0" fontId="0" fillId="2" borderId="11" xfId="0" applyFill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wrapText="1"/>
    </xf>
    <xf numFmtId="44" fontId="1" fillId="0" borderId="0" xfId="2" applyAlignment="1">
      <alignment wrapText="1"/>
    </xf>
    <xf numFmtId="0" fontId="0" fillId="2" borderId="14" xfId="0" applyFill="1" applyBorder="1"/>
    <xf numFmtId="9" fontId="0" fillId="0" borderId="15" xfId="3" applyFont="1" applyBorder="1" applyAlignment="1">
      <alignment wrapText="1"/>
    </xf>
    <xf numFmtId="0" fontId="0" fillId="0" borderId="15" xfId="0" applyBorder="1"/>
    <xf numFmtId="16" fontId="0" fillId="0" borderId="0" xfId="0" applyNumberFormat="1"/>
    <xf numFmtId="166" fontId="1" fillId="2" borderId="14" xfId="2" applyNumberFormat="1" applyFill="1" applyBorder="1"/>
    <xf numFmtId="37" fontId="1" fillId="0" borderId="0" xfId="2" applyNumberFormat="1" applyBorder="1"/>
    <xf numFmtId="3" fontId="0" fillId="0" borderId="15" xfId="0" applyNumberFormat="1" applyBorder="1"/>
    <xf numFmtId="1" fontId="8" fillId="0" borderId="0" xfId="0" applyNumberFormat="1" applyFont="1"/>
    <xf numFmtId="167" fontId="4" fillId="0" borderId="0" xfId="1" applyNumberFormat="1" applyFont="1"/>
    <xf numFmtId="44" fontId="1" fillId="0" borderId="14" xfId="2" applyBorder="1"/>
    <xf numFmtId="44" fontId="1" fillId="0" borderId="15" xfId="2" applyBorder="1"/>
    <xf numFmtId="37" fontId="0" fillId="0" borderId="0" xfId="0" applyNumberFormat="1"/>
    <xf numFmtId="167" fontId="8" fillId="0" borderId="0" xfId="1" applyNumberFormat="1" applyFont="1"/>
    <xf numFmtId="44" fontId="2" fillId="0" borderId="16" xfId="2" applyFont="1" applyBorder="1"/>
    <xf numFmtId="44" fontId="2" fillId="0" borderId="17" xfId="2" applyFont="1" applyBorder="1"/>
    <xf numFmtId="44" fontId="2" fillId="0" borderId="0" xfId="2" applyFont="1"/>
    <xf numFmtId="167" fontId="0" fillId="0" borderId="0" xfId="0" applyNumberFormat="1"/>
    <xf numFmtId="10" fontId="0" fillId="0" borderId="0" xfId="3" applyNumberFormat="1" applyFont="1"/>
    <xf numFmtId="0" fontId="0" fillId="0" borderId="0" xfId="0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175260</xdr:colOff>
          <xdr:row>6</xdr:row>
          <xdr:rowOff>22860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647700</xdr:colOff>
          <xdr:row>0</xdr:row>
          <xdr:rowOff>22860</xdr:rowOff>
        </xdr:from>
        <xdr:to>
          <xdr:col>4</xdr:col>
          <xdr:colOff>1257300</xdr:colOff>
          <xdr:row>3</xdr:row>
          <xdr:rowOff>68580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"/>
  <sheetViews>
    <sheetView tabSelected="1" topLeftCell="G1" workbookViewId="0">
      <selection activeCell="H36" sqref="H36"/>
    </sheetView>
  </sheetViews>
  <sheetFormatPr defaultRowHeight="13.2" x14ac:dyDescent="0.25"/>
  <cols>
    <col min="1" max="1" width="22.109375" customWidth="1"/>
    <col min="2" max="2" width="19" customWidth="1"/>
    <col min="3" max="3" width="40" bestFit="1" customWidth="1"/>
    <col min="4" max="4" width="20" bestFit="1" customWidth="1"/>
    <col min="5" max="5" width="15.33203125" customWidth="1"/>
    <col min="6" max="6" width="33" customWidth="1"/>
    <col min="7" max="7" width="46.44140625" bestFit="1" customWidth="1"/>
    <col min="8" max="8" width="29.44140625" customWidth="1"/>
    <col min="10" max="10" width="11.33203125" bestFit="1" customWidth="1"/>
  </cols>
  <sheetData>
    <row r="1" spans="1:9" x14ac:dyDescent="0.25">
      <c r="C1" s="1" t="s">
        <v>0</v>
      </c>
      <c r="D1" s="2"/>
      <c r="E1" s="2"/>
      <c r="F1" s="3" t="s">
        <v>1</v>
      </c>
      <c r="G1" s="3"/>
      <c r="H1" s="4"/>
    </row>
    <row r="2" spans="1:9" x14ac:dyDescent="0.25">
      <c r="C2" s="5"/>
      <c r="D2" s="6"/>
      <c r="E2" s="6"/>
      <c r="F2" s="7"/>
      <c r="G2" s="7" t="s">
        <v>2</v>
      </c>
      <c r="H2" s="8" t="s">
        <v>3</v>
      </c>
    </row>
    <row r="3" spans="1:9" x14ac:dyDescent="0.25">
      <c r="C3" s="5" t="s">
        <v>4</v>
      </c>
      <c r="D3" s="6"/>
      <c r="E3" s="6"/>
      <c r="F3" s="7" t="s">
        <v>5</v>
      </c>
      <c r="G3" s="7"/>
      <c r="H3" s="9">
        <v>37119</v>
      </c>
    </row>
    <row r="4" spans="1:9" x14ac:dyDescent="0.25">
      <c r="C4" s="5"/>
      <c r="D4" s="6"/>
      <c r="E4" s="6"/>
      <c r="F4" s="7" t="s">
        <v>6</v>
      </c>
      <c r="G4" s="7"/>
      <c r="H4" s="7"/>
    </row>
    <row r="5" spans="1:9" x14ac:dyDescent="0.25">
      <c r="C5" s="5"/>
      <c r="D5" s="6"/>
      <c r="E5" s="6"/>
      <c r="F5" s="7" t="s">
        <v>7</v>
      </c>
      <c r="G5" s="7"/>
      <c r="H5" s="8" t="s">
        <v>8</v>
      </c>
    </row>
    <row r="6" spans="1:9" x14ac:dyDescent="0.25">
      <c r="C6" s="5"/>
      <c r="D6" s="6"/>
      <c r="E6" s="6"/>
      <c r="F6" s="7" t="s">
        <v>9</v>
      </c>
      <c r="G6" s="7"/>
      <c r="H6" s="10" t="s">
        <v>10</v>
      </c>
    </row>
    <row r="7" spans="1:9" x14ac:dyDescent="0.25">
      <c r="C7" s="5" t="s">
        <v>11</v>
      </c>
      <c r="D7" s="6"/>
      <c r="E7" s="6"/>
      <c r="F7" s="7" t="s">
        <v>12</v>
      </c>
      <c r="G7" s="7" t="s">
        <v>13</v>
      </c>
      <c r="H7" s="7"/>
    </row>
    <row r="8" spans="1:9" x14ac:dyDescent="0.25">
      <c r="C8" s="5" t="s">
        <v>14</v>
      </c>
      <c r="D8" s="6"/>
      <c r="E8" s="6"/>
      <c r="F8" s="7" t="s">
        <v>15</v>
      </c>
      <c r="G8" s="7" t="s">
        <v>16</v>
      </c>
      <c r="H8" s="8" t="s">
        <v>17</v>
      </c>
    </row>
    <row r="9" spans="1:9" x14ac:dyDescent="0.25">
      <c r="A9" s="11" t="s">
        <v>4</v>
      </c>
      <c r="B9" s="12"/>
      <c r="C9" s="13" t="s">
        <v>18</v>
      </c>
      <c r="D9" s="14"/>
      <c r="E9" s="14"/>
      <c r="F9" s="15" t="s">
        <v>19</v>
      </c>
      <c r="G9" s="15" t="s">
        <v>20</v>
      </c>
      <c r="H9" s="16" t="s">
        <v>21</v>
      </c>
    </row>
    <row r="10" spans="1:9" ht="13.8" thickBot="1" x14ac:dyDescent="0.3">
      <c r="A10" s="17">
        <v>37119.331274999997</v>
      </c>
      <c r="B10" s="18"/>
      <c r="C10" s="18"/>
      <c r="D10" s="18"/>
      <c r="E10" s="18"/>
      <c r="F10" s="18"/>
      <c r="G10" s="18"/>
      <c r="H10" s="18"/>
      <c r="I10" s="19"/>
    </row>
    <row r="11" spans="1:9" x14ac:dyDescent="0.25">
      <c r="A11" s="20" t="s">
        <v>22</v>
      </c>
      <c r="B11" s="20" t="s">
        <v>23</v>
      </c>
      <c r="C11" s="20" t="s">
        <v>24</v>
      </c>
      <c r="D11" s="20"/>
      <c r="E11" s="20"/>
    </row>
    <row r="12" spans="1:9" x14ac:dyDescent="0.25">
      <c r="A12" s="21">
        <v>37073</v>
      </c>
      <c r="B12" s="22">
        <v>96028270</v>
      </c>
      <c r="C12" t="s">
        <v>25</v>
      </c>
      <c r="D12" s="23"/>
      <c r="E12" s="23"/>
    </row>
    <row r="14" spans="1:9" ht="13.8" thickBot="1" x14ac:dyDescent="0.3">
      <c r="B14" s="24" t="s">
        <v>26</v>
      </c>
      <c r="C14" s="25" t="s">
        <v>27</v>
      </c>
      <c r="D14" s="26" t="s">
        <v>28</v>
      </c>
      <c r="E14" s="27" t="s">
        <v>29</v>
      </c>
      <c r="F14" s="27" t="s">
        <v>30</v>
      </c>
      <c r="G14" s="27"/>
      <c r="H14" s="26" t="s">
        <v>31</v>
      </c>
    </row>
    <row r="15" spans="1:9" x14ac:dyDescent="0.25">
      <c r="A15" s="28" t="s">
        <v>73</v>
      </c>
      <c r="B15" s="29" t="s">
        <v>32</v>
      </c>
      <c r="C15" s="30">
        <v>-0.47470000000000001</v>
      </c>
      <c r="D15" s="30">
        <v>0</v>
      </c>
      <c r="E15" s="31">
        <v>15161.235408290586</v>
      </c>
      <c r="F15" s="31">
        <v>14327</v>
      </c>
      <c r="G15" s="31"/>
      <c r="H15" s="32">
        <v>24699.7981</v>
      </c>
    </row>
    <row r="16" spans="1:9" x14ac:dyDescent="0.25">
      <c r="A16" s="33" t="s">
        <v>73</v>
      </c>
      <c r="B16" s="19" t="s">
        <v>33</v>
      </c>
      <c r="C16" s="34">
        <v>-0.47470000000000001</v>
      </c>
      <c r="D16" s="35"/>
      <c r="E16" s="36">
        <v>7555.7493414667961</v>
      </c>
      <c r="F16" s="36">
        <v>7140</v>
      </c>
      <c r="G16" s="36"/>
      <c r="H16" s="37">
        <v>9105.6420000000035</v>
      </c>
    </row>
    <row r="17" spans="1:10" ht="13.8" thickBot="1" x14ac:dyDescent="0.3">
      <c r="A17" s="38" t="s">
        <v>73</v>
      </c>
      <c r="B17" s="18"/>
      <c r="C17" s="18" t="s">
        <v>34</v>
      </c>
      <c r="D17" s="39" t="s">
        <v>35</v>
      </c>
      <c r="E17" s="40">
        <v>0</v>
      </c>
      <c r="F17" s="40">
        <v>0</v>
      </c>
      <c r="G17" s="40"/>
      <c r="H17" s="41" t="s">
        <v>36</v>
      </c>
    </row>
    <row r="18" spans="1:10" x14ac:dyDescent="0.25">
      <c r="A18" s="42" t="s">
        <v>73</v>
      </c>
      <c r="D18" s="43"/>
      <c r="E18" s="44">
        <v>22716.984749757383</v>
      </c>
      <c r="F18" s="42">
        <v>21467</v>
      </c>
      <c r="G18" s="42"/>
      <c r="H18" s="45">
        <v>33805.440100000007</v>
      </c>
    </row>
    <row r="20" spans="1:10" x14ac:dyDescent="0.25">
      <c r="D20" s="43"/>
      <c r="E20" s="43"/>
      <c r="F20" s="44"/>
      <c r="G20" s="44"/>
      <c r="H20" s="45"/>
    </row>
    <row r="21" spans="1:10" x14ac:dyDescent="0.25">
      <c r="D21" s="43"/>
      <c r="E21" s="43"/>
      <c r="F21" s="44"/>
      <c r="G21" s="44"/>
      <c r="H21" s="45">
        <v>0</v>
      </c>
      <c r="J21" s="46"/>
    </row>
    <row r="22" spans="1:10" x14ac:dyDescent="0.25">
      <c r="D22" s="43"/>
      <c r="E22" s="43"/>
      <c r="F22" s="44"/>
      <c r="G22" s="44"/>
      <c r="H22" s="45">
        <v>0</v>
      </c>
    </row>
    <row r="23" spans="1:10" x14ac:dyDescent="0.25">
      <c r="A23" s="47"/>
      <c r="D23" s="43"/>
      <c r="E23" s="43"/>
      <c r="F23" s="44"/>
      <c r="G23" s="44"/>
      <c r="H23" s="45"/>
    </row>
    <row r="24" spans="1:10" x14ac:dyDescent="0.25">
      <c r="D24" s="43"/>
      <c r="E24" s="43"/>
      <c r="F24" s="44"/>
      <c r="G24" s="44"/>
      <c r="H24" s="45"/>
    </row>
    <row r="25" spans="1:10" x14ac:dyDescent="0.25">
      <c r="D25" s="43"/>
      <c r="E25" s="43"/>
      <c r="F25" s="44"/>
      <c r="G25" s="44"/>
      <c r="H25" s="45"/>
    </row>
    <row r="26" spans="1:10" x14ac:dyDescent="0.25">
      <c r="A26" s="33" t="s">
        <v>37</v>
      </c>
      <c r="B26" t="s">
        <v>38</v>
      </c>
      <c r="D26" s="43"/>
      <c r="E26" s="43"/>
      <c r="F26" s="44"/>
      <c r="G26" s="44"/>
      <c r="H26" s="48">
        <v>-30227.23</v>
      </c>
    </row>
    <row r="27" spans="1:10" x14ac:dyDescent="0.25">
      <c r="D27" s="43"/>
      <c r="E27" s="43"/>
      <c r="F27" s="44"/>
      <c r="G27" s="44"/>
      <c r="H27" s="48"/>
    </row>
    <row r="28" spans="1:10" x14ac:dyDescent="0.25">
      <c r="B28" s="20"/>
      <c r="E28" s="43"/>
      <c r="F28" s="43"/>
      <c r="G28" s="44"/>
      <c r="H28" s="45"/>
    </row>
    <row r="29" spans="1:10" x14ac:dyDescent="0.25">
      <c r="B29" s="49" t="s">
        <v>39</v>
      </c>
      <c r="D29" s="50"/>
      <c r="E29" s="51"/>
      <c r="F29" s="52"/>
      <c r="G29" s="44"/>
      <c r="H29" s="45"/>
    </row>
    <row r="30" spans="1:10" x14ac:dyDescent="0.25">
      <c r="B30" s="49"/>
      <c r="D30" s="50"/>
      <c r="E30" s="51"/>
      <c r="F30" s="52"/>
      <c r="G30" s="53"/>
    </row>
    <row r="31" spans="1:10" x14ac:dyDescent="0.25">
      <c r="B31" s="49"/>
      <c r="D31" s="50"/>
      <c r="E31" s="51"/>
      <c r="F31" s="52"/>
      <c r="G31" s="53"/>
    </row>
    <row r="32" spans="1:10" x14ac:dyDescent="0.25">
      <c r="B32" s="49"/>
      <c r="D32" s="50"/>
      <c r="E32" s="51"/>
      <c r="F32" s="52"/>
      <c r="G32" s="54" t="s">
        <v>40</v>
      </c>
      <c r="H32" s="45">
        <v>0</v>
      </c>
    </row>
    <row r="33" spans="1:8" x14ac:dyDescent="0.25">
      <c r="B33" s="49"/>
      <c r="D33" s="55"/>
      <c r="E33" s="51"/>
      <c r="F33" s="52"/>
      <c r="G33" s="44"/>
      <c r="H33" s="45"/>
    </row>
    <row r="34" spans="1:8" x14ac:dyDescent="0.25">
      <c r="B34" s="49"/>
      <c r="D34" s="55"/>
      <c r="E34" s="51"/>
      <c r="F34" s="52"/>
      <c r="G34" s="44"/>
      <c r="H34" s="45"/>
    </row>
    <row r="35" spans="1:8" x14ac:dyDescent="0.25">
      <c r="B35" s="49"/>
      <c r="D35" s="55"/>
      <c r="E35" s="51"/>
      <c r="F35" s="52"/>
      <c r="G35" s="44"/>
      <c r="H35" s="45"/>
    </row>
    <row r="36" spans="1:8" x14ac:dyDescent="0.25">
      <c r="B36" s="49"/>
      <c r="D36" s="55"/>
      <c r="E36" s="51"/>
      <c r="F36" s="52"/>
      <c r="G36" s="44"/>
      <c r="H36" s="45"/>
    </row>
    <row r="37" spans="1:8" x14ac:dyDescent="0.25">
      <c r="B37" s="49"/>
      <c r="D37" s="50"/>
      <c r="E37" s="51"/>
      <c r="F37" s="52"/>
      <c r="G37" s="44"/>
      <c r="H37" s="45"/>
    </row>
    <row r="38" spans="1:8" x14ac:dyDescent="0.25">
      <c r="D38" s="56" t="s">
        <v>41</v>
      </c>
      <c r="E38" s="56"/>
      <c r="F38" s="57"/>
      <c r="G38" s="57"/>
      <c r="H38" s="58">
        <f>+H18+H26</f>
        <v>3578.2101000000075</v>
      </c>
    </row>
    <row r="39" spans="1:8" x14ac:dyDescent="0.25">
      <c r="B39" s="59"/>
      <c r="C39" s="20"/>
      <c r="F39" s="20"/>
      <c r="G39" s="20"/>
    </row>
    <row r="40" spans="1:8" x14ac:dyDescent="0.25">
      <c r="B40" s="22"/>
    </row>
    <row r="41" spans="1:8" x14ac:dyDescent="0.25">
      <c r="B41" s="59"/>
    </row>
    <row r="42" spans="1:8" x14ac:dyDescent="0.25">
      <c r="B42" s="59"/>
    </row>
    <row r="43" spans="1:8" x14ac:dyDescent="0.25">
      <c r="A43" s="20"/>
      <c r="B43" s="20"/>
      <c r="C43" s="20"/>
    </row>
    <row r="44" spans="1:8" x14ac:dyDescent="0.25">
      <c r="A44" s="60"/>
      <c r="B44" s="22"/>
    </row>
    <row r="45" spans="1:8" x14ac:dyDescent="0.25">
      <c r="B45" s="59"/>
    </row>
    <row r="46" spans="1:8" x14ac:dyDescent="0.25">
      <c r="B46" s="59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aint.Picture" shapeId="1025" r:id="rId3">
          <objectPr defaultSize="0" autoPict="0" r:id="rId4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175260</xdr:colOff>
                <xdr:row>6</xdr:row>
                <xdr:rowOff>22860</xdr:rowOff>
              </to>
            </anchor>
          </objectPr>
        </oleObject>
      </mc:Choice>
      <mc:Fallback>
        <oleObject progId="Paint.Picture" shapeId="102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2"/>
  <sheetViews>
    <sheetView tabSelected="1" workbookViewId="0">
      <selection activeCell="H36" sqref="H36"/>
    </sheetView>
  </sheetViews>
  <sheetFormatPr defaultRowHeight="13.2" x14ac:dyDescent="0.25"/>
  <cols>
    <col min="1" max="1" width="24.88671875" bestFit="1" customWidth="1"/>
    <col min="2" max="2" width="15.5546875" bestFit="1" customWidth="1"/>
    <col min="3" max="3" width="19.6640625" bestFit="1" customWidth="1"/>
    <col min="4" max="4" width="17.5546875" customWidth="1"/>
    <col min="5" max="5" width="20.44140625" customWidth="1"/>
    <col min="6" max="6" width="9.88671875" customWidth="1"/>
    <col min="7" max="7" width="15.5546875" bestFit="1" customWidth="1"/>
    <col min="8" max="8" width="21.88671875" bestFit="1" customWidth="1"/>
    <col min="9" max="9" width="12.109375" bestFit="1" customWidth="1"/>
    <col min="10" max="10" width="19" bestFit="1" customWidth="1"/>
    <col min="11" max="11" width="17" bestFit="1" customWidth="1"/>
    <col min="12" max="12" width="19" bestFit="1" customWidth="1"/>
  </cols>
  <sheetData>
    <row r="1" spans="1:18" x14ac:dyDescent="0.25">
      <c r="A1" s="20" t="s">
        <v>5</v>
      </c>
      <c r="B1" s="20" t="s">
        <v>42</v>
      </c>
      <c r="C1" s="20"/>
      <c r="F1" t="s">
        <v>43</v>
      </c>
      <c r="L1" s="61">
        <v>37119.331274999997</v>
      </c>
    </row>
    <row r="2" spans="1:18" x14ac:dyDescent="0.25">
      <c r="A2" s="62">
        <v>37073</v>
      </c>
      <c r="B2" s="20" t="s">
        <v>44</v>
      </c>
      <c r="C2" s="20" t="s">
        <v>45</v>
      </c>
    </row>
    <row r="3" spans="1:18" x14ac:dyDescent="0.25">
      <c r="A3" s="63"/>
      <c r="B3" s="20" t="s">
        <v>46</v>
      </c>
      <c r="C3" s="20" t="s">
        <v>47</v>
      </c>
      <c r="F3" t="s">
        <v>48</v>
      </c>
      <c r="I3" t="s">
        <v>49</v>
      </c>
    </row>
    <row r="4" spans="1:18" x14ac:dyDescent="0.25">
      <c r="A4" s="63"/>
      <c r="F4" s="20"/>
      <c r="G4" s="20"/>
      <c r="H4" s="20"/>
    </row>
    <row r="5" spans="1:18" x14ac:dyDescent="0.25">
      <c r="A5" s="63" t="s">
        <v>50</v>
      </c>
      <c r="B5" s="64">
        <v>473</v>
      </c>
      <c r="F5" s="20"/>
      <c r="G5" s="20"/>
      <c r="H5" s="20"/>
    </row>
    <row r="6" spans="1:18" x14ac:dyDescent="0.25">
      <c r="A6" s="63" t="s">
        <v>51</v>
      </c>
      <c r="B6">
        <v>0.9449757631337613</v>
      </c>
    </row>
    <row r="7" spans="1:18" x14ac:dyDescent="0.25">
      <c r="A7" s="63" t="s">
        <v>52</v>
      </c>
      <c r="B7" s="65">
        <v>0.44500000000000001</v>
      </c>
      <c r="C7" t="s">
        <v>53</v>
      </c>
    </row>
    <row r="8" spans="1:18" x14ac:dyDescent="0.25">
      <c r="A8" s="63" t="s">
        <v>74</v>
      </c>
      <c r="B8" s="50">
        <v>1.75</v>
      </c>
    </row>
    <row r="9" spans="1:18" ht="13.8" thickBot="1" x14ac:dyDescent="0.3">
      <c r="A9" s="63"/>
    </row>
    <row r="10" spans="1:18" s="12" customFormat="1" ht="26.4" x14ac:dyDescent="0.25">
      <c r="A10" s="66"/>
      <c r="B10" s="67"/>
      <c r="C10" s="67"/>
      <c r="D10" s="68" t="s">
        <v>54</v>
      </c>
      <c r="E10" s="67"/>
      <c r="F10" s="67"/>
      <c r="G10" s="68" t="s">
        <v>55</v>
      </c>
      <c r="H10" s="69" t="s">
        <v>56</v>
      </c>
    </row>
    <row r="11" spans="1:18" x14ac:dyDescent="0.25">
      <c r="A11" s="70" t="s">
        <v>57</v>
      </c>
      <c r="B11" s="71" t="s">
        <v>32</v>
      </c>
      <c r="C11" s="72"/>
      <c r="D11" s="71">
        <v>-0.47091154859281853</v>
      </c>
      <c r="E11" s="71"/>
      <c r="F11" s="71"/>
      <c r="G11" s="71">
        <v>-3.7730836333891458E-3</v>
      </c>
      <c r="H11" s="73">
        <v>-0.47470000000000001</v>
      </c>
      <c r="I11" s="65"/>
      <c r="J11" s="65"/>
      <c r="K11" s="65"/>
      <c r="L11" s="65"/>
      <c r="M11" s="65"/>
      <c r="N11" s="65"/>
      <c r="O11" s="65"/>
      <c r="P11" s="65"/>
      <c r="Q11" s="65"/>
      <c r="R11" s="65"/>
    </row>
    <row r="12" spans="1:18" ht="13.8" thickBot="1" x14ac:dyDescent="0.3">
      <c r="A12" s="74"/>
      <c r="B12" s="75" t="s">
        <v>58</v>
      </c>
      <c r="C12" s="76"/>
      <c r="D12" s="75">
        <v>-0.47091154859281853</v>
      </c>
      <c r="E12" s="75"/>
      <c r="F12" s="75"/>
      <c r="G12" s="75">
        <v>-3.7730836333891458E-3</v>
      </c>
      <c r="H12" s="77">
        <v>-0.47470000000000001</v>
      </c>
      <c r="I12" s="65"/>
      <c r="J12" s="65"/>
      <c r="K12" s="65"/>
      <c r="L12" s="65"/>
      <c r="M12" s="65"/>
      <c r="N12" s="65"/>
      <c r="O12" s="65"/>
      <c r="P12" s="65"/>
      <c r="Q12" s="65"/>
      <c r="R12" s="65"/>
    </row>
    <row r="13" spans="1:18" ht="13.8" thickBot="1" x14ac:dyDescent="0.3"/>
    <row r="14" spans="1:18" ht="39.6" x14ac:dyDescent="0.25">
      <c r="A14" t="s">
        <v>26</v>
      </c>
      <c r="B14" t="s">
        <v>59</v>
      </c>
      <c r="C14" s="78" t="s">
        <v>60</v>
      </c>
      <c r="D14" s="79" t="s">
        <v>61</v>
      </c>
      <c r="E14" s="80" t="s">
        <v>62</v>
      </c>
      <c r="F14" s="81" t="s">
        <v>63</v>
      </c>
      <c r="G14" s="82"/>
      <c r="H14" s="83" t="s">
        <v>64</v>
      </c>
      <c r="I14" s="83" t="s">
        <v>65</v>
      </c>
      <c r="J14" s="84" t="s">
        <v>66</v>
      </c>
      <c r="K14" s="81" t="s">
        <v>67</v>
      </c>
      <c r="L14" s="85" t="s">
        <v>68</v>
      </c>
    </row>
    <row r="15" spans="1:18" x14ac:dyDescent="0.25">
      <c r="C15" s="86"/>
      <c r="D15" s="82"/>
      <c r="E15" s="86" t="s">
        <v>69</v>
      </c>
      <c r="F15" s="87">
        <v>0.5</v>
      </c>
      <c r="G15" s="82"/>
      <c r="H15" s="83"/>
      <c r="I15" s="83"/>
      <c r="J15" s="33"/>
      <c r="K15" s="88"/>
      <c r="L15" s="85"/>
    </row>
    <row r="16" spans="1:18" x14ac:dyDescent="0.25">
      <c r="A16" s="89">
        <v>37073</v>
      </c>
      <c r="B16" s="65">
        <v>1.9350000000000001</v>
      </c>
      <c r="C16" s="90">
        <v>1.4603000000000002</v>
      </c>
      <c r="D16" s="91">
        <v>593</v>
      </c>
      <c r="E16" s="90">
        <v>1.2753000000000001</v>
      </c>
      <c r="F16" s="92">
        <v>237</v>
      </c>
      <c r="G16" s="36"/>
      <c r="H16" s="93">
        <v>-3</v>
      </c>
      <c r="I16" s="94">
        <v>833</v>
      </c>
      <c r="J16" s="95">
        <v>865.95790000000011</v>
      </c>
      <c r="K16" s="96">
        <v>302.24610000000001</v>
      </c>
      <c r="L16" s="50">
        <v>1168.2040000000002</v>
      </c>
    </row>
    <row r="17" spans="1:12" x14ac:dyDescent="0.25">
      <c r="A17" s="89">
        <v>37074</v>
      </c>
      <c r="B17" s="65">
        <v>1.9350000000000001</v>
      </c>
      <c r="C17" s="90">
        <v>1.4603000000000002</v>
      </c>
      <c r="D17" s="91">
        <v>252</v>
      </c>
      <c r="E17" s="90">
        <v>1.2753000000000001</v>
      </c>
      <c r="F17" s="92">
        <v>237</v>
      </c>
      <c r="G17" s="36"/>
      <c r="H17" s="93">
        <v>-1</v>
      </c>
      <c r="I17" s="94">
        <v>490</v>
      </c>
      <c r="J17" s="95">
        <v>367.99560000000002</v>
      </c>
      <c r="K17" s="96">
        <v>302.24610000000001</v>
      </c>
      <c r="L17" s="50">
        <v>670.24170000000004</v>
      </c>
    </row>
    <row r="18" spans="1:12" x14ac:dyDescent="0.25">
      <c r="A18" s="89">
        <v>37075</v>
      </c>
      <c r="B18" s="65">
        <v>2.1349999999999998</v>
      </c>
      <c r="C18" s="90">
        <v>1.6602999999999999</v>
      </c>
      <c r="D18" s="91">
        <v>565</v>
      </c>
      <c r="E18" s="90">
        <v>1.2753000000000001</v>
      </c>
      <c r="F18" s="92">
        <v>237</v>
      </c>
      <c r="G18" s="36"/>
      <c r="H18" s="93">
        <v>-6</v>
      </c>
      <c r="I18" s="94">
        <v>808</v>
      </c>
      <c r="J18" s="95">
        <v>938.06949999999995</v>
      </c>
      <c r="K18" s="96">
        <v>302.24610000000001</v>
      </c>
      <c r="L18" s="50">
        <v>1240.3155999999999</v>
      </c>
    </row>
    <row r="19" spans="1:12" x14ac:dyDescent="0.25">
      <c r="A19" s="89">
        <v>37076</v>
      </c>
      <c r="B19" s="65">
        <v>2.0150000000000001</v>
      </c>
      <c r="C19" s="90">
        <v>1.5403000000000002</v>
      </c>
      <c r="D19" s="91">
        <v>588</v>
      </c>
      <c r="E19" s="90">
        <v>1.2753000000000001</v>
      </c>
      <c r="F19" s="92">
        <v>237</v>
      </c>
      <c r="G19" s="36"/>
      <c r="H19" s="93">
        <v>-2</v>
      </c>
      <c r="I19" s="94">
        <v>827</v>
      </c>
      <c r="J19" s="95">
        <v>905.69640000000015</v>
      </c>
      <c r="K19" s="96">
        <v>302.24610000000001</v>
      </c>
      <c r="L19" s="50">
        <v>1207.9425000000001</v>
      </c>
    </row>
    <row r="20" spans="1:12" x14ac:dyDescent="0.25">
      <c r="A20" s="89">
        <v>37077</v>
      </c>
      <c r="B20" s="65">
        <v>2.0150000000000001</v>
      </c>
      <c r="C20" s="90">
        <v>1.5403000000000002</v>
      </c>
      <c r="D20" s="91">
        <v>318</v>
      </c>
      <c r="E20" s="90">
        <v>1.2753000000000001</v>
      </c>
      <c r="F20" s="92">
        <v>237</v>
      </c>
      <c r="G20" s="36"/>
      <c r="H20" s="93">
        <v>-1</v>
      </c>
      <c r="I20" s="94">
        <v>556</v>
      </c>
      <c r="J20" s="95">
        <v>489.81540000000007</v>
      </c>
      <c r="K20" s="96">
        <v>302.24610000000001</v>
      </c>
      <c r="L20" s="50">
        <v>792.06150000000002</v>
      </c>
    </row>
    <row r="21" spans="1:12" x14ac:dyDescent="0.25">
      <c r="A21" s="89">
        <v>37078</v>
      </c>
      <c r="B21" s="65">
        <v>2.2349999999999999</v>
      </c>
      <c r="C21" s="90">
        <v>1.7603</v>
      </c>
      <c r="D21" s="91">
        <v>169</v>
      </c>
      <c r="E21" s="90">
        <v>1.2753000000000001</v>
      </c>
      <c r="F21" s="92">
        <v>237</v>
      </c>
      <c r="G21" s="36"/>
      <c r="H21" s="93">
        <v>-2</v>
      </c>
      <c r="I21" s="94">
        <v>408</v>
      </c>
      <c r="J21" s="95">
        <v>297.4907</v>
      </c>
      <c r="K21" s="96">
        <v>302.24610000000001</v>
      </c>
      <c r="L21" s="50">
        <v>599.73680000000002</v>
      </c>
    </row>
    <row r="22" spans="1:12" x14ac:dyDescent="0.25">
      <c r="A22" s="89">
        <v>37079</v>
      </c>
      <c r="B22" s="65">
        <v>2.1549999999999998</v>
      </c>
      <c r="C22" s="90">
        <v>1.6802999999999999</v>
      </c>
      <c r="D22" s="91">
        <v>794</v>
      </c>
      <c r="E22" s="90">
        <v>1.2753000000000001</v>
      </c>
      <c r="F22" s="92">
        <v>237</v>
      </c>
      <c r="G22" s="36"/>
      <c r="H22" s="93">
        <v>-8</v>
      </c>
      <c r="I22" s="94">
        <v>1039</v>
      </c>
      <c r="J22" s="95">
        <v>1334.1581999999999</v>
      </c>
      <c r="K22" s="96">
        <v>302.24610000000001</v>
      </c>
      <c r="L22" s="50">
        <v>1636.4042999999999</v>
      </c>
    </row>
    <row r="23" spans="1:12" x14ac:dyDescent="0.25">
      <c r="A23" s="89">
        <v>37080</v>
      </c>
      <c r="B23" s="65">
        <v>2.1549999999999998</v>
      </c>
      <c r="C23" s="90">
        <v>1.6802999999999999</v>
      </c>
      <c r="D23" s="91">
        <v>685</v>
      </c>
      <c r="E23" s="90">
        <v>1.2753000000000001</v>
      </c>
      <c r="F23" s="92">
        <v>237</v>
      </c>
      <c r="G23" s="36"/>
      <c r="H23" s="93">
        <v>-9</v>
      </c>
      <c r="I23" s="94">
        <v>931</v>
      </c>
      <c r="J23" s="95">
        <v>1151.0055</v>
      </c>
      <c r="K23" s="96">
        <v>302.24610000000001</v>
      </c>
      <c r="L23" s="50">
        <v>1453.2516000000001</v>
      </c>
    </row>
    <row r="24" spans="1:12" x14ac:dyDescent="0.25">
      <c r="A24" s="89">
        <v>37081</v>
      </c>
      <c r="B24" s="65">
        <v>2.1549999999999998</v>
      </c>
      <c r="C24" s="90">
        <v>1.6802999999999999</v>
      </c>
      <c r="D24" s="91">
        <v>341</v>
      </c>
      <c r="E24" s="90">
        <v>1.2753000000000001</v>
      </c>
      <c r="F24" s="92">
        <v>237</v>
      </c>
      <c r="G24" s="36"/>
      <c r="H24" s="93">
        <v>-8</v>
      </c>
      <c r="I24" s="94">
        <v>586</v>
      </c>
      <c r="J24" s="95">
        <v>572.98230000000001</v>
      </c>
      <c r="K24" s="96">
        <v>302.24610000000001</v>
      </c>
      <c r="L24" s="50">
        <v>875.22839999999997</v>
      </c>
    </row>
    <row r="25" spans="1:12" x14ac:dyDescent="0.25">
      <c r="A25" s="89">
        <v>37082</v>
      </c>
      <c r="B25" s="65">
        <v>2.29</v>
      </c>
      <c r="C25" s="90">
        <v>1.8153000000000001</v>
      </c>
      <c r="D25" s="91">
        <v>794</v>
      </c>
      <c r="E25" s="90">
        <v>1.2753000000000001</v>
      </c>
      <c r="F25" s="92">
        <v>237</v>
      </c>
      <c r="G25" s="36"/>
      <c r="H25" s="93">
        <v>-11</v>
      </c>
      <c r="I25" s="94">
        <v>1042</v>
      </c>
      <c r="J25" s="95">
        <v>1441.3482000000001</v>
      </c>
      <c r="K25" s="96">
        <v>302.24610000000001</v>
      </c>
      <c r="L25" s="50">
        <v>1743.5943000000002</v>
      </c>
    </row>
    <row r="26" spans="1:12" x14ac:dyDescent="0.25">
      <c r="A26" s="89">
        <v>37083</v>
      </c>
      <c r="B26" s="65">
        <v>2.4049999999999998</v>
      </c>
      <c r="C26" s="90">
        <v>1.9302999999999999</v>
      </c>
      <c r="D26" s="91">
        <v>658</v>
      </c>
      <c r="E26" s="90">
        <v>1.2753000000000001</v>
      </c>
      <c r="F26" s="92">
        <v>237</v>
      </c>
      <c r="G26" s="36"/>
      <c r="H26" s="93">
        <v>-30227.23</v>
      </c>
      <c r="I26" s="94">
        <v>897</v>
      </c>
      <c r="J26" s="95">
        <v>1270.1373999999998</v>
      </c>
      <c r="K26" s="96">
        <v>302.24610000000001</v>
      </c>
      <c r="L26" s="50">
        <v>1572.3834999999999</v>
      </c>
    </row>
    <row r="27" spans="1:12" x14ac:dyDescent="0.25">
      <c r="A27" s="89">
        <v>37084</v>
      </c>
      <c r="B27" s="65">
        <v>2.4550000000000001</v>
      </c>
      <c r="C27" s="90">
        <v>1.9803000000000002</v>
      </c>
      <c r="D27" s="91">
        <v>630</v>
      </c>
      <c r="E27" s="90">
        <v>1.2753000000000001</v>
      </c>
      <c r="F27" s="92">
        <v>237</v>
      </c>
      <c r="G27" s="36"/>
      <c r="H27" s="93">
        <v>-5</v>
      </c>
      <c r="I27" s="94">
        <v>872</v>
      </c>
      <c r="J27" s="95">
        <v>1247.5890000000002</v>
      </c>
      <c r="K27" s="96">
        <v>302.24610000000001</v>
      </c>
      <c r="L27" s="50">
        <v>1549.8351000000002</v>
      </c>
    </row>
    <row r="28" spans="1:12" x14ac:dyDescent="0.25">
      <c r="A28" s="89">
        <v>37085</v>
      </c>
      <c r="B28" s="65">
        <v>2.5499999999999998</v>
      </c>
      <c r="C28" s="90">
        <v>2.0752999999999999</v>
      </c>
      <c r="D28" s="91">
        <v>660</v>
      </c>
      <c r="E28" s="90">
        <v>1.2753000000000001</v>
      </c>
      <c r="F28" s="92">
        <v>237</v>
      </c>
      <c r="G28" s="36"/>
      <c r="H28" s="93">
        <v>-6</v>
      </c>
      <c r="I28" s="94">
        <v>903</v>
      </c>
      <c r="J28" s="95">
        <v>1369.6979999999999</v>
      </c>
      <c r="K28" s="96">
        <v>302.24610000000001</v>
      </c>
      <c r="L28" s="50">
        <v>1671.9440999999999</v>
      </c>
    </row>
    <row r="29" spans="1:12" x14ac:dyDescent="0.25">
      <c r="A29" s="89">
        <v>37086</v>
      </c>
      <c r="B29" s="65">
        <v>2.2850000000000001</v>
      </c>
      <c r="C29" s="90">
        <v>1.8103000000000002</v>
      </c>
      <c r="D29" s="91">
        <v>453</v>
      </c>
      <c r="E29" s="90">
        <v>1.2753000000000001</v>
      </c>
      <c r="F29" s="92">
        <v>237</v>
      </c>
      <c r="G29" s="36"/>
      <c r="H29" s="93">
        <v>-6</v>
      </c>
      <c r="I29" s="94">
        <v>696</v>
      </c>
      <c r="J29" s="95">
        <v>820.06590000000006</v>
      </c>
      <c r="K29" s="96">
        <v>302.24610000000001</v>
      </c>
      <c r="L29" s="50">
        <v>1122.3120000000001</v>
      </c>
    </row>
    <row r="30" spans="1:12" x14ac:dyDescent="0.25">
      <c r="A30" s="89">
        <v>37087</v>
      </c>
      <c r="B30" s="65">
        <v>2.2850000000000001</v>
      </c>
      <c r="C30" s="90">
        <v>1.8103000000000002</v>
      </c>
      <c r="D30" s="91">
        <v>757</v>
      </c>
      <c r="E30" s="90">
        <v>1.2753000000000001</v>
      </c>
      <c r="F30" s="92">
        <v>237</v>
      </c>
      <c r="G30" s="36"/>
      <c r="H30" s="93">
        <v>-6</v>
      </c>
      <c r="I30" s="94">
        <v>1000</v>
      </c>
      <c r="J30" s="95">
        <v>1370.3971000000001</v>
      </c>
      <c r="K30" s="96">
        <v>302.24610000000001</v>
      </c>
      <c r="L30" s="50">
        <v>1672.6432000000002</v>
      </c>
    </row>
    <row r="31" spans="1:12" x14ac:dyDescent="0.25">
      <c r="A31" s="89">
        <v>37088</v>
      </c>
      <c r="B31" s="65">
        <v>2.2850000000000001</v>
      </c>
      <c r="C31" s="90">
        <v>1.8103000000000002</v>
      </c>
      <c r="D31" s="91">
        <v>714</v>
      </c>
      <c r="E31" s="90">
        <v>1.2753000000000001</v>
      </c>
      <c r="F31" s="92">
        <v>237</v>
      </c>
      <c r="G31" s="36"/>
      <c r="H31" s="93">
        <v>-7</v>
      </c>
      <c r="I31" s="94">
        <v>958</v>
      </c>
      <c r="J31" s="95">
        <v>1292.5542000000003</v>
      </c>
      <c r="K31" s="96">
        <v>302.24610000000001</v>
      </c>
      <c r="L31" s="50">
        <v>1594.8003000000003</v>
      </c>
    </row>
    <row r="32" spans="1:12" x14ac:dyDescent="0.25">
      <c r="A32" s="89">
        <v>37089</v>
      </c>
      <c r="B32" s="65">
        <v>2.2749999999999999</v>
      </c>
      <c r="C32" s="90">
        <v>1.8003</v>
      </c>
      <c r="D32" s="91">
        <v>212</v>
      </c>
      <c r="E32" s="90">
        <v>1.2753000000000001</v>
      </c>
      <c r="F32" s="92">
        <v>237</v>
      </c>
      <c r="G32" s="36"/>
      <c r="H32" s="93">
        <v>-17</v>
      </c>
      <c r="I32" s="94">
        <v>466</v>
      </c>
      <c r="J32" s="95">
        <v>381.66359999999997</v>
      </c>
      <c r="K32" s="96">
        <v>302.24610000000001</v>
      </c>
      <c r="L32" s="50">
        <v>683.90969999999993</v>
      </c>
    </row>
    <row r="33" spans="1:15" x14ac:dyDescent="0.25">
      <c r="A33" s="89">
        <v>37090</v>
      </c>
      <c r="B33" s="65">
        <v>2.2949999999999999</v>
      </c>
      <c r="C33" s="90">
        <v>1.8203</v>
      </c>
      <c r="D33" s="91">
        <v>655</v>
      </c>
      <c r="E33" s="90">
        <v>1.2753000000000001</v>
      </c>
      <c r="F33" s="92">
        <v>237</v>
      </c>
      <c r="G33" s="36"/>
      <c r="H33" s="93">
        <v>-5</v>
      </c>
      <c r="I33" s="94">
        <v>897</v>
      </c>
      <c r="J33" s="95">
        <v>1192.2964999999999</v>
      </c>
      <c r="K33" s="96">
        <v>302.24610000000001</v>
      </c>
      <c r="L33" s="50">
        <v>1494.5426</v>
      </c>
    </row>
    <row r="34" spans="1:15" x14ac:dyDescent="0.25">
      <c r="A34" s="89">
        <v>37091</v>
      </c>
      <c r="B34" s="65">
        <v>2.23</v>
      </c>
      <c r="C34" s="90">
        <v>1.7553000000000001</v>
      </c>
      <c r="D34" s="91">
        <v>580</v>
      </c>
      <c r="E34" s="90">
        <v>1.2753000000000001</v>
      </c>
      <c r="F34" s="92">
        <v>237</v>
      </c>
      <c r="G34" s="36"/>
      <c r="H34" s="93">
        <v>-8</v>
      </c>
      <c r="I34" s="94">
        <v>825</v>
      </c>
      <c r="J34" s="95">
        <v>1018.0740000000001</v>
      </c>
      <c r="K34" s="96">
        <v>302.24610000000001</v>
      </c>
      <c r="L34" s="50">
        <v>1320.3201000000001</v>
      </c>
    </row>
    <row r="35" spans="1:15" x14ac:dyDescent="0.25">
      <c r="A35" s="89">
        <v>37092</v>
      </c>
      <c r="B35" s="65">
        <v>2.1349999999999998</v>
      </c>
      <c r="C35" s="90">
        <v>1.6602999999999999</v>
      </c>
      <c r="D35" s="91">
        <v>515</v>
      </c>
      <c r="E35" s="90">
        <v>1.2753000000000001</v>
      </c>
      <c r="F35" s="92">
        <v>237</v>
      </c>
      <c r="G35" s="36"/>
      <c r="H35" s="93">
        <v>-13</v>
      </c>
      <c r="I35" s="94">
        <v>765</v>
      </c>
      <c r="J35" s="95">
        <v>855.05449999999996</v>
      </c>
      <c r="K35" s="96">
        <v>302.24610000000001</v>
      </c>
      <c r="L35" s="50">
        <v>1157.3006</v>
      </c>
    </row>
    <row r="36" spans="1:15" x14ac:dyDescent="0.25">
      <c r="A36" s="89">
        <v>37093</v>
      </c>
      <c r="B36" s="65">
        <v>1.9850000000000001</v>
      </c>
      <c r="C36" s="90">
        <v>1.5103</v>
      </c>
      <c r="D36" s="91">
        <v>557</v>
      </c>
      <c r="E36" s="90">
        <v>1.2753000000000001</v>
      </c>
      <c r="F36" s="92">
        <v>237</v>
      </c>
      <c r="G36" s="36"/>
      <c r="H36" s="93">
        <v>-8</v>
      </c>
      <c r="I36" s="94">
        <v>802</v>
      </c>
      <c r="J36" s="95">
        <v>841.23709999999994</v>
      </c>
      <c r="K36" s="96">
        <v>302.24610000000001</v>
      </c>
      <c r="L36" s="50">
        <v>1143.4831999999999</v>
      </c>
    </row>
    <row r="37" spans="1:15" x14ac:dyDescent="0.25">
      <c r="A37" s="89">
        <v>37094</v>
      </c>
      <c r="B37" s="65">
        <v>1.9850000000000001</v>
      </c>
      <c r="C37" s="90">
        <v>1.5103</v>
      </c>
      <c r="D37" s="91">
        <v>564</v>
      </c>
      <c r="E37" s="90">
        <v>1.2753000000000001</v>
      </c>
      <c r="F37" s="92">
        <v>237</v>
      </c>
      <c r="G37" s="36"/>
      <c r="H37" s="93">
        <v>-2</v>
      </c>
      <c r="I37" s="94">
        <v>803</v>
      </c>
      <c r="J37" s="95">
        <v>851.80920000000003</v>
      </c>
      <c r="K37" s="96">
        <v>302.24610000000001</v>
      </c>
      <c r="L37" s="50">
        <v>1154.0553</v>
      </c>
    </row>
    <row r="38" spans="1:15" x14ac:dyDescent="0.25">
      <c r="A38" s="89">
        <v>37095</v>
      </c>
      <c r="B38" s="65">
        <v>1.9850000000000001</v>
      </c>
      <c r="C38" s="90">
        <v>1.5103</v>
      </c>
      <c r="D38" s="91">
        <v>603</v>
      </c>
      <c r="E38" s="90">
        <v>1.2753000000000001</v>
      </c>
      <c r="F38" s="92">
        <v>237</v>
      </c>
      <c r="G38" s="36"/>
      <c r="H38" s="93">
        <f>+H18+H26</f>
        <v>-30233.23</v>
      </c>
      <c r="I38" s="94">
        <v>851</v>
      </c>
      <c r="J38" s="95">
        <v>910.71090000000004</v>
      </c>
      <c r="K38" s="96">
        <v>302.24610000000001</v>
      </c>
      <c r="L38" s="50">
        <v>1212.9570000000001</v>
      </c>
    </row>
    <row r="39" spans="1:15" x14ac:dyDescent="0.25">
      <c r="A39" s="89">
        <v>37096</v>
      </c>
      <c r="B39" s="65">
        <v>2.2149999999999999</v>
      </c>
      <c r="C39" s="90">
        <v>1.7403</v>
      </c>
      <c r="D39" s="91">
        <v>331</v>
      </c>
      <c r="E39" s="90">
        <v>1.2753000000000001</v>
      </c>
      <c r="F39" s="92">
        <v>237</v>
      </c>
      <c r="G39" s="36"/>
      <c r="H39" s="93">
        <v>-3</v>
      </c>
      <c r="I39" s="94">
        <v>571</v>
      </c>
      <c r="J39" s="95">
        <v>576.03930000000003</v>
      </c>
      <c r="K39" s="96">
        <v>302.24610000000001</v>
      </c>
      <c r="L39" s="50">
        <v>878.28539999999998</v>
      </c>
    </row>
    <row r="40" spans="1:15" x14ac:dyDescent="0.25">
      <c r="A40" s="89">
        <v>37097</v>
      </c>
      <c r="B40" s="65">
        <v>2.17</v>
      </c>
      <c r="C40" s="90">
        <v>1.6953</v>
      </c>
      <c r="D40" s="91">
        <v>0</v>
      </c>
      <c r="E40" s="90">
        <v>1.2753000000000001</v>
      </c>
      <c r="F40" s="92">
        <v>208</v>
      </c>
      <c r="G40" s="36"/>
      <c r="H40" s="93">
        <v>-1</v>
      </c>
      <c r="I40" s="94">
        <v>209</v>
      </c>
      <c r="J40" s="95">
        <v>0</v>
      </c>
      <c r="K40" s="96">
        <v>265.26240000000001</v>
      </c>
      <c r="L40" s="50">
        <v>265.26240000000001</v>
      </c>
    </row>
    <row r="41" spans="1:15" x14ac:dyDescent="0.25">
      <c r="A41" s="89">
        <v>37098</v>
      </c>
      <c r="B41" s="65">
        <v>2.2250000000000001</v>
      </c>
      <c r="C41" s="90">
        <v>1.7503000000000002</v>
      </c>
      <c r="D41" s="91">
        <v>295</v>
      </c>
      <c r="E41" s="90">
        <v>1.2753000000000001</v>
      </c>
      <c r="F41" s="92">
        <v>237</v>
      </c>
      <c r="G41" s="36"/>
      <c r="H41" s="93">
        <v>-1</v>
      </c>
      <c r="I41" s="94">
        <v>533</v>
      </c>
      <c r="J41" s="95">
        <v>516.33850000000007</v>
      </c>
      <c r="K41" s="96">
        <v>302.24610000000001</v>
      </c>
      <c r="L41" s="50">
        <v>818.58460000000014</v>
      </c>
    </row>
    <row r="42" spans="1:15" x14ac:dyDescent="0.25">
      <c r="A42" s="89">
        <v>37099</v>
      </c>
      <c r="B42" s="65">
        <v>2.36</v>
      </c>
      <c r="C42" s="90">
        <v>1.8853</v>
      </c>
      <c r="D42" s="91">
        <v>420</v>
      </c>
      <c r="E42" s="90">
        <v>1.2753000000000001</v>
      </c>
      <c r="F42" s="92">
        <v>237</v>
      </c>
      <c r="G42" s="36"/>
      <c r="H42" s="93">
        <v>-15</v>
      </c>
      <c r="I42" s="94">
        <v>672</v>
      </c>
      <c r="J42" s="95">
        <v>791.82600000000002</v>
      </c>
      <c r="K42" s="96">
        <v>302.24610000000001</v>
      </c>
      <c r="L42" s="50">
        <v>1094.0721000000001</v>
      </c>
    </row>
    <row r="43" spans="1:15" x14ac:dyDescent="0.25">
      <c r="A43" s="89">
        <v>37100</v>
      </c>
      <c r="B43" s="65">
        <v>2.125</v>
      </c>
      <c r="C43" s="90">
        <v>1.6503000000000001</v>
      </c>
      <c r="D43" s="91">
        <v>258</v>
      </c>
      <c r="E43" s="90">
        <v>1.2753000000000001</v>
      </c>
      <c r="F43" s="92">
        <v>237</v>
      </c>
      <c r="G43" s="36"/>
      <c r="H43" s="93">
        <v>-3</v>
      </c>
      <c r="I43" s="94">
        <v>498</v>
      </c>
      <c r="J43" s="95">
        <v>425.7774</v>
      </c>
      <c r="K43" s="96">
        <v>302.24610000000001</v>
      </c>
      <c r="L43" s="50">
        <v>728.02350000000001</v>
      </c>
    </row>
    <row r="44" spans="1:15" x14ac:dyDescent="0.25">
      <c r="A44" s="89">
        <v>37101</v>
      </c>
      <c r="B44" s="65">
        <v>2.125</v>
      </c>
      <c r="C44" s="90">
        <v>1.6503000000000001</v>
      </c>
      <c r="D44" s="91">
        <v>0</v>
      </c>
      <c r="E44" s="90">
        <v>1.2753000000000001</v>
      </c>
      <c r="F44" s="92">
        <v>70</v>
      </c>
      <c r="G44" s="36"/>
      <c r="H44" s="93">
        <v>-1</v>
      </c>
      <c r="I44" s="94">
        <v>71</v>
      </c>
      <c r="J44" s="95">
        <v>0</v>
      </c>
      <c r="K44" s="96">
        <v>89.271000000000001</v>
      </c>
      <c r="L44" s="50">
        <v>89.271000000000001</v>
      </c>
    </row>
    <row r="45" spans="1:15" x14ac:dyDescent="0.25">
      <c r="A45" s="89">
        <v>37102</v>
      </c>
      <c r="B45" s="65">
        <v>2.125</v>
      </c>
      <c r="C45" s="90">
        <v>1.6503000000000001</v>
      </c>
      <c r="D45" s="91">
        <v>366</v>
      </c>
      <c r="E45" s="90">
        <v>1.2753000000000001</v>
      </c>
      <c r="F45" s="92">
        <v>237</v>
      </c>
      <c r="G45" s="36"/>
      <c r="H45" s="93">
        <v>-1</v>
      </c>
      <c r="I45" s="94">
        <v>604</v>
      </c>
      <c r="J45" s="95">
        <v>604.00980000000004</v>
      </c>
      <c r="K45" s="96">
        <v>302.24610000000001</v>
      </c>
      <c r="L45" s="50">
        <v>906.25590000000011</v>
      </c>
    </row>
    <row r="46" spans="1:15" x14ac:dyDescent="0.25">
      <c r="A46" s="89">
        <v>37103</v>
      </c>
      <c r="B46" s="65">
        <v>2.52</v>
      </c>
      <c r="C46" s="90">
        <v>2.0453000000000001</v>
      </c>
      <c r="D46" s="91">
        <v>0</v>
      </c>
      <c r="E46" s="90">
        <v>1.2753000000000001</v>
      </c>
      <c r="F46" s="92">
        <v>226</v>
      </c>
      <c r="G46" s="36"/>
      <c r="H46" s="93">
        <v>0</v>
      </c>
      <c r="I46" s="94">
        <v>226</v>
      </c>
      <c r="J46" s="95">
        <v>0</v>
      </c>
      <c r="K46" s="96">
        <v>288.21780000000001</v>
      </c>
      <c r="L46" s="50">
        <v>288.21780000000001</v>
      </c>
    </row>
    <row r="47" spans="1:15" x14ac:dyDescent="0.25">
      <c r="A47" s="89"/>
      <c r="B47" s="65"/>
      <c r="C47" s="90"/>
      <c r="D47" s="91"/>
      <c r="E47" s="90"/>
      <c r="F47" s="92">
        <v>0</v>
      </c>
      <c r="G47" s="36"/>
      <c r="H47" s="93"/>
      <c r="I47" s="94"/>
      <c r="J47" s="95"/>
      <c r="K47" s="96"/>
      <c r="L47" s="50"/>
    </row>
    <row r="48" spans="1:15" ht="13.8" thickBot="1" x14ac:dyDescent="0.3">
      <c r="D48" s="97">
        <v>14327</v>
      </c>
      <c r="E48" s="19"/>
      <c r="F48" s="36">
        <v>7140</v>
      </c>
      <c r="G48" s="36"/>
      <c r="H48" s="98">
        <v>-172</v>
      </c>
      <c r="I48" s="94">
        <v>21639</v>
      </c>
      <c r="J48" s="99">
        <v>24699.7981</v>
      </c>
      <c r="K48" s="100">
        <v>9105.6420000000035</v>
      </c>
      <c r="L48" s="101">
        <v>33805.440099999993</v>
      </c>
      <c r="N48" s="102">
        <v>21639</v>
      </c>
      <c r="O48" s="102">
        <v>0</v>
      </c>
    </row>
    <row r="49" spans="1:12" x14ac:dyDescent="0.25">
      <c r="G49" t="s">
        <v>70</v>
      </c>
      <c r="H49" s="103">
        <v>-7.9486113036646797E-3</v>
      </c>
    </row>
    <row r="50" spans="1:12" x14ac:dyDescent="0.25">
      <c r="I50" s="104" t="s">
        <v>71</v>
      </c>
      <c r="J50" s="104"/>
      <c r="K50" s="104"/>
      <c r="L50" s="65">
        <v>1.5747631294545112</v>
      </c>
    </row>
    <row r="52" spans="1:12" x14ac:dyDescent="0.25">
      <c r="A52" t="s">
        <v>72</v>
      </c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aint.Picture" shapeId="2049" r:id="rId3">
          <objectPr defaultSize="0" autoPict="0" r:id="rId4">
            <anchor moveWithCells="1">
              <from>
                <xdr:col>4</xdr:col>
                <xdr:colOff>647700</xdr:colOff>
                <xdr:row>0</xdr:row>
                <xdr:rowOff>22860</xdr:rowOff>
              </from>
              <to>
                <xdr:col>4</xdr:col>
                <xdr:colOff>1257300</xdr:colOff>
                <xdr:row>3</xdr:row>
                <xdr:rowOff>68580</xdr:rowOff>
              </to>
            </anchor>
          </objectPr>
        </oleObject>
      </mc:Choice>
      <mc:Fallback>
        <oleObject progId="Paint.Picture" shapeId="2049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afellin</dc:creator>
  <cp:lastModifiedBy>Havlíček Jan</cp:lastModifiedBy>
  <dcterms:created xsi:type="dcterms:W3CDTF">2001-08-16T13:56:58Z</dcterms:created>
  <dcterms:modified xsi:type="dcterms:W3CDTF">2023-09-10T15:30:29Z</dcterms:modified>
</cp:coreProperties>
</file>