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 activeTab="1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J21" i="4"/>
  <c r="AF22" i="4"/>
  <c r="AG22" i="4"/>
  <c r="AH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J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<sst xmlns="http://schemas.openxmlformats.org/spreadsheetml/2006/main" count="240" uniqueCount="87">
  <si>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</si>
  <si>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</si>
  <si>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</si>
  <si>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</si>
  <si>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</si>
  <si>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</si>
  <si>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</si>
  <si>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</si>
  <si>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</si>
  <si>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</si>
  <si>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</si>
  <si>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</si>
  <si>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</si>
  <si>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</si>
  <si>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</si>
  <si>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</si>
  <si>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</si>
  <si>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</si>
  <si>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</si>
  <si>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</si>
  <si>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</si>
  <si>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</si>
  <si>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</si>
  <si>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</si>
  <si>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</si>
  <si>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</si>
  <si>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</si>
  <si>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</si>
  <si>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</si>
  <si>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</si>
  <si>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</si>
  <si>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</si>
  <si>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</si>
  <si>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</si>
  <si>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</si>
  <si>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</si>
  <si>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</si>
  <si>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</si>
  <si>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</si>
  <si>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</si>
  <si>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</si>
  <si>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</si>
  <si>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</si>
  <si>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</si>
  <si>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</si>
  <si>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</si>
  <si>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</si>
  <si>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</si>
  <si>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</si>
  <si>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</si>
  <si>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</si>
  <si>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</si>
  <si>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</si>
  <si>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</si>
  <si>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</si>
  <si>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</si>
  <si>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</si>
  <si>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</si>
  <si>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</si>
  <si>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</si>
  <si>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</si>
  <si>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</si>
  <si>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</si>
  <si>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Ft. Union Fuel 0.2%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</si>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</sst>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0" fontId="6" fillId="2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166" fontId="6" fillId="0" borderId="4" xfId="1" applyNumberFormat="1" applyFont="1" applyFill="1" applyBorder="1" applyAlignment="1">
      <alignment horizontal="center"/>
    </xf>
    <xf numFmtId="0" fontId="5" fillId="0" borderId="0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0</xdr:row>
          <xdr:rowOff>60960</xdr:rowOff>
        </xdr:from>
        <xdr:to>
          <xdr:col>2</xdr:col>
          <xdr:colOff>45720</xdr:colOff>
          <xdr:row>2</xdr:row>
          <xdr:rowOff>45720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p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40000</v>
          </cell>
          <cell r="F10">
            <v>40000</v>
          </cell>
          <cell r="G10">
            <v>43000</v>
          </cell>
          <cell r="H10">
            <v>40000</v>
          </cell>
          <cell r="I10">
            <v>41000</v>
          </cell>
          <cell r="J10">
            <v>40000</v>
          </cell>
          <cell r="K10">
            <v>39000</v>
          </cell>
          <cell r="L10">
            <v>39011</v>
          </cell>
          <cell r="M10">
            <v>39011</v>
          </cell>
          <cell r="N10">
            <v>39011</v>
          </cell>
          <cell r="O10">
            <v>8742</v>
          </cell>
          <cell r="P10">
            <v>11783</v>
          </cell>
          <cell r="Q10">
            <v>25983</v>
          </cell>
          <cell r="R10">
            <v>41000</v>
          </cell>
          <cell r="S10">
            <v>40000</v>
          </cell>
          <cell r="T10">
            <v>41426</v>
          </cell>
          <cell r="U10">
            <v>41403</v>
          </cell>
          <cell r="V10">
            <v>40014</v>
          </cell>
          <cell r="W10">
            <v>36514</v>
          </cell>
          <cell r="X10">
            <v>36511</v>
          </cell>
          <cell r="Y10">
            <v>36500</v>
          </cell>
          <cell r="Z10">
            <v>38500</v>
          </cell>
          <cell r="AA10">
            <v>38500</v>
          </cell>
          <cell r="AB10">
            <v>38500</v>
          </cell>
          <cell r="AC10">
            <v>36511</v>
          </cell>
          <cell r="AD10">
            <v>34004</v>
          </cell>
          <cell r="AE10">
            <v>34000</v>
          </cell>
          <cell r="AF10">
            <v>33999</v>
          </cell>
          <cell r="AG10">
            <v>34000</v>
          </cell>
          <cell r="AH10">
            <v>34000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2500</v>
          </cell>
          <cell r="X12">
            <v>2500</v>
          </cell>
          <cell r="Y12">
            <v>2500</v>
          </cell>
          <cell r="Z12">
            <v>5000</v>
          </cell>
          <cell r="AA12">
            <v>5000</v>
          </cell>
          <cell r="AB12">
            <v>5000</v>
          </cell>
          <cell r="AC12">
            <v>5000</v>
          </cell>
          <cell r="AD12">
            <v>5000</v>
          </cell>
          <cell r="AE12">
            <v>5000</v>
          </cell>
          <cell r="AF12">
            <v>5000</v>
          </cell>
          <cell r="AG12">
            <v>5000</v>
          </cell>
          <cell r="AH12">
            <v>5000</v>
          </cell>
        </row>
        <row r="19">
          <cell r="E19">
            <v>500</v>
          </cell>
          <cell r="F19">
            <v>500</v>
          </cell>
          <cell r="G19">
            <v>0</v>
          </cell>
          <cell r="H19">
            <v>500</v>
          </cell>
          <cell r="I19">
            <v>500</v>
          </cell>
          <cell r="J19">
            <v>1000</v>
          </cell>
          <cell r="K19">
            <v>3775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5000</v>
          </cell>
          <cell r="Q19">
            <v>5000</v>
          </cell>
          <cell r="R19">
            <v>5500</v>
          </cell>
          <cell r="S19">
            <v>2991</v>
          </cell>
          <cell r="T19">
            <v>2986</v>
          </cell>
          <cell r="U19">
            <v>2991</v>
          </cell>
          <cell r="V19">
            <v>3500</v>
          </cell>
          <cell r="W19">
            <v>7000</v>
          </cell>
          <cell r="X19">
            <v>7000</v>
          </cell>
          <cell r="Y19">
            <v>7011</v>
          </cell>
          <cell r="Z19">
            <v>3000</v>
          </cell>
          <cell r="AA19">
            <v>3000</v>
          </cell>
          <cell r="AB19">
            <v>3000</v>
          </cell>
          <cell r="AC19">
            <v>6034</v>
          </cell>
          <cell r="AD19">
            <v>7000</v>
          </cell>
          <cell r="AE19">
            <v>7004</v>
          </cell>
          <cell r="AF19">
            <v>0</v>
          </cell>
        </row>
        <row r="20">
          <cell r="E20">
            <v>5034</v>
          </cell>
          <cell r="F20">
            <v>5034</v>
          </cell>
          <cell r="G20">
            <v>5034</v>
          </cell>
          <cell r="H20">
            <v>5034</v>
          </cell>
          <cell r="I20">
            <v>5034</v>
          </cell>
          <cell r="J20">
            <v>4490</v>
          </cell>
          <cell r="K20">
            <v>0</v>
          </cell>
          <cell r="L20">
            <v>4191</v>
          </cell>
          <cell r="M20">
            <v>4307</v>
          </cell>
          <cell r="N20">
            <v>4378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2493</v>
          </cell>
          <cell r="W20">
            <v>0</v>
          </cell>
        </row>
        <row r="21">
          <cell r="E21">
            <v>2000</v>
          </cell>
          <cell r="F21">
            <v>2000</v>
          </cell>
          <cell r="G21">
            <v>2000</v>
          </cell>
          <cell r="H21">
            <v>2000</v>
          </cell>
          <cell r="I21">
            <v>2000</v>
          </cell>
          <cell r="J21">
            <v>2000</v>
          </cell>
          <cell r="K21">
            <v>0</v>
          </cell>
          <cell r="L21">
            <v>1000</v>
          </cell>
          <cell r="M21">
            <v>1000</v>
          </cell>
          <cell r="N21">
            <v>1000</v>
          </cell>
          <cell r="O21">
            <v>2000</v>
          </cell>
          <cell r="P21">
            <v>0</v>
          </cell>
          <cell r="Q21">
            <v>0</v>
          </cell>
          <cell r="R21">
            <v>2000</v>
          </cell>
          <cell r="S21">
            <v>2000</v>
          </cell>
          <cell r="T21">
            <v>2000</v>
          </cell>
          <cell r="U21">
            <v>2000</v>
          </cell>
          <cell r="V21">
            <v>2000</v>
          </cell>
          <cell r="W21">
            <v>0</v>
          </cell>
          <cell r="Z21">
            <v>1000</v>
          </cell>
          <cell r="AA21">
            <v>1000</v>
          </cell>
          <cell r="AB21">
            <v>1000</v>
          </cell>
          <cell r="AC21">
            <v>0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3560</v>
          </cell>
          <cell r="L22">
            <v>2180</v>
          </cell>
          <cell r="M22">
            <v>2180</v>
          </cell>
          <cell r="N22">
            <v>2180</v>
          </cell>
          <cell r="O22">
            <v>2180</v>
          </cell>
          <cell r="P22">
            <v>0</v>
          </cell>
          <cell r="Q22">
            <v>0</v>
          </cell>
          <cell r="R22">
            <v>0</v>
          </cell>
          <cell r="S22">
            <v>2676</v>
          </cell>
          <cell r="T22">
            <v>2676</v>
          </cell>
          <cell r="U22">
            <v>2676</v>
          </cell>
          <cell r="V22">
            <v>900</v>
          </cell>
          <cell r="W22">
            <v>0</v>
          </cell>
          <cell r="Z22">
            <v>3752</v>
          </cell>
          <cell r="AA22">
            <v>3752</v>
          </cell>
          <cell r="AB22">
            <v>3752</v>
          </cell>
          <cell r="AC22">
            <v>0</v>
          </cell>
        </row>
        <row r="24">
          <cell r="AF24">
            <v>7000</v>
          </cell>
          <cell r="AG24">
            <v>6548</v>
          </cell>
          <cell r="AH24">
            <v>4469</v>
          </cell>
        </row>
        <row r="31">
          <cell r="E31">
            <v>3991</v>
          </cell>
          <cell r="F31">
            <v>3991</v>
          </cell>
          <cell r="G31">
            <v>6491</v>
          </cell>
          <cell r="H31">
            <v>4150</v>
          </cell>
          <cell r="I31">
            <v>2991</v>
          </cell>
          <cell r="J31">
            <v>3491</v>
          </cell>
          <cell r="K31">
            <v>4716</v>
          </cell>
          <cell r="L31">
            <v>5407</v>
          </cell>
          <cell r="M31">
            <v>5432</v>
          </cell>
          <cell r="N31">
            <v>5448</v>
          </cell>
          <cell r="O31">
            <v>0</v>
          </cell>
          <cell r="P31">
            <v>0</v>
          </cell>
          <cell r="Q31">
            <v>0</v>
          </cell>
          <cell r="R31">
            <v>2354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1000</v>
          </cell>
          <cell r="Y31">
            <v>1000</v>
          </cell>
          <cell r="Z31">
            <v>1011</v>
          </cell>
          <cell r="AA31">
            <v>1011</v>
          </cell>
          <cell r="AB31">
            <v>1011</v>
          </cell>
          <cell r="AC31">
            <v>1966</v>
          </cell>
          <cell r="AD31">
            <v>4000</v>
          </cell>
          <cell r="AE31">
            <v>4000</v>
          </cell>
          <cell r="AF31">
            <v>11005</v>
          </cell>
          <cell r="AG31">
            <v>11005</v>
          </cell>
          <cell r="AH31">
            <v>11005</v>
          </cell>
        </row>
        <row r="32"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2010</v>
          </cell>
          <cell r="T32">
            <v>2010</v>
          </cell>
          <cell r="U32">
            <v>3500</v>
          </cell>
          <cell r="V32">
            <v>0</v>
          </cell>
          <cell r="W32">
            <v>0</v>
          </cell>
          <cell r="Z32">
            <v>6500</v>
          </cell>
          <cell r="AA32">
            <v>6500</v>
          </cell>
          <cell r="AB32">
            <v>6500</v>
          </cell>
          <cell r="AC32">
            <v>6598</v>
          </cell>
          <cell r="AD32">
            <v>10098</v>
          </cell>
          <cell r="AE32">
            <v>9205</v>
          </cell>
          <cell r="AF32">
            <v>5205</v>
          </cell>
          <cell r="AG32">
            <v>5205</v>
          </cell>
          <cell r="AH32">
            <v>5205</v>
          </cell>
        </row>
        <row r="33">
          <cell r="E33">
            <v>5700</v>
          </cell>
          <cell r="F33">
            <v>5700</v>
          </cell>
          <cell r="G33">
            <v>5700</v>
          </cell>
          <cell r="H33">
            <v>5700</v>
          </cell>
          <cell r="I33">
            <v>5700</v>
          </cell>
          <cell r="J33">
            <v>5700</v>
          </cell>
          <cell r="K33">
            <v>5700</v>
          </cell>
          <cell r="L33">
            <v>5700</v>
          </cell>
          <cell r="M33">
            <v>5700</v>
          </cell>
          <cell r="N33">
            <v>5700</v>
          </cell>
          <cell r="O33">
            <v>5700</v>
          </cell>
          <cell r="P33">
            <v>5700</v>
          </cell>
          <cell r="Q33">
            <v>5700</v>
          </cell>
          <cell r="R33">
            <v>5700</v>
          </cell>
          <cell r="S33">
            <v>5700</v>
          </cell>
          <cell r="T33">
            <v>5700</v>
          </cell>
          <cell r="U33">
            <v>5700</v>
          </cell>
          <cell r="V33">
            <v>7700</v>
          </cell>
          <cell r="W33">
            <v>8700</v>
          </cell>
          <cell r="X33">
            <v>8700</v>
          </cell>
          <cell r="Y33">
            <v>7700</v>
          </cell>
          <cell r="Z33">
            <v>7700</v>
          </cell>
          <cell r="AA33">
            <v>7700</v>
          </cell>
          <cell r="AB33">
            <v>7700</v>
          </cell>
          <cell r="AC33">
            <v>4700</v>
          </cell>
          <cell r="AD33">
            <v>5700</v>
          </cell>
          <cell r="AE33">
            <v>5700</v>
          </cell>
          <cell r="AF33">
            <v>4700</v>
          </cell>
          <cell r="AG33">
            <v>4700</v>
          </cell>
          <cell r="AH33">
            <v>4700</v>
          </cell>
        </row>
        <row r="34">
          <cell r="E34">
            <v>5000</v>
          </cell>
          <cell r="F34">
            <v>5000</v>
          </cell>
          <cell r="G34">
            <v>5000</v>
          </cell>
          <cell r="H34">
            <v>5000</v>
          </cell>
          <cell r="I34">
            <v>5000</v>
          </cell>
          <cell r="J34">
            <v>5000</v>
          </cell>
          <cell r="K34">
            <v>5000</v>
          </cell>
          <cell r="L34">
            <v>5000</v>
          </cell>
          <cell r="M34">
            <v>5000</v>
          </cell>
          <cell r="N34">
            <v>5000</v>
          </cell>
          <cell r="O34">
            <v>0</v>
          </cell>
          <cell r="P34">
            <v>0</v>
          </cell>
          <cell r="Q34">
            <v>0</v>
          </cell>
          <cell r="R34">
            <v>5000</v>
          </cell>
          <cell r="S34">
            <v>5000</v>
          </cell>
          <cell r="T34">
            <v>5000</v>
          </cell>
          <cell r="U34">
            <v>5000</v>
          </cell>
          <cell r="V34">
            <v>4007</v>
          </cell>
          <cell r="W34">
            <v>2500</v>
          </cell>
          <cell r="X34">
            <v>2500</v>
          </cell>
          <cell r="Y34">
            <v>2500</v>
          </cell>
          <cell r="Z34">
            <v>0</v>
          </cell>
          <cell r="AA34">
            <v>0</v>
          </cell>
          <cell r="AB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2517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2000</v>
          </cell>
          <cell r="J36">
            <v>0</v>
          </cell>
          <cell r="K36">
            <v>0</v>
          </cell>
          <cell r="L36">
            <v>1000</v>
          </cell>
          <cell r="M36">
            <v>1000</v>
          </cell>
          <cell r="N36">
            <v>1000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7500</v>
          </cell>
          <cell r="W36">
            <v>7500</v>
          </cell>
          <cell r="X36">
            <v>7500</v>
          </cell>
          <cell r="Y36">
            <v>0</v>
          </cell>
          <cell r="AD36">
            <v>2000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3015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2980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3000</v>
          </cell>
          <cell r="T38">
            <v>3000</v>
          </cell>
          <cell r="U38">
            <v>3000</v>
          </cell>
          <cell r="V38">
            <v>0</v>
          </cell>
          <cell r="W38">
            <v>0</v>
          </cell>
          <cell r="Y38">
            <v>1436</v>
          </cell>
        </row>
        <row r="39">
          <cell r="Y39">
            <v>0</v>
          </cell>
          <cell r="Z39">
            <v>0</v>
          </cell>
        </row>
        <row r="48">
          <cell r="E48">
            <v>540</v>
          </cell>
          <cell r="F48">
            <v>540</v>
          </cell>
          <cell r="G48">
            <v>540</v>
          </cell>
          <cell r="H48">
            <v>540</v>
          </cell>
          <cell r="I48">
            <v>540</v>
          </cell>
          <cell r="J48">
            <v>540</v>
          </cell>
          <cell r="K48">
            <v>540</v>
          </cell>
          <cell r="L48">
            <v>540</v>
          </cell>
          <cell r="M48">
            <v>540</v>
          </cell>
          <cell r="N48">
            <v>540</v>
          </cell>
          <cell r="O48">
            <v>540</v>
          </cell>
          <cell r="P48">
            <v>540</v>
          </cell>
          <cell r="Q48">
            <v>540</v>
          </cell>
          <cell r="R48">
            <v>540</v>
          </cell>
          <cell r="S48">
            <v>540</v>
          </cell>
          <cell r="T48">
            <v>539</v>
          </cell>
          <cell r="U48">
            <v>540</v>
          </cell>
          <cell r="V48">
            <v>540</v>
          </cell>
          <cell r="W48">
            <v>540</v>
          </cell>
          <cell r="X48">
            <v>540</v>
          </cell>
          <cell r="Y48">
            <v>540</v>
          </cell>
          <cell r="Z48">
            <v>540</v>
          </cell>
          <cell r="AA48">
            <v>540</v>
          </cell>
          <cell r="AB48">
            <v>540</v>
          </cell>
          <cell r="AC48">
            <v>540</v>
          </cell>
          <cell r="AD48">
            <v>540</v>
          </cell>
          <cell r="AE48">
            <v>540</v>
          </cell>
          <cell r="AF48">
            <v>540</v>
          </cell>
          <cell r="AG48">
            <v>540</v>
          </cell>
          <cell r="AH48">
            <v>540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9"/>
  <sheetViews>
    <sheetView workbookViewId="0">
      <pane xSplit="4" ySplit="9" topLeftCell="AD10" activePane="bottomRight" state="frozenSplit"/>
      <selection pane="topRight" activeCell="D1" sqref="D1"/>
      <selection pane="bottomLeft" activeCell="A9" sqref="A9"/>
      <selection pane="bottomRight" activeCell="AH23" sqref="AH23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40000</v>
      </c>
      <c r="F10" s="95">
        <f>[1]Nominations!F$10</f>
        <v>40000</v>
      </c>
      <c r="G10" s="95">
        <f>[1]Nominations!G$10</f>
        <v>43000</v>
      </c>
      <c r="H10" s="95">
        <f>[1]Nominations!H$10</f>
        <v>40000</v>
      </c>
      <c r="I10" s="95">
        <f>[1]Nominations!I$10</f>
        <v>41000</v>
      </c>
      <c r="J10" s="95">
        <f>[1]Nominations!J$10</f>
        <v>40000</v>
      </c>
      <c r="K10" s="95">
        <f>[1]Nominations!K$10</f>
        <v>39000</v>
      </c>
      <c r="L10" s="95">
        <f>[1]Nominations!L$10</f>
        <v>39011</v>
      </c>
      <c r="M10" s="95">
        <f>[1]Nominations!M$10</f>
        <v>39011</v>
      </c>
      <c r="N10" s="95">
        <f>[1]Nominations!N$10</f>
        <v>39011</v>
      </c>
      <c r="O10" s="95">
        <f>[1]Nominations!O$10</f>
        <v>8742</v>
      </c>
      <c r="P10" s="95">
        <f>[1]Nominations!P$10</f>
        <v>11783</v>
      </c>
      <c r="Q10" s="95">
        <f>[1]Nominations!Q$10</f>
        <v>25983</v>
      </c>
      <c r="R10" s="95">
        <f>[1]Nominations!R$10</f>
        <v>41000</v>
      </c>
      <c r="S10" s="95">
        <f>[1]Nominations!S$10</f>
        <v>40000</v>
      </c>
      <c r="T10" s="95">
        <f>[1]Nominations!T$10</f>
        <v>41426</v>
      </c>
      <c r="U10" s="95">
        <f>[1]Nominations!U$10</f>
        <v>41403</v>
      </c>
      <c r="V10" s="95">
        <f>[1]Nominations!V$10</f>
        <v>40014</v>
      </c>
      <c r="W10" s="95">
        <f>[1]Nominations!W$10</f>
        <v>36514</v>
      </c>
      <c r="X10" s="95">
        <f>[1]Nominations!X$10</f>
        <v>36511</v>
      </c>
      <c r="Y10" s="95">
        <f>[1]Nominations!Y$10</f>
        <v>36500</v>
      </c>
      <c r="Z10" s="95">
        <f>[1]Nominations!Z$10</f>
        <v>38500</v>
      </c>
      <c r="AA10" s="95">
        <f>[1]Nominations!AA$10</f>
        <v>38500</v>
      </c>
      <c r="AB10" s="95">
        <f>[1]Nominations!AB$10</f>
        <v>38500</v>
      </c>
      <c r="AC10" s="95">
        <f>[1]Nominations!AC$10</f>
        <v>36511</v>
      </c>
      <c r="AD10" s="95">
        <f>[1]Nominations!AD$10</f>
        <v>34004</v>
      </c>
      <c r="AE10" s="95">
        <f>[1]Nominations!AE$10</f>
        <v>34000</v>
      </c>
      <c r="AF10" s="95">
        <f>[1]Nominations!AF$10</f>
        <v>33999</v>
      </c>
      <c r="AG10" s="95">
        <f>[1]Nominations!AG$10</f>
        <v>34000</v>
      </c>
      <c r="AH10" s="95">
        <f>[1]Nominations!AH$10</f>
        <v>34000</v>
      </c>
      <c r="AI10" s="95">
        <f>[1]Nominations!AI$10</f>
        <v>0</v>
      </c>
      <c r="AJ10" s="32">
        <f>SUM(E10:AI10)</f>
        <v>1081923</v>
      </c>
    </row>
    <row r="11" spans="1:36" x14ac:dyDescent="0.25">
      <c r="A11" t="s">
        <v>29</v>
      </c>
      <c r="B11" t="s">
        <v>60</v>
      </c>
      <c r="C11" s="88" t="s">
        <v>66</v>
      </c>
      <c r="D11" s="96" t="s">
        <v>68</v>
      </c>
      <c r="E11" s="95">
        <f>[1]Nominations!E$11</f>
        <v>0</v>
      </c>
      <c r="F11" s="95">
        <f>[1]Nominations!F$11</f>
        <v>0</v>
      </c>
      <c r="G11" s="95">
        <f>[1]Nominations!G$11</f>
        <v>0</v>
      </c>
      <c r="H11" s="95">
        <f>[1]Nominations!H$11</f>
        <v>0</v>
      </c>
      <c r="I11" s="95">
        <f>[1]Nominations!I$11</f>
        <v>0</v>
      </c>
      <c r="J11" s="95">
        <f>[1]Nominations!J$11</f>
        <v>0</v>
      </c>
      <c r="K11" s="95">
        <f>[1]Nominations!K$11</f>
        <v>0</v>
      </c>
      <c r="L11" s="95">
        <f>[1]Nominations!L$11</f>
        <v>0</v>
      </c>
      <c r="M11" s="95">
        <f>[1]Nominations!M$11</f>
        <v>0</v>
      </c>
      <c r="N11" s="95">
        <f>[1]Nominations!N$11</f>
        <v>0</v>
      </c>
      <c r="O11" s="95">
        <f>[1]Nominations!O$11</f>
        <v>0</v>
      </c>
      <c r="P11" s="95">
        <f>[1]Nominations!P$11</f>
        <v>0</v>
      </c>
      <c r="Q11" s="95">
        <f>[1]Nominations!Q$11</f>
        <v>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>SUM(E11:AI11)</f>
        <v>0</v>
      </c>
    </row>
    <row r="12" spans="1:36" x14ac:dyDescent="0.25">
      <c r="A12" t="s">
        <v>29</v>
      </c>
      <c r="B12" t="s">
        <v>60</v>
      </c>
      <c r="C12" s="88" t="s">
        <v>61</v>
      </c>
      <c r="D12" s="96">
        <v>41064000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2500</v>
      </c>
      <c r="X12" s="95">
        <f>[1]Nominations!X$12</f>
        <v>2500</v>
      </c>
      <c r="Y12" s="95">
        <f>[1]Nominations!Y$12</f>
        <v>2500</v>
      </c>
      <c r="Z12" s="95">
        <f>[1]Nominations!Z$12</f>
        <v>5000</v>
      </c>
      <c r="AA12" s="95">
        <f>[1]Nominations!AA$12</f>
        <v>5000</v>
      </c>
      <c r="AB12" s="95">
        <f>[1]Nominations!AB$12</f>
        <v>5000</v>
      </c>
      <c r="AC12" s="95">
        <f>[1]Nominations!AC$12</f>
        <v>5000</v>
      </c>
      <c r="AD12" s="95">
        <f>[1]Nominations!AD$12</f>
        <v>5000</v>
      </c>
      <c r="AE12" s="95">
        <f>[1]Nominations!AE$12</f>
        <v>5000</v>
      </c>
      <c r="AF12" s="95">
        <f>[1]Nominations!AF$12</f>
        <v>5000</v>
      </c>
      <c r="AG12" s="95">
        <f>[1]Nominations!AG$12</f>
        <v>5000</v>
      </c>
      <c r="AH12" s="95">
        <f>[1]Nominations!AH$12</f>
        <v>5000</v>
      </c>
      <c r="AI12" s="95">
        <f>[1]Nominations!AI$12</f>
        <v>0</v>
      </c>
      <c r="AJ12" s="32">
        <f>SUM(E12:AI12)</f>
        <v>52500</v>
      </c>
    </row>
    <row r="13" spans="1:36" x14ac:dyDescent="0.25">
      <c r="D13" s="96" t="s">
        <v>62</v>
      </c>
      <c r="E13" s="97">
        <f>SUM(E10:E12)</f>
        <v>40000</v>
      </c>
      <c r="F13" s="97">
        <f>SUM(F10:F12)</f>
        <v>40000</v>
      </c>
      <c r="G13" s="97">
        <f t="shared" ref="G13:AI13" si="0">SUM(G10:G12)</f>
        <v>43000</v>
      </c>
      <c r="H13" s="97">
        <f t="shared" si="0"/>
        <v>40000</v>
      </c>
      <c r="I13" s="97">
        <f t="shared" si="0"/>
        <v>41000</v>
      </c>
      <c r="J13" s="97">
        <f t="shared" si="0"/>
        <v>40000</v>
      </c>
      <c r="K13" s="97">
        <f t="shared" si="0"/>
        <v>39000</v>
      </c>
      <c r="L13" s="97">
        <f t="shared" si="0"/>
        <v>39011</v>
      </c>
      <c r="M13" s="97">
        <f t="shared" si="0"/>
        <v>39011</v>
      </c>
      <c r="N13" s="97">
        <f t="shared" si="0"/>
        <v>39011</v>
      </c>
      <c r="O13" s="97">
        <f t="shared" si="0"/>
        <v>8742</v>
      </c>
      <c r="P13" s="97">
        <f t="shared" si="0"/>
        <v>11783</v>
      </c>
      <c r="Q13" s="97">
        <f t="shared" si="0"/>
        <v>25983</v>
      </c>
      <c r="R13" s="97">
        <f t="shared" si="0"/>
        <v>41000</v>
      </c>
      <c r="S13" s="97">
        <f t="shared" si="0"/>
        <v>40000</v>
      </c>
      <c r="T13" s="97">
        <f t="shared" si="0"/>
        <v>41426</v>
      </c>
      <c r="U13" s="97">
        <f t="shared" si="0"/>
        <v>41403</v>
      </c>
      <c r="V13" s="97">
        <f t="shared" si="0"/>
        <v>40014</v>
      </c>
      <c r="W13" s="97">
        <f t="shared" si="0"/>
        <v>39014</v>
      </c>
      <c r="X13" s="97">
        <f t="shared" si="0"/>
        <v>39011</v>
      </c>
      <c r="Y13" s="97">
        <f t="shared" si="0"/>
        <v>39000</v>
      </c>
      <c r="Z13" s="97">
        <f t="shared" si="0"/>
        <v>43500</v>
      </c>
      <c r="AA13" s="97">
        <f t="shared" si="0"/>
        <v>43500</v>
      </c>
      <c r="AB13" s="97">
        <f t="shared" si="0"/>
        <v>43500</v>
      </c>
      <c r="AC13" s="97">
        <f t="shared" si="0"/>
        <v>41511</v>
      </c>
      <c r="AD13" s="97">
        <f t="shared" si="0"/>
        <v>39004</v>
      </c>
      <c r="AE13" s="97">
        <f t="shared" si="0"/>
        <v>39000</v>
      </c>
      <c r="AF13" s="97">
        <f t="shared" si="0"/>
        <v>38999</v>
      </c>
      <c r="AG13" s="97">
        <f t="shared" si="0"/>
        <v>39000</v>
      </c>
      <c r="AH13" s="97">
        <f t="shared" si="0"/>
        <v>39000</v>
      </c>
      <c r="AI13" s="97">
        <f t="shared" si="0"/>
        <v>0</v>
      </c>
      <c r="AJ13" s="98">
        <f>SUM(E13:AI13)</f>
        <v>1134423</v>
      </c>
    </row>
    <row r="14" spans="1:36" x14ac:dyDescent="0.25">
      <c r="D14" s="88" t="s">
        <v>63</v>
      </c>
      <c r="E14" s="75">
        <f>E13*1.002</f>
        <v>40080</v>
      </c>
      <c r="F14" s="75">
        <f t="shared" ref="F14:AI14" si="1">F13*1.002</f>
        <v>40080</v>
      </c>
      <c r="G14" s="75">
        <f t="shared" si="1"/>
        <v>43086</v>
      </c>
      <c r="H14" s="75">
        <f t="shared" si="1"/>
        <v>40080</v>
      </c>
      <c r="I14" s="75">
        <f t="shared" si="1"/>
        <v>41082</v>
      </c>
      <c r="J14" s="75">
        <f t="shared" si="1"/>
        <v>40080</v>
      </c>
      <c r="K14" s="75">
        <f t="shared" si="1"/>
        <v>39078</v>
      </c>
      <c r="L14" s="75">
        <f t="shared" si="1"/>
        <v>39089.021999999997</v>
      </c>
      <c r="M14" s="75">
        <f t="shared" si="1"/>
        <v>39089.021999999997</v>
      </c>
      <c r="N14" s="75">
        <f t="shared" si="1"/>
        <v>39089.021999999997</v>
      </c>
      <c r="O14" s="75">
        <f t="shared" si="1"/>
        <v>8759.4840000000004</v>
      </c>
      <c r="P14" s="75">
        <f t="shared" si="1"/>
        <v>11806.566000000001</v>
      </c>
      <c r="Q14" s="75">
        <f t="shared" si="1"/>
        <v>26034.966</v>
      </c>
      <c r="R14" s="75">
        <f t="shared" si="1"/>
        <v>41082</v>
      </c>
      <c r="S14" s="75">
        <f t="shared" si="1"/>
        <v>40080</v>
      </c>
      <c r="T14" s="75">
        <f t="shared" si="1"/>
        <v>41508.851999999999</v>
      </c>
      <c r="U14" s="75">
        <f t="shared" si="1"/>
        <v>41485.805999999997</v>
      </c>
      <c r="V14" s="75">
        <f t="shared" si="1"/>
        <v>40094.027999999998</v>
      </c>
      <c r="W14" s="75">
        <f t="shared" si="1"/>
        <v>39092.027999999998</v>
      </c>
      <c r="X14" s="75">
        <f t="shared" si="1"/>
        <v>39089.021999999997</v>
      </c>
      <c r="Y14" s="75">
        <f t="shared" si="1"/>
        <v>39078</v>
      </c>
      <c r="Z14" s="75">
        <f t="shared" si="1"/>
        <v>43587</v>
      </c>
      <c r="AA14" s="75">
        <f t="shared" si="1"/>
        <v>43587</v>
      </c>
      <c r="AB14" s="75">
        <f t="shared" si="1"/>
        <v>43587</v>
      </c>
      <c r="AC14" s="75">
        <f t="shared" si="1"/>
        <v>41594.021999999997</v>
      </c>
      <c r="AD14" s="75">
        <f t="shared" si="1"/>
        <v>39082.008000000002</v>
      </c>
      <c r="AE14" s="75">
        <f t="shared" si="1"/>
        <v>39078</v>
      </c>
      <c r="AF14" s="75">
        <f t="shared" si="1"/>
        <v>39076.998</v>
      </c>
      <c r="AG14" s="75">
        <f t="shared" si="1"/>
        <v>39078</v>
      </c>
      <c r="AH14" s="75">
        <f t="shared" si="1"/>
        <v>39078</v>
      </c>
      <c r="AI14" s="75">
        <f t="shared" si="1"/>
        <v>0</v>
      </c>
      <c r="AJ14" s="32">
        <f>SUM(E14:AI14)</f>
        <v>1136691.8459999999</v>
      </c>
    </row>
    <row r="15" spans="1:36" x14ac:dyDescent="0.25">
      <c r="E15" s="75"/>
    </row>
    <row r="16" spans="1:36" ht="13.8" thickBot="1" x14ac:dyDescent="0.3">
      <c r="A16" s="91" t="s">
        <v>64</v>
      </c>
      <c r="B16" s="91"/>
      <c r="C16" s="92"/>
      <c r="D16" s="92"/>
      <c r="E16" s="93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</row>
    <row r="17" spans="1:36" x14ac:dyDescent="0.25">
      <c r="A17" t="s">
        <v>29</v>
      </c>
      <c r="B17" t="s">
        <v>60</v>
      </c>
      <c r="C17" s="88" t="s">
        <v>61</v>
      </c>
      <c r="D17" s="88">
        <v>52700000</v>
      </c>
      <c r="E17" s="95">
        <f>[1]Nominations!E$19</f>
        <v>500</v>
      </c>
      <c r="F17" s="95">
        <f>[1]Nominations!F$19</f>
        <v>500</v>
      </c>
      <c r="G17" s="95">
        <f>[1]Nominations!G$19</f>
        <v>0</v>
      </c>
      <c r="H17" s="95">
        <f>[1]Nominations!H$19</f>
        <v>500</v>
      </c>
      <c r="I17" s="95">
        <f>[1]Nominations!I$19</f>
        <v>500</v>
      </c>
      <c r="J17" s="95">
        <f>[1]Nominations!J$19</f>
        <v>1000</v>
      </c>
      <c r="K17" s="95">
        <f>[1]Nominations!K$19</f>
        <v>3775</v>
      </c>
      <c r="L17" s="95">
        <f>[1]Nominations!L$19</f>
        <v>0</v>
      </c>
      <c r="M17" s="95">
        <f>[1]Nominations!M$19</f>
        <v>0</v>
      </c>
      <c r="N17" s="95">
        <f>[1]Nominations!N$19</f>
        <v>0</v>
      </c>
      <c r="O17" s="95">
        <f>[1]Nominations!O$19</f>
        <v>0</v>
      </c>
      <c r="P17" s="95">
        <f>[1]Nominations!P$19</f>
        <v>5000</v>
      </c>
      <c r="Q17" s="95">
        <f>[1]Nominations!Q$19</f>
        <v>5000</v>
      </c>
      <c r="R17" s="95">
        <f>[1]Nominations!R$19</f>
        <v>5500</v>
      </c>
      <c r="S17" s="95">
        <f>[1]Nominations!S$19</f>
        <v>2991</v>
      </c>
      <c r="T17" s="95">
        <f>[1]Nominations!T$19</f>
        <v>2986</v>
      </c>
      <c r="U17" s="95">
        <f>[1]Nominations!U$19</f>
        <v>2991</v>
      </c>
      <c r="V17" s="95">
        <f>[1]Nominations!V$19</f>
        <v>3500</v>
      </c>
      <c r="W17" s="95">
        <f>[1]Nominations!W$19</f>
        <v>7000</v>
      </c>
      <c r="X17" s="95">
        <f>[1]Nominations!X$19</f>
        <v>7000</v>
      </c>
      <c r="Y17" s="95">
        <f>[1]Nominations!Y$19</f>
        <v>7011</v>
      </c>
      <c r="Z17" s="95">
        <f>[1]Nominations!Z$19</f>
        <v>3000</v>
      </c>
      <c r="AA17" s="95">
        <f>[1]Nominations!AA$19</f>
        <v>3000</v>
      </c>
      <c r="AB17" s="95">
        <f>[1]Nominations!AB$19</f>
        <v>3000</v>
      </c>
      <c r="AC17" s="95">
        <f>[1]Nominations!AC$19</f>
        <v>6034</v>
      </c>
      <c r="AD17" s="95">
        <f>[1]Nominations!AD$19</f>
        <v>7000</v>
      </c>
      <c r="AE17" s="95">
        <f>[1]Nominations!AE$19</f>
        <v>7004</v>
      </c>
      <c r="AF17" s="95">
        <f>[1]Nominations!AF$19</f>
        <v>0</v>
      </c>
      <c r="AG17" s="95">
        <f>[1]Nominations!AG$19</f>
        <v>0</v>
      </c>
      <c r="AH17" s="95">
        <f>[1]Nominations!AH$19</f>
        <v>0</v>
      </c>
      <c r="AI17" s="95">
        <f>[1]Nominations!AI$19</f>
        <v>0</v>
      </c>
      <c r="AJ17" s="32">
        <f t="shared" ref="AJ17:AJ24" si="2">SUM(E17:AI17)</f>
        <v>84792</v>
      </c>
    </row>
    <row r="18" spans="1:36" x14ac:dyDescent="0.25">
      <c r="A18" t="s">
        <v>29</v>
      </c>
      <c r="B18" t="s">
        <v>60</v>
      </c>
      <c r="C18" s="88" t="s">
        <v>61</v>
      </c>
      <c r="D18" s="88">
        <v>41099000</v>
      </c>
      <c r="E18" s="95">
        <f>[1]Nominations!E$20</f>
        <v>5034</v>
      </c>
      <c r="F18" s="95">
        <f>[1]Nominations!F$20</f>
        <v>5034</v>
      </c>
      <c r="G18" s="95">
        <f>[1]Nominations!G$20</f>
        <v>5034</v>
      </c>
      <c r="H18" s="95">
        <f>[1]Nominations!H$20</f>
        <v>5034</v>
      </c>
      <c r="I18" s="95">
        <f>[1]Nominations!I$20</f>
        <v>5034</v>
      </c>
      <c r="J18" s="95">
        <f>[1]Nominations!J$20</f>
        <v>4490</v>
      </c>
      <c r="K18" s="95">
        <f>[1]Nominations!K$20</f>
        <v>0</v>
      </c>
      <c r="L18" s="95">
        <f>[1]Nominations!L$20</f>
        <v>4191</v>
      </c>
      <c r="M18" s="95">
        <f>[1]Nominations!M$20</f>
        <v>4307</v>
      </c>
      <c r="N18" s="95">
        <f>[1]Nominations!N$20</f>
        <v>4378</v>
      </c>
      <c r="O18" s="95">
        <f>[1]Nominations!O$20</f>
        <v>0</v>
      </c>
      <c r="P18" s="95">
        <f>[1]Nominations!P$20</f>
        <v>0</v>
      </c>
      <c r="Q18" s="95">
        <f>[1]Nominations!Q$20</f>
        <v>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2493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si="2"/>
        <v>45029</v>
      </c>
    </row>
    <row r="19" spans="1:36" x14ac:dyDescent="0.25">
      <c r="A19" t="s">
        <v>29</v>
      </c>
      <c r="B19" t="s">
        <v>60</v>
      </c>
      <c r="C19" s="88" t="s">
        <v>66</v>
      </c>
      <c r="D19" s="88">
        <v>17931</v>
      </c>
      <c r="E19" s="95">
        <f>[1]Nominations!E$21</f>
        <v>2000</v>
      </c>
      <c r="F19" s="95">
        <f>[1]Nominations!F$21</f>
        <v>2000</v>
      </c>
      <c r="G19" s="95">
        <f>[1]Nominations!G$21</f>
        <v>2000</v>
      </c>
      <c r="H19" s="95">
        <f>[1]Nominations!H$21</f>
        <v>2000</v>
      </c>
      <c r="I19" s="95">
        <f>[1]Nominations!I$21</f>
        <v>2000</v>
      </c>
      <c r="J19" s="95">
        <f>[1]Nominations!J$21</f>
        <v>2000</v>
      </c>
      <c r="K19" s="95">
        <f>[1]Nominations!K$21</f>
        <v>0</v>
      </c>
      <c r="L19" s="95">
        <f>[1]Nominations!L$21</f>
        <v>1000</v>
      </c>
      <c r="M19" s="95">
        <f>[1]Nominations!M$21</f>
        <v>1000</v>
      </c>
      <c r="N19" s="95">
        <f>[1]Nominations!N$21</f>
        <v>1000</v>
      </c>
      <c r="O19" s="95">
        <f>[1]Nominations!O$21</f>
        <v>2000</v>
      </c>
      <c r="P19" s="95">
        <f>[1]Nominations!P$21</f>
        <v>0</v>
      </c>
      <c r="Q19" s="95">
        <f>[1]Nominations!Q$21</f>
        <v>0</v>
      </c>
      <c r="R19" s="95">
        <f>[1]Nominations!R$21</f>
        <v>2000</v>
      </c>
      <c r="S19" s="95">
        <f>[1]Nominations!S$21</f>
        <v>2000</v>
      </c>
      <c r="T19" s="95">
        <f>[1]Nominations!T$21</f>
        <v>2000</v>
      </c>
      <c r="U19" s="95">
        <f>[1]Nominations!U$21</f>
        <v>2000</v>
      </c>
      <c r="V19" s="95">
        <f>[1]Nominations!V$21</f>
        <v>2000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1000</v>
      </c>
      <c r="AA19" s="95">
        <f>[1]Nominations!AA$21</f>
        <v>1000</v>
      </c>
      <c r="AB19" s="95">
        <f>[1]Nominations!AB$21</f>
        <v>1000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2"/>
        <v>30000</v>
      </c>
    </row>
    <row r="20" spans="1:36" x14ac:dyDescent="0.25">
      <c r="A20" t="s">
        <v>29</v>
      </c>
      <c r="B20" t="s">
        <v>60</v>
      </c>
      <c r="C20" s="88" t="s">
        <v>66</v>
      </c>
      <c r="D20" s="88">
        <v>5904</v>
      </c>
      <c r="E20" s="95">
        <f>[1]Nominations!E$22</f>
        <v>0</v>
      </c>
      <c r="F20" s="95">
        <f>[1]Nominations!F$22</f>
        <v>0</v>
      </c>
      <c r="G20" s="95">
        <f>[1]Nominations!G$22</f>
        <v>0</v>
      </c>
      <c r="H20" s="95">
        <f>[1]Nominations!H$22</f>
        <v>0</v>
      </c>
      <c r="I20" s="95">
        <f>[1]Nominations!I$22</f>
        <v>0</v>
      </c>
      <c r="J20" s="95">
        <f>[1]Nominations!J$22</f>
        <v>0</v>
      </c>
      <c r="K20" s="95">
        <f>[1]Nominations!K$22</f>
        <v>3560</v>
      </c>
      <c r="L20" s="95">
        <f>[1]Nominations!L$22</f>
        <v>2180</v>
      </c>
      <c r="M20" s="95">
        <f>[1]Nominations!M$22</f>
        <v>2180</v>
      </c>
      <c r="N20" s="95">
        <f>[1]Nominations!N$22</f>
        <v>2180</v>
      </c>
      <c r="O20" s="95">
        <f>[1]Nominations!O$22</f>
        <v>2180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2676</v>
      </c>
      <c r="T20" s="95">
        <f>[1]Nominations!T$22</f>
        <v>2676</v>
      </c>
      <c r="U20" s="95">
        <f>[1]Nominations!U$22</f>
        <v>2676</v>
      </c>
      <c r="V20" s="95">
        <f>[1]Nominations!V$22</f>
        <v>900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3752</v>
      </c>
      <c r="AA20" s="95">
        <f>[1]Nominations!AA$22</f>
        <v>3752</v>
      </c>
      <c r="AB20" s="95">
        <f>[1]Nominations!AB$22</f>
        <v>3752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2"/>
        <v>32464</v>
      </c>
    </row>
    <row r="21" spans="1:36" x14ac:dyDescent="0.25">
      <c r="A21" t="s">
        <v>29</v>
      </c>
      <c r="B21" t="s">
        <v>60</v>
      </c>
      <c r="C21" s="88" t="s">
        <v>66</v>
      </c>
      <c r="D21" s="88">
        <v>23157</v>
      </c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32">
        <f t="shared" si="2"/>
        <v>0</v>
      </c>
    </row>
    <row r="22" spans="1:36" x14ac:dyDescent="0.25">
      <c r="A22" t="s">
        <v>29</v>
      </c>
      <c r="B22" t="s">
        <v>60</v>
      </c>
      <c r="C22" s="88" t="s">
        <v>66</v>
      </c>
      <c r="D22" s="88">
        <v>2979</v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95">
        <f>[1]Nominations!$AF$24</f>
        <v>7000</v>
      </c>
      <c r="AG22" s="95">
        <f>[1]Nominations!AG$24</f>
        <v>6548</v>
      </c>
      <c r="AH22" s="95">
        <f>[1]Nominations!AH$24</f>
        <v>4469</v>
      </c>
      <c r="AI22" s="75"/>
      <c r="AJ22" s="32">
        <f t="shared" si="2"/>
        <v>18017</v>
      </c>
    </row>
    <row r="23" spans="1:36" x14ac:dyDescent="0.25">
      <c r="D23" s="96" t="s">
        <v>62</v>
      </c>
      <c r="E23" s="97">
        <f>SUM(E17:E20)</f>
        <v>7534</v>
      </c>
      <c r="F23" s="97">
        <f t="shared" ref="F23:AI23" si="3">SUM(F17:F20)</f>
        <v>7534</v>
      </c>
      <c r="G23" s="97">
        <f t="shared" si="3"/>
        <v>7034</v>
      </c>
      <c r="H23" s="97">
        <f t="shared" si="3"/>
        <v>7534</v>
      </c>
      <c r="I23" s="97">
        <f t="shared" si="3"/>
        <v>7534</v>
      </c>
      <c r="J23" s="97">
        <f t="shared" si="3"/>
        <v>7490</v>
      </c>
      <c r="K23" s="97">
        <f>SUM(K17:K20)</f>
        <v>7335</v>
      </c>
      <c r="L23" s="97">
        <f t="shared" si="3"/>
        <v>7371</v>
      </c>
      <c r="M23" s="97">
        <f t="shared" si="3"/>
        <v>7487</v>
      </c>
      <c r="N23" s="97">
        <f t="shared" si="3"/>
        <v>7558</v>
      </c>
      <c r="O23" s="97">
        <f t="shared" si="3"/>
        <v>4180</v>
      </c>
      <c r="P23" s="97">
        <f t="shared" si="3"/>
        <v>5000</v>
      </c>
      <c r="Q23" s="97">
        <f t="shared" si="3"/>
        <v>5000</v>
      </c>
      <c r="R23" s="97">
        <f t="shared" si="3"/>
        <v>7500</v>
      </c>
      <c r="S23" s="97">
        <f t="shared" si="3"/>
        <v>7667</v>
      </c>
      <c r="T23" s="97">
        <f t="shared" si="3"/>
        <v>7662</v>
      </c>
      <c r="U23" s="97">
        <f t="shared" si="3"/>
        <v>7667</v>
      </c>
      <c r="V23" s="97">
        <f t="shared" si="3"/>
        <v>8893</v>
      </c>
      <c r="W23" s="97">
        <f t="shared" si="3"/>
        <v>7000</v>
      </c>
      <c r="X23" s="97">
        <f t="shared" si="3"/>
        <v>7000</v>
      </c>
      <c r="Y23" s="97">
        <f t="shared" si="3"/>
        <v>7011</v>
      </c>
      <c r="Z23" s="97">
        <f t="shared" si="3"/>
        <v>7752</v>
      </c>
      <c r="AA23" s="97">
        <f t="shared" si="3"/>
        <v>7752</v>
      </c>
      <c r="AB23" s="97">
        <f t="shared" si="3"/>
        <v>7752</v>
      </c>
      <c r="AC23" s="97">
        <f t="shared" si="3"/>
        <v>6034</v>
      </c>
      <c r="AD23" s="97">
        <f t="shared" si="3"/>
        <v>7000</v>
      </c>
      <c r="AE23" s="97">
        <f t="shared" si="3"/>
        <v>7004</v>
      </c>
      <c r="AF23" s="97">
        <f>SUM(AF17:AF22)</f>
        <v>7000</v>
      </c>
      <c r="AG23" s="97">
        <f>SUM(AG17:AG22)</f>
        <v>6548</v>
      </c>
      <c r="AH23" s="97">
        <f>SUM(AH17:AH22)</f>
        <v>4469</v>
      </c>
      <c r="AI23" s="97">
        <f t="shared" si="3"/>
        <v>0</v>
      </c>
      <c r="AJ23" s="98">
        <f t="shared" si="2"/>
        <v>210302</v>
      </c>
    </row>
    <row r="24" spans="1:36" x14ac:dyDescent="0.25">
      <c r="D24" s="88" t="s">
        <v>63</v>
      </c>
      <c r="E24" s="75">
        <f>E23*1.002</f>
        <v>7549.0680000000002</v>
      </c>
      <c r="F24" s="75">
        <f t="shared" ref="F24:AI24" si="4">F23*1.002</f>
        <v>7549.0680000000002</v>
      </c>
      <c r="G24" s="75">
        <f t="shared" si="4"/>
        <v>7048.0680000000002</v>
      </c>
      <c r="H24" s="75">
        <f t="shared" si="4"/>
        <v>7549.0680000000002</v>
      </c>
      <c r="I24" s="75">
        <f t="shared" si="4"/>
        <v>7549.0680000000002</v>
      </c>
      <c r="J24" s="75">
        <f t="shared" si="4"/>
        <v>7504.98</v>
      </c>
      <c r="K24" s="75">
        <f t="shared" si="4"/>
        <v>7349.67</v>
      </c>
      <c r="L24" s="75">
        <f t="shared" si="4"/>
        <v>7385.7420000000002</v>
      </c>
      <c r="M24" s="75">
        <f t="shared" si="4"/>
        <v>7501.9740000000002</v>
      </c>
      <c r="N24" s="75">
        <f t="shared" si="4"/>
        <v>7573.116</v>
      </c>
      <c r="O24" s="75">
        <f t="shared" si="4"/>
        <v>4188.3599999999997</v>
      </c>
      <c r="P24" s="75">
        <f t="shared" si="4"/>
        <v>5010</v>
      </c>
      <c r="Q24" s="75">
        <f t="shared" si="4"/>
        <v>5010</v>
      </c>
      <c r="R24" s="75">
        <f t="shared" si="4"/>
        <v>7515</v>
      </c>
      <c r="S24" s="75">
        <f t="shared" si="4"/>
        <v>7682.3339999999998</v>
      </c>
      <c r="T24" s="75">
        <f t="shared" si="4"/>
        <v>7677.3239999999996</v>
      </c>
      <c r="U24" s="75">
        <f t="shared" si="4"/>
        <v>7682.3339999999998</v>
      </c>
      <c r="V24" s="75">
        <f t="shared" si="4"/>
        <v>8910.7860000000001</v>
      </c>
      <c r="W24" s="75">
        <f t="shared" si="4"/>
        <v>7014</v>
      </c>
      <c r="X24" s="75">
        <f t="shared" si="4"/>
        <v>7014</v>
      </c>
      <c r="Y24" s="75">
        <f t="shared" si="4"/>
        <v>7025.0219999999999</v>
      </c>
      <c r="Z24" s="75">
        <f t="shared" si="4"/>
        <v>7767.5039999999999</v>
      </c>
      <c r="AA24" s="75">
        <f t="shared" si="4"/>
        <v>7767.5039999999999</v>
      </c>
      <c r="AB24" s="75">
        <f t="shared" si="4"/>
        <v>7767.5039999999999</v>
      </c>
      <c r="AC24" s="75">
        <f t="shared" si="4"/>
        <v>6046.0680000000002</v>
      </c>
      <c r="AD24" s="75">
        <f t="shared" si="4"/>
        <v>7014</v>
      </c>
      <c r="AE24" s="75">
        <f t="shared" si="4"/>
        <v>7018.0079999999998</v>
      </c>
      <c r="AF24" s="75">
        <f t="shared" si="4"/>
        <v>7014</v>
      </c>
      <c r="AG24" s="75">
        <f>AG23*1.002</f>
        <v>6561.0960000000005</v>
      </c>
      <c r="AH24" s="75">
        <f>AH23*1.002</f>
        <v>4477.9380000000001</v>
      </c>
      <c r="AI24" s="75">
        <f t="shared" si="4"/>
        <v>0</v>
      </c>
      <c r="AJ24" s="32">
        <f t="shared" si="2"/>
        <v>210722.60399999993</v>
      </c>
    </row>
    <row r="25" spans="1:36" x14ac:dyDescent="0.25">
      <c r="E25" s="75"/>
    </row>
    <row r="26" spans="1:36" ht="13.8" thickBot="1" x14ac:dyDescent="0.3">
      <c r="A26" s="91" t="s">
        <v>65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5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[1]Nominations!E$31</f>
        <v>3991</v>
      </c>
      <c r="F27" s="95">
        <f>[1]Nominations!FE$31</f>
        <v>0</v>
      </c>
      <c r="G27" s="95">
        <f>[1]Nominations!GE$31</f>
        <v>0</v>
      </c>
      <c r="H27" s="95">
        <f>[1]Nominations!HE$31</f>
        <v>0</v>
      </c>
      <c r="I27" s="95">
        <f>[1]Nominations!IE$31</f>
        <v>0</v>
      </c>
      <c r="J27" s="95">
        <f>[1]Nominations!J$31</f>
        <v>3491</v>
      </c>
      <c r="K27" s="95">
        <f>[1]Nominations!K$31</f>
        <v>4716</v>
      </c>
      <c r="L27" s="95">
        <f>[1]Nominations!L$31</f>
        <v>5407</v>
      </c>
      <c r="M27" s="95">
        <f>[1]Nominations!M$31</f>
        <v>5432</v>
      </c>
      <c r="N27" s="95">
        <f>[1]Nominations!N$31</f>
        <v>5448</v>
      </c>
      <c r="O27" s="95">
        <f>[1]Nominations!O$31</f>
        <v>0</v>
      </c>
      <c r="P27" s="95">
        <f>[1]Nominations!P$31</f>
        <v>0</v>
      </c>
      <c r="Q27" s="95">
        <f>[1]Nominations!Q$31</f>
        <v>0</v>
      </c>
      <c r="R27" s="95">
        <f>[1]Nominations!R$31</f>
        <v>2354</v>
      </c>
      <c r="S27" s="95">
        <f>[1]Nominations!S$31</f>
        <v>0</v>
      </c>
      <c r="T27" s="95">
        <f>[1]Nominations!T$31</f>
        <v>0</v>
      </c>
      <c r="U27" s="95">
        <f>[1]Nominations!U$31</f>
        <v>0</v>
      </c>
      <c r="V27" s="95">
        <f>[1]Nominations!V$31</f>
        <v>0</v>
      </c>
      <c r="W27" s="95">
        <f>[1]Nominations!W$31</f>
        <v>0</v>
      </c>
      <c r="X27" s="95">
        <f>[1]Nominations!X$31</f>
        <v>1000</v>
      </c>
      <c r="Y27" s="95">
        <f>[1]Nominations!Y$31</f>
        <v>1000</v>
      </c>
      <c r="Z27" s="95">
        <f>[1]Nominations!Z$31</f>
        <v>1011</v>
      </c>
      <c r="AA27" s="95">
        <f>[1]Nominations!AA$31</f>
        <v>1011</v>
      </c>
      <c r="AB27" s="95">
        <f>[1]Nominations!AB$31</f>
        <v>1011</v>
      </c>
      <c r="AC27" s="95">
        <f>[1]Nominations!AC$31</f>
        <v>1966</v>
      </c>
      <c r="AD27" s="95">
        <f>[1]Nominations!AD$31</f>
        <v>4000</v>
      </c>
      <c r="AE27" s="95">
        <f>[1]Nominations!AE$31</f>
        <v>4000</v>
      </c>
      <c r="AF27" s="95">
        <f>[1]Nominations!AF$31</f>
        <v>11005</v>
      </c>
      <c r="AG27" s="95">
        <f>[1]Nominations!AG$31</f>
        <v>11005</v>
      </c>
      <c r="AH27" s="95">
        <f>[1]Nominations!AH$31</f>
        <v>11005</v>
      </c>
      <c r="AI27" s="95">
        <f>[1]Nominations!AI$31</f>
        <v>0</v>
      </c>
      <c r="AJ27" s="32">
        <f t="shared" ref="AJ27:AJ35" si="5">SUM(E27:AI27)</f>
        <v>78853</v>
      </c>
    </row>
    <row r="28" spans="1:36" x14ac:dyDescent="0.25">
      <c r="A28" t="s">
        <v>29</v>
      </c>
      <c r="B28" t="s">
        <v>60</v>
      </c>
      <c r="C28" s="88" t="s">
        <v>66</v>
      </c>
      <c r="D28" s="96">
        <v>2979</v>
      </c>
      <c r="E28" s="95">
        <f>[1]Nominations!E$31</f>
        <v>3991</v>
      </c>
      <c r="F28" s="95">
        <f>[1]Nominations!F$31</f>
        <v>3991</v>
      </c>
      <c r="G28" s="95">
        <f>[1]Nominations!G$31</f>
        <v>6491</v>
      </c>
      <c r="H28" s="95">
        <f>[1]Nominations!H$31</f>
        <v>4150</v>
      </c>
      <c r="I28" s="95">
        <f>[1]Nominations!I$31</f>
        <v>2991</v>
      </c>
      <c r="J28" s="95">
        <f>[1]Nominations!J$32</f>
        <v>0</v>
      </c>
      <c r="K28" s="95">
        <f>[1]Nominations!K$32</f>
        <v>0</v>
      </c>
      <c r="L28" s="95">
        <f>[1]Nominations!L$32</f>
        <v>0</v>
      </c>
      <c r="M28" s="95">
        <f>[1]Nominations!M$32</f>
        <v>0</v>
      </c>
      <c r="N28" s="95">
        <f>[1]Nominations!N$32</f>
        <v>0</v>
      </c>
      <c r="O28" s="95">
        <f>[1]Nominations!O$32</f>
        <v>0</v>
      </c>
      <c r="P28" s="95">
        <f>[1]Nominations!P$32</f>
        <v>0</v>
      </c>
      <c r="Q28" s="95">
        <f>[1]Nominations!Q$32</f>
        <v>0</v>
      </c>
      <c r="R28" s="95">
        <f>[1]Nominations!R$32</f>
        <v>0</v>
      </c>
      <c r="S28" s="95">
        <f>[1]Nominations!S$32</f>
        <v>2010</v>
      </c>
      <c r="T28" s="95">
        <f>[1]Nominations!T$32</f>
        <v>2010</v>
      </c>
      <c r="U28" s="95">
        <f>[1]Nominations!U$32</f>
        <v>3500</v>
      </c>
      <c r="V28" s="95">
        <f>[1]Nominations!V$32</f>
        <v>0</v>
      </c>
      <c r="W28" s="95">
        <f>[1]Nominations!W$32</f>
        <v>0</v>
      </c>
      <c r="X28" s="95">
        <f>[1]Nominations!X$32</f>
        <v>0</v>
      </c>
      <c r="Y28" s="95">
        <f>[1]Nominations!Y$32</f>
        <v>0</v>
      </c>
      <c r="Z28" s="95">
        <f>[1]Nominations!Z$32</f>
        <v>6500</v>
      </c>
      <c r="AA28" s="95">
        <f>[1]Nominations!AA$32</f>
        <v>6500</v>
      </c>
      <c r="AB28" s="95">
        <f>[1]Nominations!AB$32</f>
        <v>6500</v>
      </c>
      <c r="AC28" s="95">
        <f>[1]Nominations!AC$32</f>
        <v>6598</v>
      </c>
      <c r="AD28" s="95">
        <f>[1]Nominations!AD$32</f>
        <v>10098</v>
      </c>
      <c r="AE28" s="95">
        <f>[1]Nominations!AE$32</f>
        <v>9205</v>
      </c>
      <c r="AF28" s="95">
        <f>[1]Nominations!AF$32</f>
        <v>5205</v>
      </c>
      <c r="AG28" s="95">
        <f>[1]Nominations!AG$32</f>
        <v>5205</v>
      </c>
      <c r="AH28" s="95">
        <f>[1]Nominations!AH$32</f>
        <v>5205</v>
      </c>
      <c r="AI28" s="95">
        <f>[1]Nominations!AI$32</f>
        <v>0</v>
      </c>
      <c r="AJ28" s="32">
        <f t="shared" si="5"/>
        <v>90150</v>
      </c>
    </row>
    <row r="29" spans="1:36" x14ac:dyDescent="0.25">
      <c r="A29" t="s">
        <v>29</v>
      </c>
      <c r="B29" t="s">
        <v>60</v>
      </c>
      <c r="C29" s="88" t="s">
        <v>66</v>
      </c>
      <c r="D29" s="96" t="s">
        <v>68</v>
      </c>
      <c r="E29" s="95">
        <f>[1]Nominations!E$33</f>
        <v>5700</v>
      </c>
      <c r="F29" s="95">
        <f>[1]Nominations!F$33</f>
        <v>5700</v>
      </c>
      <c r="G29" s="95">
        <f>[1]Nominations!G$33</f>
        <v>5700</v>
      </c>
      <c r="H29" s="95">
        <f>[1]Nominations!H$33</f>
        <v>5700</v>
      </c>
      <c r="I29" s="95">
        <f>[1]Nominations!I$33</f>
        <v>5700</v>
      </c>
      <c r="J29" s="95">
        <f>[1]Nominations!J$33</f>
        <v>5700</v>
      </c>
      <c r="K29" s="95">
        <f>[1]Nominations!K$33</f>
        <v>5700</v>
      </c>
      <c r="L29" s="95">
        <f>[1]Nominations!L$33</f>
        <v>5700</v>
      </c>
      <c r="M29" s="95">
        <f>[1]Nominations!M$33</f>
        <v>5700</v>
      </c>
      <c r="N29" s="95">
        <f>[1]Nominations!N$33</f>
        <v>5700</v>
      </c>
      <c r="O29" s="95">
        <f>[1]Nominations!O$33</f>
        <v>5700</v>
      </c>
      <c r="P29" s="95">
        <f>[1]Nominations!P$33</f>
        <v>5700</v>
      </c>
      <c r="Q29" s="95">
        <f>[1]Nominations!Q$33</f>
        <v>5700</v>
      </c>
      <c r="R29" s="95">
        <f>[1]Nominations!R$33</f>
        <v>5700</v>
      </c>
      <c r="S29" s="95">
        <f>[1]Nominations!S$33</f>
        <v>5700</v>
      </c>
      <c r="T29" s="95">
        <f>[1]Nominations!T$33</f>
        <v>5700</v>
      </c>
      <c r="U29" s="95">
        <f>[1]Nominations!U$33</f>
        <v>5700</v>
      </c>
      <c r="V29" s="95">
        <f>[1]Nominations!V$33</f>
        <v>7700</v>
      </c>
      <c r="W29" s="95">
        <f>[1]Nominations!W$33</f>
        <v>8700</v>
      </c>
      <c r="X29" s="95">
        <f>[1]Nominations!X$33</f>
        <v>8700</v>
      </c>
      <c r="Y29" s="95">
        <f>[1]Nominations!Y$33</f>
        <v>7700</v>
      </c>
      <c r="Z29" s="95">
        <f>[1]Nominations!Z$33</f>
        <v>7700</v>
      </c>
      <c r="AA29" s="95">
        <f>[1]Nominations!AA$33</f>
        <v>7700</v>
      </c>
      <c r="AB29" s="95">
        <f>[1]Nominations!AB$33</f>
        <v>7700</v>
      </c>
      <c r="AC29" s="95">
        <f>[1]Nominations!AC$33</f>
        <v>4700</v>
      </c>
      <c r="AD29" s="95">
        <f>[1]Nominations!AD$33</f>
        <v>5700</v>
      </c>
      <c r="AE29" s="95">
        <f>[1]Nominations!AE$33</f>
        <v>5700</v>
      </c>
      <c r="AF29" s="95">
        <f>[1]Nominations!AF$33</f>
        <v>4700</v>
      </c>
      <c r="AG29" s="95">
        <f>[1]Nominations!AG$33</f>
        <v>4700</v>
      </c>
      <c r="AH29" s="95">
        <f>[1]Nominations!AH$33</f>
        <v>4700</v>
      </c>
      <c r="AI29" s="95">
        <f>[1]Nominations!AI$33</f>
        <v>0</v>
      </c>
      <c r="AJ29" s="32">
        <f t="shared" si="5"/>
        <v>183000</v>
      </c>
    </row>
    <row r="30" spans="1:36" x14ac:dyDescent="0.25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[1]Nominations!E$34</f>
        <v>5000</v>
      </c>
      <c r="F30" s="95">
        <f>[1]Nominations!F$34</f>
        <v>5000</v>
      </c>
      <c r="G30" s="95">
        <f>[1]Nominations!G$34</f>
        <v>5000</v>
      </c>
      <c r="H30" s="95">
        <f>[1]Nominations!H$34</f>
        <v>5000</v>
      </c>
      <c r="I30" s="95">
        <f>[1]Nominations!I$34</f>
        <v>5000</v>
      </c>
      <c r="J30" s="95">
        <f>[1]Nominations!J$34</f>
        <v>5000</v>
      </c>
      <c r="K30" s="95">
        <f>[1]Nominations!K$34</f>
        <v>5000</v>
      </c>
      <c r="L30" s="95">
        <f>[1]Nominations!L$34</f>
        <v>5000</v>
      </c>
      <c r="M30" s="95">
        <f>[1]Nominations!M$34</f>
        <v>5000</v>
      </c>
      <c r="N30" s="95">
        <f>[1]Nominations!N$34</f>
        <v>5000</v>
      </c>
      <c r="O30" s="95">
        <f>[1]Nominations!O$34</f>
        <v>0</v>
      </c>
      <c r="P30" s="95">
        <f>[1]Nominations!P$34</f>
        <v>0</v>
      </c>
      <c r="Q30" s="95">
        <f>[1]Nominations!Q$34</f>
        <v>0</v>
      </c>
      <c r="R30" s="95">
        <f>[1]Nominations!R$34</f>
        <v>5000</v>
      </c>
      <c r="S30" s="95">
        <f>[1]Nominations!S$34</f>
        <v>5000</v>
      </c>
      <c r="T30" s="95">
        <f>[1]Nominations!T$34</f>
        <v>5000</v>
      </c>
      <c r="U30" s="95">
        <f>[1]Nominations!U$34</f>
        <v>5000</v>
      </c>
      <c r="V30" s="95">
        <f>[1]Nominations!V$34</f>
        <v>4007</v>
      </c>
      <c r="W30" s="95">
        <f>[1]Nominations!W$34</f>
        <v>2500</v>
      </c>
      <c r="X30" s="95">
        <f>[1]Nominations!X$34</f>
        <v>2500</v>
      </c>
      <c r="Y30" s="95">
        <f>[1]Nominations!Y$34</f>
        <v>2500</v>
      </c>
      <c r="Z30" s="95">
        <f>[1]Nominations!Z$34</f>
        <v>0</v>
      </c>
      <c r="AA30" s="95">
        <f>[1]Nominations!AA$34</f>
        <v>0</v>
      </c>
      <c r="AB30" s="95">
        <f>[1]Nominations!AB$34</f>
        <v>0</v>
      </c>
      <c r="AC30" s="95">
        <f>[1]Nominations!AC$34</f>
        <v>0</v>
      </c>
      <c r="AD30" s="95">
        <f>[1]Nominations!AD$34</f>
        <v>0</v>
      </c>
      <c r="AE30" s="95">
        <f>[1]Nominations!AE$34</f>
        <v>0</v>
      </c>
      <c r="AF30" s="95">
        <f>[1]Nominations!AF$34</f>
        <v>0</v>
      </c>
      <c r="AG30" s="95">
        <f>[1]Nominations!AG$34</f>
        <v>0</v>
      </c>
      <c r="AH30" s="95">
        <f>[1]Nominations!AH$34</f>
        <v>0</v>
      </c>
      <c r="AI30" s="95">
        <f>[1]Nominations!AI$34</f>
        <v>0</v>
      </c>
      <c r="AJ30" s="32">
        <f t="shared" si="5"/>
        <v>81507</v>
      </c>
    </row>
    <row r="31" spans="1:36" x14ac:dyDescent="0.25">
      <c r="A31" t="s">
        <v>29</v>
      </c>
      <c r="B31" t="s">
        <v>60</v>
      </c>
      <c r="C31" s="88" t="s">
        <v>61</v>
      </c>
      <c r="D31" s="96">
        <v>41074009</v>
      </c>
      <c r="E31" s="95">
        <f>[1]Nominations!E$35</f>
        <v>0</v>
      </c>
      <c r="F31" s="95">
        <f>[1]Nominations!F$35</f>
        <v>0</v>
      </c>
      <c r="G31" s="95">
        <f>[1]Nominations!G$35</f>
        <v>0</v>
      </c>
      <c r="H31" s="95">
        <f>[1]Nominations!H$35</f>
        <v>0</v>
      </c>
      <c r="I31" s="95">
        <f>[1]Nominations!I$35</f>
        <v>2517</v>
      </c>
      <c r="J31" s="95">
        <f>[1]Nominations!J$35</f>
        <v>0</v>
      </c>
      <c r="K31" s="95">
        <f>[1]Nominations!K$35</f>
        <v>0</v>
      </c>
      <c r="L31" s="95">
        <f>[1]Nominations!L$35</f>
        <v>0</v>
      </c>
      <c r="M31" s="95">
        <f>[1]Nominations!M$35</f>
        <v>0</v>
      </c>
      <c r="N31" s="95">
        <f>[1]Nominations!N$35</f>
        <v>0</v>
      </c>
      <c r="O31" s="95">
        <f>[1]Nominations!O$35</f>
        <v>0</v>
      </c>
      <c r="P31" s="95">
        <f>[1]Nominations!P$35</f>
        <v>0</v>
      </c>
      <c r="Q31" s="95">
        <f>[1]Nominations!Q$35</f>
        <v>0</v>
      </c>
      <c r="R31" s="95">
        <f>[1]Nominations!R$35</f>
        <v>0</v>
      </c>
      <c r="S31" s="95">
        <f>[1]Nominations!S$35</f>
        <v>0</v>
      </c>
      <c r="T31" s="95">
        <f>[1]Nominations!T$35</f>
        <v>0</v>
      </c>
      <c r="U31" s="95">
        <f>[1]Nominations!U$35</f>
        <v>0</v>
      </c>
      <c r="V31" s="95">
        <f>[1]Nominations!V$35</f>
        <v>0</v>
      </c>
      <c r="W31" s="95">
        <f>[1]Nominations!W$35</f>
        <v>0</v>
      </c>
      <c r="X31" s="95">
        <f>[1]Nominations!X$35</f>
        <v>0</v>
      </c>
      <c r="Y31" s="95">
        <f>[1]Nominations!Y$35</f>
        <v>0</v>
      </c>
      <c r="Z31" s="95">
        <f>[1]Nominations!Z$35</f>
        <v>0</v>
      </c>
      <c r="AA31" s="95">
        <f>[1]Nominations!AA$35</f>
        <v>0</v>
      </c>
      <c r="AB31" s="95">
        <f>[1]Nominations!AB$35</f>
        <v>0</v>
      </c>
      <c r="AC31" s="95">
        <f>[1]Nominations!AC$35</f>
        <v>0</v>
      </c>
      <c r="AD31" s="95">
        <f>[1]Nominations!AD$35</f>
        <v>0</v>
      </c>
      <c r="AE31" s="95">
        <f>[1]Nominations!AE$35</f>
        <v>0</v>
      </c>
      <c r="AF31" s="95">
        <f>[1]Nominations!AF$35</f>
        <v>0</v>
      </c>
      <c r="AG31" s="95">
        <f>[1]Nominations!AG$35</f>
        <v>0</v>
      </c>
      <c r="AH31" s="95">
        <f>[1]Nominations!AH$35</f>
        <v>0</v>
      </c>
      <c r="AI31" s="95">
        <f>[1]Nominations!AI$35</f>
        <v>0</v>
      </c>
      <c r="AJ31" s="32">
        <f t="shared" si="5"/>
        <v>2517</v>
      </c>
    </row>
    <row r="32" spans="1:36" x14ac:dyDescent="0.25">
      <c r="A32" t="s">
        <v>29</v>
      </c>
      <c r="B32" t="s">
        <v>60</v>
      </c>
      <c r="C32" s="88" t="s">
        <v>66</v>
      </c>
      <c r="D32" s="96">
        <v>17931</v>
      </c>
      <c r="E32" s="95">
        <f>[1]Nominations!E36</f>
        <v>0</v>
      </c>
      <c r="F32" s="95">
        <f>[1]Nominations!F36</f>
        <v>0</v>
      </c>
      <c r="G32" s="95">
        <f>[1]Nominations!G36</f>
        <v>0</v>
      </c>
      <c r="H32" s="95">
        <f>[1]Nominations!H36</f>
        <v>0</v>
      </c>
      <c r="I32" s="95">
        <f>[1]Nominations!I36</f>
        <v>2000</v>
      </c>
      <c r="J32" s="95">
        <f>[1]Nominations!J36</f>
        <v>0</v>
      </c>
      <c r="K32" s="95">
        <f>[1]Nominations!K36</f>
        <v>0</v>
      </c>
      <c r="L32" s="95">
        <f>[1]Nominations!L36</f>
        <v>1000</v>
      </c>
      <c r="M32" s="95">
        <f>[1]Nominations!M36</f>
        <v>1000</v>
      </c>
      <c r="N32" s="95">
        <f>[1]Nominations!N36</f>
        <v>1000</v>
      </c>
      <c r="O32" s="95">
        <f>[1]Nominations!O36</f>
        <v>0</v>
      </c>
      <c r="P32" s="95">
        <f>[1]Nominations!P36</f>
        <v>0</v>
      </c>
      <c r="Q32" s="95">
        <f>[1]Nominations!Q36</f>
        <v>0</v>
      </c>
      <c r="R32" s="95">
        <f>[1]Nominations!R36</f>
        <v>0</v>
      </c>
      <c r="S32" s="95">
        <f>[1]Nominations!S36</f>
        <v>0</v>
      </c>
      <c r="T32" s="95">
        <f>[1]Nominations!T36</f>
        <v>0</v>
      </c>
      <c r="U32" s="95">
        <f>[1]Nominations!U36</f>
        <v>0</v>
      </c>
      <c r="V32" s="95">
        <f>[1]Nominations!V36</f>
        <v>7500</v>
      </c>
      <c r="W32" s="95">
        <f>[1]Nominations!W36</f>
        <v>7500</v>
      </c>
      <c r="X32" s="95">
        <f>[1]Nominations!X36</f>
        <v>7500</v>
      </c>
      <c r="Y32" s="95">
        <f>[1]Nominations!Y36</f>
        <v>0</v>
      </c>
      <c r="Z32" s="95">
        <f>[1]Nominations!Z36</f>
        <v>0</v>
      </c>
      <c r="AA32" s="95">
        <f>[1]Nominations!AA36</f>
        <v>0</v>
      </c>
      <c r="AB32" s="95">
        <f>[1]Nominations!AB36</f>
        <v>0</v>
      </c>
      <c r="AC32" s="95">
        <f>[1]Nominations!AC36</f>
        <v>0</v>
      </c>
      <c r="AD32" s="95">
        <f>[1]Nominations!AD36</f>
        <v>2000</v>
      </c>
      <c r="AE32" s="95">
        <f>[1]Nominations!AE36</f>
        <v>0</v>
      </c>
      <c r="AF32" s="95">
        <f>[1]Nominations!AF36</f>
        <v>0</v>
      </c>
      <c r="AG32" s="95">
        <f>[1]Nominations!AG36</f>
        <v>0</v>
      </c>
      <c r="AH32" s="95">
        <f>[1]Nominations!AH36</f>
        <v>0</v>
      </c>
      <c r="AI32" s="95">
        <f>[1]Nominations!AI36</f>
        <v>0</v>
      </c>
      <c r="AJ32" s="32">
        <f t="shared" si="5"/>
        <v>29500</v>
      </c>
    </row>
    <row r="33" spans="1:37" x14ac:dyDescent="0.25">
      <c r="A33" t="s">
        <v>29</v>
      </c>
      <c r="B33" t="s">
        <v>60</v>
      </c>
      <c r="C33" s="88" t="s">
        <v>66</v>
      </c>
      <c r="D33" s="96">
        <v>20095</v>
      </c>
      <c r="E33" s="95">
        <f>[1]Nominations!E$37</f>
        <v>0</v>
      </c>
      <c r="F33" s="95">
        <f>[1]Nominations!F$37</f>
        <v>0</v>
      </c>
      <c r="G33" s="95">
        <f>[1]Nominations!G$37</f>
        <v>0</v>
      </c>
      <c r="H33" s="95">
        <f>[1]Nominations!H$37</f>
        <v>0</v>
      </c>
      <c r="I33" s="95">
        <f>[1]Nominations!I$37</f>
        <v>0</v>
      </c>
      <c r="J33" s="95">
        <f>[1]Nominations!J$37</f>
        <v>3015</v>
      </c>
      <c r="K33" s="95">
        <f>[1]Nominations!K$37</f>
        <v>0</v>
      </c>
      <c r="L33" s="95">
        <f>[1]Nominations!L$37</f>
        <v>0</v>
      </c>
      <c r="M33" s="95">
        <f>[1]Nominations!M$37</f>
        <v>0</v>
      </c>
      <c r="N33" s="95">
        <f>[1]Nominations!N$37</f>
        <v>0</v>
      </c>
      <c r="O33" s="95">
        <f>[1]Nominations!O$37</f>
        <v>0</v>
      </c>
      <c r="P33" s="95">
        <f>[1]Nominations!P$37</f>
        <v>0</v>
      </c>
      <c r="Q33" s="95">
        <f>[1]Nominations!Q$37</f>
        <v>0</v>
      </c>
      <c r="R33" s="95">
        <f>[1]Nominations!R$37</f>
        <v>0</v>
      </c>
      <c r="S33" s="95">
        <f>[1]Nominations!S$37</f>
        <v>0</v>
      </c>
      <c r="T33" s="95">
        <f>[1]Nominations!T$37</f>
        <v>0</v>
      </c>
      <c r="U33" s="95">
        <f>[1]Nominations!U$37</f>
        <v>0</v>
      </c>
      <c r="V33" s="95">
        <f>[1]Nominations!V$37</f>
        <v>0</v>
      </c>
      <c r="W33" s="95">
        <f>[1]Nominations!W$37</f>
        <v>0</v>
      </c>
      <c r="X33" s="95">
        <f>[1]Nominations!X$37</f>
        <v>0</v>
      </c>
      <c r="Y33" s="95">
        <f>[1]Nominations!Y$37</f>
        <v>0</v>
      </c>
      <c r="Z33" s="95">
        <f>[1]Nominations!Z$37</f>
        <v>0</v>
      </c>
      <c r="AA33" s="95">
        <f>[1]Nominations!AA$37</f>
        <v>0</v>
      </c>
      <c r="AB33" s="95">
        <f>[1]Nominations!AB$37</f>
        <v>0</v>
      </c>
      <c r="AC33" s="95">
        <f>[1]Nominations!AC$37</f>
        <v>0</v>
      </c>
      <c r="AD33" s="95">
        <f>[1]Nominations!AD$37</f>
        <v>0</v>
      </c>
      <c r="AE33" s="95">
        <f>[1]Nominations!AE$37</f>
        <v>0</v>
      </c>
      <c r="AF33" s="95">
        <f>[1]Nominations!AF$37</f>
        <v>0</v>
      </c>
      <c r="AG33" s="95">
        <f>[1]Nominations!AG$37</f>
        <v>0</v>
      </c>
      <c r="AH33" s="95">
        <f>[1]Nominations!AH$37</f>
        <v>0</v>
      </c>
      <c r="AI33" s="95">
        <f>[1]Nominations!AI$37</f>
        <v>0</v>
      </c>
      <c r="AJ33" s="32">
        <f t="shared" si="5"/>
        <v>3015</v>
      </c>
    </row>
    <row r="34" spans="1:37" x14ac:dyDescent="0.25">
      <c r="A34" t="s">
        <v>29</v>
      </c>
      <c r="B34" t="s">
        <v>60</v>
      </c>
      <c r="C34" s="88" t="s">
        <v>81</v>
      </c>
      <c r="D34" s="96">
        <v>57020000</v>
      </c>
      <c r="E34" s="95">
        <f>[1]Nominations!E$38</f>
        <v>0</v>
      </c>
      <c r="F34" s="95">
        <f>[1]Nominations!F$38</f>
        <v>0</v>
      </c>
      <c r="G34" s="95">
        <f>[1]Nominations!G$38</f>
        <v>0</v>
      </c>
      <c r="H34" s="95">
        <f>[1]Nominations!H$38</f>
        <v>0</v>
      </c>
      <c r="I34" s="95">
        <f>[1]Nominations!I$38</f>
        <v>0</v>
      </c>
      <c r="J34" s="95">
        <f>[1]Nominations!J$38</f>
        <v>0</v>
      </c>
      <c r="K34" s="95">
        <f>[1]Nominations!K$38</f>
        <v>2980</v>
      </c>
      <c r="L34" s="95">
        <f>[1]Nominations!L$38</f>
        <v>0</v>
      </c>
      <c r="M34" s="95">
        <f>[1]Nominations!M$38</f>
        <v>0</v>
      </c>
      <c r="N34" s="95">
        <f>[1]Nominations!N$38</f>
        <v>0</v>
      </c>
      <c r="O34" s="95">
        <f>[1]Nominations!O$38</f>
        <v>0</v>
      </c>
      <c r="P34" s="95">
        <f>[1]Nominations!P$38</f>
        <v>0</v>
      </c>
      <c r="Q34" s="95">
        <f>[1]Nominations!Q$38</f>
        <v>0</v>
      </c>
      <c r="R34" s="95">
        <f>[1]Nominations!R$38</f>
        <v>0</v>
      </c>
      <c r="S34" s="95">
        <f>[1]Nominations!S$38</f>
        <v>3000</v>
      </c>
      <c r="T34" s="95">
        <f>[1]Nominations!T$38</f>
        <v>3000</v>
      </c>
      <c r="U34" s="95">
        <f>[1]Nominations!U$38</f>
        <v>3000</v>
      </c>
      <c r="V34" s="95">
        <f>[1]Nominations!V$38</f>
        <v>0</v>
      </c>
      <c r="W34" s="95">
        <f>[1]Nominations!W$38</f>
        <v>0</v>
      </c>
      <c r="X34" s="95">
        <f>[1]Nominations!X$38</f>
        <v>0</v>
      </c>
      <c r="Y34" s="95">
        <f>[1]Nominations!Y$38</f>
        <v>1436</v>
      </c>
      <c r="Z34" s="95">
        <f>[1]Nominations!Z$38</f>
        <v>0</v>
      </c>
      <c r="AA34" s="95">
        <f>[1]Nominations!AA$38</f>
        <v>0</v>
      </c>
      <c r="AB34" s="95">
        <f>[1]Nominations!AB$38</f>
        <v>0</v>
      </c>
      <c r="AC34" s="95">
        <f>[1]Nominations!AC$38</f>
        <v>0</v>
      </c>
      <c r="AD34" s="95">
        <f>[1]Nominations!AD$38</f>
        <v>0</v>
      </c>
      <c r="AE34" s="95">
        <f>[1]Nominations!AE$38</f>
        <v>0</v>
      </c>
      <c r="AF34" s="95">
        <f>[1]Nominations!AF$38</f>
        <v>0</v>
      </c>
      <c r="AG34" s="95">
        <f>[1]Nominations!AG$38</f>
        <v>0</v>
      </c>
      <c r="AH34" s="95">
        <f>[1]Nominations!AH$38</f>
        <v>0</v>
      </c>
      <c r="AI34" s="95">
        <f>[1]Nominations!AI$38</f>
        <v>0</v>
      </c>
      <c r="AJ34" s="32">
        <f t="shared" si="5"/>
        <v>13416</v>
      </c>
    </row>
    <row r="35" spans="1:37" x14ac:dyDescent="0.25">
      <c r="A35" t="s">
        <v>29</v>
      </c>
      <c r="B35" t="s">
        <v>60</v>
      </c>
      <c r="C35" s="88" t="s">
        <v>61</v>
      </c>
      <c r="D35" s="96">
        <v>41071000</v>
      </c>
      <c r="E35" s="95">
        <f>[1]Nominations!E$39</f>
        <v>0</v>
      </c>
      <c r="F35" s="95">
        <f>[1]Nominations!F$39</f>
        <v>0</v>
      </c>
      <c r="G35" s="95">
        <f>[1]Nominations!G$39</f>
        <v>0</v>
      </c>
      <c r="H35" s="95">
        <f>[1]Nominations!H$39</f>
        <v>0</v>
      </c>
      <c r="I35" s="95">
        <f>[1]Nominations!I$39</f>
        <v>0</v>
      </c>
      <c r="J35" s="95">
        <f>[1]Nominations!J$39</f>
        <v>0</v>
      </c>
      <c r="K35" s="95">
        <f>[1]Nominations!K$39</f>
        <v>0</v>
      </c>
      <c r="L35" s="95">
        <f>[1]Nominations!L$39</f>
        <v>0</v>
      </c>
      <c r="M35" s="95">
        <f>[1]Nominations!M$39</f>
        <v>0</v>
      </c>
      <c r="N35" s="95">
        <f>[1]Nominations!N$39</f>
        <v>0</v>
      </c>
      <c r="O35" s="95">
        <f>[1]Nominations!O$39</f>
        <v>0</v>
      </c>
      <c r="P35" s="95">
        <f>[1]Nominations!P$39</f>
        <v>0</v>
      </c>
      <c r="Q35" s="95">
        <f>[1]Nominations!Q$39</f>
        <v>0</v>
      </c>
      <c r="R35" s="95">
        <f>[1]Nominations!R$39</f>
        <v>0</v>
      </c>
      <c r="S35" s="95">
        <f>[1]Nominations!S$39</f>
        <v>0</v>
      </c>
      <c r="T35" s="95">
        <f>[1]Nominations!T$39</f>
        <v>0</v>
      </c>
      <c r="U35" s="95">
        <f>[1]Nominations!U$39</f>
        <v>0</v>
      </c>
      <c r="V35" s="95">
        <f>[1]Nominations!V$39</f>
        <v>0</v>
      </c>
      <c r="W35" s="95">
        <f>[1]Nominations!W$39</f>
        <v>0</v>
      </c>
      <c r="X35" s="95">
        <f>[1]Nominations!X$39</f>
        <v>0</v>
      </c>
      <c r="Y35" s="95">
        <f>[1]Nominations!Y$39</f>
        <v>0</v>
      </c>
      <c r="Z35" s="95">
        <f>[1]Nominations!Z$39</f>
        <v>0</v>
      </c>
      <c r="AA35" s="95">
        <f>[1]Nominations!AA$39</f>
        <v>0</v>
      </c>
      <c r="AB35" s="95">
        <f>[1]Nominations!AB$39</f>
        <v>0</v>
      </c>
      <c r="AC35" s="95">
        <f>[1]Nominations!AC$39</f>
        <v>0</v>
      </c>
      <c r="AD35" s="95">
        <f>[1]Nominations!AD$39</f>
        <v>0</v>
      </c>
      <c r="AE35" s="95">
        <f>[1]Nominations!AE$39</f>
        <v>0</v>
      </c>
      <c r="AF35" s="95">
        <f>[1]Nominations!AF$39</f>
        <v>0</v>
      </c>
      <c r="AG35" s="95">
        <f>[1]Nominations!AG$39</f>
        <v>0</v>
      </c>
      <c r="AH35" s="95">
        <f>[1]Nominations!AH$39</f>
        <v>0</v>
      </c>
      <c r="AI35" s="95">
        <f>[1]Nominations!AI$39</f>
        <v>0</v>
      </c>
      <c r="AJ35" s="32">
        <f t="shared" si="5"/>
        <v>0</v>
      </c>
    </row>
    <row r="36" spans="1:37" x14ac:dyDescent="0.25">
      <c r="D36" s="96" t="s">
        <v>62</v>
      </c>
      <c r="E36" s="97">
        <f>SUM(E27:E35)</f>
        <v>18682</v>
      </c>
      <c r="F36" s="97">
        <f t="shared" ref="F36:AI36" si="6">SUM(F27:F35)</f>
        <v>14691</v>
      </c>
      <c r="G36" s="97">
        <f t="shared" si="6"/>
        <v>17191</v>
      </c>
      <c r="H36" s="97">
        <f t="shared" si="6"/>
        <v>14850</v>
      </c>
      <c r="I36" s="97">
        <f t="shared" si="6"/>
        <v>18208</v>
      </c>
      <c r="J36" s="97">
        <f t="shared" si="6"/>
        <v>17206</v>
      </c>
      <c r="K36" s="97">
        <f t="shared" si="6"/>
        <v>18396</v>
      </c>
      <c r="L36" s="97">
        <f t="shared" si="6"/>
        <v>17107</v>
      </c>
      <c r="M36" s="97">
        <f t="shared" si="6"/>
        <v>17132</v>
      </c>
      <c r="N36" s="97">
        <f t="shared" si="6"/>
        <v>17148</v>
      </c>
      <c r="O36" s="97">
        <f t="shared" si="6"/>
        <v>5700</v>
      </c>
      <c r="P36" s="97">
        <f t="shared" si="6"/>
        <v>5700</v>
      </c>
      <c r="Q36" s="97">
        <f t="shared" si="6"/>
        <v>5700</v>
      </c>
      <c r="R36" s="97">
        <f t="shared" si="6"/>
        <v>13054</v>
      </c>
      <c r="S36" s="97">
        <f t="shared" si="6"/>
        <v>15710</v>
      </c>
      <c r="T36" s="97">
        <f t="shared" si="6"/>
        <v>15710</v>
      </c>
      <c r="U36" s="97">
        <f t="shared" si="6"/>
        <v>17200</v>
      </c>
      <c r="V36" s="97">
        <f t="shared" si="6"/>
        <v>19207</v>
      </c>
      <c r="W36" s="97">
        <f t="shared" si="6"/>
        <v>18700</v>
      </c>
      <c r="X36" s="97">
        <f t="shared" si="6"/>
        <v>19700</v>
      </c>
      <c r="Y36" s="97">
        <f t="shared" si="6"/>
        <v>12636</v>
      </c>
      <c r="Z36" s="97">
        <f t="shared" si="6"/>
        <v>15211</v>
      </c>
      <c r="AA36" s="97">
        <f t="shared" si="6"/>
        <v>15211</v>
      </c>
      <c r="AB36" s="97">
        <f t="shared" si="6"/>
        <v>15211</v>
      </c>
      <c r="AC36" s="97">
        <f t="shared" si="6"/>
        <v>13264</v>
      </c>
      <c r="AD36" s="97">
        <f t="shared" si="6"/>
        <v>21798</v>
      </c>
      <c r="AE36" s="97">
        <f t="shared" si="6"/>
        <v>18905</v>
      </c>
      <c r="AF36" s="97">
        <f t="shared" si="6"/>
        <v>20910</v>
      </c>
      <c r="AG36" s="97">
        <f t="shared" si="6"/>
        <v>20910</v>
      </c>
      <c r="AH36" s="97">
        <f t="shared" si="6"/>
        <v>20910</v>
      </c>
      <c r="AI36" s="97">
        <f t="shared" si="6"/>
        <v>0</v>
      </c>
      <c r="AJ36" s="97">
        <f>SUM(AJ27:AJ35)</f>
        <v>481958</v>
      </c>
    </row>
    <row r="37" spans="1:37" x14ac:dyDescent="0.25">
      <c r="D37" s="88" t="s">
        <v>63</v>
      </c>
      <c r="E37" s="75">
        <f>E36*1.002</f>
        <v>18719.364000000001</v>
      </c>
      <c r="F37" s="75">
        <f t="shared" ref="F37:Y37" si="7">F36*1.002</f>
        <v>14720.382</v>
      </c>
      <c r="G37" s="75">
        <f t="shared" si="7"/>
        <v>17225.382000000001</v>
      </c>
      <c r="H37" s="75">
        <f t="shared" si="7"/>
        <v>14879.7</v>
      </c>
      <c r="I37" s="75">
        <f t="shared" si="7"/>
        <v>18244.416000000001</v>
      </c>
      <c r="J37" s="75">
        <f t="shared" si="7"/>
        <v>17240.412</v>
      </c>
      <c r="K37" s="75">
        <f t="shared" si="7"/>
        <v>18432.792000000001</v>
      </c>
      <c r="L37" s="75">
        <f t="shared" si="7"/>
        <v>17141.214</v>
      </c>
      <c r="M37" s="75">
        <f t="shared" si="7"/>
        <v>17166.263999999999</v>
      </c>
      <c r="N37" s="75">
        <f t="shared" si="7"/>
        <v>17182.295999999998</v>
      </c>
      <c r="O37" s="75">
        <f t="shared" si="7"/>
        <v>5711.4</v>
      </c>
      <c r="P37" s="75">
        <f t="shared" si="7"/>
        <v>5711.4</v>
      </c>
      <c r="Q37" s="75">
        <f t="shared" si="7"/>
        <v>5711.4</v>
      </c>
      <c r="R37" s="75">
        <f t="shared" si="7"/>
        <v>13080.108</v>
      </c>
      <c r="S37" s="75">
        <f t="shared" si="7"/>
        <v>15741.42</v>
      </c>
      <c r="T37" s="75">
        <f t="shared" si="7"/>
        <v>15741.42</v>
      </c>
      <c r="U37" s="75">
        <f t="shared" si="7"/>
        <v>17234.400000000001</v>
      </c>
      <c r="V37" s="75">
        <f t="shared" si="7"/>
        <v>19245.414000000001</v>
      </c>
      <c r="W37" s="75">
        <f t="shared" si="7"/>
        <v>18737.400000000001</v>
      </c>
      <c r="X37" s="75">
        <f t="shared" si="7"/>
        <v>19739.400000000001</v>
      </c>
      <c r="Y37" s="75">
        <f t="shared" si="7"/>
        <v>12661.272000000001</v>
      </c>
      <c r="Z37" s="75">
        <f t="shared" ref="Z37:AJ37" si="8">Z36*1.002</f>
        <v>15241.422</v>
      </c>
      <c r="AA37" s="75">
        <f t="shared" si="8"/>
        <v>15241.422</v>
      </c>
      <c r="AB37" s="75">
        <f t="shared" si="8"/>
        <v>15241.422</v>
      </c>
      <c r="AC37" s="75">
        <f t="shared" si="8"/>
        <v>13290.528</v>
      </c>
      <c r="AD37" s="75">
        <f t="shared" si="8"/>
        <v>21841.596000000001</v>
      </c>
      <c r="AE37" s="75">
        <f t="shared" si="8"/>
        <v>18942.810000000001</v>
      </c>
      <c r="AF37" s="75">
        <f t="shared" si="8"/>
        <v>20951.82</v>
      </c>
      <c r="AG37" s="75">
        <f t="shared" si="8"/>
        <v>20951.82</v>
      </c>
      <c r="AH37" s="75">
        <f t="shared" si="8"/>
        <v>20951.82</v>
      </c>
      <c r="AI37" s="75">
        <f t="shared" si="8"/>
        <v>0</v>
      </c>
      <c r="AJ37" s="75">
        <f t="shared" si="8"/>
        <v>482921.91600000003</v>
      </c>
    </row>
    <row r="38" spans="1:37" x14ac:dyDescent="0.25">
      <c r="E38" s="75"/>
    </row>
    <row r="39" spans="1:37" ht="13.8" thickBot="1" x14ac:dyDescent="0.3">
      <c r="A39" s="91" t="s">
        <v>69</v>
      </c>
      <c r="B39" s="91"/>
      <c r="C39" s="92"/>
      <c r="D39" s="92"/>
      <c r="E39" s="93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</row>
    <row r="40" spans="1:37" x14ac:dyDescent="0.25">
      <c r="A40" t="s">
        <v>29</v>
      </c>
      <c r="B40" t="s">
        <v>12</v>
      </c>
      <c r="C40" s="88" t="s">
        <v>61</v>
      </c>
      <c r="D40" s="88">
        <v>52700000</v>
      </c>
      <c r="E40" s="95">
        <f>[1]Nominations!E$48</f>
        <v>540</v>
      </c>
      <c r="F40" s="95">
        <f>[1]Nominations!F$48</f>
        <v>540</v>
      </c>
      <c r="G40" s="95">
        <f>[1]Nominations!G$48</f>
        <v>540</v>
      </c>
      <c r="H40" s="95">
        <f>[1]Nominations!H$48</f>
        <v>540</v>
      </c>
      <c r="I40" s="95">
        <f>[1]Nominations!I$48</f>
        <v>540</v>
      </c>
      <c r="J40" s="95">
        <f>[1]Nominations!J$48</f>
        <v>540</v>
      </c>
      <c r="K40" s="95">
        <f>[1]Nominations!K$48</f>
        <v>540</v>
      </c>
      <c r="L40" s="95">
        <f>[1]Nominations!L$48</f>
        <v>540</v>
      </c>
      <c r="M40" s="95">
        <f>[1]Nominations!M$48</f>
        <v>540</v>
      </c>
      <c r="N40" s="95">
        <f>[1]Nominations!N$48</f>
        <v>540</v>
      </c>
      <c r="O40" s="95">
        <f>[1]Nominations!O$48</f>
        <v>540</v>
      </c>
      <c r="P40" s="95">
        <f>[1]Nominations!P$48</f>
        <v>540</v>
      </c>
      <c r="Q40" s="95">
        <f>[1]Nominations!Q$48</f>
        <v>540</v>
      </c>
      <c r="R40" s="95">
        <f>[1]Nominations!R$48</f>
        <v>540</v>
      </c>
      <c r="S40" s="95">
        <f>[1]Nominations!S$48</f>
        <v>540</v>
      </c>
      <c r="T40" s="95">
        <f>[1]Nominations!T$48</f>
        <v>539</v>
      </c>
      <c r="U40" s="95">
        <f>[1]Nominations!U$48</f>
        <v>540</v>
      </c>
      <c r="V40" s="95">
        <f>[1]Nominations!V$48</f>
        <v>540</v>
      </c>
      <c r="W40" s="95">
        <f>[1]Nominations!W$48</f>
        <v>540</v>
      </c>
      <c r="X40" s="95">
        <f>[1]Nominations!X$48</f>
        <v>540</v>
      </c>
      <c r="Y40" s="95">
        <f>[1]Nominations!Y$48</f>
        <v>540</v>
      </c>
      <c r="Z40" s="95">
        <f>[1]Nominations!Z$48</f>
        <v>540</v>
      </c>
      <c r="AA40" s="95">
        <f>[1]Nominations!AA$48</f>
        <v>540</v>
      </c>
      <c r="AB40" s="95">
        <f>[1]Nominations!AB$48</f>
        <v>540</v>
      </c>
      <c r="AC40" s="95">
        <f>[1]Nominations!AC$48</f>
        <v>540</v>
      </c>
      <c r="AD40" s="95">
        <f>[1]Nominations!AD$48</f>
        <v>540</v>
      </c>
      <c r="AE40" s="95">
        <f>[1]Nominations!AE$48</f>
        <v>540</v>
      </c>
      <c r="AF40" s="95">
        <f>[1]Nominations!AF$48</f>
        <v>540</v>
      </c>
      <c r="AG40" s="95">
        <f>[1]Nominations!AG$48</f>
        <v>540</v>
      </c>
      <c r="AH40" s="95">
        <f>[1]Nominations!AH$48</f>
        <v>540</v>
      </c>
      <c r="AI40" s="95">
        <f>[1]Nominations!AI$48</f>
        <v>0</v>
      </c>
      <c r="AJ40" s="32">
        <f>SUM(E40:AI40)</f>
        <v>16199</v>
      </c>
    </row>
    <row r="41" spans="1:37" x14ac:dyDescent="0.25">
      <c r="E41" s="75"/>
      <c r="AJ41">
        <f>SUM(E41:AI41)</f>
        <v>0</v>
      </c>
    </row>
    <row r="42" spans="1:37" x14ac:dyDescent="0.25">
      <c r="D42" s="96" t="s">
        <v>62</v>
      </c>
      <c r="E42" s="97">
        <f>SUM(E40:E41)</f>
        <v>540</v>
      </c>
      <c r="F42" s="97">
        <f t="shared" ref="F42:AI42" si="9">SUM(F40:F41)</f>
        <v>540</v>
      </c>
      <c r="G42" s="97">
        <f t="shared" si="9"/>
        <v>540</v>
      </c>
      <c r="H42" s="97">
        <f t="shared" si="9"/>
        <v>540</v>
      </c>
      <c r="I42" s="97">
        <f t="shared" si="9"/>
        <v>540</v>
      </c>
      <c r="J42" s="97">
        <f t="shared" si="9"/>
        <v>540</v>
      </c>
      <c r="K42" s="97">
        <f t="shared" si="9"/>
        <v>540</v>
      </c>
      <c r="L42" s="97">
        <f t="shared" si="9"/>
        <v>540</v>
      </c>
      <c r="M42" s="97">
        <f t="shared" si="9"/>
        <v>540</v>
      </c>
      <c r="N42" s="97">
        <f t="shared" si="9"/>
        <v>540</v>
      </c>
      <c r="O42" s="97">
        <f t="shared" si="9"/>
        <v>540</v>
      </c>
      <c r="P42" s="97">
        <f t="shared" si="9"/>
        <v>540</v>
      </c>
      <c r="Q42" s="97">
        <f t="shared" si="9"/>
        <v>540</v>
      </c>
      <c r="R42" s="97">
        <f t="shared" si="9"/>
        <v>540</v>
      </c>
      <c r="S42" s="97">
        <f t="shared" si="9"/>
        <v>540</v>
      </c>
      <c r="T42" s="97">
        <f t="shared" si="9"/>
        <v>539</v>
      </c>
      <c r="U42" s="97">
        <f t="shared" si="9"/>
        <v>540</v>
      </c>
      <c r="V42" s="97">
        <f t="shared" si="9"/>
        <v>540</v>
      </c>
      <c r="W42" s="97">
        <f t="shared" si="9"/>
        <v>540</v>
      </c>
      <c r="X42" s="97">
        <f t="shared" si="9"/>
        <v>540</v>
      </c>
      <c r="Y42" s="97">
        <f t="shared" si="9"/>
        <v>540</v>
      </c>
      <c r="Z42" s="97">
        <f t="shared" si="9"/>
        <v>540</v>
      </c>
      <c r="AA42" s="97">
        <f t="shared" si="9"/>
        <v>540</v>
      </c>
      <c r="AB42" s="97">
        <f t="shared" si="9"/>
        <v>540</v>
      </c>
      <c r="AC42" s="97">
        <f t="shared" si="9"/>
        <v>540</v>
      </c>
      <c r="AD42" s="97">
        <f t="shared" si="9"/>
        <v>540</v>
      </c>
      <c r="AE42" s="97">
        <f t="shared" si="9"/>
        <v>540</v>
      </c>
      <c r="AF42" s="97">
        <f t="shared" si="9"/>
        <v>540</v>
      </c>
      <c r="AG42" s="97">
        <f t="shared" si="9"/>
        <v>540</v>
      </c>
      <c r="AH42" s="97">
        <f t="shared" si="9"/>
        <v>540</v>
      </c>
      <c r="AI42" s="97">
        <f t="shared" si="9"/>
        <v>0</v>
      </c>
      <c r="AJ42" s="98">
        <f>SUM(E42:AI42)</f>
        <v>16199</v>
      </c>
    </row>
    <row r="43" spans="1:37" x14ac:dyDescent="0.25">
      <c r="D43" s="88" t="s">
        <v>63</v>
      </c>
      <c r="E43" s="75">
        <f>E42*1.002</f>
        <v>541.08000000000004</v>
      </c>
      <c r="F43" s="75">
        <f t="shared" ref="F43:AI43" si="10">F42*1.002</f>
        <v>541.08000000000004</v>
      </c>
      <c r="G43" s="75">
        <f t="shared" si="10"/>
        <v>541.08000000000004</v>
      </c>
      <c r="H43" s="75">
        <f t="shared" si="10"/>
        <v>541.08000000000004</v>
      </c>
      <c r="I43" s="75">
        <f t="shared" si="10"/>
        <v>541.08000000000004</v>
      </c>
      <c r="J43" s="75">
        <f t="shared" si="10"/>
        <v>541.08000000000004</v>
      </c>
      <c r="K43" s="75">
        <f t="shared" si="10"/>
        <v>541.08000000000004</v>
      </c>
      <c r="L43" s="75">
        <f t="shared" si="10"/>
        <v>541.08000000000004</v>
      </c>
      <c r="M43" s="75">
        <f t="shared" si="10"/>
        <v>541.08000000000004</v>
      </c>
      <c r="N43" s="75">
        <f t="shared" si="10"/>
        <v>541.08000000000004</v>
      </c>
      <c r="O43" s="75">
        <f t="shared" si="10"/>
        <v>541.08000000000004</v>
      </c>
      <c r="P43" s="75">
        <f t="shared" si="10"/>
        <v>541.08000000000004</v>
      </c>
      <c r="Q43" s="75">
        <f t="shared" si="10"/>
        <v>541.08000000000004</v>
      </c>
      <c r="R43" s="75">
        <f t="shared" si="10"/>
        <v>541.08000000000004</v>
      </c>
      <c r="S43" s="75">
        <f t="shared" si="10"/>
        <v>541.08000000000004</v>
      </c>
      <c r="T43" s="75">
        <f t="shared" si="10"/>
        <v>540.07799999999997</v>
      </c>
      <c r="U43" s="75">
        <f t="shared" si="10"/>
        <v>541.08000000000004</v>
      </c>
      <c r="V43" s="75">
        <f t="shared" si="10"/>
        <v>541.08000000000004</v>
      </c>
      <c r="W43" s="75">
        <f t="shared" si="10"/>
        <v>541.08000000000004</v>
      </c>
      <c r="X43" s="75">
        <f t="shared" si="10"/>
        <v>541.08000000000004</v>
      </c>
      <c r="Y43" s="75">
        <f t="shared" si="10"/>
        <v>541.08000000000004</v>
      </c>
      <c r="Z43" s="75">
        <f t="shared" si="10"/>
        <v>541.08000000000004</v>
      </c>
      <c r="AA43" s="75">
        <f t="shared" si="10"/>
        <v>541.08000000000004</v>
      </c>
      <c r="AB43" s="75">
        <f t="shared" si="10"/>
        <v>541.08000000000004</v>
      </c>
      <c r="AC43" s="75">
        <f t="shared" si="10"/>
        <v>541.08000000000004</v>
      </c>
      <c r="AD43" s="75">
        <f t="shared" si="10"/>
        <v>541.08000000000004</v>
      </c>
      <c r="AE43" s="75">
        <f t="shared" si="10"/>
        <v>541.08000000000004</v>
      </c>
      <c r="AF43" s="75">
        <f t="shared" si="10"/>
        <v>541.08000000000004</v>
      </c>
      <c r="AG43" s="75">
        <f t="shared" si="10"/>
        <v>541.08000000000004</v>
      </c>
      <c r="AH43" s="75">
        <f t="shared" si="10"/>
        <v>541.08000000000004</v>
      </c>
      <c r="AI43" s="75">
        <f t="shared" si="10"/>
        <v>0</v>
      </c>
      <c r="AJ43" s="32">
        <f>SUM(E43:AI43)</f>
        <v>16231.397999999999</v>
      </c>
    </row>
    <row r="44" spans="1:37" x14ac:dyDescent="0.25">
      <c r="E44" s="75"/>
    </row>
    <row r="45" spans="1:37" x14ac:dyDescent="0.25">
      <c r="E45" s="75"/>
    </row>
    <row r="46" spans="1:37" ht="13.8" thickBot="1" x14ac:dyDescent="0.3">
      <c r="A46" s="91" t="s">
        <v>70</v>
      </c>
      <c r="B46" s="94"/>
      <c r="C46" s="92"/>
      <c r="D46" s="92"/>
      <c r="E46" s="93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"/>
    </row>
    <row r="47" spans="1:37" x14ac:dyDescent="0.25">
      <c r="A47" t="s">
        <v>29</v>
      </c>
      <c r="B47" t="s">
        <v>60</v>
      </c>
      <c r="C47" s="88" t="s">
        <v>61</v>
      </c>
      <c r="D47" s="96" t="s">
        <v>71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>
        <v>0</v>
      </c>
      <c r="AH47" s="66">
        <v>0</v>
      </c>
      <c r="AI47" s="66">
        <v>0</v>
      </c>
      <c r="AJ47" s="32">
        <v>0</v>
      </c>
      <c r="AK47" s="9"/>
    </row>
    <row r="48" spans="1:37" x14ac:dyDescent="0.25">
      <c r="A48" t="s">
        <v>29</v>
      </c>
      <c r="B48" t="s">
        <v>60</v>
      </c>
      <c r="C48" s="88" t="s">
        <v>61</v>
      </c>
      <c r="D48" s="101">
        <v>52700000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127"/>
      <c r="AB48" s="66"/>
      <c r="AC48" s="66"/>
      <c r="AD48" s="66"/>
      <c r="AE48" s="66"/>
      <c r="AF48" s="66"/>
      <c r="AG48" s="66"/>
      <c r="AH48" s="66"/>
      <c r="AI48" s="66"/>
      <c r="AJ48" s="32">
        <v>0</v>
      </c>
      <c r="AK48" s="9"/>
    </row>
    <row r="49" spans="1:37" x14ac:dyDescent="0.25">
      <c r="A49" t="s">
        <v>29</v>
      </c>
      <c r="B49" t="s">
        <v>60</v>
      </c>
      <c r="C49" s="101" t="s">
        <v>66</v>
      </c>
      <c r="D49" s="122" t="s">
        <v>67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32">
        <v>0</v>
      </c>
      <c r="AK49" s="9"/>
    </row>
    <row r="50" spans="1:37" x14ac:dyDescent="0.25">
      <c r="A50" s="9" t="s">
        <v>29</v>
      </c>
      <c r="B50" s="9" t="s">
        <v>60</v>
      </c>
      <c r="C50" s="101" t="s">
        <v>61</v>
      </c>
      <c r="D50" s="101">
        <v>41023000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/>
      <c r="V50" s="9"/>
      <c r="W50" s="9"/>
      <c r="X50" s="123">
        <v>0</v>
      </c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x14ac:dyDescent="0.25">
      <c r="A51" s="9"/>
      <c r="B51" s="9"/>
      <c r="C51" s="101"/>
      <c r="D51" s="96" t="s">
        <v>62</v>
      </c>
      <c r="E51" s="97">
        <v>0</v>
      </c>
      <c r="F51" s="97">
        <v>0</v>
      </c>
      <c r="G51" s="97">
        <v>0</v>
      </c>
      <c r="H51" s="97">
        <v>0</v>
      </c>
      <c r="I51" s="97">
        <v>0</v>
      </c>
      <c r="J51" s="97">
        <v>0</v>
      </c>
      <c r="K51" s="97">
        <v>0</v>
      </c>
      <c r="L51" s="97">
        <v>0</v>
      </c>
      <c r="M51" s="97">
        <v>0</v>
      </c>
      <c r="N51" s="97">
        <v>0</v>
      </c>
      <c r="O51" s="97">
        <v>0</v>
      </c>
      <c r="P51" s="97">
        <v>0</v>
      </c>
      <c r="Q51" s="97">
        <v>0</v>
      </c>
      <c r="R51" s="97">
        <v>0</v>
      </c>
      <c r="S51" s="97">
        <v>0</v>
      </c>
      <c r="T51" s="97">
        <v>0</v>
      </c>
      <c r="U51" s="97">
        <v>0</v>
      </c>
      <c r="V51" s="97">
        <v>0</v>
      </c>
      <c r="W51" s="97">
        <v>0</v>
      </c>
      <c r="X51" s="97">
        <v>0</v>
      </c>
      <c r="Y51" s="97">
        <v>0</v>
      </c>
      <c r="Z51" s="97">
        <v>0</v>
      </c>
      <c r="AA51" s="97">
        <v>0</v>
      </c>
      <c r="AB51" s="97">
        <v>0</v>
      </c>
      <c r="AC51" s="97">
        <v>0</v>
      </c>
      <c r="AD51" s="97">
        <v>0</v>
      </c>
      <c r="AE51" s="97">
        <v>0</v>
      </c>
      <c r="AF51" s="97">
        <v>0</v>
      </c>
      <c r="AG51" s="97">
        <v>0</v>
      </c>
      <c r="AH51" s="97">
        <v>0</v>
      </c>
      <c r="AI51" s="97">
        <v>0</v>
      </c>
      <c r="AJ51" s="98">
        <v>0</v>
      </c>
      <c r="AK51" s="9"/>
    </row>
    <row r="52" spans="1:37" x14ac:dyDescent="0.25">
      <c r="A52" s="9"/>
      <c r="B52" s="9"/>
      <c r="C52" s="101"/>
      <c r="D52" s="96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99"/>
      <c r="AK52" s="9"/>
    </row>
    <row r="53" spans="1:37" x14ac:dyDescent="0.25">
      <c r="E53" s="102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spans="1:37" x14ac:dyDescent="0.25">
      <c r="E54" s="75"/>
    </row>
    <row r="55" spans="1:37" x14ac:dyDescent="0.25">
      <c r="C55"/>
      <c r="D55"/>
    </row>
    <row r="56" spans="1:37" x14ac:dyDescent="0.25">
      <c r="C56"/>
      <c r="D56"/>
    </row>
    <row r="57" spans="1:37" x14ac:dyDescent="0.25">
      <c r="C57"/>
      <c r="D57"/>
    </row>
    <row r="58" spans="1:37" x14ac:dyDescent="0.25">
      <c r="C58"/>
      <c r="D58"/>
    </row>
    <row r="59" spans="1:37" x14ac:dyDescent="0.25">
      <c r="C59"/>
      <c r="D59"/>
    </row>
    <row r="60" spans="1:37" x14ac:dyDescent="0.25">
      <c r="C60"/>
      <c r="D60"/>
    </row>
    <row r="61" spans="1:37" x14ac:dyDescent="0.25">
      <c r="E61" s="75"/>
      <c r="M61" s="32"/>
      <c r="AJ61" s="32">
        <v>-34</v>
      </c>
    </row>
    <row r="62" spans="1:37" x14ac:dyDescent="0.25">
      <c r="A62" s="2"/>
      <c r="B62" s="2"/>
      <c r="E62" s="75"/>
    </row>
    <row r="63" spans="1:37" s="124" customFormat="1" x14ac:dyDescent="0.25">
      <c r="C63" s="125"/>
      <c r="D63" s="125"/>
      <c r="E63" s="121"/>
      <c r="F63" s="121"/>
      <c r="G63" s="121"/>
      <c r="H63" s="121"/>
      <c r="I63" s="130"/>
    </row>
    <row r="64" spans="1:37" x14ac:dyDescent="0.25">
      <c r="A64" s="2"/>
      <c r="B64" s="2"/>
      <c r="C64" s="126"/>
      <c r="D64" s="126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</row>
    <row r="65" spans="1:35" x14ac:dyDescent="0.25"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32"/>
    </row>
    <row r="66" spans="1:35" x14ac:dyDescent="0.25">
      <c r="D66" s="96"/>
      <c r="E66" s="75"/>
      <c r="AI66" s="32"/>
    </row>
    <row r="67" spans="1:35" x14ac:dyDescent="0.25">
      <c r="E67" s="75"/>
      <c r="L67" s="135"/>
    </row>
    <row r="68" spans="1:35" x14ac:dyDescent="0.25">
      <c r="A68" s="2"/>
      <c r="B68" s="2"/>
      <c r="E68" s="75"/>
    </row>
    <row r="69" spans="1:35" x14ac:dyDescent="0.25">
      <c r="E69" s="100"/>
    </row>
    <row r="70" spans="1:35" x14ac:dyDescent="0.25">
      <c r="D70" s="96"/>
      <c r="E70" s="95"/>
    </row>
    <row r="71" spans="1:35" x14ac:dyDescent="0.25">
      <c r="E71" s="95"/>
    </row>
    <row r="72" spans="1:35" x14ac:dyDescent="0.25">
      <c r="E72" s="95"/>
    </row>
    <row r="73" spans="1:35" x14ac:dyDescent="0.25">
      <c r="E73" s="95"/>
    </row>
    <row r="74" spans="1:35" x14ac:dyDescent="0.25">
      <c r="E74" s="95"/>
    </row>
    <row r="75" spans="1:35" x14ac:dyDescent="0.25">
      <c r="E75" s="95"/>
    </row>
    <row r="76" spans="1:35" x14ac:dyDescent="0.25">
      <c r="E76" s="95"/>
    </row>
    <row r="77" spans="1:35" x14ac:dyDescent="0.25">
      <c r="E77" s="75"/>
    </row>
    <row r="78" spans="1:35" x14ac:dyDescent="0.25">
      <c r="E78" s="75"/>
    </row>
    <row r="79" spans="1:35" x14ac:dyDescent="0.25">
      <c r="E79" s="75"/>
    </row>
    <row r="80" spans="1:35" x14ac:dyDescent="0.25">
      <c r="A80" s="2"/>
      <c r="B80" s="2"/>
      <c r="E80" s="75"/>
    </row>
    <row r="81" spans="5:5" x14ac:dyDescent="0.25">
      <c r="E81" s="95"/>
    </row>
    <row r="82" spans="5:5" x14ac:dyDescent="0.25">
      <c r="E82" s="95"/>
    </row>
    <row r="83" spans="5:5" x14ac:dyDescent="0.25">
      <c r="E83" s="75"/>
    </row>
    <row r="84" spans="5:5" x14ac:dyDescent="0.25">
      <c r="E84" s="75"/>
    </row>
    <row r="85" spans="5:5" x14ac:dyDescent="0.25">
      <c r="E85" s="75"/>
    </row>
    <row r="86" spans="5:5" x14ac:dyDescent="0.25">
      <c r="E86" s="75"/>
    </row>
    <row r="87" spans="5:5" x14ac:dyDescent="0.25">
      <c r="E87" s="75"/>
    </row>
    <row r="88" spans="5:5" x14ac:dyDescent="0.25">
      <c r="E88" s="75"/>
    </row>
    <row r="89" spans="5:5" x14ac:dyDescent="0.25">
      <c r="E89" s="75"/>
    </row>
    <row r="90" spans="5:5" x14ac:dyDescent="0.25">
      <c r="E90" s="75"/>
    </row>
    <row r="91" spans="5:5" x14ac:dyDescent="0.25">
      <c r="E91" s="75"/>
    </row>
    <row r="92" spans="5:5" x14ac:dyDescent="0.25">
      <c r="E92" s="75"/>
    </row>
    <row r="93" spans="5:5" x14ac:dyDescent="0.25">
      <c r="E93" s="75"/>
    </row>
    <row r="94" spans="5:5" x14ac:dyDescent="0.25">
      <c r="E94" s="75"/>
    </row>
    <row r="95" spans="5:5" x14ac:dyDescent="0.25">
      <c r="E95" s="75"/>
    </row>
    <row r="96" spans="5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  <row r="116" spans="5:5" x14ac:dyDescent="0.25">
      <c r="E116" s="75"/>
    </row>
    <row r="117" spans="5:5" x14ac:dyDescent="0.25">
      <c r="E117" s="75"/>
    </row>
    <row r="118" spans="5:5" x14ac:dyDescent="0.25">
      <c r="E118" s="75"/>
    </row>
    <row r="119" spans="5:5" x14ac:dyDescent="0.25">
      <c r="E119" s="7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37135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6">
        <v>-23569</v>
      </c>
      <c r="S14" s="1"/>
    </row>
    <row r="15" spans="1:19" x14ac:dyDescent="0.25">
      <c r="A15" s="20">
        <v>37135</v>
      </c>
      <c r="B15" s="21">
        <v>39169.058090108316</v>
      </c>
      <c r="C15" s="21">
        <v>2197.8244320000003</v>
      </c>
      <c r="D15" s="21">
        <v>11039.15676792639</v>
      </c>
      <c r="E15" s="21">
        <v>935.96581539589317</v>
      </c>
      <c r="F15" s="21">
        <v>623.45747982455725</v>
      </c>
      <c r="G15" s="21">
        <v>12452.106574406278</v>
      </c>
      <c r="H15" s="21">
        <v>959.57528184505543</v>
      </c>
      <c r="I15" s="21">
        <v>539.62358999999992</v>
      </c>
      <c r="J15" s="21">
        <v>0</v>
      </c>
      <c r="K15" s="22">
        <v>67916.768031506494</v>
      </c>
      <c r="L15" s="23">
        <v>64765</v>
      </c>
      <c r="M15" s="24">
        <v>-531.78796808394895</v>
      </c>
      <c r="N15" s="25">
        <v>2619.9800634225448</v>
      </c>
      <c r="O15" s="26">
        <v>-20949.019936577453</v>
      </c>
    </row>
    <row r="16" spans="1:19" x14ac:dyDescent="0.25">
      <c r="A16" s="20">
        <v>37136</v>
      </c>
      <c r="B16" s="21">
        <v>39087.201300525732</v>
      </c>
      <c r="C16" s="21">
        <v>2176.97208</v>
      </c>
      <c r="D16" s="21">
        <v>11024.118612608154</v>
      </c>
      <c r="E16" s="21">
        <v>931.54577382419347</v>
      </c>
      <c r="F16" s="21">
        <v>634.54934180502312</v>
      </c>
      <c r="G16" s="21">
        <v>12054.357563583078</v>
      </c>
      <c r="H16" s="21">
        <v>945.43135574694929</v>
      </c>
      <c r="I16" s="21">
        <v>539.62358999999992</v>
      </c>
      <c r="J16" s="21">
        <v>0</v>
      </c>
      <c r="K16" s="22">
        <v>67393.799618093137</v>
      </c>
      <c r="L16" s="23">
        <v>64765</v>
      </c>
      <c r="M16" s="24">
        <v>-474.37787394050309</v>
      </c>
      <c r="N16" s="25">
        <v>2154.4217441526339</v>
      </c>
      <c r="O16" s="26">
        <v>-18794.598192424819</v>
      </c>
      <c r="S16" s="4"/>
    </row>
    <row r="17" spans="1:15" x14ac:dyDescent="0.25">
      <c r="A17" s="20">
        <v>37137</v>
      </c>
      <c r="B17" s="21">
        <v>38352.133303071831</v>
      </c>
      <c r="C17" s="21">
        <v>2179.4652799999999</v>
      </c>
      <c r="D17" s="21">
        <v>11030.212519541654</v>
      </c>
      <c r="E17" s="21">
        <v>937.40755295837369</v>
      </c>
      <c r="F17" s="21">
        <v>538.16159383054128</v>
      </c>
      <c r="G17" s="21">
        <v>12461.383732368213</v>
      </c>
      <c r="H17" s="21">
        <v>909.72582169765258</v>
      </c>
      <c r="I17" s="21">
        <v>539.62358999999992</v>
      </c>
      <c r="J17" s="21">
        <v>0</v>
      </c>
      <c r="K17" s="22">
        <v>66948.113393468258</v>
      </c>
      <c r="L17" s="23">
        <v>69765</v>
      </c>
      <c r="M17" s="24">
        <v>-475.74925319612106</v>
      </c>
      <c r="N17" s="25">
        <v>-3292.6358597278627</v>
      </c>
      <c r="O17" s="26">
        <v>-22087.234052152682</v>
      </c>
    </row>
    <row r="18" spans="1:15" x14ac:dyDescent="0.25">
      <c r="A18" s="20">
        <v>37138</v>
      </c>
      <c r="B18" s="21">
        <v>38943.377253032704</v>
      </c>
      <c r="C18" s="21">
        <v>2099.2412800000002</v>
      </c>
      <c r="D18" s="21">
        <v>11037.93850568571</v>
      </c>
      <c r="E18" s="21">
        <v>927.22436405862118</v>
      </c>
      <c r="F18" s="21">
        <v>406.21591818106396</v>
      </c>
      <c r="G18" s="21">
        <v>12383.565875690671</v>
      </c>
      <c r="H18" s="21">
        <v>846.23515844412759</v>
      </c>
      <c r="I18" s="21">
        <v>539.62358999999992</v>
      </c>
      <c r="J18" s="21">
        <v>0</v>
      </c>
      <c r="K18" s="22">
        <v>67183.421945092909</v>
      </c>
      <c r="L18" s="23">
        <v>64924</v>
      </c>
      <c r="M18" s="24">
        <v>-410.85181119003795</v>
      </c>
      <c r="N18" s="25">
        <v>1848.5701339028706</v>
      </c>
      <c r="O18" s="26">
        <v>-20238.663918249811</v>
      </c>
    </row>
    <row r="19" spans="1:15" x14ac:dyDescent="0.25">
      <c r="A19" s="20">
        <v>37139</v>
      </c>
      <c r="B19" s="21">
        <v>37829.207692752963</v>
      </c>
      <c r="C19" s="21">
        <v>2137.7395999999999</v>
      </c>
      <c r="D19" s="21">
        <v>11063.146556538704</v>
      </c>
      <c r="E19" s="21">
        <v>828.69306634971588</v>
      </c>
      <c r="F19" s="21">
        <v>642.81796948038857</v>
      </c>
      <c r="G19" s="21">
        <v>12787.960162893545</v>
      </c>
      <c r="H19" s="21">
        <v>906.33059530910919</v>
      </c>
      <c r="I19" s="21">
        <v>539.62358999999992</v>
      </c>
      <c r="J19" s="21">
        <v>0</v>
      </c>
      <c r="K19" s="22">
        <v>66735.519233324434</v>
      </c>
      <c r="L19" s="23">
        <v>67282</v>
      </c>
      <c r="M19" s="24">
        <v>-437.99075385782214</v>
      </c>
      <c r="N19" s="25">
        <v>-984.47152053338812</v>
      </c>
      <c r="O19" s="26">
        <v>-21223.1354387832</v>
      </c>
    </row>
    <row r="20" spans="1:15" x14ac:dyDescent="0.25">
      <c r="A20" s="20">
        <v>37140</v>
      </c>
      <c r="B20" s="21">
        <v>36774.624748597103</v>
      </c>
      <c r="C20" s="21">
        <v>2014.7392800000002</v>
      </c>
      <c r="D20" s="21">
        <v>11005.513784386936</v>
      </c>
      <c r="E20" s="21">
        <v>803.90866512604839</v>
      </c>
      <c r="F20" s="21">
        <v>229.21622774194716</v>
      </c>
      <c r="G20" s="21">
        <v>12727.908160000001</v>
      </c>
      <c r="H20" s="21">
        <v>738.86069812562209</v>
      </c>
      <c r="I20" s="21">
        <v>539.62358999999992</v>
      </c>
      <c r="J20" s="21">
        <v>0</v>
      </c>
      <c r="K20" s="22">
        <v>64834.395153977668</v>
      </c>
      <c r="L20" s="23">
        <v>65236</v>
      </c>
      <c r="M20" s="24">
        <v>-617.9842357926974</v>
      </c>
      <c r="N20" s="25">
        <v>-1019.5890818150293</v>
      </c>
      <c r="O20" s="26">
        <v>-22242.724520598229</v>
      </c>
    </row>
    <row r="21" spans="1:15" x14ac:dyDescent="0.25">
      <c r="A21" s="20">
        <v>37141</v>
      </c>
      <c r="B21" s="21">
        <v>38142.028483800888</v>
      </c>
      <c r="C21" s="21">
        <v>2166.6423200000004</v>
      </c>
      <c r="D21" s="21">
        <v>11046.623007781245</v>
      </c>
      <c r="E21" s="21">
        <v>794.88945985280191</v>
      </c>
      <c r="F21" s="21">
        <v>227.12452719530953</v>
      </c>
      <c r="G21" s="21">
        <v>12418.049463723401</v>
      </c>
      <c r="H21" s="21">
        <v>615.34676775282719</v>
      </c>
      <c r="I21" s="21">
        <v>539.62358999999992</v>
      </c>
      <c r="J21" s="21">
        <v>0</v>
      </c>
      <c r="K21" s="22">
        <v>65950.327620106458</v>
      </c>
      <c r="L21" s="23">
        <v>65271</v>
      </c>
      <c r="M21" s="24">
        <v>-465.22054325929673</v>
      </c>
      <c r="N21" s="25">
        <v>214.10707684716147</v>
      </c>
      <c r="O21" s="26">
        <v>-22028.617443751067</v>
      </c>
    </row>
    <row r="22" spans="1:15" x14ac:dyDescent="0.25">
      <c r="A22" s="20">
        <v>37142</v>
      </c>
      <c r="B22" s="21">
        <v>38768.832575186985</v>
      </c>
      <c r="C22" s="21">
        <v>2156.3751200000002</v>
      </c>
      <c r="D22" s="21">
        <v>11040.856476440182</v>
      </c>
      <c r="E22" s="21">
        <v>759.51734536221488</v>
      </c>
      <c r="F22" s="21">
        <v>0</v>
      </c>
      <c r="G22" s="21">
        <v>13519.1051938446</v>
      </c>
      <c r="H22" s="21">
        <v>1.7288319152268099</v>
      </c>
      <c r="I22" s="21">
        <v>539.62358999999992</v>
      </c>
      <c r="J22" s="21">
        <v>0</v>
      </c>
      <c r="K22" s="22">
        <v>66786.039132749211</v>
      </c>
      <c r="L22" s="23">
        <v>64029</v>
      </c>
      <c r="M22" s="24">
        <v>-430.92353968294196</v>
      </c>
      <c r="N22" s="25">
        <v>2326.115593066269</v>
      </c>
      <c r="O22" s="26">
        <v>-19702.501850684799</v>
      </c>
    </row>
    <row r="23" spans="1:15" x14ac:dyDescent="0.25">
      <c r="A23" s="20">
        <v>37143</v>
      </c>
      <c r="B23" s="21">
        <v>39326.614539651338</v>
      </c>
      <c r="C23" s="21">
        <v>2143.5484799999999</v>
      </c>
      <c r="D23" s="21">
        <v>11065.371735055134</v>
      </c>
      <c r="E23" s="21">
        <v>759.10836918558937</v>
      </c>
      <c r="F23" s="21">
        <v>0</v>
      </c>
      <c r="G23" s="21">
        <v>13312.176115910104</v>
      </c>
      <c r="H23" s="21">
        <v>0.87754137989542835</v>
      </c>
      <c r="I23" s="21">
        <v>539.62358999999992</v>
      </c>
      <c r="J23" s="21">
        <v>0</v>
      </c>
      <c r="K23" s="22">
        <v>67147.320371182068</v>
      </c>
      <c r="L23" s="23">
        <v>64170</v>
      </c>
      <c r="M23" s="24">
        <v>-472.43857214261408</v>
      </c>
      <c r="N23" s="25">
        <v>2504.8817990394537</v>
      </c>
      <c r="O23" s="26">
        <v>-17197.620051645346</v>
      </c>
    </row>
    <row r="24" spans="1:15" x14ac:dyDescent="0.25">
      <c r="A24" s="20">
        <v>37144</v>
      </c>
      <c r="B24" s="21">
        <v>39507.487654525205</v>
      </c>
      <c r="C24" s="21">
        <v>2096.5052000000001</v>
      </c>
      <c r="D24" s="21">
        <v>11079.223035505438</v>
      </c>
      <c r="E24" s="21">
        <v>750.35573472591977</v>
      </c>
      <c r="F24" s="21">
        <v>896.6047823121919</v>
      </c>
      <c r="G24" s="21">
        <v>12601.532578026845</v>
      </c>
      <c r="H24" s="21">
        <v>0</v>
      </c>
      <c r="I24" s="21">
        <v>539.62358999999992</v>
      </c>
      <c r="J24" s="21">
        <v>0</v>
      </c>
      <c r="K24" s="22">
        <v>67471.332575095599</v>
      </c>
      <c r="L24" s="23">
        <v>64257</v>
      </c>
      <c r="M24" s="24">
        <v>-419.91246215149857</v>
      </c>
      <c r="N24" s="25">
        <v>2794.4201129441008</v>
      </c>
      <c r="O24" s="26">
        <v>-14403.199938701246</v>
      </c>
    </row>
    <row r="25" spans="1:15" x14ac:dyDescent="0.25">
      <c r="A25" s="20">
        <v>37145</v>
      </c>
      <c r="B25" s="21">
        <v>9029.1962704739854</v>
      </c>
      <c r="C25" s="21">
        <v>0</v>
      </c>
      <c r="D25" s="21">
        <v>3513.7915955508024</v>
      </c>
      <c r="E25" s="21">
        <v>0</v>
      </c>
      <c r="F25" s="21">
        <v>0</v>
      </c>
      <c r="G25" s="21">
        <v>6135.1848369651425</v>
      </c>
      <c r="H25" s="21">
        <v>0</v>
      </c>
      <c r="I25" s="21">
        <v>539.62358999999992</v>
      </c>
      <c r="J25" s="21">
        <v>0</v>
      </c>
      <c r="K25" s="22">
        <v>19217.796292989929</v>
      </c>
      <c r="L25" s="23">
        <v>19162</v>
      </c>
      <c r="M25" s="24">
        <v>-387.24662644706962</v>
      </c>
      <c r="N25" s="25">
        <v>-331.45033345714012</v>
      </c>
      <c r="O25" s="26">
        <v>-14734.650272158386</v>
      </c>
    </row>
    <row r="26" spans="1:15" x14ac:dyDescent="0.25">
      <c r="A26" s="20">
        <v>37146</v>
      </c>
      <c r="B26" s="21">
        <v>12928.441797810639</v>
      </c>
      <c r="C26" s="21">
        <v>0</v>
      </c>
      <c r="D26" s="21">
        <v>4499.8910132865458</v>
      </c>
      <c r="E26" s="21">
        <v>0</v>
      </c>
      <c r="F26" s="21">
        <v>0</v>
      </c>
      <c r="G26" s="21">
        <v>6910.1121738723405</v>
      </c>
      <c r="H26" s="21">
        <v>0</v>
      </c>
      <c r="I26" s="21">
        <v>539.62358999999992</v>
      </c>
      <c r="J26" s="21">
        <v>0</v>
      </c>
      <c r="K26" s="22">
        <v>24878.068574969526</v>
      </c>
      <c r="L26" s="23">
        <v>23023</v>
      </c>
      <c r="M26" s="24">
        <v>-220.47867428542858</v>
      </c>
      <c r="N26" s="25">
        <v>1634.5899006840973</v>
      </c>
      <c r="O26" s="26">
        <v>-13100.060371474288</v>
      </c>
    </row>
    <row r="27" spans="1:15" x14ac:dyDescent="0.25">
      <c r="A27" s="20">
        <v>37147</v>
      </c>
      <c r="B27" s="21">
        <v>24133.041304161889</v>
      </c>
      <c r="C27" s="21">
        <v>0</v>
      </c>
      <c r="D27" s="21">
        <v>6034.2690725734183</v>
      </c>
      <c r="E27" s="21">
        <v>32.242119048178147</v>
      </c>
      <c r="F27" s="21">
        <v>0</v>
      </c>
      <c r="G27" s="21">
        <v>6920.1234908230381</v>
      </c>
      <c r="H27" s="21">
        <v>0</v>
      </c>
      <c r="I27" s="21">
        <v>539.62358999999992</v>
      </c>
      <c r="J27" s="21">
        <v>0</v>
      </c>
      <c r="K27" s="22">
        <v>37659.299576606521</v>
      </c>
      <c r="L27" s="23">
        <v>37223</v>
      </c>
      <c r="M27" s="24">
        <v>-333.90702246746702</v>
      </c>
      <c r="N27" s="25">
        <v>102.39255413905443</v>
      </c>
      <c r="O27" s="26">
        <v>-12997.667817335234</v>
      </c>
    </row>
    <row r="28" spans="1:15" x14ac:dyDescent="0.25">
      <c r="A28" s="20">
        <v>37148</v>
      </c>
      <c r="B28" s="21">
        <v>36106.107978869863</v>
      </c>
      <c r="C28" s="21">
        <v>1986.2910399999996</v>
      </c>
      <c r="D28" s="21">
        <v>11034.510126060117</v>
      </c>
      <c r="E28" s="21">
        <v>753.21814569475521</v>
      </c>
      <c r="F28" s="21">
        <v>396.26729104233755</v>
      </c>
      <c r="G28" s="21">
        <v>12739.297395</v>
      </c>
      <c r="H28" s="21">
        <v>447.39601847688334</v>
      </c>
      <c r="I28" s="21">
        <v>539.62358999999992</v>
      </c>
      <c r="J28" s="21">
        <v>0</v>
      </c>
      <c r="K28" s="22">
        <v>64002.711585143952</v>
      </c>
      <c r="L28" s="23">
        <v>62094</v>
      </c>
      <c r="M28" s="24">
        <v>-501.9887023555691</v>
      </c>
      <c r="N28" s="25">
        <v>1406.722882788383</v>
      </c>
      <c r="O28" s="26">
        <v>-11590.944934546851</v>
      </c>
    </row>
    <row r="29" spans="1:15" x14ac:dyDescent="0.25">
      <c r="A29" s="20">
        <v>37149</v>
      </c>
      <c r="B29" s="21">
        <v>37792.010503266822</v>
      </c>
      <c r="C29" s="21">
        <v>2160.4543999999996</v>
      </c>
      <c r="D29" s="21">
        <v>11068.148508841417</v>
      </c>
      <c r="E29" s="21">
        <v>698.23505627165855</v>
      </c>
      <c r="F29" s="21">
        <v>0</v>
      </c>
      <c r="G29" s="21">
        <v>13129.524554755015</v>
      </c>
      <c r="H29" s="21">
        <v>892.53068385647111</v>
      </c>
      <c r="I29" s="21">
        <v>539.62358999999992</v>
      </c>
      <c r="J29" s="21">
        <v>0</v>
      </c>
      <c r="K29" s="22">
        <v>66280.527296991393</v>
      </c>
      <c r="L29" s="23">
        <v>63917</v>
      </c>
      <c r="M29" s="24">
        <v>-319.13187972029533</v>
      </c>
      <c r="N29" s="25">
        <v>2044.3954172710978</v>
      </c>
      <c r="O29" s="26">
        <v>-9546.5495172757528</v>
      </c>
    </row>
    <row r="30" spans="1:15" x14ac:dyDescent="0.25">
      <c r="A30" s="20">
        <v>37150</v>
      </c>
      <c r="B30" s="21">
        <v>38843.065365972456</v>
      </c>
      <c r="C30" s="21">
        <v>2332.44472</v>
      </c>
      <c r="D30" s="21">
        <v>11057.332205350214</v>
      </c>
      <c r="E30" s="21">
        <v>711.330229547606</v>
      </c>
      <c r="F30" s="21">
        <v>963.31358534695312</v>
      </c>
      <c r="G30" s="21">
        <v>13428.197158839408</v>
      </c>
      <c r="H30" s="21">
        <v>876.34481575804159</v>
      </c>
      <c r="I30" s="21">
        <v>539.62358999999992</v>
      </c>
      <c r="J30" s="21">
        <v>0</v>
      </c>
      <c r="K30" s="22">
        <v>68751.651670814681</v>
      </c>
      <c r="L30" s="23">
        <v>65337</v>
      </c>
      <c r="M30" s="24">
        <v>-449.19002135140886</v>
      </c>
      <c r="N30" s="25">
        <v>2965.4616494632719</v>
      </c>
      <c r="O30" s="26">
        <v>-6581.0878678124809</v>
      </c>
    </row>
    <row r="31" spans="1:15" x14ac:dyDescent="0.25">
      <c r="A31" s="20">
        <v>37151</v>
      </c>
      <c r="B31" s="21">
        <v>38037.099858366964</v>
      </c>
      <c r="C31" s="21">
        <v>2252.9328</v>
      </c>
      <c r="D31" s="21">
        <v>11017.149515776468</v>
      </c>
      <c r="E31" s="21">
        <v>699.77226919208329</v>
      </c>
      <c r="F31" s="21">
        <v>678.21808023862252</v>
      </c>
      <c r="G31" s="21">
        <v>13907.742639236254</v>
      </c>
      <c r="H31" s="21">
        <v>767.61224823258522</v>
      </c>
      <c r="I31" s="21">
        <v>539.62358999999992</v>
      </c>
      <c r="J31" s="21">
        <v>0</v>
      </c>
      <c r="K31" s="22">
        <v>67900.151001042977</v>
      </c>
      <c r="L31" s="23">
        <v>66810</v>
      </c>
      <c r="M31" s="24">
        <v>-523.51235612273263</v>
      </c>
      <c r="N31" s="25">
        <v>566.63864492024481</v>
      </c>
      <c r="O31" s="26">
        <v>-6014.4492228922363</v>
      </c>
    </row>
    <row r="32" spans="1:15" x14ac:dyDescent="0.25">
      <c r="A32" s="20">
        <v>37152</v>
      </c>
      <c r="B32" s="21">
        <v>38116.219611801425</v>
      </c>
      <c r="C32" s="21">
        <v>2220.4641599999995</v>
      </c>
      <c r="D32" s="21">
        <v>11093.897290755502</v>
      </c>
      <c r="E32" s="21">
        <v>696.62345244475273</v>
      </c>
      <c r="F32" s="21">
        <v>778.96947367335679</v>
      </c>
      <c r="G32" s="21">
        <v>13676.448488559665</v>
      </c>
      <c r="H32" s="21">
        <v>775.01575361159382</v>
      </c>
      <c r="I32" s="21">
        <v>539.62358999999992</v>
      </c>
      <c r="J32" s="21">
        <v>0</v>
      </c>
      <c r="K32" s="22">
        <v>67897.261820846295</v>
      </c>
      <c r="L32" s="23">
        <v>68654</v>
      </c>
      <c r="M32" s="24">
        <v>-436.45356191052065</v>
      </c>
      <c r="N32" s="25">
        <v>-1193.1917410642252</v>
      </c>
      <c r="O32" s="26">
        <v>-7207.6409639564617</v>
      </c>
    </row>
    <row r="33" spans="1:15" x14ac:dyDescent="0.25">
      <c r="A33" s="20">
        <v>37153</v>
      </c>
      <c r="B33" s="21">
        <v>38494.270379146081</v>
      </c>
      <c r="C33" s="21">
        <v>2209.3671199999999</v>
      </c>
      <c r="D33" s="21">
        <v>11096.875041359965</v>
      </c>
      <c r="E33" s="21">
        <v>679.14187887863409</v>
      </c>
      <c r="F33" s="21">
        <v>669.21411451030224</v>
      </c>
      <c r="G33" s="21">
        <v>12389.90638687785</v>
      </c>
      <c r="H33" s="21">
        <v>833.30679020948946</v>
      </c>
      <c r="I33" s="21">
        <v>539.62358999999992</v>
      </c>
      <c r="J33" s="21">
        <v>0</v>
      </c>
      <c r="K33" s="22">
        <v>66911.705300982328</v>
      </c>
      <c r="L33" s="23">
        <v>65254</v>
      </c>
      <c r="M33" s="24">
        <v>-513.28948522955545</v>
      </c>
      <c r="N33" s="25">
        <v>1144.4158157527731</v>
      </c>
      <c r="O33" s="26">
        <v>-6063.2251482036881</v>
      </c>
    </row>
    <row r="34" spans="1:15" x14ac:dyDescent="0.25">
      <c r="A34" s="20">
        <v>37154</v>
      </c>
      <c r="B34" s="21">
        <v>39413.227289196766</v>
      </c>
      <c r="C34" s="21">
        <v>2160.62</v>
      </c>
      <c r="D34" s="21">
        <v>11075.534822259398</v>
      </c>
      <c r="E34" s="21">
        <v>712.24181627856842</v>
      </c>
      <c r="F34" s="21">
        <v>640.25351556579199</v>
      </c>
      <c r="G34" s="21">
        <v>13200.399715365464</v>
      </c>
      <c r="H34" s="21">
        <v>474.57729465420283</v>
      </c>
      <c r="I34" s="21">
        <v>539.62358999999992</v>
      </c>
      <c r="J34" s="21">
        <v>0</v>
      </c>
      <c r="K34" s="22">
        <v>68216.478043320196</v>
      </c>
      <c r="L34" s="23">
        <v>66251</v>
      </c>
      <c r="M34" s="24">
        <v>-621.82139686571304</v>
      </c>
      <c r="N34" s="25">
        <v>1343.6566464544828</v>
      </c>
      <c r="O34" s="26">
        <v>-4719.5685017492051</v>
      </c>
    </row>
    <row r="35" spans="1:15" x14ac:dyDescent="0.25">
      <c r="A35" s="20">
        <v>37155</v>
      </c>
      <c r="B35" s="21">
        <v>38748.212879049803</v>
      </c>
      <c r="C35" s="21">
        <v>2148.6011200000003</v>
      </c>
      <c r="D35" s="21">
        <v>10982.835503583254</v>
      </c>
      <c r="E35" s="21">
        <v>695.20907877547256</v>
      </c>
      <c r="F35" s="21">
        <v>344.52878012181674</v>
      </c>
      <c r="G35" s="21">
        <v>12483.349943232966</v>
      </c>
      <c r="H35" s="21">
        <v>685.26719631761989</v>
      </c>
      <c r="I35" s="21">
        <v>539.62358999999992</v>
      </c>
      <c r="J35" s="21">
        <v>0</v>
      </c>
      <c r="K35" s="22">
        <v>66627.628091080929</v>
      </c>
      <c r="L35" s="23">
        <v>59187</v>
      </c>
      <c r="M35" s="24">
        <v>-583.65792080327287</v>
      </c>
      <c r="N35" s="25">
        <v>6856.9701702776565</v>
      </c>
      <c r="O35" s="26">
        <v>2137.4016685284514</v>
      </c>
    </row>
    <row r="36" spans="1:15" x14ac:dyDescent="0.25">
      <c r="A36" s="20">
        <v>37156</v>
      </c>
      <c r="B36" s="21">
        <v>36669.452173081452</v>
      </c>
      <c r="C36" s="21">
        <v>2044.4571199999998</v>
      </c>
      <c r="D36" s="21">
        <v>11091.706720002552</v>
      </c>
      <c r="E36" s="21">
        <v>223.25098068508336</v>
      </c>
      <c r="F36" s="21">
        <v>141.71746826538399</v>
      </c>
      <c r="G36" s="21">
        <v>13387.605280113414</v>
      </c>
      <c r="H36" s="21">
        <v>213.5705904390756</v>
      </c>
      <c r="I36" s="21">
        <v>539.62358999999992</v>
      </c>
      <c r="J36" s="21">
        <v>0</v>
      </c>
      <c r="K36" s="22">
        <v>64311.383922586967</v>
      </c>
      <c r="L36" s="23">
        <v>67003</v>
      </c>
      <c r="M36" s="24">
        <v>-488.83997417028826</v>
      </c>
      <c r="N36" s="25">
        <v>-3180.4560515833214</v>
      </c>
      <c r="O36" s="26">
        <v>-1043.05438305487</v>
      </c>
    </row>
    <row r="37" spans="1:15" x14ac:dyDescent="0.25">
      <c r="A37" s="20">
        <v>37157</v>
      </c>
      <c r="B37" s="21">
        <v>39271.405553260141</v>
      </c>
      <c r="C37" s="21">
        <v>2154.6160800000002</v>
      </c>
      <c r="D37" s="21">
        <v>11074.383432915882</v>
      </c>
      <c r="E37" s="21">
        <v>0</v>
      </c>
      <c r="F37" s="21">
        <v>716.91098137765016</v>
      </c>
      <c r="G37" s="21">
        <v>13538.357729799922</v>
      </c>
      <c r="H37" s="21">
        <v>0</v>
      </c>
      <c r="I37" s="21">
        <v>539.62358999999992</v>
      </c>
      <c r="J37" s="21">
        <v>0</v>
      </c>
      <c r="K37" s="22">
        <v>67295.297367353603</v>
      </c>
      <c r="L37" s="23">
        <v>67003</v>
      </c>
      <c r="M37" s="24">
        <v>-475.777758616455</v>
      </c>
      <c r="N37" s="25">
        <v>-183.48039126285153</v>
      </c>
      <c r="O37" s="26">
        <v>-1226.5347743177215</v>
      </c>
    </row>
    <row r="38" spans="1:15" x14ac:dyDescent="0.25">
      <c r="A38" s="20">
        <v>37158</v>
      </c>
      <c r="B38" s="21">
        <v>39893.976465256987</v>
      </c>
      <c r="C38" s="21">
        <v>2022.0017600000001</v>
      </c>
      <c r="D38" s="21">
        <v>11113.610157351561</v>
      </c>
      <c r="E38" s="21">
        <v>705.31565604254524</v>
      </c>
      <c r="F38" s="21">
        <v>473.31325973555096</v>
      </c>
      <c r="G38" s="21">
        <v>13340.470577599443</v>
      </c>
      <c r="H38" s="21">
        <v>0</v>
      </c>
      <c r="I38" s="21">
        <v>539.62358999999992</v>
      </c>
      <c r="J38" s="21">
        <v>0</v>
      </c>
      <c r="K38" s="22">
        <v>68088.311465986088</v>
      </c>
      <c r="L38" s="23">
        <v>67003</v>
      </c>
      <c r="M38" s="24">
        <v>-504.35155167590727</v>
      </c>
      <c r="N38" s="25">
        <v>580.95991431018024</v>
      </c>
      <c r="O38" s="26">
        <v>-645.57486000754125</v>
      </c>
    </row>
    <row r="39" spans="1:15" x14ac:dyDescent="0.25">
      <c r="A39" s="20">
        <v>37159</v>
      </c>
      <c r="B39" s="21">
        <v>38283.201694118776</v>
      </c>
      <c r="C39" s="21">
        <v>2115.2879200000002</v>
      </c>
      <c r="D39" s="21">
        <v>11095.537461414622</v>
      </c>
      <c r="E39" s="21">
        <v>662.83888483243527</v>
      </c>
      <c r="F39" s="21">
        <v>388.10289852329237</v>
      </c>
      <c r="G39" s="21">
        <v>13395.612260849739</v>
      </c>
      <c r="H39" s="21">
        <v>805.20429283858596</v>
      </c>
      <c r="I39" s="21">
        <v>539.62358999999992</v>
      </c>
      <c r="J39" s="21">
        <v>0</v>
      </c>
      <c r="K39" s="22">
        <v>67285.409002577464</v>
      </c>
      <c r="L39" s="23">
        <v>61349</v>
      </c>
      <c r="M39" s="24">
        <v>-511.06091850734958</v>
      </c>
      <c r="N39" s="25">
        <v>5425.3480840701141</v>
      </c>
      <c r="O39" s="26">
        <v>4779.7732240625728</v>
      </c>
    </row>
    <row r="40" spans="1:15" x14ac:dyDescent="0.25">
      <c r="A40" s="20">
        <v>37160</v>
      </c>
      <c r="B40" s="21">
        <v>38767.303786871118</v>
      </c>
      <c r="C40" s="21">
        <v>1941.5827200000001</v>
      </c>
      <c r="D40" s="21">
        <v>11047.354102821133</v>
      </c>
      <c r="E40" s="21">
        <v>606.94405935378882</v>
      </c>
      <c r="F40" s="21">
        <v>329.27601906239028</v>
      </c>
      <c r="G40" s="21">
        <v>10082.101260000001</v>
      </c>
      <c r="H40" s="21">
        <v>609.60623933406271</v>
      </c>
      <c r="I40" s="21">
        <v>539.62358999999992</v>
      </c>
      <c r="J40" s="21">
        <v>0</v>
      </c>
      <c r="K40" s="22">
        <v>63923.791777442493</v>
      </c>
      <c r="L40" s="23">
        <v>68342</v>
      </c>
      <c r="M40" s="24">
        <v>-605.67972053953292</v>
      </c>
      <c r="N40" s="25">
        <v>-5023.8879430970401</v>
      </c>
      <c r="O40" s="26">
        <v>-244.11471903446727</v>
      </c>
    </row>
    <row r="41" spans="1:15" x14ac:dyDescent="0.25">
      <c r="A41" s="20">
        <v>37161</v>
      </c>
      <c r="B41" s="21">
        <v>39788.238751142664</v>
      </c>
      <c r="C41" s="21">
        <v>1941.6048000000001</v>
      </c>
      <c r="D41" s="21">
        <v>10910.972586919735</v>
      </c>
      <c r="E41" s="21">
        <v>407.58048899946482</v>
      </c>
      <c r="F41" s="21">
        <v>477.36127159151687</v>
      </c>
      <c r="G41" s="21">
        <v>11534.66677</v>
      </c>
      <c r="H41" s="21">
        <v>14.944512419810007</v>
      </c>
      <c r="I41" s="21">
        <v>539.62358999999992</v>
      </c>
      <c r="J41" s="21">
        <v>0</v>
      </c>
      <c r="K41" s="22">
        <v>65614.992771073186</v>
      </c>
      <c r="L41" s="23">
        <v>65449</v>
      </c>
      <c r="M41" s="24">
        <v>-2732.1952383201015</v>
      </c>
      <c r="N41" s="25">
        <v>-2566.2024672469151</v>
      </c>
      <c r="O41" s="26">
        <v>-2810.3171862813824</v>
      </c>
    </row>
    <row r="42" spans="1:15" x14ac:dyDescent="0.25">
      <c r="A42" s="20">
        <v>37162</v>
      </c>
      <c r="B42" s="21">
        <v>40145.742654054513</v>
      </c>
      <c r="C42" s="21">
        <v>1941.5790400000003</v>
      </c>
      <c r="D42" s="21">
        <v>11142.020634373312</v>
      </c>
      <c r="E42" s="21">
        <v>830.4427721963018</v>
      </c>
      <c r="F42" s="21">
        <v>523.17780224126511</v>
      </c>
      <c r="G42" s="21">
        <v>13377.619627775253</v>
      </c>
      <c r="H42" s="21">
        <v>731.40588192827454</v>
      </c>
      <c r="I42" s="21">
        <v>539.62358999999992</v>
      </c>
      <c r="J42" s="21">
        <v>0</v>
      </c>
      <c r="K42" s="22">
        <v>69231.612002568931</v>
      </c>
      <c r="L42" s="23">
        <v>67449</v>
      </c>
      <c r="M42" s="24">
        <v>-591.70599981978307</v>
      </c>
      <c r="N42" s="25">
        <v>1190.9060027491475</v>
      </c>
      <c r="O42" s="26">
        <v>-1619.4111835322349</v>
      </c>
    </row>
    <row r="43" spans="1:15" x14ac:dyDescent="0.25">
      <c r="A43" s="20">
        <v>37163</v>
      </c>
      <c r="B43" s="21">
        <v>38522.17564621778</v>
      </c>
      <c r="C43" s="21">
        <v>1940.7639199999999</v>
      </c>
      <c r="D43" s="21">
        <v>10893.679337590551</v>
      </c>
      <c r="E43" s="21">
        <v>728.25614546426812</v>
      </c>
      <c r="F43" s="21">
        <v>36.549604218147508</v>
      </c>
      <c r="G43" s="21">
        <v>12258.321240000001</v>
      </c>
      <c r="H43" s="21">
        <v>707.48226315403201</v>
      </c>
      <c r="I43" s="21">
        <v>539.62358999999992</v>
      </c>
      <c r="J43" s="21">
        <v>0</v>
      </c>
      <c r="K43" s="22">
        <v>65626.851746644781</v>
      </c>
      <c r="L43" s="23">
        <v>66998</v>
      </c>
      <c r="M43" s="24">
        <v>-2203.1081269258875</v>
      </c>
      <c r="N43" s="25">
        <v>-3574.2563802811064</v>
      </c>
      <c r="O43" s="26">
        <v>-5193.6675638133411</v>
      </c>
    </row>
    <row r="44" spans="1:15" x14ac:dyDescent="0.25">
      <c r="A44" s="20">
        <v>37164</v>
      </c>
      <c r="B44" s="21">
        <v>36280.614685925342</v>
      </c>
      <c r="C44" s="21">
        <v>1067.5311999999999</v>
      </c>
      <c r="D44" s="21">
        <v>11146.090054247406</v>
      </c>
      <c r="E44" s="21">
        <v>82.228018637161085</v>
      </c>
      <c r="F44" s="21">
        <v>0</v>
      </c>
      <c r="G44" s="21">
        <v>12572.768488993273</v>
      </c>
      <c r="H44" s="21">
        <v>72.202175555192781</v>
      </c>
      <c r="I44" s="21">
        <v>539.62358999999992</v>
      </c>
      <c r="J44" s="21">
        <v>0</v>
      </c>
      <c r="K44" s="22">
        <v>61761.058213358374</v>
      </c>
      <c r="L44" s="23">
        <v>64919</v>
      </c>
      <c r="M44" s="24">
        <v>-434.63255676042314</v>
      </c>
      <c r="N44" s="25">
        <v>-3592.5743434020492</v>
      </c>
      <c r="O44" s="26">
        <v>-8786.2419072153898</v>
      </c>
    </row>
    <row r="45" spans="1:15" x14ac:dyDescent="0.25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-8786.2419072153898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1085163.5702892989</v>
      </c>
      <c r="C47" s="32">
        <v>56009.652991999996</v>
      </c>
      <c r="D47" s="32">
        <v>312421.75018450333</v>
      </c>
      <c r="E47" s="32">
        <v>18353.487199182124</v>
      </c>
      <c r="F47" s="32">
        <v>11755.321985885401</v>
      </c>
      <c r="G47" s="32">
        <v>365125.95543910499</v>
      </c>
      <c r="H47" s="32">
        <v>14830.578809002383</v>
      </c>
      <c r="I47" s="32"/>
      <c r="J47" s="32">
        <v>0</v>
      </c>
      <c r="K47" s="33">
        <v>1879849.0245989771</v>
      </c>
      <c r="L47" s="33">
        <v>1846891</v>
      </c>
      <c r="M47" s="25"/>
      <c r="N47" s="32">
        <v>14782.758092784605</v>
      </c>
    </row>
    <row r="49" spans="1:11" x14ac:dyDescent="0.25">
      <c r="K49" s="32">
        <v>1863660.3168989774</v>
      </c>
    </row>
    <row r="50" spans="1:11" x14ac:dyDescent="0.25">
      <c r="A50" s="2" t="s">
        <v>25</v>
      </c>
    </row>
    <row r="51" spans="1:11" x14ac:dyDescent="0.25">
      <c r="A51" s="2" t="s">
        <v>26</v>
      </c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304800</xdr:colOff>
                <xdr:row>0</xdr:row>
                <xdr:rowOff>60960</xdr:rowOff>
              </from>
              <to>
                <xdr:col>2</xdr:col>
                <xdr:colOff>45720</xdr:colOff>
                <xdr:row>2</xdr:row>
                <xdr:rowOff>45720</xdr:rowOff>
              </to>
            </anchor>
          </objectPr>
        </oleObject>
      </mc:Choice>
      <mc:Fallback>
        <oleObject progId="Imaging.Document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8" sqref="A8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86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29">
        <v>-2738</v>
      </c>
    </row>
    <row r="14" spans="1:10" x14ac:dyDescent="0.25">
      <c r="A14" s="64">
        <v>37135</v>
      </c>
      <c r="B14" s="65">
        <v>2085</v>
      </c>
      <c r="C14" s="67">
        <v>-2043</v>
      </c>
      <c r="D14" s="68">
        <v>0</v>
      </c>
      <c r="E14" s="69">
        <v>-2043</v>
      </c>
      <c r="F14" s="70">
        <v>1875.7559999999999</v>
      </c>
      <c r="G14" s="72">
        <v>-37.515119999999996</v>
      </c>
      <c r="H14" s="73">
        <v>1838.2408799999998</v>
      </c>
      <c r="I14" s="74">
        <v>-204.75912000000017</v>
      </c>
      <c r="J14" s="75">
        <v>-2942.7591200000002</v>
      </c>
    </row>
    <row r="15" spans="1:10" x14ac:dyDescent="0.25">
      <c r="A15" s="64">
        <v>37136</v>
      </c>
      <c r="B15" s="65">
        <v>2085</v>
      </c>
      <c r="C15" s="67">
        <v>-2043</v>
      </c>
      <c r="D15" s="68">
        <v>0</v>
      </c>
      <c r="E15" s="69">
        <v>-2043</v>
      </c>
      <c r="F15" s="70">
        <v>1887.6689999999999</v>
      </c>
      <c r="G15" s="72">
        <v>-37.75338</v>
      </c>
      <c r="H15" s="73">
        <v>1849.9156199999998</v>
      </c>
      <c r="I15" s="74">
        <v>-193.08438000000024</v>
      </c>
      <c r="J15" s="75">
        <v>-3135.8435000000004</v>
      </c>
    </row>
    <row r="16" spans="1:10" x14ac:dyDescent="0.25">
      <c r="A16" s="64">
        <v>37137</v>
      </c>
      <c r="B16" s="65">
        <v>2085</v>
      </c>
      <c r="C16" s="67">
        <v>-2043</v>
      </c>
      <c r="D16" s="68">
        <v>0</v>
      </c>
      <c r="E16" s="69">
        <v>-2043</v>
      </c>
      <c r="F16" s="70">
        <v>1864.9259999999999</v>
      </c>
      <c r="G16" s="72">
        <v>-37.298519999999996</v>
      </c>
      <c r="H16" s="73">
        <v>1827.6274799999999</v>
      </c>
      <c r="I16" s="74">
        <v>-215.37252000000012</v>
      </c>
      <c r="J16" s="75">
        <v>-3351.2160200000008</v>
      </c>
    </row>
    <row r="17" spans="1:10" x14ac:dyDescent="0.25">
      <c r="A17" s="64">
        <v>37138</v>
      </c>
      <c r="B17" s="65">
        <v>2085</v>
      </c>
      <c r="C17" s="67">
        <v>-2043</v>
      </c>
      <c r="D17" s="68">
        <v>0</v>
      </c>
      <c r="E17" s="69">
        <v>-2043</v>
      </c>
      <c r="F17" s="70">
        <v>1801.029</v>
      </c>
      <c r="G17" s="72">
        <v>-36.020580000000002</v>
      </c>
      <c r="H17" s="73">
        <v>1765.0084199999999</v>
      </c>
      <c r="I17" s="74">
        <v>-277.99158000000011</v>
      </c>
      <c r="J17" s="75">
        <v>-3629.2076000000006</v>
      </c>
    </row>
    <row r="18" spans="1:10" x14ac:dyDescent="0.25">
      <c r="A18" s="64">
        <v>37139</v>
      </c>
      <c r="B18" s="65">
        <v>2085</v>
      </c>
      <c r="C18" s="67">
        <v>-2043</v>
      </c>
      <c r="D18" s="68">
        <v>0</v>
      </c>
      <c r="E18" s="69">
        <v>-2043</v>
      </c>
      <c r="F18" s="70">
        <v>1833.519</v>
      </c>
      <c r="G18" s="72">
        <v>-36.670380000000002</v>
      </c>
      <c r="H18" s="73">
        <v>1796.84862</v>
      </c>
      <c r="I18" s="74">
        <v>-246.15138000000002</v>
      </c>
      <c r="J18" s="75">
        <v>-3875.3589800000009</v>
      </c>
    </row>
    <row r="19" spans="1:10" x14ac:dyDescent="0.25">
      <c r="A19" s="64">
        <v>37140</v>
      </c>
      <c r="B19" s="65">
        <v>2085</v>
      </c>
      <c r="C19" s="67">
        <v>-2043</v>
      </c>
      <c r="D19" s="68">
        <v>0</v>
      </c>
      <c r="E19" s="69">
        <v>-2043</v>
      </c>
      <c r="F19" s="70">
        <v>1770.7049999999999</v>
      </c>
      <c r="G19" s="72">
        <v>-35.414099999999998</v>
      </c>
      <c r="H19" s="73">
        <v>1735.2909</v>
      </c>
      <c r="I19" s="74">
        <v>-307.70910000000003</v>
      </c>
      <c r="J19" s="75">
        <v>-4183.0680800000009</v>
      </c>
    </row>
    <row r="20" spans="1:10" x14ac:dyDescent="0.25">
      <c r="A20" s="64">
        <v>37141</v>
      </c>
      <c r="B20" s="65">
        <v>2085</v>
      </c>
      <c r="C20" s="67">
        <v>-2043</v>
      </c>
      <c r="D20" s="68">
        <v>0</v>
      </c>
      <c r="E20" s="69">
        <v>-2043</v>
      </c>
      <c r="F20" s="70">
        <v>1390.5719999999999</v>
      </c>
      <c r="G20" s="72">
        <v>-27.811439999999997</v>
      </c>
      <c r="H20" s="73">
        <v>1362.7605599999999</v>
      </c>
      <c r="I20" s="74">
        <v>-680.23944000000006</v>
      </c>
      <c r="J20" s="75">
        <v>-4863.3075200000012</v>
      </c>
    </row>
    <row r="21" spans="1:10" x14ac:dyDescent="0.25">
      <c r="A21" s="64">
        <v>37142</v>
      </c>
      <c r="B21" s="65">
        <v>2085</v>
      </c>
      <c r="C21" s="67">
        <v>-2043</v>
      </c>
      <c r="D21" s="68">
        <v>0</v>
      </c>
      <c r="E21" s="69">
        <v>-2043</v>
      </c>
      <c r="F21" s="70">
        <v>1921.242</v>
      </c>
      <c r="G21" s="72">
        <v>-38.424840000000003</v>
      </c>
      <c r="H21" s="73">
        <v>1882.8171600000001</v>
      </c>
      <c r="I21" s="74">
        <v>-160.18283999999994</v>
      </c>
      <c r="J21" s="75">
        <v>-5023.4903600000016</v>
      </c>
    </row>
    <row r="22" spans="1:10" x14ac:dyDescent="0.25">
      <c r="A22" s="64">
        <v>37143</v>
      </c>
      <c r="B22" s="65">
        <v>2085</v>
      </c>
      <c r="C22" s="67">
        <v>-2043</v>
      </c>
      <c r="D22" s="68">
        <v>0</v>
      </c>
      <c r="E22" s="69">
        <v>-2043</v>
      </c>
      <c r="F22" s="70">
        <v>1805.3609999999999</v>
      </c>
      <c r="G22" s="72">
        <v>-36.107219999999998</v>
      </c>
      <c r="H22" s="73">
        <v>1769.2537799999998</v>
      </c>
      <c r="I22" s="74">
        <v>-273.74622000000022</v>
      </c>
      <c r="J22" s="75">
        <v>-5297.2365800000016</v>
      </c>
    </row>
    <row r="23" spans="1:10" x14ac:dyDescent="0.25">
      <c r="A23" s="64">
        <v>37144</v>
      </c>
      <c r="B23" s="65">
        <v>2085</v>
      </c>
      <c r="C23" s="67">
        <v>-2043</v>
      </c>
      <c r="D23" s="68">
        <v>0</v>
      </c>
      <c r="E23" s="69">
        <v>-2043</v>
      </c>
      <c r="F23" s="70">
        <v>1911.4949999999999</v>
      </c>
      <c r="G23" s="72">
        <v>-38.229900000000001</v>
      </c>
      <c r="H23" s="73">
        <v>1873.2650999999998</v>
      </c>
      <c r="I23" s="74">
        <v>-169.73490000000015</v>
      </c>
      <c r="J23" s="75">
        <v>-5466.971480000002</v>
      </c>
    </row>
    <row r="24" spans="1:10" x14ac:dyDescent="0.25">
      <c r="A24" s="64">
        <v>37145</v>
      </c>
      <c r="B24" s="65">
        <v>2085</v>
      </c>
      <c r="C24" s="67">
        <v>-2043</v>
      </c>
      <c r="D24" s="68">
        <v>0</v>
      </c>
      <c r="E24" s="69">
        <v>-2043</v>
      </c>
      <c r="F24" s="70">
        <v>1911.4949999999999</v>
      </c>
      <c r="G24" s="72">
        <v>-38.229900000000001</v>
      </c>
      <c r="H24" s="73">
        <v>1873.2650999999998</v>
      </c>
      <c r="I24" s="74">
        <v>-169.73490000000015</v>
      </c>
      <c r="J24" s="75">
        <v>-5636.7063800000024</v>
      </c>
    </row>
    <row r="25" spans="1:10" x14ac:dyDescent="0.25">
      <c r="A25" s="64">
        <v>37146</v>
      </c>
      <c r="B25" s="65">
        <v>2085</v>
      </c>
      <c r="C25" s="67">
        <v>-2043</v>
      </c>
      <c r="D25" s="68">
        <v>0</v>
      </c>
      <c r="E25" s="69">
        <v>-2043</v>
      </c>
      <c r="F25" s="70">
        <v>1956.981</v>
      </c>
      <c r="G25" s="72">
        <v>-39.139620000000001</v>
      </c>
      <c r="H25" s="73">
        <v>1917.8413800000001</v>
      </c>
      <c r="I25" s="74">
        <v>-125.15861999999993</v>
      </c>
      <c r="J25" s="75">
        <v>-5761.8650000000025</v>
      </c>
    </row>
    <row r="26" spans="1:10" x14ac:dyDescent="0.25">
      <c r="A26" s="64">
        <v>37147</v>
      </c>
      <c r="B26" s="65">
        <v>2085</v>
      </c>
      <c r="C26" s="67">
        <v>-2043</v>
      </c>
      <c r="D26" s="68">
        <v>0</v>
      </c>
      <c r="E26" s="69">
        <v>-2043</v>
      </c>
      <c r="F26" s="70">
        <v>1946.1509999999998</v>
      </c>
      <c r="G26" s="72">
        <v>-38.923020000000001</v>
      </c>
      <c r="H26" s="73">
        <v>1907.2279799999999</v>
      </c>
      <c r="I26" s="74">
        <v>-135.77202000000011</v>
      </c>
      <c r="J26" s="75">
        <v>-5897.6370200000028</v>
      </c>
    </row>
    <row r="27" spans="1:10" x14ac:dyDescent="0.25">
      <c r="A27" s="64">
        <v>37148</v>
      </c>
      <c r="B27" s="65">
        <v>2085</v>
      </c>
      <c r="C27" s="67">
        <v>-2043</v>
      </c>
      <c r="D27" s="68">
        <v>0</v>
      </c>
      <c r="E27" s="69">
        <v>-2043</v>
      </c>
      <c r="F27" s="70">
        <v>1946.1509999999998</v>
      </c>
      <c r="G27" s="72">
        <v>-38.923020000000001</v>
      </c>
      <c r="H27" s="73">
        <v>1907.2279799999999</v>
      </c>
      <c r="I27" s="74">
        <v>-135.77202000000011</v>
      </c>
      <c r="J27" s="75">
        <v>-6033.4090400000032</v>
      </c>
    </row>
    <row r="28" spans="1:10" x14ac:dyDescent="0.25">
      <c r="A28" s="64">
        <v>37149</v>
      </c>
      <c r="B28" s="65">
        <v>2085</v>
      </c>
      <c r="C28" s="67">
        <v>-2043</v>
      </c>
      <c r="D28" s="68">
        <v>0</v>
      </c>
      <c r="E28" s="69">
        <v>-2043</v>
      </c>
      <c r="F28" s="70">
        <v>1939.653</v>
      </c>
      <c r="G28" s="72">
        <v>-38.793060000000004</v>
      </c>
      <c r="H28" s="73">
        <v>1900.8599400000001</v>
      </c>
      <c r="I28" s="74">
        <v>-142.14005999999995</v>
      </c>
      <c r="J28" s="75">
        <v>-6175.5491000000029</v>
      </c>
    </row>
    <row r="29" spans="1:10" x14ac:dyDescent="0.25">
      <c r="A29" s="64">
        <v>37150</v>
      </c>
      <c r="B29" s="65">
        <v>2085</v>
      </c>
      <c r="C29" s="67">
        <v>-2043</v>
      </c>
      <c r="D29" s="68">
        <v>0</v>
      </c>
      <c r="E29" s="69">
        <v>-2043</v>
      </c>
      <c r="F29" s="70">
        <v>1934.2379999999998</v>
      </c>
      <c r="G29" s="72">
        <v>-38.684759999999997</v>
      </c>
      <c r="H29" s="73">
        <v>1895.5532399999997</v>
      </c>
      <c r="I29" s="74">
        <v>-147.44676000000027</v>
      </c>
      <c r="J29" s="75">
        <v>-6322.9958600000027</v>
      </c>
    </row>
    <row r="30" spans="1:10" x14ac:dyDescent="0.25">
      <c r="A30" s="64">
        <v>37151</v>
      </c>
      <c r="B30" s="65">
        <v>2085</v>
      </c>
      <c r="C30" s="67">
        <v>-2043</v>
      </c>
      <c r="D30" s="68">
        <v>0</v>
      </c>
      <c r="E30" s="69">
        <v>-2043</v>
      </c>
      <c r="F30" s="70">
        <v>1934.2379999999998</v>
      </c>
      <c r="G30" s="72">
        <v>-38.684759999999997</v>
      </c>
      <c r="H30" s="73">
        <v>1895.5532399999997</v>
      </c>
      <c r="I30" s="74">
        <v>-147.44676000000027</v>
      </c>
      <c r="J30" s="75">
        <v>-6470.4426200000034</v>
      </c>
    </row>
    <row r="31" spans="1:10" x14ac:dyDescent="0.25">
      <c r="A31" s="64">
        <v>37152</v>
      </c>
      <c r="B31" s="65">
        <v>2085</v>
      </c>
      <c r="C31" s="67">
        <v>-2043</v>
      </c>
      <c r="D31" s="68">
        <v>0</v>
      </c>
      <c r="E31" s="69">
        <v>-2043</v>
      </c>
      <c r="F31" s="70">
        <v>1964.5619999999999</v>
      </c>
      <c r="G31" s="72">
        <v>-39.291240000000002</v>
      </c>
      <c r="H31" s="73">
        <v>1925.2707599999999</v>
      </c>
      <c r="I31" s="74">
        <v>-117.72924000000012</v>
      </c>
      <c r="J31" s="75">
        <v>-6588.171860000004</v>
      </c>
    </row>
    <row r="32" spans="1:10" x14ac:dyDescent="0.25">
      <c r="A32" s="64">
        <v>37153</v>
      </c>
      <c r="B32" s="65">
        <v>2085</v>
      </c>
      <c r="C32" s="67">
        <v>-2043</v>
      </c>
      <c r="D32" s="68">
        <v>0</v>
      </c>
      <c r="E32" s="69">
        <v>-2043</v>
      </c>
      <c r="F32" s="70">
        <v>1964.5619999999999</v>
      </c>
      <c r="G32" s="72">
        <v>-39.291240000000002</v>
      </c>
      <c r="H32" s="73">
        <v>1925.2707599999999</v>
      </c>
      <c r="I32" s="74">
        <v>-117.72924000000012</v>
      </c>
      <c r="J32" s="75">
        <v>-6705.9011000000046</v>
      </c>
    </row>
    <row r="33" spans="1:10" x14ac:dyDescent="0.25">
      <c r="A33" s="64">
        <v>37154</v>
      </c>
      <c r="B33" s="65">
        <v>2085</v>
      </c>
      <c r="C33" s="67">
        <v>-1000</v>
      </c>
      <c r="D33" s="68">
        <v>0</v>
      </c>
      <c r="E33" s="69">
        <v>-1000</v>
      </c>
      <c r="F33" s="70">
        <v>1958.0639999999999</v>
      </c>
      <c r="G33" s="72">
        <v>-39.161279999999998</v>
      </c>
      <c r="H33" s="73">
        <v>1918.9027199999998</v>
      </c>
      <c r="I33" s="74">
        <v>918.90271999999982</v>
      </c>
      <c r="J33" s="75">
        <v>-5786.9983800000045</v>
      </c>
    </row>
    <row r="34" spans="1:10" x14ac:dyDescent="0.25">
      <c r="A34" s="64">
        <v>37155</v>
      </c>
      <c r="B34" s="65">
        <v>2085</v>
      </c>
      <c r="C34" s="67">
        <v>-1000</v>
      </c>
      <c r="D34" s="68">
        <v>0</v>
      </c>
      <c r="E34" s="69">
        <v>-1000</v>
      </c>
      <c r="F34" s="70">
        <v>1955.8979999999999</v>
      </c>
      <c r="G34" s="72">
        <v>-39.117959999999997</v>
      </c>
      <c r="H34" s="73">
        <v>1916.7800399999999</v>
      </c>
      <c r="I34" s="74">
        <v>916.78003999999987</v>
      </c>
      <c r="J34" s="75">
        <v>-4870.2183400000049</v>
      </c>
    </row>
    <row r="35" spans="1:10" x14ac:dyDescent="0.25">
      <c r="A35" s="64">
        <v>37156</v>
      </c>
      <c r="B35" s="65">
        <v>2085</v>
      </c>
      <c r="C35" s="67">
        <v>-1000</v>
      </c>
      <c r="D35" s="68">
        <v>0</v>
      </c>
      <c r="E35" s="69">
        <v>-1000</v>
      </c>
      <c r="F35" s="70">
        <v>1936.404</v>
      </c>
      <c r="G35" s="72">
        <v>-38.728079999999999</v>
      </c>
      <c r="H35" s="73">
        <v>1897.6759199999999</v>
      </c>
      <c r="I35" s="74">
        <v>897.67591999999991</v>
      </c>
      <c r="J35" s="75">
        <v>-3972.5424200000052</v>
      </c>
    </row>
    <row r="36" spans="1:10" x14ac:dyDescent="0.25">
      <c r="A36" s="64">
        <v>37157</v>
      </c>
      <c r="B36" s="65">
        <v>2085</v>
      </c>
      <c r="C36" s="67">
        <v>-1000</v>
      </c>
      <c r="D36" s="68">
        <v>0</v>
      </c>
      <c r="E36" s="69">
        <v>-1000</v>
      </c>
      <c r="F36" s="70">
        <v>1953.732</v>
      </c>
      <c r="G36" s="72">
        <v>-39.074640000000002</v>
      </c>
      <c r="H36" s="73">
        <v>1914.6573599999999</v>
      </c>
      <c r="I36" s="74">
        <v>914.65735999999993</v>
      </c>
      <c r="J36" s="75">
        <v>-3057.8850600000051</v>
      </c>
    </row>
    <row r="37" spans="1:10" x14ac:dyDescent="0.25">
      <c r="A37" s="64">
        <v>37158</v>
      </c>
      <c r="B37" s="65">
        <v>2085</v>
      </c>
      <c r="C37" s="67">
        <v>-1000</v>
      </c>
      <c r="D37" s="68">
        <v>0</v>
      </c>
      <c r="E37" s="69">
        <v>-1000</v>
      </c>
      <c r="F37" s="70">
        <v>1951.566</v>
      </c>
      <c r="G37" s="72">
        <v>-39.031320000000001</v>
      </c>
      <c r="H37" s="73">
        <v>1912.53468</v>
      </c>
      <c r="I37" s="74">
        <v>912.53467999999998</v>
      </c>
      <c r="J37" s="75">
        <v>-2145.3503800000053</v>
      </c>
    </row>
    <row r="38" spans="1:10" x14ac:dyDescent="0.25">
      <c r="A38" s="64">
        <v>37159</v>
      </c>
      <c r="B38" s="65">
        <v>2085</v>
      </c>
      <c r="C38" s="67">
        <v>-1000</v>
      </c>
      <c r="D38" s="68">
        <v>0</v>
      </c>
      <c r="E38" s="69">
        <v>-1000</v>
      </c>
      <c r="F38" s="70">
        <v>1945.068</v>
      </c>
      <c r="G38" s="72">
        <v>-38.901360000000004</v>
      </c>
      <c r="H38" s="73">
        <v>1906.1666399999999</v>
      </c>
      <c r="I38" s="74">
        <v>906.16663999999992</v>
      </c>
      <c r="J38" s="75">
        <v>-1239.1837400000054</v>
      </c>
    </row>
    <row r="39" spans="1:10" x14ac:dyDescent="0.25">
      <c r="A39" s="64">
        <v>37160</v>
      </c>
      <c r="B39" s="65">
        <v>2085</v>
      </c>
      <c r="C39" s="67">
        <v>-1000</v>
      </c>
      <c r="D39" s="68">
        <v>0</v>
      </c>
      <c r="E39" s="69">
        <v>-1000</v>
      </c>
      <c r="F39" s="70">
        <v>1943.9849999999999</v>
      </c>
      <c r="G39" s="72">
        <v>-38.8797</v>
      </c>
      <c r="H39" s="73">
        <v>1905.1052999999999</v>
      </c>
      <c r="I39" s="74">
        <v>905.10529999999994</v>
      </c>
      <c r="J39" s="75">
        <v>-334.07844000000546</v>
      </c>
    </row>
    <row r="40" spans="1:10" x14ac:dyDescent="0.25">
      <c r="A40" s="64">
        <v>37161</v>
      </c>
      <c r="B40" s="65">
        <v>2085</v>
      </c>
      <c r="C40" s="67">
        <v>-2000</v>
      </c>
      <c r="D40" s="68">
        <v>0</v>
      </c>
      <c r="E40" s="69">
        <v>-2000</v>
      </c>
      <c r="F40" s="70">
        <v>1940.7359999999999</v>
      </c>
      <c r="G40" s="72">
        <v>-38.814720000000001</v>
      </c>
      <c r="H40" s="73">
        <v>1901.9212799999998</v>
      </c>
      <c r="I40" s="74">
        <v>-98.078720000000203</v>
      </c>
      <c r="J40" s="75">
        <v>-432.15716000000566</v>
      </c>
    </row>
    <row r="41" spans="1:10" x14ac:dyDescent="0.25">
      <c r="A41" s="64">
        <v>37162</v>
      </c>
      <c r="B41" s="65">
        <v>2085</v>
      </c>
      <c r="C41" s="67">
        <v>-2000</v>
      </c>
      <c r="D41" s="68">
        <v>0</v>
      </c>
      <c r="E41" s="69">
        <v>-2000</v>
      </c>
      <c r="F41" s="70">
        <v>1927.74</v>
      </c>
      <c r="G41" s="72">
        <v>-38.5548</v>
      </c>
      <c r="H41" s="73">
        <v>1889.1851999999999</v>
      </c>
      <c r="I41" s="74">
        <v>-110.8148000000001</v>
      </c>
      <c r="J41" s="75">
        <v>-542.97196000000577</v>
      </c>
    </row>
    <row r="42" spans="1:10" x14ac:dyDescent="0.25">
      <c r="A42" s="64">
        <v>37163</v>
      </c>
      <c r="B42" s="65">
        <v>2085</v>
      </c>
      <c r="C42" s="67">
        <v>-2000</v>
      </c>
      <c r="D42" s="68">
        <v>0</v>
      </c>
      <c r="E42" s="69">
        <v>-2000</v>
      </c>
      <c r="F42" s="70">
        <v>1927.74</v>
      </c>
      <c r="G42" s="72">
        <v>-38.5548</v>
      </c>
      <c r="H42" s="73">
        <v>1889.1851999999999</v>
      </c>
      <c r="I42" s="74">
        <v>-110.8148000000001</v>
      </c>
      <c r="J42" s="75">
        <v>-653.78676000000587</v>
      </c>
    </row>
    <row r="43" spans="1:10" x14ac:dyDescent="0.25">
      <c r="A43" s="64">
        <v>37164</v>
      </c>
      <c r="B43" s="65">
        <v>2085</v>
      </c>
      <c r="C43" s="67">
        <v>-2000</v>
      </c>
      <c r="D43" s="68">
        <v>0</v>
      </c>
      <c r="E43" s="69">
        <v>-2000</v>
      </c>
      <c r="F43" s="70">
        <v>1927.74</v>
      </c>
      <c r="G43" s="72">
        <v>-38.5548</v>
      </c>
      <c r="H43" s="73">
        <v>1889.1851999999999</v>
      </c>
      <c r="I43" s="74">
        <v>-110.8148000000001</v>
      </c>
      <c r="J43" s="75">
        <v>-764.60156000000597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62550</v>
      </c>
      <c r="C46" s="80">
        <v>-53817</v>
      </c>
      <c r="D46" s="81">
        <v>0</v>
      </c>
      <c r="E46" s="82">
        <v>-53817</v>
      </c>
      <c r="F46" s="83">
        <v>56928.977999999981</v>
      </c>
      <c r="G46" s="84">
        <v>-1138.5795599999997</v>
      </c>
      <c r="H46" s="85">
        <v>55790.398440000004</v>
      </c>
      <c r="I46" s="74"/>
      <c r="J46" s="21">
        <v>0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12" sqref="A12"/>
    </sheetView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72</v>
      </c>
    </row>
    <row r="4" spans="1:18" x14ac:dyDescent="0.25">
      <c r="P4" s="105" t="s">
        <v>73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74</v>
      </c>
    </row>
    <row r="12" spans="1:18" x14ac:dyDescent="0.25">
      <c r="B12" s="137" t="s">
        <v>83</v>
      </c>
      <c r="C12" s="38" t="s">
        <v>84</v>
      </c>
      <c r="D12" s="38" t="s">
        <v>85</v>
      </c>
      <c r="E12" s="38"/>
      <c r="F12" s="38"/>
      <c r="G12" s="39" t="s">
        <v>75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76</v>
      </c>
      <c r="N13" s="78" t="s">
        <v>41</v>
      </c>
      <c r="O13" s="107" t="s">
        <v>77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78</v>
      </c>
      <c r="P14" s="63"/>
      <c r="Q14" s="128">
        <v>117</v>
      </c>
      <c r="R14" s="60"/>
    </row>
    <row r="15" spans="1:18" x14ac:dyDescent="0.25">
      <c r="A15" s="64">
        <v>37135</v>
      </c>
      <c r="B15" s="65">
        <v>0</v>
      </c>
      <c r="C15" s="66">
        <v>6650</v>
      </c>
      <c r="D15" s="66"/>
      <c r="E15" s="66">
        <v>0</v>
      </c>
      <c r="F15" s="66">
        <v>0</v>
      </c>
      <c r="G15" s="67">
        <v>-6650</v>
      </c>
      <c r="H15" s="68">
        <v>0</v>
      </c>
      <c r="I15" s="69">
        <v>-6650</v>
      </c>
      <c r="J15" s="70">
        <v>0</v>
      </c>
      <c r="K15" s="71">
        <v>6650</v>
      </c>
      <c r="L15" s="71">
        <v>0</v>
      </c>
      <c r="M15" s="72">
        <v>0</v>
      </c>
      <c r="N15" s="73">
        <v>6650</v>
      </c>
      <c r="O15" s="74">
        <v>-2.7655454685351433E-3</v>
      </c>
      <c r="P15" s="74">
        <v>-2.7655454687192105E-3</v>
      </c>
      <c r="Q15" s="75">
        <v>116.99723445453128</v>
      </c>
      <c r="R15" s="60"/>
    </row>
    <row r="16" spans="1:18" x14ac:dyDescent="0.25">
      <c r="A16" s="64">
        <v>37136</v>
      </c>
      <c r="B16" s="65">
        <v>0</v>
      </c>
      <c r="C16" s="66">
        <v>6650</v>
      </c>
      <c r="D16" s="66"/>
      <c r="E16" s="66">
        <v>0</v>
      </c>
      <c r="F16" s="66">
        <v>0</v>
      </c>
      <c r="G16" s="67">
        <v>-6650</v>
      </c>
      <c r="H16" s="68">
        <v>0</v>
      </c>
      <c r="I16" s="69">
        <v>-6650</v>
      </c>
      <c r="J16" s="70">
        <v>0</v>
      </c>
      <c r="K16" s="71">
        <v>6650</v>
      </c>
      <c r="L16" s="71">
        <v>0</v>
      </c>
      <c r="M16" s="72">
        <v>0</v>
      </c>
      <c r="N16" s="73">
        <v>6650</v>
      </c>
      <c r="O16" s="74">
        <v>-2.7655454685351433E-3</v>
      </c>
      <c r="P16" s="74">
        <v>-2.7655454687192105E-3</v>
      </c>
      <c r="Q16" s="75">
        <v>116.99446890906256</v>
      </c>
      <c r="R16" s="60"/>
    </row>
    <row r="17" spans="1:18" x14ac:dyDescent="0.25">
      <c r="A17" s="64">
        <v>37137</v>
      </c>
      <c r="B17" s="65">
        <v>0</v>
      </c>
      <c r="C17" s="66">
        <v>6650</v>
      </c>
      <c r="D17" s="66"/>
      <c r="E17" s="66">
        <v>0</v>
      </c>
      <c r="F17" s="66">
        <v>0</v>
      </c>
      <c r="G17" s="67">
        <v>-6650</v>
      </c>
      <c r="H17" s="68">
        <v>0</v>
      </c>
      <c r="I17" s="69">
        <v>-6650</v>
      </c>
      <c r="J17" s="70">
        <v>0</v>
      </c>
      <c r="K17" s="71">
        <v>6650</v>
      </c>
      <c r="L17" s="71">
        <v>0</v>
      </c>
      <c r="M17" s="72">
        <v>0</v>
      </c>
      <c r="N17" s="73">
        <v>6650</v>
      </c>
      <c r="O17" s="74">
        <v>-2.7655454685351433E-3</v>
      </c>
      <c r="P17" s="74">
        <v>-2.7655454687192105E-3</v>
      </c>
      <c r="Q17" s="75">
        <v>116.99170336359384</v>
      </c>
      <c r="R17" s="60"/>
    </row>
    <row r="18" spans="1:18" x14ac:dyDescent="0.25">
      <c r="A18" s="64">
        <v>37138</v>
      </c>
      <c r="B18" s="65">
        <v>0</v>
      </c>
      <c r="C18" s="66">
        <v>6650</v>
      </c>
      <c r="D18" s="66"/>
      <c r="E18" s="66">
        <v>0</v>
      </c>
      <c r="F18" s="66">
        <v>0</v>
      </c>
      <c r="G18" s="67">
        <v>-6650</v>
      </c>
      <c r="H18" s="68">
        <v>0</v>
      </c>
      <c r="I18" s="69">
        <v>-6650</v>
      </c>
      <c r="J18" s="70">
        <v>0</v>
      </c>
      <c r="K18" s="71">
        <v>6650</v>
      </c>
      <c r="L18" s="71">
        <v>0</v>
      </c>
      <c r="M18" s="72">
        <v>0</v>
      </c>
      <c r="N18" s="73">
        <v>6650</v>
      </c>
      <c r="O18" s="74">
        <v>-2.7655454685351429E-3</v>
      </c>
      <c r="P18" s="74">
        <v>-2.7655454687192105E-3</v>
      </c>
      <c r="Q18" s="75">
        <v>116.98893781812512</v>
      </c>
      <c r="R18" s="60"/>
    </row>
    <row r="19" spans="1:18" x14ac:dyDescent="0.25">
      <c r="A19" s="64">
        <v>37139</v>
      </c>
      <c r="B19" s="65">
        <v>0</v>
      </c>
      <c r="C19" s="66">
        <v>6650</v>
      </c>
      <c r="D19" s="66"/>
      <c r="E19" s="66">
        <v>0</v>
      </c>
      <c r="F19" s="66">
        <v>0</v>
      </c>
      <c r="G19" s="67">
        <v>-6650</v>
      </c>
      <c r="H19" s="68">
        <v>0</v>
      </c>
      <c r="I19" s="69">
        <v>-6650</v>
      </c>
      <c r="J19" s="70">
        <v>0</v>
      </c>
      <c r="K19" s="71">
        <v>6650</v>
      </c>
      <c r="L19" s="71">
        <v>0</v>
      </c>
      <c r="M19" s="72">
        <v>0</v>
      </c>
      <c r="N19" s="73">
        <v>6650</v>
      </c>
      <c r="O19" s="74">
        <v>-2.7655454685351429E-3</v>
      </c>
      <c r="P19" s="74">
        <v>-2.7655454687192105E-3</v>
      </c>
      <c r="Q19" s="75">
        <v>116.9861722726564</v>
      </c>
      <c r="R19" s="60"/>
    </row>
    <row r="20" spans="1:18" x14ac:dyDescent="0.25">
      <c r="A20" s="64">
        <v>37140</v>
      </c>
      <c r="B20" s="65">
        <v>0</v>
      </c>
      <c r="C20" s="66">
        <v>6650</v>
      </c>
      <c r="D20" s="66"/>
      <c r="E20" s="66">
        <v>0</v>
      </c>
      <c r="F20" s="66">
        <v>0</v>
      </c>
      <c r="G20" s="67">
        <v>-6650</v>
      </c>
      <c r="H20" s="68">
        <v>0</v>
      </c>
      <c r="I20" s="69">
        <v>-6650</v>
      </c>
      <c r="J20" s="70">
        <v>0</v>
      </c>
      <c r="K20" s="71">
        <v>6650</v>
      </c>
      <c r="L20" s="71">
        <v>0</v>
      </c>
      <c r="M20" s="72">
        <v>0</v>
      </c>
      <c r="N20" s="73">
        <v>6650</v>
      </c>
      <c r="O20" s="74">
        <v>-2.7655454685351429E-3</v>
      </c>
      <c r="P20" s="74">
        <v>-2.7655454687192105E-3</v>
      </c>
      <c r="Q20" s="75">
        <v>116.98340672718768</v>
      </c>
      <c r="R20" s="60"/>
    </row>
    <row r="21" spans="1:18" x14ac:dyDescent="0.25">
      <c r="A21" s="64">
        <v>37141</v>
      </c>
      <c r="B21" s="65">
        <v>0</v>
      </c>
      <c r="C21" s="66">
        <v>6650</v>
      </c>
      <c r="D21" s="66"/>
      <c r="E21" s="66">
        <v>0</v>
      </c>
      <c r="F21" s="66">
        <v>0</v>
      </c>
      <c r="G21" s="67">
        <v>-6650</v>
      </c>
      <c r="H21" s="68">
        <v>0</v>
      </c>
      <c r="I21" s="69">
        <v>-6650</v>
      </c>
      <c r="J21" s="70">
        <v>0</v>
      </c>
      <c r="K21" s="71">
        <v>6650</v>
      </c>
      <c r="L21" s="71">
        <v>0</v>
      </c>
      <c r="M21" s="72">
        <v>0</v>
      </c>
      <c r="N21" s="73">
        <v>6650</v>
      </c>
      <c r="O21" s="74">
        <v>-2.7655454685351429E-3</v>
      </c>
      <c r="P21" s="74">
        <v>-2.7655454687192105E-3</v>
      </c>
      <c r="Q21" s="75">
        <v>116.98064118171897</v>
      </c>
      <c r="R21" s="60"/>
    </row>
    <row r="22" spans="1:18" x14ac:dyDescent="0.25">
      <c r="A22" s="64">
        <v>37142</v>
      </c>
      <c r="B22" s="65">
        <v>0</v>
      </c>
      <c r="C22" s="66">
        <v>6650</v>
      </c>
      <c r="D22" s="66"/>
      <c r="E22" s="66">
        <v>0</v>
      </c>
      <c r="F22" s="66">
        <v>0</v>
      </c>
      <c r="G22" s="67">
        <v>-6650</v>
      </c>
      <c r="H22" s="68">
        <v>0</v>
      </c>
      <c r="I22" s="69">
        <v>-6650</v>
      </c>
      <c r="J22" s="70">
        <v>0</v>
      </c>
      <c r="K22" s="71">
        <v>6650</v>
      </c>
      <c r="L22" s="71">
        <v>0</v>
      </c>
      <c r="M22" s="72">
        <v>0</v>
      </c>
      <c r="N22" s="73">
        <v>6650</v>
      </c>
      <c r="O22" s="74">
        <v>-2.7655454685351433E-3</v>
      </c>
      <c r="P22" s="74">
        <v>-2.7655454687192105E-3</v>
      </c>
      <c r="Q22" s="75">
        <v>116.97787563625025</v>
      </c>
      <c r="R22" s="60"/>
    </row>
    <row r="23" spans="1:18" x14ac:dyDescent="0.25">
      <c r="A23" s="64">
        <v>37143</v>
      </c>
      <c r="B23" s="65">
        <v>0</v>
      </c>
      <c r="C23" s="66">
        <v>6650</v>
      </c>
      <c r="D23" s="66">
        <v>0</v>
      </c>
      <c r="E23" s="66">
        <v>0</v>
      </c>
      <c r="F23" s="66">
        <v>0</v>
      </c>
      <c r="G23" s="67">
        <v>-6650</v>
      </c>
      <c r="H23" s="68">
        <v>0</v>
      </c>
      <c r="I23" s="69">
        <v>-6650</v>
      </c>
      <c r="J23" s="70">
        <v>0</v>
      </c>
      <c r="K23" s="71">
        <v>6650</v>
      </c>
      <c r="L23" s="71">
        <v>0</v>
      </c>
      <c r="M23" s="72">
        <v>0</v>
      </c>
      <c r="N23" s="73">
        <v>6650</v>
      </c>
      <c r="O23" s="74">
        <v>-2.7655454685351433E-3</v>
      </c>
      <c r="P23" s="74">
        <v>-2.7655454687192105E-3</v>
      </c>
      <c r="Q23" s="75">
        <v>116.97511009078153</v>
      </c>
      <c r="R23" s="60"/>
    </row>
    <row r="24" spans="1:18" x14ac:dyDescent="0.25">
      <c r="A24" s="64">
        <v>37144</v>
      </c>
      <c r="B24" s="65">
        <v>0</v>
      </c>
      <c r="C24" s="66">
        <v>6650</v>
      </c>
      <c r="D24" s="66">
        <v>0</v>
      </c>
      <c r="E24" s="66">
        <v>0</v>
      </c>
      <c r="F24" s="66">
        <v>0</v>
      </c>
      <c r="G24" s="67">
        <v>-6650</v>
      </c>
      <c r="H24" s="68">
        <v>0</v>
      </c>
      <c r="I24" s="69">
        <v>-6650</v>
      </c>
      <c r="J24" s="70">
        <v>0</v>
      </c>
      <c r="K24" s="71">
        <v>6650</v>
      </c>
      <c r="L24" s="71">
        <v>0</v>
      </c>
      <c r="M24" s="72">
        <v>0</v>
      </c>
      <c r="N24" s="73">
        <v>6650</v>
      </c>
      <c r="O24" s="74">
        <v>-2.7655454685351433E-3</v>
      </c>
      <c r="P24" s="74">
        <v>-2.7655454687192105E-3</v>
      </c>
      <c r="Q24" s="75">
        <v>116.97234454531281</v>
      </c>
      <c r="R24" s="60"/>
    </row>
    <row r="25" spans="1:18" x14ac:dyDescent="0.25">
      <c r="A25" s="64">
        <v>37145</v>
      </c>
      <c r="B25" s="65">
        <v>0</v>
      </c>
      <c r="C25" s="66">
        <v>6273</v>
      </c>
      <c r="D25" s="66">
        <v>0</v>
      </c>
      <c r="E25" s="66">
        <v>0</v>
      </c>
      <c r="F25" s="66">
        <v>0</v>
      </c>
      <c r="G25" s="67">
        <v>-6650</v>
      </c>
      <c r="H25" s="68">
        <v>0</v>
      </c>
      <c r="I25" s="69">
        <v>-6650</v>
      </c>
      <c r="J25" s="70">
        <v>0</v>
      </c>
      <c r="K25" s="71">
        <v>6273</v>
      </c>
      <c r="L25" s="71">
        <v>0</v>
      </c>
      <c r="M25" s="72">
        <v>0</v>
      </c>
      <c r="N25" s="73">
        <v>6273</v>
      </c>
      <c r="O25" s="74">
        <v>-2.6087619134016471E-3</v>
      </c>
      <c r="P25" s="74">
        <v>-377.00260876191351</v>
      </c>
      <c r="Q25" s="75">
        <v>-260.0302642166007</v>
      </c>
      <c r="R25" s="60"/>
    </row>
    <row r="26" spans="1:18" x14ac:dyDescent="0.25">
      <c r="A26" s="64">
        <v>37146</v>
      </c>
      <c r="B26" s="65">
        <v>0</v>
      </c>
      <c r="C26" s="66">
        <v>5990</v>
      </c>
      <c r="D26" s="66">
        <v>0</v>
      </c>
      <c r="E26" s="66">
        <v>0</v>
      </c>
      <c r="F26" s="66">
        <v>0</v>
      </c>
      <c r="G26" s="67">
        <v>-6650</v>
      </c>
      <c r="H26" s="68">
        <v>0</v>
      </c>
      <c r="I26" s="69">
        <v>-6650</v>
      </c>
      <c r="J26" s="70">
        <v>0</v>
      </c>
      <c r="K26" s="71">
        <v>5990</v>
      </c>
      <c r="L26" s="71">
        <v>0</v>
      </c>
      <c r="M26" s="72">
        <v>0</v>
      </c>
      <c r="N26" s="73">
        <v>5990</v>
      </c>
      <c r="O26" s="74">
        <v>-2.4910702791767678E-3</v>
      </c>
      <c r="P26" s="74">
        <v>-660.00249107027958</v>
      </c>
      <c r="Q26" s="75">
        <v>-920.03275528688027</v>
      </c>
      <c r="R26" s="60"/>
    </row>
    <row r="27" spans="1:18" x14ac:dyDescent="0.25">
      <c r="A27" s="64">
        <v>37147</v>
      </c>
      <c r="B27" s="65">
        <v>7000</v>
      </c>
      <c r="C27" s="66">
        <v>5990</v>
      </c>
      <c r="D27" s="66">
        <v>0</v>
      </c>
      <c r="E27" s="66">
        <v>0</v>
      </c>
      <c r="F27" s="66">
        <v>0</v>
      </c>
      <c r="G27" s="67">
        <v>-5990</v>
      </c>
      <c r="H27" s="68">
        <v>0</v>
      </c>
      <c r="I27" s="69">
        <v>-5990</v>
      </c>
      <c r="J27" s="70">
        <v>7000</v>
      </c>
      <c r="K27" s="71">
        <v>5990</v>
      </c>
      <c r="L27" s="71">
        <v>0</v>
      </c>
      <c r="M27" s="72">
        <v>0</v>
      </c>
      <c r="N27" s="73">
        <v>12990</v>
      </c>
      <c r="O27" s="74">
        <v>-5.4021707723716558E-3</v>
      </c>
      <c r="P27" s="74">
        <v>6999.9945978292271</v>
      </c>
      <c r="Q27" s="75">
        <v>6079.9618425423469</v>
      </c>
      <c r="R27" s="60"/>
    </row>
    <row r="28" spans="1:18" x14ac:dyDescent="0.25">
      <c r="A28" s="64">
        <v>37148</v>
      </c>
      <c r="B28" s="65">
        <v>0</v>
      </c>
      <c r="C28" s="66">
        <v>5990</v>
      </c>
      <c r="D28" s="66">
        <v>0</v>
      </c>
      <c r="E28" s="66">
        <v>0</v>
      </c>
      <c r="F28" s="66">
        <v>0</v>
      </c>
      <c r="G28" s="67">
        <v>-5990</v>
      </c>
      <c r="H28" s="68">
        <v>0</v>
      </c>
      <c r="I28" s="69">
        <v>-5990</v>
      </c>
      <c r="J28" s="70">
        <v>0</v>
      </c>
      <c r="K28" s="71">
        <v>5990</v>
      </c>
      <c r="L28" s="71">
        <v>0</v>
      </c>
      <c r="M28" s="72">
        <v>0</v>
      </c>
      <c r="N28" s="73">
        <v>5990</v>
      </c>
      <c r="O28" s="74">
        <v>-2.4910702791767683E-3</v>
      </c>
      <c r="P28" s="74">
        <v>-2.4910702795750694E-3</v>
      </c>
      <c r="Q28" s="75">
        <v>6079.9593514720673</v>
      </c>
      <c r="R28" s="60"/>
    </row>
    <row r="29" spans="1:18" x14ac:dyDescent="0.25">
      <c r="A29" s="64">
        <v>37149</v>
      </c>
      <c r="B29" s="65">
        <v>0</v>
      </c>
      <c r="C29" s="66">
        <v>6462</v>
      </c>
      <c r="D29" s="66">
        <v>0</v>
      </c>
      <c r="E29" s="66">
        <v>0</v>
      </c>
      <c r="F29" s="66">
        <v>0</v>
      </c>
      <c r="G29" s="67">
        <v>0</v>
      </c>
      <c r="H29" s="68">
        <v>-5990</v>
      </c>
      <c r="I29" s="69">
        <v>-5990</v>
      </c>
      <c r="J29" s="70">
        <v>0</v>
      </c>
      <c r="K29" s="71">
        <v>6462</v>
      </c>
      <c r="L29" s="71">
        <v>0</v>
      </c>
      <c r="M29" s="72">
        <v>0</v>
      </c>
      <c r="N29" s="73">
        <v>6462</v>
      </c>
      <c r="O29" s="74">
        <v>-2.6873616267179086E-3</v>
      </c>
      <c r="P29" s="74">
        <v>471.99731263837293</v>
      </c>
      <c r="Q29" s="75">
        <v>6551.9566641104402</v>
      </c>
      <c r="R29" s="60"/>
    </row>
    <row r="30" spans="1:18" x14ac:dyDescent="0.25">
      <c r="A30" s="64">
        <v>37150</v>
      </c>
      <c r="B30" s="65">
        <v>0</v>
      </c>
      <c r="C30" s="66">
        <v>6462</v>
      </c>
      <c r="D30" s="66">
        <v>0</v>
      </c>
      <c r="E30" s="66">
        <v>0</v>
      </c>
      <c r="F30" s="66">
        <v>0</v>
      </c>
      <c r="G30" s="67">
        <v>0</v>
      </c>
      <c r="H30" s="68">
        <v>-5990</v>
      </c>
      <c r="I30" s="69">
        <v>-5990</v>
      </c>
      <c r="J30" s="70">
        <v>0</v>
      </c>
      <c r="K30" s="71">
        <v>6462</v>
      </c>
      <c r="L30" s="71">
        <v>0</v>
      </c>
      <c r="M30" s="72">
        <v>0</v>
      </c>
      <c r="N30" s="73">
        <v>6462</v>
      </c>
      <c r="O30" s="74">
        <v>-2.687361626717909E-3</v>
      </c>
      <c r="P30" s="74">
        <v>471.99731263837293</v>
      </c>
      <c r="Q30" s="75">
        <v>7023.9539767488131</v>
      </c>
      <c r="R30" s="60"/>
    </row>
    <row r="31" spans="1:18" x14ac:dyDescent="0.25">
      <c r="A31" s="64">
        <v>37151</v>
      </c>
      <c r="B31" s="65">
        <v>0</v>
      </c>
      <c r="C31" s="66">
        <v>6462</v>
      </c>
      <c r="D31" s="66">
        <v>0</v>
      </c>
      <c r="E31" s="66">
        <v>0</v>
      </c>
      <c r="F31" s="66">
        <v>0</v>
      </c>
      <c r="G31" s="67">
        <v>0</v>
      </c>
      <c r="H31" s="68">
        <v>-5990</v>
      </c>
      <c r="I31" s="69">
        <v>-5990</v>
      </c>
      <c r="J31" s="70">
        <v>0</v>
      </c>
      <c r="K31" s="71">
        <v>6462</v>
      </c>
      <c r="L31" s="71">
        <v>0</v>
      </c>
      <c r="M31" s="72">
        <v>0</v>
      </c>
      <c r="N31" s="73">
        <v>6462</v>
      </c>
      <c r="O31" s="74">
        <v>-2.687361626717909E-3</v>
      </c>
      <c r="P31" s="74">
        <v>471.99731263837293</v>
      </c>
      <c r="Q31" s="75">
        <v>7495.9512893871861</v>
      </c>
      <c r="R31" s="60"/>
    </row>
    <row r="32" spans="1:18" x14ac:dyDescent="0.25">
      <c r="A32" s="64">
        <v>37152</v>
      </c>
      <c r="B32" s="65">
        <v>0</v>
      </c>
      <c r="C32" s="66">
        <v>6462</v>
      </c>
      <c r="D32" s="66">
        <v>0</v>
      </c>
      <c r="E32" s="66">
        <v>0</v>
      </c>
      <c r="F32" s="66">
        <v>0</v>
      </c>
      <c r="G32" s="67">
        <v>-5500</v>
      </c>
      <c r="H32" s="68">
        <v>0</v>
      </c>
      <c r="I32" s="69">
        <v>-5500</v>
      </c>
      <c r="J32" s="70">
        <v>0</v>
      </c>
      <c r="K32" s="71">
        <v>6462</v>
      </c>
      <c r="L32" s="71">
        <v>0</v>
      </c>
      <c r="M32" s="72">
        <v>0</v>
      </c>
      <c r="N32" s="73">
        <v>6462</v>
      </c>
      <c r="O32" s="74">
        <v>-2.687361626717909E-3</v>
      </c>
      <c r="P32" s="74">
        <v>961.99731263837293</v>
      </c>
      <c r="Q32" s="75">
        <v>8457.948602025559</v>
      </c>
      <c r="R32" s="60"/>
    </row>
    <row r="33" spans="1:18" x14ac:dyDescent="0.25">
      <c r="A33" s="64">
        <v>37153</v>
      </c>
      <c r="B33" s="65">
        <v>0</v>
      </c>
      <c r="C33" s="66">
        <v>6462</v>
      </c>
      <c r="D33" s="66">
        <v>0</v>
      </c>
      <c r="E33" s="66">
        <v>0</v>
      </c>
      <c r="F33" s="66">
        <v>0</v>
      </c>
      <c r="G33" s="67">
        <v>-6462</v>
      </c>
      <c r="H33" s="68">
        <v>0</v>
      </c>
      <c r="I33" s="69">
        <v>-6462</v>
      </c>
      <c r="J33" s="70">
        <v>0</v>
      </c>
      <c r="K33" s="71">
        <v>6462</v>
      </c>
      <c r="L33" s="71">
        <v>0</v>
      </c>
      <c r="M33" s="72">
        <v>0</v>
      </c>
      <c r="N33" s="73">
        <v>6462</v>
      </c>
      <c r="O33" s="74">
        <v>-2.687361626717909E-3</v>
      </c>
      <c r="P33" s="74">
        <v>-2.6873616270677303E-3</v>
      </c>
      <c r="Q33" s="75">
        <v>8457.945914663931</v>
      </c>
      <c r="R33" s="60"/>
    </row>
    <row r="34" spans="1:18" x14ac:dyDescent="0.25">
      <c r="A34" s="64">
        <v>37154</v>
      </c>
      <c r="B34" s="65">
        <v>0</v>
      </c>
      <c r="C34" s="66">
        <v>6462</v>
      </c>
      <c r="D34" s="66">
        <v>0</v>
      </c>
      <c r="E34" s="66">
        <v>0</v>
      </c>
      <c r="F34" s="66">
        <v>0</v>
      </c>
      <c r="G34" s="67">
        <v>-7000</v>
      </c>
      <c r="H34" s="68">
        <v>0</v>
      </c>
      <c r="I34" s="69">
        <v>-7000</v>
      </c>
      <c r="J34" s="70">
        <v>0</v>
      </c>
      <c r="K34" s="71">
        <v>6462</v>
      </c>
      <c r="L34" s="71">
        <v>0</v>
      </c>
      <c r="M34" s="72">
        <v>0</v>
      </c>
      <c r="N34" s="73">
        <v>6462</v>
      </c>
      <c r="O34" s="74">
        <v>-2.6873616267179094E-3</v>
      </c>
      <c r="P34" s="74">
        <v>-538.00268736162707</v>
      </c>
      <c r="Q34" s="75">
        <v>7919.943227302304</v>
      </c>
      <c r="R34" s="60"/>
    </row>
    <row r="35" spans="1:18" x14ac:dyDescent="0.25">
      <c r="A35" s="64">
        <v>37155</v>
      </c>
      <c r="B35" s="65">
        <v>0</v>
      </c>
      <c r="C35" s="66">
        <v>6462</v>
      </c>
      <c r="D35" s="66">
        <v>3049</v>
      </c>
      <c r="E35" s="66">
        <v>0</v>
      </c>
      <c r="F35" s="66">
        <v>0</v>
      </c>
      <c r="G35" s="67">
        <v>-7000</v>
      </c>
      <c r="H35" s="68">
        <v>-3049</v>
      </c>
      <c r="I35" s="69">
        <v>-10049</v>
      </c>
      <c r="J35" s="70">
        <v>0</v>
      </c>
      <c r="K35" s="71">
        <v>6462</v>
      </c>
      <c r="L35" s="71">
        <v>0</v>
      </c>
      <c r="M35" s="72">
        <v>0</v>
      </c>
      <c r="N35" s="73">
        <v>6462</v>
      </c>
      <c r="O35" s="74">
        <v>-2.6873616267179086E-3</v>
      </c>
      <c r="P35" s="74">
        <v>-3587.0026873616271</v>
      </c>
      <c r="Q35" s="75">
        <v>4332.9405399406769</v>
      </c>
      <c r="R35" s="60"/>
    </row>
    <row r="36" spans="1:18" x14ac:dyDescent="0.25">
      <c r="A36" s="64">
        <v>37156</v>
      </c>
      <c r="B36" s="65">
        <v>0</v>
      </c>
      <c r="C36" s="66">
        <v>6462</v>
      </c>
      <c r="D36" s="66">
        <v>0</v>
      </c>
      <c r="E36" s="66">
        <v>0</v>
      </c>
      <c r="F36" s="66">
        <v>0</v>
      </c>
      <c r="G36" s="67">
        <v>-7000</v>
      </c>
      <c r="H36" s="68">
        <v>0</v>
      </c>
      <c r="I36" s="69">
        <v>-7000</v>
      </c>
      <c r="J36" s="70">
        <v>0</v>
      </c>
      <c r="K36" s="71">
        <v>6462</v>
      </c>
      <c r="L36" s="71">
        <v>0</v>
      </c>
      <c r="M36" s="72">
        <v>0</v>
      </c>
      <c r="N36" s="73">
        <v>6462</v>
      </c>
      <c r="O36" s="74">
        <v>-2.6873616267179094E-3</v>
      </c>
      <c r="P36" s="74">
        <v>-538.00268736162707</v>
      </c>
      <c r="Q36" s="75">
        <v>3794.9378525790498</v>
      </c>
      <c r="R36" s="60"/>
    </row>
    <row r="37" spans="1:18" x14ac:dyDescent="0.25">
      <c r="A37" s="64">
        <v>37157</v>
      </c>
      <c r="B37" s="65">
        <v>0</v>
      </c>
      <c r="C37" s="66">
        <v>6462</v>
      </c>
      <c r="D37" s="66">
        <v>0</v>
      </c>
      <c r="E37" s="66">
        <v>0</v>
      </c>
      <c r="F37" s="66">
        <v>0</v>
      </c>
      <c r="G37" s="67">
        <v>-7000</v>
      </c>
      <c r="H37" s="68">
        <v>0</v>
      </c>
      <c r="I37" s="69">
        <v>-7000</v>
      </c>
      <c r="J37" s="70">
        <v>0</v>
      </c>
      <c r="K37" s="71">
        <v>6462</v>
      </c>
      <c r="L37" s="71">
        <v>0</v>
      </c>
      <c r="M37" s="72">
        <v>0</v>
      </c>
      <c r="N37" s="73">
        <v>6462</v>
      </c>
      <c r="O37" s="74">
        <v>-2.687361626717909E-3</v>
      </c>
      <c r="P37" s="74">
        <v>-538.00268736162707</v>
      </c>
      <c r="Q37" s="75">
        <v>3256.9351652174228</v>
      </c>
      <c r="R37" s="60"/>
    </row>
    <row r="38" spans="1:18" x14ac:dyDescent="0.25">
      <c r="A38" s="64">
        <v>37158</v>
      </c>
      <c r="B38" s="65">
        <v>0</v>
      </c>
      <c r="C38" s="66">
        <v>6462</v>
      </c>
      <c r="D38" s="66">
        <v>0</v>
      </c>
      <c r="E38" s="66">
        <v>0</v>
      </c>
      <c r="F38" s="66">
        <v>0</v>
      </c>
      <c r="G38" s="67">
        <v>-7000</v>
      </c>
      <c r="H38" s="68">
        <v>0</v>
      </c>
      <c r="I38" s="69">
        <v>-7000</v>
      </c>
      <c r="J38" s="70">
        <v>0</v>
      </c>
      <c r="K38" s="71">
        <v>6462</v>
      </c>
      <c r="L38" s="71">
        <v>0</v>
      </c>
      <c r="M38" s="72">
        <v>0</v>
      </c>
      <c r="N38" s="73">
        <v>6462</v>
      </c>
      <c r="O38" s="74">
        <v>-2.6873616267179094E-3</v>
      </c>
      <c r="P38" s="74">
        <v>-538.00268736162707</v>
      </c>
      <c r="Q38" s="75">
        <v>2718.9324778557957</v>
      </c>
      <c r="R38" s="60"/>
    </row>
    <row r="39" spans="1:18" x14ac:dyDescent="0.25">
      <c r="A39" s="64">
        <v>37159</v>
      </c>
      <c r="B39" s="65">
        <v>0</v>
      </c>
      <c r="C39" s="66">
        <v>6462</v>
      </c>
      <c r="D39" s="66">
        <v>0</v>
      </c>
      <c r="E39" s="66">
        <v>0</v>
      </c>
      <c r="F39" s="66">
        <v>0</v>
      </c>
      <c r="G39" s="67">
        <v>-7000</v>
      </c>
      <c r="H39" s="68">
        <v>0</v>
      </c>
      <c r="I39" s="69">
        <v>-7000</v>
      </c>
      <c r="J39" s="70">
        <v>0</v>
      </c>
      <c r="K39" s="71">
        <v>6462</v>
      </c>
      <c r="L39" s="71">
        <v>0</v>
      </c>
      <c r="M39" s="72">
        <v>0</v>
      </c>
      <c r="N39" s="73">
        <v>6462</v>
      </c>
      <c r="O39" s="74">
        <v>-2.687361626717909E-3</v>
      </c>
      <c r="P39" s="74">
        <v>-538.00268736162707</v>
      </c>
      <c r="Q39" s="75">
        <v>2180.9297904941686</v>
      </c>
      <c r="R39" s="60"/>
    </row>
    <row r="40" spans="1:18" x14ac:dyDescent="0.25">
      <c r="A40" s="64">
        <v>37160</v>
      </c>
      <c r="B40" s="65">
        <v>0</v>
      </c>
      <c r="C40" s="66">
        <v>6462</v>
      </c>
      <c r="D40" s="66">
        <v>0</v>
      </c>
      <c r="E40" s="66">
        <v>0</v>
      </c>
      <c r="F40" s="66">
        <v>0</v>
      </c>
      <c r="G40" s="67">
        <v>-7000</v>
      </c>
      <c r="H40" s="68">
        <v>0</v>
      </c>
      <c r="I40" s="69">
        <v>-7000</v>
      </c>
      <c r="J40" s="70">
        <v>0</v>
      </c>
      <c r="K40" s="71">
        <v>6462</v>
      </c>
      <c r="L40" s="71">
        <v>0</v>
      </c>
      <c r="M40" s="72">
        <v>0</v>
      </c>
      <c r="N40" s="73">
        <v>6462</v>
      </c>
      <c r="O40" s="74">
        <v>-2.6873616267179094E-3</v>
      </c>
      <c r="P40" s="74">
        <v>-538.00268736162707</v>
      </c>
      <c r="Q40" s="75">
        <v>1642.9271031325416</v>
      </c>
      <c r="R40" s="60"/>
    </row>
    <row r="41" spans="1:18" x14ac:dyDescent="0.25">
      <c r="A41" s="64">
        <v>37161</v>
      </c>
      <c r="B41" s="65">
        <v>0</v>
      </c>
      <c r="C41" s="66">
        <v>6650</v>
      </c>
      <c r="D41" s="66">
        <v>0</v>
      </c>
      <c r="E41" s="66">
        <v>0</v>
      </c>
      <c r="F41" s="66">
        <v>0</v>
      </c>
      <c r="G41" s="67">
        <v>-7000</v>
      </c>
      <c r="H41" s="68">
        <v>0</v>
      </c>
      <c r="I41" s="69">
        <v>-7000</v>
      </c>
      <c r="J41" s="70">
        <v>0</v>
      </c>
      <c r="K41" s="71">
        <v>6650</v>
      </c>
      <c r="L41" s="71">
        <v>0</v>
      </c>
      <c r="M41" s="72">
        <v>0</v>
      </c>
      <c r="N41" s="73">
        <v>6650</v>
      </c>
      <c r="O41" s="74">
        <v>-2.7655454685351429E-3</v>
      </c>
      <c r="P41" s="74">
        <v>-350.00276554546872</v>
      </c>
      <c r="Q41" s="75">
        <v>1292.9243375870728</v>
      </c>
      <c r="R41" s="60"/>
    </row>
    <row r="42" spans="1:18" x14ac:dyDescent="0.25">
      <c r="A42" s="64">
        <v>37162</v>
      </c>
      <c r="B42" s="65">
        <v>0</v>
      </c>
      <c r="C42" s="66">
        <v>6650</v>
      </c>
      <c r="D42" s="66">
        <v>0</v>
      </c>
      <c r="E42" s="66">
        <v>0</v>
      </c>
      <c r="F42" s="66">
        <v>0</v>
      </c>
      <c r="G42" s="67">
        <v>-7000</v>
      </c>
      <c r="H42" s="68">
        <v>0</v>
      </c>
      <c r="I42" s="69">
        <v>-7000</v>
      </c>
      <c r="J42" s="70">
        <v>0</v>
      </c>
      <c r="K42" s="71">
        <v>6650</v>
      </c>
      <c r="L42" s="71">
        <v>0</v>
      </c>
      <c r="M42" s="72">
        <v>0</v>
      </c>
      <c r="N42" s="73">
        <v>6650</v>
      </c>
      <c r="O42" s="74">
        <v>-2.7655454685351433E-3</v>
      </c>
      <c r="P42" s="74">
        <v>-350.00276554546872</v>
      </c>
      <c r="Q42" s="75">
        <v>942.92157204160412</v>
      </c>
      <c r="R42" s="60"/>
    </row>
    <row r="43" spans="1:18" x14ac:dyDescent="0.25">
      <c r="A43" s="64">
        <v>37163</v>
      </c>
      <c r="B43" s="65">
        <v>0</v>
      </c>
      <c r="C43" s="66">
        <v>6650</v>
      </c>
      <c r="D43" s="66">
        <v>0</v>
      </c>
      <c r="E43" s="66">
        <v>0</v>
      </c>
      <c r="F43" s="66">
        <v>0</v>
      </c>
      <c r="G43" s="67">
        <v>-7000</v>
      </c>
      <c r="H43" s="68">
        <v>0</v>
      </c>
      <c r="I43" s="69">
        <v>-7000</v>
      </c>
      <c r="J43" s="70">
        <v>0</v>
      </c>
      <c r="K43" s="71">
        <v>6650</v>
      </c>
      <c r="L43" s="71">
        <v>0</v>
      </c>
      <c r="M43" s="72">
        <v>0</v>
      </c>
      <c r="N43" s="73">
        <v>6650</v>
      </c>
      <c r="O43" s="74">
        <v>-2.7655454685351433E-3</v>
      </c>
      <c r="P43" s="74">
        <v>-350.00276554546872</v>
      </c>
      <c r="Q43" s="75">
        <v>592.9188064961354</v>
      </c>
      <c r="R43" s="60"/>
    </row>
    <row r="44" spans="1:18" x14ac:dyDescent="0.25">
      <c r="A44" s="64">
        <v>37164</v>
      </c>
      <c r="B44" s="65">
        <v>0</v>
      </c>
      <c r="C44" s="66">
        <v>6650</v>
      </c>
      <c r="D44" s="66">
        <v>0</v>
      </c>
      <c r="E44" s="66">
        <v>0</v>
      </c>
      <c r="F44" s="66">
        <v>0</v>
      </c>
      <c r="G44" s="67">
        <v>-7000</v>
      </c>
      <c r="H44" s="68">
        <v>0</v>
      </c>
      <c r="I44" s="69">
        <v>-7000</v>
      </c>
      <c r="J44" s="70">
        <v>0</v>
      </c>
      <c r="K44" s="71">
        <v>6650</v>
      </c>
      <c r="L44" s="71">
        <v>0</v>
      </c>
      <c r="M44" s="72">
        <v>0</v>
      </c>
      <c r="N44" s="73">
        <v>6650</v>
      </c>
      <c r="O44" s="74">
        <v>-2.7655454685351433E-3</v>
      </c>
      <c r="P44" s="74">
        <v>-350.00276554546872</v>
      </c>
      <c r="Q44" s="75">
        <v>242.91604095066668</v>
      </c>
      <c r="R44" s="60"/>
    </row>
    <row r="45" spans="1:18" x14ac:dyDescent="0.25">
      <c r="A45" s="64"/>
      <c r="B45" s="65"/>
      <c r="C45" s="66"/>
      <c r="D45" s="66"/>
      <c r="E45" s="66"/>
      <c r="F45" s="66"/>
      <c r="G45" s="67"/>
      <c r="H45" s="68"/>
      <c r="I45" s="69"/>
      <c r="J45" s="70"/>
      <c r="K45" s="71"/>
      <c r="L45" s="71"/>
      <c r="M45" s="72"/>
      <c r="N45" s="73"/>
      <c r="O45" s="74"/>
      <c r="P45" s="74"/>
      <c r="Q45" s="75"/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7000</v>
      </c>
      <c r="C47" s="93">
        <v>194887</v>
      </c>
      <c r="D47" s="93"/>
      <c r="E47" s="93">
        <v>0</v>
      </c>
      <c r="F47" s="93">
        <v>0</v>
      </c>
      <c r="G47" s="114">
        <v>-180742</v>
      </c>
      <c r="H47" s="115">
        <v>-21019</v>
      </c>
      <c r="I47" s="116">
        <v>-201761</v>
      </c>
      <c r="J47" s="117">
        <v>7000</v>
      </c>
      <c r="K47" s="118">
        <v>194887</v>
      </c>
      <c r="L47" s="118">
        <v>0</v>
      </c>
      <c r="M47" s="119">
        <v>0</v>
      </c>
      <c r="N47" s="120">
        <v>201887</v>
      </c>
      <c r="O47" s="74">
        <v>-8.3959049324233773E-2</v>
      </c>
      <c r="P47" s="74"/>
      <c r="Q47" s="21">
        <v>0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B9" sqref="B9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82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29">
        <v>403</v>
      </c>
    </row>
    <row r="14" spans="1:16" x14ac:dyDescent="0.25">
      <c r="A14" s="64">
        <v>37135</v>
      </c>
      <c r="B14" s="65">
        <v>10642</v>
      </c>
      <c r="C14" s="66">
        <v>13806</v>
      </c>
      <c r="D14" s="66">
        <v>0</v>
      </c>
      <c r="E14" s="66">
        <v>0</v>
      </c>
      <c r="F14" s="67">
        <v>-13753</v>
      </c>
      <c r="G14" s="68">
        <v>0</v>
      </c>
      <c r="H14" s="69">
        <v>-13753</v>
      </c>
      <c r="I14" s="70">
        <v>10642</v>
      </c>
      <c r="J14" s="71">
        <v>13806</v>
      </c>
      <c r="K14" s="71">
        <v>0</v>
      </c>
      <c r="L14" s="71">
        <v>0</v>
      </c>
      <c r="M14" s="72">
        <v>-244.48</v>
      </c>
      <c r="N14" s="73">
        <v>24203.52</v>
      </c>
      <c r="O14" s="74">
        <v>10450.52</v>
      </c>
      <c r="P14" s="75">
        <v>10853.52</v>
      </c>
    </row>
    <row r="15" spans="1:16" x14ac:dyDescent="0.25">
      <c r="A15" s="64">
        <v>37136</v>
      </c>
      <c r="B15" s="65">
        <v>10642</v>
      </c>
      <c r="C15" s="66">
        <v>13806</v>
      </c>
      <c r="D15" s="66">
        <v>0</v>
      </c>
      <c r="E15" s="66">
        <v>0</v>
      </c>
      <c r="F15" s="67">
        <v>-13753</v>
      </c>
      <c r="G15" s="68">
        <v>0</v>
      </c>
      <c r="H15" s="69">
        <v>-13753</v>
      </c>
      <c r="I15" s="70">
        <v>10642</v>
      </c>
      <c r="J15" s="71">
        <v>13806</v>
      </c>
      <c r="K15" s="71">
        <v>0</v>
      </c>
      <c r="L15" s="71">
        <v>0</v>
      </c>
      <c r="M15" s="72">
        <v>-244.48</v>
      </c>
      <c r="N15" s="73">
        <v>24203.52</v>
      </c>
      <c r="O15" s="74">
        <v>10450.52</v>
      </c>
      <c r="P15" s="75">
        <v>21304.04</v>
      </c>
    </row>
    <row r="16" spans="1:16" x14ac:dyDescent="0.25">
      <c r="A16" s="64">
        <v>37137</v>
      </c>
      <c r="B16" s="65">
        <v>5321</v>
      </c>
      <c r="C16" s="66">
        <v>13806</v>
      </c>
      <c r="D16" s="66">
        <v>0</v>
      </c>
      <c r="E16" s="66">
        <v>0</v>
      </c>
      <c r="F16" s="67">
        <v>-16753</v>
      </c>
      <c r="G16" s="68">
        <v>0</v>
      </c>
      <c r="H16" s="69">
        <v>-16753</v>
      </c>
      <c r="I16" s="70">
        <v>5321</v>
      </c>
      <c r="J16" s="71">
        <v>13806</v>
      </c>
      <c r="K16" s="71">
        <v>0</v>
      </c>
      <c r="L16" s="71">
        <v>0</v>
      </c>
      <c r="M16" s="72">
        <v>-191.27</v>
      </c>
      <c r="N16" s="73">
        <v>18935.73</v>
      </c>
      <c r="O16" s="74">
        <v>2182.73</v>
      </c>
      <c r="P16" s="75">
        <v>23486.77</v>
      </c>
    </row>
    <row r="17" spans="1:16" x14ac:dyDescent="0.25">
      <c r="A17" s="64">
        <v>37138</v>
      </c>
      <c r="B17" s="65">
        <v>5321</v>
      </c>
      <c r="C17" s="66">
        <v>13806</v>
      </c>
      <c r="D17" s="66">
        <v>0</v>
      </c>
      <c r="E17" s="66">
        <v>0</v>
      </c>
      <c r="F17" s="67">
        <v>-13753</v>
      </c>
      <c r="G17" s="68">
        <v>0</v>
      </c>
      <c r="H17" s="69">
        <v>-13753</v>
      </c>
      <c r="I17" s="70">
        <v>5321</v>
      </c>
      <c r="J17" s="71">
        <v>13806</v>
      </c>
      <c r="K17" s="71">
        <v>0</v>
      </c>
      <c r="L17" s="71">
        <v>0</v>
      </c>
      <c r="M17" s="72">
        <v>-191.27</v>
      </c>
      <c r="N17" s="73">
        <v>18935.73</v>
      </c>
      <c r="O17" s="74">
        <v>5182.7299999999996</v>
      </c>
      <c r="P17" s="75">
        <v>28669.5</v>
      </c>
    </row>
    <row r="18" spans="1:16" x14ac:dyDescent="0.25">
      <c r="A18" s="64">
        <v>37139</v>
      </c>
      <c r="B18" s="65">
        <v>5321</v>
      </c>
      <c r="C18" s="66">
        <v>13806</v>
      </c>
      <c r="D18" s="66">
        <v>0</v>
      </c>
      <c r="E18" s="66">
        <v>0</v>
      </c>
      <c r="F18" s="67">
        <v>-10021</v>
      </c>
      <c r="G18" s="68">
        <v>0</v>
      </c>
      <c r="H18" s="69">
        <v>-10021</v>
      </c>
      <c r="I18" s="70">
        <v>5321</v>
      </c>
      <c r="J18" s="71">
        <v>13806</v>
      </c>
      <c r="K18" s="71">
        <v>0</v>
      </c>
      <c r="L18" s="71">
        <v>0</v>
      </c>
      <c r="M18" s="72">
        <v>-191.27</v>
      </c>
      <c r="N18" s="73">
        <v>18935.73</v>
      </c>
      <c r="O18" s="74">
        <v>8914.73</v>
      </c>
      <c r="P18" s="75">
        <v>37584.230000000003</v>
      </c>
    </row>
    <row r="19" spans="1:16" x14ac:dyDescent="0.25">
      <c r="A19" s="64">
        <v>37140</v>
      </c>
      <c r="B19" s="65">
        <v>5321</v>
      </c>
      <c r="C19" s="66">
        <v>13806</v>
      </c>
      <c r="D19" s="66">
        <v>0</v>
      </c>
      <c r="E19" s="66">
        <v>0</v>
      </c>
      <c r="F19" s="67">
        <v>-29586</v>
      </c>
      <c r="G19" s="68">
        <v>0</v>
      </c>
      <c r="H19" s="69">
        <v>-29586</v>
      </c>
      <c r="I19" s="70">
        <v>5321</v>
      </c>
      <c r="J19" s="71">
        <v>13806</v>
      </c>
      <c r="K19" s="71">
        <v>0</v>
      </c>
      <c r="L19" s="71">
        <v>0</v>
      </c>
      <c r="M19" s="72">
        <v>-191.27</v>
      </c>
      <c r="N19" s="73">
        <v>18935.73</v>
      </c>
      <c r="O19" s="74">
        <v>-10650.27</v>
      </c>
      <c r="P19" s="75">
        <v>26933.96</v>
      </c>
    </row>
    <row r="20" spans="1:16" x14ac:dyDescent="0.25">
      <c r="A20" s="64">
        <v>37141</v>
      </c>
      <c r="B20" s="65">
        <v>8043</v>
      </c>
      <c r="C20" s="66">
        <v>13335</v>
      </c>
      <c r="D20" s="66">
        <v>0</v>
      </c>
      <c r="E20" s="66">
        <v>0</v>
      </c>
      <c r="F20" s="67">
        <v>-12493</v>
      </c>
      <c r="G20" s="68">
        <v>0</v>
      </c>
      <c r="H20" s="69">
        <v>-12493</v>
      </c>
      <c r="I20" s="70">
        <v>8043</v>
      </c>
      <c r="J20" s="71">
        <v>13335</v>
      </c>
      <c r="K20" s="71">
        <v>0</v>
      </c>
      <c r="L20" s="71">
        <v>0</v>
      </c>
      <c r="M20" s="72">
        <v>-213.78</v>
      </c>
      <c r="N20" s="73">
        <v>21164.22</v>
      </c>
      <c r="O20" s="74">
        <v>8671.2199999999993</v>
      </c>
      <c r="P20" s="75">
        <v>35605.18</v>
      </c>
    </row>
    <row r="21" spans="1:16" x14ac:dyDescent="0.25">
      <c r="A21" s="64">
        <v>37142</v>
      </c>
      <c r="B21" s="65">
        <v>10147</v>
      </c>
      <c r="C21" s="66">
        <v>13335</v>
      </c>
      <c r="D21" s="66">
        <v>0</v>
      </c>
      <c r="E21" s="66">
        <v>0</v>
      </c>
      <c r="F21" s="67">
        <v>-22123</v>
      </c>
      <c r="G21" s="68">
        <v>-4354</v>
      </c>
      <c r="H21" s="69">
        <v>-26477</v>
      </c>
      <c r="I21" s="70">
        <v>10147</v>
      </c>
      <c r="J21" s="71">
        <v>13335</v>
      </c>
      <c r="K21" s="71">
        <v>0</v>
      </c>
      <c r="L21" s="71">
        <v>0</v>
      </c>
      <c r="M21" s="72">
        <v>-234.82</v>
      </c>
      <c r="N21" s="73">
        <v>23247.18</v>
      </c>
      <c r="O21" s="74">
        <v>-3229.82</v>
      </c>
      <c r="P21" s="75">
        <v>32375.360000000001</v>
      </c>
    </row>
    <row r="22" spans="1:16" x14ac:dyDescent="0.25">
      <c r="A22" s="64">
        <v>37143</v>
      </c>
      <c r="B22" s="65">
        <v>10147</v>
      </c>
      <c r="C22" s="66">
        <v>13335</v>
      </c>
      <c r="D22" s="66">
        <v>0</v>
      </c>
      <c r="E22" s="66">
        <v>0</v>
      </c>
      <c r="F22" s="67">
        <v>-22123</v>
      </c>
      <c r="G22" s="68">
        <v>-4354</v>
      </c>
      <c r="H22" s="69">
        <v>-26477</v>
      </c>
      <c r="I22" s="70">
        <v>10147</v>
      </c>
      <c r="J22" s="71">
        <v>13335</v>
      </c>
      <c r="K22" s="71">
        <v>0</v>
      </c>
      <c r="L22" s="71">
        <v>0</v>
      </c>
      <c r="M22" s="72">
        <v>-234.82</v>
      </c>
      <c r="N22" s="73">
        <v>23247.18</v>
      </c>
      <c r="O22" s="74">
        <v>-3229.82</v>
      </c>
      <c r="P22" s="75">
        <v>29145.54</v>
      </c>
    </row>
    <row r="23" spans="1:16" x14ac:dyDescent="0.25">
      <c r="A23" s="64">
        <v>37144</v>
      </c>
      <c r="B23" s="65">
        <v>10147</v>
      </c>
      <c r="C23" s="66">
        <v>13335</v>
      </c>
      <c r="D23" s="66">
        <v>0</v>
      </c>
      <c r="E23" s="66">
        <v>0</v>
      </c>
      <c r="F23" s="67">
        <v>-22123</v>
      </c>
      <c r="G23" s="68">
        <v>-4354</v>
      </c>
      <c r="H23" s="69">
        <v>-26477</v>
      </c>
      <c r="I23" s="70">
        <v>10147</v>
      </c>
      <c r="J23" s="71">
        <v>13335</v>
      </c>
      <c r="K23" s="71">
        <v>0</v>
      </c>
      <c r="L23" s="71">
        <v>0</v>
      </c>
      <c r="M23" s="72">
        <v>-234.82</v>
      </c>
      <c r="N23" s="73">
        <v>23247.18</v>
      </c>
      <c r="O23" s="74">
        <v>-3229.82</v>
      </c>
      <c r="P23" s="75">
        <v>25915.72</v>
      </c>
    </row>
    <row r="24" spans="1:16" x14ac:dyDescent="0.25">
      <c r="A24" s="64">
        <v>37145</v>
      </c>
      <c r="B24" s="65">
        <v>10518</v>
      </c>
      <c r="C24" s="66">
        <v>12467</v>
      </c>
      <c r="D24" s="66">
        <v>0</v>
      </c>
      <c r="E24" s="66">
        <v>0</v>
      </c>
      <c r="F24" s="67">
        <v>-29661</v>
      </c>
      <c r="G24" s="68">
        <v>0</v>
      </c>
      <c r="H24" s="69">
        <v>-29661</v>
      </c>
      <c r="I24" s="70">
        <v>10518</v>
      </c>
      <c r="J24" s="71">
        <v>12467</v>
      </c>
      <c r="K24" s="71">
        <v>0</v>
      </c>
      <c r="L24" s="71">
        <v>0</v>
      </c>
      <c r="M24" s="72">
        <v>-229.85</v>
      </c>
      <c r="N24" s="73">
        <v>22755.15</v>
      </c>
      <c r="O24" s="74">
        <v>-6905.85</v>
      </c>
      <c r="P24" s="75">
        <v>19009.87</v>
      </c>
    </row>
    <row r="25" spans="1:16" x14ac:dyDescent="0.25">
      <c r="A25" s="64">
        <v>37146</v>
      </c>
      <c r="B25" s="65">
        <v>10147</v>
      </c>
      <c r="C25" s="66">
        <v>12467</v>
      </c>
      <c r="D25" s="66">
        <v>0</v>
      </c>
      <c r="E25" s="66">
        <v>0</v>
      </c>
      <c r="F25" s="67">
        <v>-15443</v>
      </c>
      <c r="G25" s="68">
        <v>-2648</v>
      </c>
      <c r="H25" s="69">
        <v>-18091</v>
      </c>
      <c r="I25" s="70">
        <v>10147</v>
      </c>
      <c r="J25" s="71">
        <v>12467</v>
      </c>
      <c r="K25" s="71">
        <v>0</v>
      </c>
      <c r="L25" s="71">
        <v>0</v>
      </c>
      <c r="M25" s="72">
        <v>-226.14</v>
      </c>
      <c r="N25" s="73">
        <v>22387.86</v>
      </c>
      <c r="O25" s="74">
        <v>4296.8599999999997</v>
      </c>
      <c r="P25" s="75">
        <v>23306.73</v>
      </c>
    </row>
    <row r="26" spans="1:16" x14ac:dyDescent="0.25">
      <c r="A26" s="64">
        <v>37147</v>
      </c>
      <c r="B26" s="65">
        <v>10518</v>
      </c>
      <c r="C26" s="66">
        <v>12467</v>
      </c>
      <c r="D26" s="66">
        <v>0</v>
      </c>
      <c r="E26" s="66">
        <v>0</v>
      </c>
      <c r="F26" s="67">
        <v>-7528</v>
      </c>
      <c r="G26" s="68">
        <v>0</v>
      </c>
      <c r="H26" s="69">
        <v>-7528</v>
      </c>
      <c r="I26" s="70">
        <v>10518</v>
      </c>
      <c r="J26" s="71">
        <v>12467</v>
      </c>
      <c r="K26" s="71">
        <v>0</v>
      </c>
      <c r="L26" s="71">
        <v>0</v>
      </c>
      <c r="M26" s="72">
        <v>-229.85</v>
      </c>
      <c r="N26" s="73">
        <v>22755.15</v>
      </c>
      <c r="O26" s="74">
        <v>15227.15</v>
      </c>
      <c r="P26" s="75">
        <v>38533.879999999997</v>
      </c>
    </row>
    <row r="27" spans="1:16" x14ac:dyDescent="0.25">
      <c r="A27" s="64">
        <v>37148</v>
      </c>
      <c r="B27" s="65">
        <v>10518</v>
      </c>
      <c r="C27" s="66">
        <v>12467</v>
      </c>
      <c r="D27" s="66">
        <v>0</v>
      </c>
      <c r="E27" s="66">
        <v>0</v>
      </c>
      <c r="F27" s="67">
        <v>-11749</v>
      </c>
      <c r="G27" s="68">
        <v>-16565</v>
      </c>
      <c r="H27" s="69">
        <v>-28314</v>
      </c>
      <c r="I27" s="70">
        <v>10518</v>
      </c>
      <c r="J27" s="71">
        <v>12467</v>
      </c>
      <c r="K27" s="71">
        <v>0</v>
      </c>
      <c r="L27" s="71">
        <v>0</v>
      </c>
      <c r="M27" s="72">
        <v>-229.85</v>
      </c>
      <c r="N27" s="73">
        <v>22755.15</v>
      </c>
      <c r="O27" s="74">
        <v>-5558.85</v>
      </c>
      <c r="P27" s="75">
        <v>32975.03</v>
      </c>
    </row>
    <row r="28" spans="1:16" x14ac:dyDescent="0.25">
      <c r="A28" s="64">
        <v>37149</v>
      </c>
      <c r="B28" s="65">
        <v>10518</v>
      </c>
      <c r="C28" s="66">
        <v>13088</v>
      </c>
      <c r="D28" s="66">
        <v>0</v>
      </c>
      <c r="E28" s="66">
        <v>0</v>
      </c>
      <c r="F28" s="67">
        <v>-23286</v>
      </c>
      <c r="G28" s="68">
        <v>0</v>
      </c>
      <c r="H28" s="69">
        <v>-23286</v>
      </c>
      <c r="I28" s="70">
        <v>10518</v>
      </c>
      <c r="J28" s="71">
        <v>13088</v>
      </c>
      <c r="K28" s="71">
        <v>0</v>
      </c>
      <c r="L28" s="71">
        <v>0</v>
      </c>
      <c r="M28" s="72">
        <v>-236.06</v>
      </c>
      <c r="N28" s="73">
        <v>23369.94</v>
      </c>
      <c r="O28" s="74">
        <v>83.93999999999869</v>
      </c>
      <c r="P28" s="75">
        <v>33058.97</v>
      </c>
    </row>
    <row r="29" spans="1:16" x14ac:dyDescent="0.25">
      <c r="A29" s="64">
        <v>37150</v>
      </c>
      <c r="B29" s="65">
        <v>10518</v>
      </c>
      <c r="C29" s="66">
        <v>13088</v>
      </c>
      <c r="D29" s="66">
        <v>0</v>
      </c>
      <c r="E29" s="66">
        <v>0</v>
      </c>
      <c r="F29" s="67">
        <v>-23286</v>
      </c>
      <c r="G29" s="68">
        <v>0</v>
      </c>
      <c r="H29" s="69">
        <v>-23286</v>
      </c>
      <c r="I29" s="70">
        <v>10518</v>
      </c>
      <c r="J29" s="71">
        <v>13088</v>
      </c>
      <c r="K29" s="71">
        <v>0</v>
      </c>
      <c r="L29" s="71">
        <v>0</v>
      </c>
      <c r="M29" s="72">
        <v>-236.06</v>
      </c>
      <c r="N29" s="73">
        <v>23369.94</v>
      </c>
      <c r="O29" s="74">
        <v>83.93999999999869</v>
      </c>
      <c r="P29" s="75">
        <v>33142.910000000003</v>
      </c>
    </row>
    <row r="30" spans="1:16" x14ac:dyDescent="0.25">
      <c r="A30" s="64">
        <v>37151</v>
      </c>
      <c r="B30" s="65">
        <v>10518</v>
      </c>
      <c r="C30" s="66">
        <v>13088</v>
      </c>
      <c r="D30" s="66">
        <v>0</v>
      </c>
      <c r="E30" s="66">
        <v>0</v>
      </c>
      <c r="F30" s="67">
        <v>-28685</v>
      </c>
      <c r="G30" s="68">
        <v>0</v>
      </c>
      <c r="H30" s="69">
        <v>-28685</v>
      </c>
      <c r="I30" s="70">
        <v>10518</v>
      </c>
      <c r="J30" s="71">
        <v>13088</v>
      </c>
      <c r="K30" s="71">
        <v>0</v>
      </c>
      <c r="L30" s="71">
        <v>0</v>
      </c>
      <c r="M30" s="72">
        <v>-236.06</v>
      </c>
      <c r="N30" s="73">
        <v>23369.94</v>
      </c>
      <c r="O30" s="74">
        <v>-5315.06</v>
      </c>
      <c r="P30" s="75">
        <v>27827.85</v>
      </c>
    </row>
    <row r="31" spans="1:16" x14ac:dyDescent="0.25">
      <c r="A31" s="64">
        <v>37152</v>
      </c>
      <c r="B31" s="65">
        <v>10724</v>
      </c>
      <c r="C31" s="66">
        <v>13088</v>
      </c>
      <c r="D31" s="66">
        <v>0</v>
      </c>
      <c r="E31" s="66">
        <v>0</v>
      </c>
      <c r="F31" s="67">
        <v>-18810</v>
      </c>
      <c r="G31" s="68">
        <v>-5169</v>
      </c>
      <c r="H31" s="69">
        <v>-23979</v>
      </c>
      <c r="I31" s="70">
        <v>10724</v>
      </c>
      <c r="J31" s="71">
        <v>13088</v>
      </c>
      <c r="K31" s="71">
        <v>0</v>
      </c>
      <c r="L31" s="71">
        <v>0</v>
      </c>
      <c r="M31" s="72">
        <v>-238.12</v>
      </c>
      <c r="N31" s="73">
        <v>23573.88</v>
      </c>
      <c r="O31" s="74">
        <v>-405.11999999999898</v>
      </c>
      <c r="P31" s="75">
        <v>27422.73</v>
      </c>
    </row>
    <row r="32" spans="1:16" x14ac:dyDescent="0.25">
      <c r="A32" s="64">
        <v>37153</v>
      </c>
      <c r="B32" s="65">
        <v>10724</v>
      </c>
      <c r="C32" s="66">
        <v>13088</v>
      </c>
      <c r="D32" s="66">
        <v>0</v>
      </c>
      <c r="E32" s="66">
        <v>0</v>
      </c>
      <c r="F32" s="67">
        <v>-24079</v>
      </c>
      <c r="G32" s="68">
        <v>-523</v>
      </c>
      <c r="H32" s="69">
        <v>-24602</v>
      </c>
      <c r="I32" s="70">
        <v>10724</v>
      </c>
      <c r="J32" s="71">
        <v>13088</v>
      </c>
      <c r="K32" s="71">
        <v>0</v>
      </c>
      <c r="L32" s="71">
        <v>0</v>
      </c>
      <c r="M32" s="72">
        <v>-238.12</v>
      </c>
      <c r="N32" s="73">
        <v>23573.88</v>
      </c>
      <c r="O32" s="74">
        <v>-1028.1199999999999</v>
      </c>
      <c r="P32" s="75">
        <v>26394.61</v>
      </c>
    </row>
    <row r="33" spans="1:16" x14ac:dyDescent="0.25">
      <c r="A33" s="64">
        <v>37154</v>
      </c>
      <c r="B33" s="65">
        <v>10724</v>
      </c>
      <c r="C33" s="66">
        <v>13088</v>
      </c>
      <c r="D33" s="66">
        <v>0</v>
      </c>
      <c r="E33" s="66">
        <v>0</v>
      </c>
      <c r="F33" s="67">
        <v>-19874</v>
      </c>
      <c r="G33" s="68">
        <v>-3003</v>
      </c>
      <c r="H33" s="69">
        <v>-22877</v>
      </c>
      <c r="I33" s="70">
        <v>10724</v>
      </c>
      <c r="J33" s="71">
        <v>13088</v>
      </c>
      <c r="K33" s="71">
        <v>0</v>
      </c>
      <c r="L33" s="71">
        <v>0</v>
      </c>
      <c r="M33" s="72">
        <v>-238.12</v>
      </c>
      <c r="N33" s="73">
        <v>23573.88</v>
      </c>
      <c r="O33" s="74">
        <v>696.88000000000102</v>
      </c>
      <c r="P33" s="75">
        <v>27091.49</v>
      </c>
    </row>
    <row r="34" spans="1:16" x14ac:dyDescent="0.25">
      <c r="A34" s="64">
        <v>37155</v>
      </c>
      <c r="B34" s="65">
        <v>10724</v>
      </c>
      <c r="C34" s="66">
        <v>13088</v>
      </c>
      <c r="D34" s="66">
        <v>0</v>
      </c>
      <c r="E34" s="66">
        <v>0</v>
      </c>
      <c r="F34" s="67">
        <v>-13653</v>
      </c>
      <c r="G34" s="68">
        <v>-20195</v>
      </c>
      <c r="H34" s="69">
        <v>-33848</v>
      </c>
      <c r="I34" s="70">
        <v>10724</v>
      </c>
      <c r="J34" s="71">
        <v>13088</v>
      </c>
      <c r="K34" s="71">
        <v>0</v>
      </c>
      <c r="L34" s="71">
        <v>0</v>
      </c>
      <c r="M34" s="72">
        <v>-238.12</v>
      </c>
      <c r="N34" s="73">
        <v>23573.88</v>
      </c>
      <c r="O34" s="74">
        <v>-10274.120000000001</v>
      </c>
      <c r="P34" s="75">
        <v>16817.37</v>
      </c>
    </row>
    <row r="35" spans="1:16" x14ac:dyDescent="0.25">
      <c r="A35" s="64">
        <v>37156</v>
      </c>
      <c r="B35" s="65">
        <v>4729</v>
      </c>
      <c r="C35" s="66">
        <v>13088</v>
      </c>
      <c r="D35" s="66">
        <v>0</v>
      </c>
      <c r="E35" s="66">
        <v>0</v>
      </c>
      <c r="F35" s="67">
        <v>-22610</v>
      </c>
      <c r="G35" s="68">
        <v>0</v>
      </c>
      <c r="H35" s="69">
        <v>-22610</v>
      </c>
      <c r="I35" s="70">
        <v>4729</v>
      </c>
      <c r="J35" s="71">
        <v>13088</v>
      </c>
      <c r="K35" s="71">
        <v>0</v>
      </c>
      <c r="L35" s="71">
        <v>0</v>
      </c>
      <c r="M35" s="72">
        <v>-178.17</v>
      </c>
      <c r="N35" s="73">
        <v>17638.830000000002</v>
      </c>
      <c r="O35" s="74">
        <v>-4971.17</v>
      </c>
      <c r="P35" s="75">
        <v>11846.2</v>
      </c>
    </row>
    <row r="36" spans="1:16" x14ac:dyDescent="0.25">
      <c r="A36" s="64">
        <v>37157</v>
      </c>
      <c r="B36" s="65">
        <v>4729</v>
      </c>
      <c r="C36" s="66">
        <v>13088</v>
      </c>
      <c r="D36" s="66">
        <v>0</v>
      </c>
      <c r="E36" s="66">
        <v>0</v>
      </c>
      <c r="F36" s="67">
        <v>-22610</v>
      </c>
      <c r="G36" s="68">
        <v>0</v>
      </c>
      <c r="H36" s="69">
        <v>-22610</v>
      </c>
      <c r="I36" s="70">
        <v>4729</v>
      </c>
      <c r="J36" s="71">
        <v>13088</v>
      </c>
      <c r="K36" s="71">
        <v>0</v>
      </c>
      <c r="L36" s="71">
        <v>0</v>
      </c>
      <c r="M36" s="72">
        <v>-178.17</v>
      </c>
      <c r="N36" s="73">
        <v>17638.830000000002</v>
      </c>
      <c r="O36" s="74">
        <v>-4971.17</v>
      </c>
      <c r="P36" s="75">
        <v>6875.0300000000097</v>
      </c>
    </row>
    <row r="37" spans="1:16" x14ac:dyDescent="0.25">
      <c r="A37" s="64">
        <v>37158</v>
      </c>
      <c r="B37" s="65">
        <v>4902</v>
      </c>
      <c r="C37" s="66">
        <v>13088</v>
      </c>
      <c r="D37" s="66">
        <v>0</v>
      </c>
      <c r="E37" s="66">
        <v>0</v>
      </c>
      <c r="F37" s="67">
        <v>-22610</v>
      </c>
      <c r="G37" s="68">
        <v>0</v>
      </c>
      <c r="H37" s="69">
        <v>-22610</v>
      </c>
      <c r="I37" s="70">
        <v>4902</v>
      </c>
      <c r="J37" s="71">
        <v>13088</v>
      </c>
      <c r="K37" s="71">
        <v>0</v>
      </c>
      <c r="L37" s="71">
        <v>0</v>
      </c>
      <c r="M37" s="72">
        <v>-179.9</v>
      </c>
      <c r="N37" s="73">
        <v>17810.099999999999</v>
      </c>
      <c r="O37" s="74">
        <v>-4799.8999999999996</v>
      </c>
      <c r="P37" s="75">
        <v>2075.1300000000083</v>
      </c>
    </row>
    <row r="38" spans="1:16" x14ac:dyDescent="0.25">
      <c r="A38" s="64">
        <v>37159</v>
      </c>
      <c r="B38" s="65">
        <v>5553</v>
      </c>
      <c r="C38" s="66">
        <v>13088</v>
      </c>
      <c r="D38" s="66">
        <v>0</v>
      </c>
      <c r="E38" s="66">
        <v>0</v>
      </c>
      <c r="F38" s="67">
        <v>-17396</v>
      </c>
      <c r="G38" s="68">
        <v>-6565</v>
      </c>
      <c r="H38" s="69">
        <v>-23961</v>
      </c>
      <c r="I38" s="70">
        <v>5553</v>
      </c>
      <c r="J38" s="71">
        <v>13088</v>
      </c>
      <c r="K38" s="71">
        <v>0</v>
      </c>
      <c r="L38" s="71">
        <v>0</v>
      </c>
      <c r="M38" s="72">
        <v>-186.41</v>
      </c>
      <c r="N38" s="73">
        <v>18454.59</v>
      </c>
      <c r="O38" s="74">
        <v>-5506.41</v>
      </c>
      <c r="P38" s="75">
        <v>-3431.2799999999916</v>
      </c>
    </row>
    <row r="39" spans="1:16" x14ac:dyDescent="0.25">
      <c r="A39" s="64">
        <v>37160</v>
      </c>
      <c r="B39" s="65">
        <v>5553</v>
      </c>
      <c r="C39" s="66">
        <v>13088</v>
      </c>
      <c r="D39" s="66">
        <v>0</v>
      </c>
      <c r="E39" s="66">
        <v>0</v>
      </c>
      <c r="F39" s="67">
        <v>-20606</v>
      </c>
      <c r="G39" s="68">
        <v>-10299</v>
      </c>
      <c r="H39" s="69">
        <v>-30905</v>
      </c>
      <c r="I39" s="70">
        <v>5553</v>
      </c>
      <c r="J39" s="71">
        <v>13088</v>
      </c>
      <c r="K39" s="71">
        <v>0</v>
      </c>
      <c r="L39" s="71">
        <v>0</v>
      </c>
      <c r="M39" s="72">
        <v>-186.41</v>
      </c>
      <c r="N39" s="73">
        <v>18454.59</v>
      </c>
      <c r="O39" s="74">
        <v>-12450.41</v>
      </c>
      <c r="P39" s="75">
        <v>-15881.69</v>
      </c>
    </row>
    <row r="40" spans="1:16" x14ac:dyDescent="0.25">
      <c r="A40" s="64">
        <v>37161</v>
      </c>
      <c r="B40" s="65">
        <v>5553</v>
      </c>
      <c r="C40" s="66">
        <v>13088</v>
      </c>
      <c r="D40" s="66">
        <v>0</v>
      </c>
      <c r="E40" s="66">
        <v>0</v>
      </c>
      <c r="F40" s="67">
        <v>-4465</v>
      </c>
      <c r="G40" s="68">
        <v>-19085</v>
      </c>
      <c r="H40" s="69">
        <v>-23550</v>
      </c>
      <c r="I40" s="70">
        <v>5553</v>
      </c>
      <c r="J40" s="71">
        <v>13088</v>
      </c>
      <c r="K40" s="71">
        <v>0</v>
      </c>
      <c r="L40" s="71">
        <v>0</v>
      </c>
      <c r="M40" s="72">
        <v>-186.41</v>
      </c>
      <c r="N40" s="73">
        <v>18454.59</v>
      </c>
      <c r="O40" s="74">
        <v>-5095.41</v>
      </c>
      <c r="P40" s="75">
        <v>-20977.1</v>
      </c>
    </row>
    <row r="41" spans="1:16" x14ac:dyDescent="0.25">
      <c r="A41" s="64">
        <v>37162</v>
      </c>
      <c r="B41" s="65">
        <v>5553</v>
      </c>
      <c r="C41" s="66">
        <v>13088</v>
      </c>
      <c r="D41" s="66">
        <v>0</v>
      </c>
      <c r="E41" s="66">
        <v>0</v>
      </c>
      <c r="F41" s="67">
        <v>-20426</v>
      </c>
      <c r="G41" s="68">
        <v>-2746</v>
      </c>
      <c r="H41" s="69">
        <v>-23172</v>
      </c>
      <c r="I41" s="70">
        <v>5553</v>
      </c>
      <c r="J41" s="71">
        <v>13088</v>
      </c>
      <c r="K41" s="71">
        <v>0</v>
      </c>
      <c r="L41" s="71">
        <v>0</v>
      </c>
      <c r="M41" s="72">
        <v>-186.41</v>
      </c>
      <c r="N41" s="73">
        <v>18454.59</v>
      </c>
      <c r="O41" s="74">
        <v>-4717.41</v>
      </c>
      <c r="P41" s="75">
        <v>-25694.51</v>
      </c>
    </row>
    <row r="42" spans="1:16" x14ac:dyDescent="0.25">
      <c r="A42" s="64">
        <v>37163</v>
      </c>
      <c r="B42" s="65">
        <v>5553</v>
      </c>
      <c r="C42" s="66">
        <v>13088</v>
      </c>
      <c r="D42" s="66">
        <v>0</v>
      </c>
      <c r="E42" s="66">
        <v>0</v>
      </c>
      <c r="F42" s="67">
        <v>-20426</v>
      </c>
      <c r="G42" s="68">
        <v>-746</v>
      </c>
      <c r="H42" s="69">
        <v>-21172</v>
      </c>
      <c r="I42" s="70">
        <v>5553</v>
      </c>
      <c r="J42" s="71">
        <v>13088</v>
      </c>
      <c r="K42" s="71">
        <v>0</v>
      </c>
      <c r="L42" s="71">
        <v>0</v>
      </c>
      <c r="M42" s="72">
        <v>-186.41</v>
      </c>
      <c r="N42" s="73">
        <v>18454.59</v>
      </c>
      <c r="O42" s="74">
        <v>-2717.41</v>
      </c>
      <c r="P42" s="75">
        <v>-28411.919999999998</v>
      </c>
    </row>
    <row r="43" spans="1:16" x14ac:dyDescent="0.25">
      <c r="A43" s="64">
        <v>37164</v>
      </c>
      <c r="B43" s="65">
        <v>5553</v>
      </c>
      <c r="C43" s="66">
        <v>13088</v>
      </c>
      <c r="D43" s="66">
        <v>0</v>
      </c>
      <c r="E43" s="66">
        <v>0</v>
      </c>
      <c r="F43" s="67">
        <v>-20426</v>
      </c>
      <c r="G43" s="68">
        <v>-746</v>
      </c>
      <c r="H43" s="69">
        <v>-21172</v>
      </c>
      <c r="I43" s="70">
        <v>5553</v>
      </c>
      <c r="J43" s="71">
        <v>13088</v>
      </c>
      <c r="K43" s="71">
        <v>0</v>
      </c>
      <c r="L43" s="71">
        <v>0</v>
      </c>
      <c r="M43" s="72">
        <v>-186.41</v>
      </c>
      <c r="N43" s="73">
        <v>18454.59</v>
      </c>
      <c r="O43" s="74">
        <v>-2717.41</v>
      </c>
      <c r="P43" s="75">
        <v>-31129.33</v>
      </c>
    </row>
    <row r="44" spans="1:16" x14ac:dyDescent="0.25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64" t="s">
        <v>45</v>
      </c>
      <c r="B46" s="79">
        <v>244881</v>
      </c>
      <c r="C46" s="131">
        <v>395452</v>
      </c>
      <c r="D46" s="131">
        <v>0</v>
      </c>
      <c r="E46" s="131">
        <v>0</v>
      </c>
      <c r="F46" s="80">
        <v>-564110</v>
      </c>
      <c r="G46" s="81">
        <v>-101352</v>
      </c>
      <c r="H46" s="82">
        <v>-665462</v>
      </c>
      <c r="I46" s="83">
        <v>244881</v>
      </c>
      <c r="J46" s="132">
        <v>395452</v>
      </c>
      <c r="K46" s="132">
        <v>0</v>
      </c>
      <c r="L46" s="132">
        <v>0</v>
      </c>
      <c r="M46" s="84">
        <v>-6403.33</v>
      </c>
      <c r="N46" s="85">
        <v>633929.67000000004</v>
      </c>
      <c r="O46" s="74"/>
      <c r="P46" s="21">
        <v>0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3"/>
      <c r="K53" s="134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79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80</v>
      </c>
      <c r="C12" s="49" t="s">
        <v>37</v>
      </c>
      <c r="D12" s="50" t="s">
        <v>38</v>
      </c>
      <c r="E12" s="51" t="s">
        <v>39</v>
      </c>
      <c r="F12" s="52" t="s">
        <v>80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29">
        <v>-5256</v>
      </c>
    </row>
    <row r="14" spans="1:10" x14ac:dyDescent="0.25">
      <c r="A14" s="64">
        <v>37135</v>
      </c>
      <c r="B14" s="65">
        <v>20000</v>
      </c>
      <c r="C14" s="67">
        <v>-5665</v>
      </c>
      <c r="D14" s="68">
        <v>-8573</v>
      </c>
      <c r="E14" s="69">
        <v>-14238</v>
      </c>
      <c r="F14" s="70">
        <v>21526.48</v>
      </c>
      <c r="G14" s="72">
        <v>0</v>
      </c>
      <c r="H14" s="73">
        <v>21526.48</v>
      </c>
      <c r="I14" s="74">
        <v>7288.48</v>
      </c>
      <c r="J14" s="75">
        <v>2032.48</v>
      </c>
    </row>
    <row r="15" spans="1:10" x14ac:dyDescent="0.25">
      <c r="A15" s="64">
        <v>37136</v>
      </c>
      <c r="B15" s="65">
        <v>20000</v>
      </c>
      <c r="C15" s="67">
        <v>-5665</v>
      </c>
      <c r="D15" s="68">
        <v>-12109</v>
      </c>
      <c r="E15" s="69">
        <v>-17774</v>
      </c>
      <c r="F15" s="70">
        <v>16651.54</v>
      </c>
      <c r="G15" s="72">
        <v>0</v>
      </c>
      <c r="H15" s="73">
        <v>16651.54</v>
      </c>
      <c r="I15" s="74">
        <v>-1122.46</v>
      </c>
      <c r="J15" s="75">
        <v>910.02</v>
      </c>
    </row>
    <row r="16" spans="1:10" x14ac:dyDescent="0.25">
      <c r="A16" s="64">
        <v>37137</v>
      </c>
      <c r="B16" s="65">
        <v>20000</v>
      </c>
      <c r="C16" s="67">
        <v>-5665</v>
      </c>
      <c r="D16" s="68">
        <v>-12109</v>
      </c>
      <c r="E16" s="69">
        <v>-17774</v>
      </c>
      <c r="F16" s="70">
        <v>21593.26</v>
      </c>
      <c r="G16" s="72">
        <v>0</v>
      </c>
      <c r="H16" s="73">
        <v>21593.26</v>
      </c>
      <c r="I16" s="74">
        <v>3819.26</v>
      </c>
      <c r="J16" s="75">
        <v>4729.28</v>
      </c>
    </row>
    <row r="17" spans="1:10" x14ac:dyDescent="0.25">
      <c r="A17" s="64">
        <v>37138</v>
      </c>
      <c r="B17" s="65">
        <v>20000</v>
      </c>
      <c r="C17" s="67">
        <v>-5665</v>
      </c>
      <c r="D17" s="68">
        <v>-11784</v>
      </c>
      <c r="E17" s="69">
        <v>-17449</v>
      </c>
      <c r="F17" s="70">
        <v>21467.119999999999</v>
      </c>
      <c r="G17" s="72">
        <v>0</v>
      </c>
      <c r="H17" s="73">
        <v>21467.119999999999</v>
      </c>
      <c r="I17" s="74">
        <v>4018.12</v>
      </c>
      <c r="J17" s="75">
        <v>8747.4</v>
      </c>
    </row>
    <row r="18" spans="1:10" x14ac:dyDescent="0.25">
      <c r="A18" s="64">
        <v>37139</v>
      </c>
      <c r="B18" s="65">
        <v>20000</v>
      </c>
      <c r="C18" s="67">
        <v>-20000</v>
      </c>
      <c r="D18" s="68">
        <v>0</v>
      </c>
      <c r="E18" s="69">
        <v>-20000</v>
      </c>
      <c r="F18" s="70">
        <v>20822.64</v>
      </c>
      <c r="G18" s="72">
        <v>0</v>
      </c>
      <c r="H18" s="73">
        <v>20822.64</v>
      </c>
      <c r="I18" s="74">
        <v>822.63999999999942</v>
      </c>
      <c r="J18" s="75">
        <v>9570.0400000000009</v>
      </c>
    </row>
    <row r="19" spans="1:10" x14ac:dyDescent="0.25">
      <c r="A19" s="64">
        <v>37140</v>
      </c>
      <c r="B19" s="65">
        <v>20000</v>
      </c>
      <c r="C19" s="67">
        <v>-20000</v>
      </c>
      <c r="D19" s="68">
        <v>0</v>
      </c>
      <c r="E19" s="69">
        <v>-20000</v>
      </c>
      <c r="F19" s="70">
        <v>17768.78</v>
      </c>
      <c r="G19" s="72">
        <v>0</v>
      </c>
      <c r="H19" s="73">
        <v>17768.78</v>
      </c>
      <c r="I19" s="74">
        <v>-2231.2199999999998</v>
      </c>
      <c r="J19" s="75">
        <v>7338.820000000007</v>
      </c>
    </row>
    <row r="20" spans="1:10" x14ac:dyDescent="0.25">
      <c r="A20" s="64">
        <v>37141</v>
      </c>
      <c r="B20" s="65">
        <v>20000</v>
      </c>
      <c r="C20" s="67">
        <v>-20000</v>
      </c>
      <c r="D20" s="68">
        <v>0</v>
      </c>
      <c r="E20" s="69">
        <v>-20000</v>
      </c>
      <c r="F20" s="70">
        <v>18350.72</v>
      </c>
      <c r="G20" s="72">
        <v>0</v>
      </c>
      <c r="H20" s="73">
        <v>18350.72</v>
      </c>
      <c r="I20" s="74">
        <v>-1649.28</v>
      </c>
      <c r="J20" s="75">
        <v>5689.5400000000081</v>
      </c>
    </row>
    <row r="21" spans="1:10" x14ac:dyDescent="0.25">
      <c r="A21" s="64">
        <v>37142</v>
      </c>
      <c r="B21" s="65">
        <v>20000</v>
      </c>
      <c r="C21" s="67">
        <v>-20000</v>
      </c>
      <c r="D21" s="68">
        <v>0</v>
      </c>
      <c r="E21" s="69">
        <v>-20000</v>
      </c>
      <c r="F21" s="70">
        <v>16869.900000000001</v>
      </c>
      <c r="G21" s="72">
        <v>0</v>
      </c>
      <c r="H21" s="73">
        <v>16869.900000000001</v>
      </c>
      <c r="I21" s="74">
        <v>-3130.1</v>
      </c>
      <c r="J21" s="75">
        <v>2559.4400000000096</v>
      </c>
    </row>
    <row r="22" spans="1:10" x14ac:dyDescent="0.25">
      <c r="A22" s="64">
        <v>37143</v>
      </c>
      <c r="B22" s="65">
        <v>20000</v>
      </c>
      <c r="C22" s="67">
        <v>-20000</v>
      </c>
      <c r="D22" s="68">
        <v>0</v>
      </c>
      <c r="E22" s="69">
        <v>-20000</v>
      </c>
      <c r="F22" s="70">
        <v>18598.759999999998</v>
      </c>
      <c r="G22" s="72">
        <v>0</v>
      </c>
      <c r="H22" s="73">
        <v>18598.759999999998</v>
      </c>
      <c r="I22" s="74">
        <v>-1401.24</v>
      </c>
      <c r="J22" s="75">
        <v>1158.2000000000116</v>
      </c>
    </row>
    <row r="23" spans="1:10" x14ac:dyDescent="0.25">
      <c r="A23" s="64">
        <v>37144</v>
      </c>
      <c r="B23" s="65">
        <v>20000</v>
      </c>
      <c r="C23" s="67">
        <v>-20000</v>
      </c>
      <c r="D23" s="68">
        <v>0</v>
      </c>
      <c r="E23" s="69">
        <v>-20000</v>
      </c>
      <c r="F23" s="70">
        <v>21772.400000000001</v>
      </c>
      <c r="G23" s="72">
        <v>0</v>
      </c>
      <c r="H23" s="73">
        <v>21772.400000000001</v>
      </c>
      <c r="I23" s="74">
        <v>1772.4</v>
      </c>
      <c r="J23" s="75">
        <v>2930.6000000000131</v>
      </c>
    </row>
    <row r="24" spans="1:10" x14ac:dyDescent="0.25">
      <c r="A24" s="64">
        <v>37145</v>
      </c>
      <c r="B24" s="65">
        <v>20000</v>
      </c>
      <c r="C24" s="67">
        <v>-20000</v>
      </c>
      <c r="D24" s="68">
        <v>-5000</v>
      </c>
      <c r="E24" s="69">
        <v>-25000</v>
      </c>
      <c r="F24" s="70">
        <v>25429.4</v>
      </c>
      <c r="G24" s="72">
        <v>0</v>
      </c>
      <c r="H24" s="73">
        <v>25429.4</v>
      </c>
      <c r="I24" s="74">
        <v>429.40000000000146</v>
      </c>
      <c r="J24" s="75">
        <v>3360.0000000000146</v>
      </c>
    </row>
    <row r="25" spans="1:10" x14ac:dyDescent="0.25">
      <c r="A25" s="64">
        <v>37146</v>
      </c>
      <c r="B25" s="65">
        <v>20000</v>
      </c>
      <c r="C25" s="67">
        <v>-20000</v>
      </c>
      <c r="D25" s="68">
        <v>-5000</v>
      </c>
      <c r="E25" s="69">
        <v>-25000</v>
      </c>
      <c r="F25" s="70">
        <v>26702.46</v>
      </c>
      <c r="G25" s="72">
        <v>0</v>
      </c>
      <c r="H25" s="73">
        <v>26702.46</v>
      </c>
      <c r="I25" s="74">
        <v>1702.46</v>
      </c>
      <c r="J25" s="75">
        <v>5062.4600000000173</v>
      </c>
    </row>
    <row r="26" spans="1:10" x14ac:dyDescent="0.25">
      <c r="A26" s="64">
        <v>37147</v>
      </c>
      <c r="B26" s="65">
        <v>25000</v>
      </c>
      <c r="C26" s="67">
        <v>-25000</v>
      </c>
      <c r="D26" s="68">
        <v>0</v>
      </c>
      <c r="E26" s="69">
        <v>-25000</v>
      </c>
      <c r="F26" s="70">
        <v>25888.38</v>
      </c>
      <c r="G26" s="72">
        <v>0</v>
      </c>
      <c r="H26" s="73">
        <v>25888.38</v>
      </c>
      <c r="I26" s="74">
        <v>888.38000000000102</v>
      </c>
      <c r="J26" s="75">
        <v>5950.8400000000183</v>
      </c>
    </row>
    <row r="27" spans="1:10" x14ac:dyDescent="0.25">
      <c r="A27" s="64">
        <v>37148</v>
      </c>
      <c r="B27" s="65">
        <v>20000</v>
      </c>
      <c r="C27" s="67">
        <v>-20000</v>
      </c>
      <c r="D27" s="68">
        <v>0</v>
      </c>
      <c r="E27" s="69">
        <v>-20000</v>
      </c>
      <c r="F27" s="70">
        <v>25888.38</v>
      </c>
      <c r="G27" s="72">
        <v>0</v>
      </c>
      <c r="H27" s="73">
        <v>25888.38</v>
      </c>
      <c r="I27" s="74">
        <v>5888.38</v>
      </c>
      <c r="J27" s="75">
        <v>11839.22</v>
      </c>
    </row>
    <row r="28" spans="1:10" x14ac:dyDescent="0.25">
      <c r="A28" s="64">
        <v>37149</v>
      </c>
      <c r="B28" s="65">
        <v>24100</v>
      </c>
      <c r="C28" s="67">
        <v>0</v>
      </c>
      <c r="D28" s="68">
        <v>-25502</v>
      </c>
      <c r="E28" s="69">
        <v>-25502</v>
      </c>
      <c r="F28" s="70">
        <v>19678.900000000001</v>
      </c>
      <c r="G28" s="72">
        <v>0</v>
      </c>
      <c r="H28" s="73">
        <v>19678.900000000001</v>
      </c>
      <c r="I28" s="74">
        <v>-5823.1</v>
      </c>
      <c r="J28" s="75">
        <v>6016.1200000000208</v>
      </c>
    </row>
    <row r="29" spans="1:10" x14ac:dyDescent="0.25">
      <c r="A29" s="64">
        <v>37150</v>
      </c>
      <c r="B29" s="65">
        <v>24100</v>
      </c>
      <c r="C29" s="67">
        <v>0</v>
      </c>
      <c r="D29" s="68">
        <v>-25844</v>
      </c>
      <c r="E29" s="69">
        <v>-25844</v>
      </c>
      <c r="F29" s="70">
        <v>16208.46</v>
      </c>
      <c r="G29" s="72">
        <v>0</v>
      </c>
      <c r="H29" s="73">
        <v>16208.46</v>
      </c>
      <c r="I29" s="74">
        <v>-9635.5400000000009</v>
      </c>
      <c r="J29" s="75">
        <v>-3619.4199999999782</v>
      </c>
    </row>
    <row r="30" spans="1:10" x14ac:dyDescent="0.25">
      <c r="A30" s="64">
        <v>37151</v>
      </c>
      <c r="B30" s="65">
        <v>24100</v>
      </c>
      <c r="C30" s="67">
        <v>0</v>
      </c>
      <c r="D30" s="68">
        <v>-25844</v>
      </c>
      <c r="E30" s="69">
        <v>-25844</v>
      </c>
      <c r="F30" s="70">
        <v>16310.22</v>
      </c>
      <c r="G30" s="72">
        <v>0</v>
      </c>
      <c r="H30" s="73">
        <v>16310.22</v>
      </c>
      <c r="I30" s="74">
        <v>-9533.7800000000007</v>
      </c>
      <c r="J30" s="75">
        <v>-13153.2</v>
      </c>
    </row>
    <row r="31" spans="1:10" x14ac:dyDescent="0.25">
      <c r="A31" s="64">
        <v>37152</v>
      </c>
      <c r="B31" s="65">
        <v>24100</v>
      </c>
      <c r="C31" s="67">
        <v>-24100</v>
      </c>
      <c r="D31" s="68">
        <v>0</v>
      </c>
      <c r="E31" s="69">
        <v>-24100</v>
      </c>
      <c r="F31" s="70">
        <v>20749.5</v>
      </c>
      <c r="G31" s="72">
        <v>0</v>
      </c>
      <c r="H31" s="73">
        <v>20749.5</v>
      </c>
      <c r="I31" s="74">
        <v>-3350.5</v>
      </c>
      <c r="J31" s="75">
        <v>-16503.7</v>
      </c>
    </row>
    <row r="32" spans="1:10" x14ac:dyDescent="0.25">
      <c r="A32" s="64">
        <v>37153</v>
      </c>
      <c r="B32" s="65">
        <v>24100</v>
      </c>
      <c r="C32" s="67">
        <v>-21100</v>
      </c>
      <c r="D32" s="68">
        <v>0</v>
      </c>
      <c r="E32" s="69">
        <v>-21100</v>
      </c>
      <c r="F32" s="70">
        <v>20117.740000000002</v>
      </c>
      <c r="G32" s="72">
        <v>0</v>
      </c>
      <c r="H32" s="73">
        <v>20117.740000000002</v>
      </c>
      <c r="I32" s="74">
        <v>-982.2599999999984</v>
      </c>
      <c r="J32" s="75">
        <v>-17485.96</v>
      </c>
    </row>
    <row r="33" spans="1:10" x14ac:dyDescent="0.25">
      <c r="A33" s="64">
        <v>37154</v>
      </c>
      <c r="B33" s="65">
        <v>24100</v>
      </c>
      <c r="C33" s="67">
        <v>0</v>
      </c>
      <c r="D33" s="68">
        <v>-19000</v>
      </c>
      <c r="E33" s="69">
        <v>-19000</v>
      </c>
      <c r="F33" s="70">
        <v>20655.16</v>
      </c>
      <c r="G33" s="72">
        <v>0</v>
      </c>
      <c r="H33" s="73">
        <v>20655.16</v>
      </c>
      <c r="I33" s="74">
        <v>1655.16</v>
      </c>
      <c r="J33" s="75">
        <v>-15830.8</v>
      </c>
    </row>
    <row r="34" spans="1:10" x14ac:dyDescent="0.25">
      <c r="A34" s="64">
        <v>37155</v>
      </c>
      <c r="B34" s="65">
        <v>24100</v>
      </c>
      <c r="C34" s="67">
        <v>-19000</v>
      </c>
      <c r="D34" s="68">
        <v>0</v>
      </c>
      <c r="E34" s="69">
        <v>-19000</v>
      </c>
      <c r="F34" s="70">
        <v>20956.2</v>
      </c>
      <c r="G34" s="72">
        <v>0</v>
      </c>
      <c r="H34" s="73">
        <v>20956.2</v>
      </c>
      <c r="I34" s="74">
        <v>1956.2</v>
      </c>
      <c r="J34" s="75">
        <v>-13874.6</v>
      </c>
    </row>
    <row r="35" spans="1:10" x14ac:dyDescent="0.25">
      <c r="A35" s="64">
        <v>37156</v>
      </c>
      <c r="B35" s="65">
        <v>24100</v>
      </c>
      <c r="C35" s="67">
        <v>-19000</v>
      </c>
      <c r="D35" s="68">
        <v>0</v>
      </c>
      <c r="E35" s="69">
        <v>-19000</v>
      </c>
      <c r="F35" s="70">
        <v>23639.06</v>
      </c>
      <c r="G35" s="72">
        <v>0</v>
      </c>
      <c r="H35" s="73">
        <v>23639.06</v>
      </c>
      <c r="I35" s="74">
        <v>4639.0600000000004</v>
      </c>
      <c r="J35" s="75">
        <v>-9235.5399999999718</v>
      </c>
    </row>
    <row r="36" spans="1:10" x14ac:dyDescent="0.25">
      <c r="A36" s="64">
        <v>37157</v>
      </c>
      <c r="B36" s="65">
        <v>24100</v>
      </c>
      <c r="C36" s="67">
        <v>-19000</v>
      </c>
      <c r="D36" s="68">
        <v>0</v>
      </c>
      <c r="E36" s="69">
        <v>-19000</v>
      </c>
      <c r="F36" s="70">
        <v>24218.880000000001</v>
      </c>
      <c r="G36" s="72">
        <v>0</v>
      </c>
      <c r="H36" s="73">
        <v>24218.880000000001</v>
      </c>
      <c r="I36" s="74">
        <v>5218.88</v>
      </c>
      <c r="J36" s="75">
        <v>-4016.6599999999708</v>
      </c>
    </row>
    <row r="37" spans="1:10" x14ac:dyDescent="0.25">
      <c r="A37" s="64">
        <v>37158</v>
      </c>
      <c r="B37" s="65">
        <v>24100</v>
      </c>
      <c r="C37" s="67">
        <v>-19000</v>
      </c>
      <c r="D37" s="68">
        <v>0</v>
      </c>
      <c r="E37" s="69">
        <v>-19000</v>
      </c>
      <c r="F37" s="70">
        <v>22893.88</v>
      </c>
      <c r="G37" s="72">
        <v>0</v>
      </c>
      <c r="H37" s="73">
        <v>22893.88</v>
      </c>
      <c r="I37" s="74">
        <v>3893.88</v>
      </c>
      <c r="J37" s="75">
        <v>-122.77999999996973</v>
      </c>
    </row>
    <row r="38" spans="1:10" x14ac:dyDescent="0.25">
      <c r="A38" s="64">
        <v>37159</v>
      </c>
      <c r="B38" s="65">
        <v>24100</v>
      </c>
      <c r="C38" s="67">
        <v>-19000</v>
      </c>
      <c r="D38" s="68">
        <v>0</v>
      </c>
      <c r="E38" s="69">
        <v>-19000</v>
      </c>
      <c r="F38" s="70">
        <v>24334.42</v>
      </c>
      <c r="G38" s="72">
        <v>0</v>
      </c>
      <c r="H38" s="73">
        <v>24334.42</v>
      </c>
      <c r="I38" s="74">
        <v>5334.42</v>
      </c>
      <c r="J38" s="75">
        <v>5211.6400000000322</v>
      </c>
    </row>
    <row r="39" spans="1:10" x14ac:dyDescent="0.25">
      <c r="A39" s="64">
        <v>37160</v>
      </c>
      <c r="B39" s="65">
        <v>24100</v>
      </c>
      <c r="C39" s="67">
        <v>-19000</v>
      </c>
      <c r="D39" s="68">
        <v>0</v>
      </c>
      <c r="E39" s="69">
        <v>-19000</v>
      </c>
      <c r="F39" s="70">
        <v>24435.119999999999</v>
      </c>
      <c r="G39" s="72">
        <v>0</v>
      </c>
      <c r="H39" s="73">
        <v>24435.119999999999</v>
      </c>
      <c r="I39" s="74">
        <v>5435.12</v>
      </c>
      <c r="J39" s="75">
        <v>10646.76</v>
      </c>
    </row>
    <row r="40" spans="1:10" x14ac:dyDescent="0.25">
      <c r="A40" s="64">
        <v>37161</v>
      </c>
      <c r="B40" s="65">
        <v>24100</v>
      </c>
      <c r="C40" s="67">
        <v>-23000</v>
      </c>
      <c r="D40" s="68">
        <v>0</v>
      </c>
      <c r="E40" s="69">
        <v>-23000</v>
      </c>
      <c r="F40" s="70">
        <v>24726.62</v>
      </c>
      <c r="G40" s="72">
        <v>0</v>
      </c>
      <c r="H40" s="73">
        <v>24726.62</v>
      </c>
      <c r="I40" s="74">
        <v>1726.62</v>
      </c>
      <c r="J40" s="75">
        <v>12373.38</v>
      </c>
    </row>
    <row r="41" spans="1:10" x14ac:dyDescent="0.25">
      <c r="A41" s="64">
        <v>37162</v>
      </c>
      <c r="B41" s="65">
        <v>24100</v>
      </c>
      <c r="C41" s="67">
        <v>-23000</v>
      </c>
      <c r="D41" s="68">
        <v>0</v>
      </c>
      <c r="E41" s="69">
        <v>-23000</v>
      </c>
      <c r="F41" s="70">
        <v>24740.400000000001</v>
      </c>
      <c r="G41" s="72">
        <v>0</v>
      </c>
      <c r="H41" s="73">
        <v>24740.400000000001</v>
      </c>
      <c r="I41" s="74">
        <v>1740.4</v>
      </c>
      <c r="J41" s="75">
        <v>14113.78</v>
      </c>
    </row>
    <row r="42" spans="1:10" x14ac:dyDescent="0.25">
      <c r="A42" s="64">
        <v>37163</v>
      </c>
      <c r="B42" s="65">
        <v>24100</v>
      </c>
      <c r="C42" s="67">
        <v>-23000</v>
      </c>
      <c r="D42" s="68">
        <v>0</v>
      </c>
      <c r="E42" s="69">
        <v>-23000</v>
      </c>
      <c r="F42" s="70">
        <v>24740.400000000001</v>
      </c>
      <c r="G42" s="72">
        <v>0</v>
      </c>
      <c r="H42" s="73">
        <v>24740.400000000001</v>
      </c>
      <c r="I42" s="74">
        <v>1740.4</v>
      </c>
      <c r="J42" s="75">
        <v>15854.18</v>
      </c>
    </row>
    <row r="43" spans="1:10" x14ac:dyDescent="0.25">
      <c r="A43" s="64">
        <v>37164</v>
      </c>
      <c r="B43" s="65">
        <v>24100</v>
      </c>
      <c r="C43" s="67">
        <v>-23000</v>
      </c>
      <c r="D43" s="68">
        <v>0</v>
      </c>
      <c r="E43" s="69">
        <v>-23000</v>
      </c>
      <c r="F43" s="70">
        <v>24740.400000000001</v>
      </c>
      <c r="G43" s="72">
        <v>0</v>
      </c>
      <c r="H43" s="73">
        <v>24740.400000000001</v>
      </c>
      <c r="I43" s="74">
        <v>1740.4</v>
      </c>
      <c r="J43" s="75">
        <v>17594.580000000002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670600</v>
      </c>
      <c r="C46" s="80">
        <v>-478860</v>
      </c>
      <c r="D46" s="81">
        <v>-150765</v>
      </c>
      <c r="E46" s="82">
        <v>-629625</v>
      </c>
      <c r="F46" s="83">
        <v>652475.57999999996</v>
      </c>
      <c r="G46" s="84">
        <v>0</v>
      </c>
      <c r="H46" s="85">
        <v>652475.57999999996</v>
      </c>
      <c r="I46" s="74"/>
      <c r="J46" s="21">
        <v>0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2023-09-10T15:30:38Z</dcterms:modified>
</cp:coreProperties>
</file>