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1068" windowWidth="5400" windowHeight="5688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J7" i="16"/>
  <c r="M7" i="16"/>
  <c r="J8" i="16"/>
  <c r="M8" i="16"/>
  <c r="M9" i="16"/>
  <c r="J10" i="16"/>
  <c r="J11" i="16"/>
  <c r="J12" i="16"/>
  <c r="M12" i="16"/>
  <c r="J13" i="16"/>
  <c r="M13" i="16"/>
  <c r="J14" i="16"/>
  <c r="M14" i="16"/>
  <c r="J15" i="16"/>
  <c r="J16" i="16"/>
  <c r="M17" i="16"/>
  <c r="J19" i="16"/>
  <c r="J20" i="16"/>
  <c r="J21" i="16"/>
  <c r="J22" i="16"/>
  <c r="M22" i="16"/>
  <c r="J23" i="16"/>
  <c r="J24" i="16"/>
  <c r="J25" i="16"/>
  <c r="M25" i="16"/>
  <c r="J26" i="16"/>
  <c r="J27" i="16"/>
  <c r="M27" i="16"/>
  <c r="J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J36" i="16"/>
  <c r="J37" i="16"/>
  <c r="M37" i="16"/>
  <c r="J38" i="16"/>
  <c r="J39" i="16"/>
  <c r="M39" i="16"/>
  <c r="J41" i="16"/>
  <c r="J42" i="16"/>
  <c r="M42" i="16"/>
  <c r="J43" i="16"/>
  <c r="J44" i="16"/>
  <c r="J45" i="16"/>
  <c r="J46" i="16"/>
  <c r="J47" i="16"/>
  <c r="J48" i="16"/>
  <c r="M48" i="16"/>
  <c r="J49" i="16"/>
  <c r="J50" i="16"/>
  <c r="J51" i="16"/>
  <c r="M51" i="16"/>
  <c r="F53" i="16"/>
  <c r="G53" i="16"/>
  <c r="H53" i="16"/>
  <c r="I53" i="16"/>
  <c r="J53" i="16"/>
  <c r="L53" i="16"/>
  <c r="M53" i="16"/>
  <c r="J54" i="16"/>
  <c r="F70" i="16"/>
  <c r="G70" i="16"/>
  <c r="H70" i="16"/>
  <c r="I70" i="16"/>
  <c r="J70" i="16"/>
  <c r="L70" i="16"/>
  <c r="M70" i="16"/>
</calcChain>
</file>

<file path=xl/sharedStrings.xml><?xml version="1.0" encoding="utf-8"?>
<sst xmlns="http://schemas.openxmlformats.org/spreadsheetml/2006/main" count="504" uniqueCount="255">
  <si>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</si>
  <si>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</si>
  <si>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</si>
  <si>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</si>
  <si>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</si>
  <si>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</si>
  <si>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</si>
  <si>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</si>
  <si>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</si>
  <si>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</si>
  <si>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</si>
  <si>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</si>
  <si>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</si>
  <si>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</si>
  <si>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</si>
  <si>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</si>
  <si>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</si>
  <si>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</si>
  <si>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</si>
  <si>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</si>
  <si>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</si>
  <si>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</si>
  <si>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</si>
  <si>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</si>
  <si>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</si>
  <si>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</si>
  <si>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</si>
  <si>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</si>
  <si>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</si>
  <si>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</si>
  <si>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</si>
  <si>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</si>
  <si>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</si>
  <si>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</si>
  <si>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</si>
  <si>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</si>
  <si>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</si>
  <si>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</si>
  <si>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</si>
  <si>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</si>
  <si>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</si>
  <si>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</si>
  <si>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</si>
  <si>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</si>
  <si>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</si>
  <si>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</si>
  <si>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</si>
  <si>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</si>
  <si>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</si>
  <si>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</si>
  <si>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</si>
  <si>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</si>
  <si>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</si>
  <si>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</si>
  <si>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</si>
  <si>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</si>
  <si>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</si>
  <si>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</si>
  <si>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</si>
  <si>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</si>
  <si>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</si>
  <si>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</si>
  <si>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</si>
  <si>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</si>
  <si>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</si>
  <si>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</si>
  <si>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</si>
  <si>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</si>
  <si>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</si>
  <si>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</si>
  <si>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</si>
  <si>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</si>
  <si>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</si>
  <si>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</si>
  <si>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</si>
  <si>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</si>
  <si>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</si>
  <si>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</si>
  <si>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</si>
  <si>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</si>
  <si>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</si>
  <si>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</si>
  <si>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</si>
  <si>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</si>
  <si>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</si>
  <si>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</si>
  <si>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</si>
  <si>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</si>
  <si>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</si>
  <si>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</si>
  <si>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</si>
  <si>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</si>
  <si>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</si>
  <si>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</si>
  <si>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</si>
  <si>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</si>
  <si>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</si>
  <si>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</si>
  <si>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</si>
  <si>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</si>
  <si>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</si>
  <si>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</si>
  <si>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</si>
  <si>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</si>
  <si>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</si>
  <si>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</si>
  <si>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</si>
  <si>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</si>
  <si>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</si>
  <si>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</si>
  <si>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</si>
  <si>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</si>
  <si>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</si>
  <si>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</si>
  <si>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</si>
  <si>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</si>
  <si>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</si>
  <si>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</si>
  <si>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</si>
  <si>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</si>
  <si>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</si>
  <si>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</si>
  <si>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</si>
  <si>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</si>
  <si>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</si>
  <si>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</si>
  <si>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</si>
  <si>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</si>
  <si>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</si>
  <si>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</si>
  <si>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</si>
  <si>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</si>
  <si>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</si>
  <si>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</si>
  <si>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</si>
  <si>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</si>
  <si>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</si>
  <si>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</si>
  <si>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</si>
  <si>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</si>
  <si>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</si>
  <si>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</si>
  <si>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</si>
  <si>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</si>
  <si>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</si>
  <si>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</si>
  <si>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</si>
  <si>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</si>
  <si>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</si>
  <si>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</si>
  <si>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</si>
  <si>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</si>
  <si>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</si>
  <si>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</si>
  <si>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</si>
  <si>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</si>
  <si>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</si>
  <si>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</si>
  <si>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</si>
  <si>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</si>
  <si>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</si>
  <si>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</si>
  <si>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</si>
  <si>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</si>
  <si>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</si>
  <si>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</si>
  <si>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</si>
  <si>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</si>
  <si>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</si>
  <si>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</si>
  <si>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</si>
  <si>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</si>
  <si>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</si>
  <si>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</si>
  <si>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</si>
  <si>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</si>
  <si>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</si>
  <si>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</si>
  <si>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</si>
  <si>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</si>
  <si>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</si>
  <si>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</si>
  <si>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</si>
  <si>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</si>
  <si>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</si>
  <si>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</si>
  <si>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</si>
  <si>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</si>
  <si>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</si>
  <si>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</si>
  <si>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</si>
  <si>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</si>
  <si>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</si>
  <si>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</si>
  <si>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</si>
  <si>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</si>
  <si>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</si>
  <si>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</si>
  <si>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</si>
  <si>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</si>
  <si>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</si>
  <si>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</si>
  <si>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</si>
  <si>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</si>
  <si>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</si>
  <si>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</si>
  <si>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</si>
  <si>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</si>
  <si>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</si>
  <si>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</si>
  <si>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</si>
  <si>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</si>
  <si>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>Carmen Torrez</t>
  </si>
  <si>
    <t>Mission Valley Textiles</t>
  </si>
  <si>
    <t>600/monthly 4/1. Pd $75of $300 dep</t>
  </si>
  <si>
    <t>Timber Tech</t>
  </si>
  <si>
    <t>vacant(3/9)</t>
  </si>
  <si>
    <t>vacant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</si>
  <si>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</si>
  <si>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</si>
  <si>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</si>
  <si>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</si>
  <si>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</si>
  <si>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</si>
  <si>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</si>
  <si>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</si>
  <si>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</si>
  <si>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</si>
  <si>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</si>
  <si>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</si>
  <si>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</si>
  <si>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</si>
  <si>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</si>
  <si>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</si>
  <si>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</si>
  <si>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</si>
  <si>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</si>
  <si>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</si>
  <si>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260 bi-weekly due 4/6 &amp; 4/20</t>
  </si>
  <si>
    <t>$520 monthly due 4/30</t>
  </si>
  <si>
    <t>520.00 monthly 4/30</t>
  </si>
  <si>
    <t>Monthly 440 due 5/1</t>
  </si>
  <si>
    <t>275 Bi-weekly due 4/6/01-&amp;4/20/01</t>
  </si>
  <si>
    <t>Arturo Liscano</t>
  </si>
  <si>
    <t>Tyson's at Seguin</t>
  </si>
  <si>
    <t>Julio Cesar Ortiz</t>
  </si>
  <si>
    <t>Week ended April 13, 2001</t>
  </si>
  <si>
    <t>vacant 3/9</t>
  </si>
  <si>
    <t>#12</t>
  </si>
  <si>
    <t>deposit</t>
  </si>
  <si>
    <t>app fee</t>
  </si>
  <si>
    <t>Miranda Lee</t>
  </si>
  <si>
    <t>110.00rent but50.00offw/adfrom paper</t>
  </si>
  <si>
    <t>Creek Side Grill</t>
  </si>
  <si>
    <t>was pd on at a monthly time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</si>
</sst>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0" fontId="5" fillId="0" borderId="0" xfId="0" applyFont="1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F49" activePane="bottomRight" state="frozen"/>
      <selection pane="topRight" activeCell="C1" sqref="C1"/>
      <selection pane="bottomLeft" activeCell="A6" sqref="A6"/>
      <selection pane="bottomRight" activeCell="B49" sqref="B49"/>
    </sheetView>
  </sheetViews>
  <sheetFormatPr defaultRowHeight="13.2" x14ac:dyDescent="0.25"/>
  <cols>
    <col min="1" max="1" width="4" customWidth="1"/>
    <col min="2" max="2" width="3.6640625" customWidth="1"/>
    <col min="3" max="3" width="0.6640625" customWidth="1"/>
    <col min="4" max="4" width="7.5546875" hidden="1" customWidth="1"/>
    <col min="5" max="5" width="14.88671875" customWidth="1"/>
    <col min="6" max="6" width="13.109375" customWidth="1"/>
    <col min="7" max="7" width="11.5546875" customWidth="1"/>
    <col min="8" max="8" width="9.33203125" customWidth="1"/>
    <col min="9" max="9" width="11.5546875" customWidth="1"/>
    <col min="10" max="10" width="11.44140625" customWidth="1"/>
    <col min="11" max="11" width="13.44140625" customWidth="1"/>
    <col min="12" max="12" width="11.109375" customWidth="1"/>
    <col min="13" max="13" width="13.6640625" customWidth="1"/>
    <col min="14" max="14" width="41.109375" customWidth="1"/>
    <col min="18" max="18" width="23.6640625" customWidth="1"/>
    <col min="20" max="20" width="11.33203125" customWidth="1"/>
    <col min="21" max="21" width="11.88671875" customWidth="1"/>
    <col min="24" max="24" width="16" customWidth="1"/>
  </cols>
  <sheetData>
    <row r="1" spans="2:24" x14ac:dyDescent="0.25">
      <c r="B1" t="s">
        <v>172</v>
      </c>
      <c r="K1" s="15" t="s">
        <v>114</v>
      </c>
    </row>
    <row r="2" spans="2:24" x14ac:dyDescent="0.25">
      <c r="B2" s="15"/>
      <c r="K2" s="15" t="s">
        <v>115</v>
      </c>
    </row>
    <row r="3" spans="2:24" x14ac:dyDescent="0.25">
      <c r="H3">
        <f>F3+G3</f>
        <v>0</v>
      </c>
      <c r="K3" s="15" t="s">
        <v>246</v>
      </c>
    </row>
    <row r="4" spans="2:24" ht="13.5" customHeight="1" x14ac:dyDescent="0.25">
      <c r="P4" t="s">
        <v>146</v>
      </c>
      <c r="Q4" t="s">
        <v>148</v>
      </c>
    </row>
    <row r="5" spans="2:24" ht="12" customHeight="1" x14ac:dyDescent="0.25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5">
      <c r="B6">
        <v>1</v>
      </c>
      <c r="E6" t="s">
        <v>195</v>
      </c>
      <c r="G6" s="9">
        <v>110</v>
      </c>
      <c r="H6" s="9"/>
      <c r="I6" s="9"/>
      <c r="J6" s="9">
        <f t="shared" ref="J6:J51" si="0">SUM(F6:I6)</f>
        <v>110</v>
      </c>
      <c r="K6" s="10">
        <v>36997</v>
      </c>
      <c r="L6" s="9">
        <v>110</v>
      </c>
      <c r="M6" s="9"/>
      <c r="O6" s="17" t="s">
        <v>139</v>
      </c>
      <c r="P6">
        <v>1</v>
      </c>
      <c r="R6" t="s">
        <v>198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5">
      <c r="B7">
        <v>2</v>
      </c>
      <c r="E7" t="s">
        <v>216</v>
      </c>
      <c r="G7" s="9"/>
      <c r="H7" s="9"/>
      <c r="I7" s="9"/>
      <c r="J7" s="9">
        <f t="shared" si="0"/>
        <v>0</v>
      </c>
      <c r="K7" s="10"/>
      <c r="L7" s="9"/>
      <c r="M7" s="9">
        <f>J7-L7</f>
        <v>0</v>
      </c>
      <c r="O7" t="s">
        <v>140</v>
      </c>
      <c r="P7">
        <v>1</v>
      </c>
      <c r="Q7">
        <v>1</v>
      </c>
      <c r="R7" t="s">
        <v>206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5">
      <c r="B8">
        <v>3</v>
      </c>
      <c r="E8" t="s">
        <v>186</v>
      </c>
      <c r="F8">
        <v>260</v>
      </c>
      <c r="G8" s="9">
        <v>0</v>
      </c>
      <c r="H8" s="9"/>
      <c r="I8" s="27"/>
      <c r="J8" s="9">
        <f t="shared" si="0"/>
        <v>260</v>
      </c>
      <c r="K8" s="10">
        <v>36994</v>
      </c>
      <c r="L8" s="9">
        <v>260</v>
      </c>
      <c r="M8" s="9">
        <f>J8-L8</f>
        <v>0</v>
      </c>
      <c r="N8" t="s">
        <v>238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" customHeight="1" x14ac:dyDescent="0.25">
      <c r="B9">
        <v>4</v>
      </c>
      <c r="E9" t="s">
        <v>171</v>
      </c>
      <c r="F9">
        <v>0</v>
      </c>
      <c r="G9" s="9"/>
      <c r="H9" s="9"/>
      <c r="I9" s="9"/>
      <c r="J9" s="9">
        <v>330</v>
      </c>
      <c r="K9" s="10">
        <v>36997</v>
      </c>
      <c r="L9" s="9">
        <v>330</v>
      </c>
      <c r="M9" s="9">
        <f>J9-L9</f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5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>
        <v>36994</v>
      </c>
      <c r="L10" s="9">
        <v>130</v>
      </c>
      <c r="M10" s="9"/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5">
      <c r="B11">
        <v>6</v>
      </c>
      <c r="E11" t="s">
        <v>169</v>
      </c>
      <c r="F11">
        <v>0</v>
      </c>
      <c r="G11" s="9">
        <v>260</v>
      </c>
      <c r="H11" s="9"/>
      <c r="I11" s="9"/>
      <c r="J11" s="9">
        <f t="shared" si="0"/>
        <v>260</v>
      </c>
      <c r="K11" s="10">
        <v>36994</v>
      </c>
      <c r="L11" s="9">
        <v>260</v>
      </c>
      <c r="M11" s="9"/>
      <c r="N11" t="s">
        <v>229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5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>J12-L12</f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5">
      <c r="B13">
        <v>8</v>
      </c>
      <c r="E13" t="s">
        <v>235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>J13-L13</f>
        <v>0</v>
      </c>
      <c r="N13" t="s">
        <v>239</v>
      </c>
      <c r="O13" s="16" t="s">
        <v>145</v>
      </c>
      <c r="P13">
        <v>3</v>
      </c>
      <c r="Q13">
        <v>2</v>
      </c>
      <c r="R13" t="s">
        <v>236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5">
      <c r="B14">
        <v>9</v>
      </c>
      <c r="E14" t="s">
        <v>211</v>
      </c>
      <c r="G14" s="9"/>
      <c r="H14" s="9"/>
      <c r="I14" s="9"/>
      <c r="J14" s="9">
        <f t="shared" si="0"/>
        <v>0</v>
      </c>
      <c r="K14" s="10"/>
      <c r="L14" s="9"/>
      <c r="M14" s="9">
        <f>J14-L14</f>
        <v>0</v>
      </c>
      <c r="N14" t="s">
        <v>232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5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36994</v>
      </c>
      <c r="L15" s="9">
        <v>110</v>
      </c>
      <c r="M15" s="9"/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5">
      <c r="B16">
        <v>11</v>
      </c>
      <c r="E16" t="s">
        <v>175</v>
      </c>
      <c r="G16" s="9">
        <v>240</v>
      </c>
      <c r="H16" s="9"/>
      <c r="I16" s="9"/>
      <c r="J16" s="9">
        <f t="shared" si="0"/>
        <v>240</v>
      </c>
      <c r="K16" s="10">
        <v>36994</v>
      </c>
      <c r="L16" s="9">
        <v>240</v>
      </c>
      <c r="M16" s="9"/>
      <c r="N16" t="s">
        <v>227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5">
      <c r="B17">
        <v>12</v>
      </c>
      <c r="E17" t="s">
        <v>251</v>
      </c>
      <c r="F17">
        <v>0</v>
      </c>
      <c r="G17" s="9">
        <v>60</v>
      </c>
      <c r="H17" s="9"/>
      <c r="I17" s="9"/>
      <c r="J17" s="9">
        <v>60</v>
      </c>
      <c r="K17" s="10">
        <v>36997</v>
      </c>
      <c r="L17" s="9">
        <v>60</v>
      </c>
      <c r="M17" s="9">
        <f>J17-L17</f>
        <v>0</v>
      </c>
      <c r="N17" t="s">
        <v>252</v>
      </c>
      <c r="O17" t="s">
        <v>140</v>
      </c>
      <c r="P17">
        <v>1</v>
      </c>
      <c r="Q17">
        <v>1</v>
      </c>
      <c r="R17" t="s">
        <v>253</v>
      </c>
      <c r="S17">
        <v>175</v>
      </c>
      <c r="T17" s="5">
        <v>36997</v>
      </c>
      <c r="U17" s="5">
        <v>37180</v>
      </c>
      <c r="V17">
        <v>110</v>
      </c>
      <c r="W17" t="s">
        <v>141</v>
      </c>
      <c r="X17" t="s">
        <v>150</v>
      </c>
    </row>
    <row r="18" spans="2:24" ht="15.9" customHeight="1" x14ac:dyDescent="0.25">
      <c r="B18">
        <v>13</v>
      </c>
      <c r="E18" t="s">
        <v>187</v>
      </c>
      <c r="G18" s="9">
        <v>140</v>
      </c>
      <c r="H18" s="9"/>
      <c r="I18" s="9"/>
      <c r="J18" s="9">
        <v>140</v>
      </c>
      <c r="K18" s="10"/>
      <c r="L18" s="9"/>
      <c r="M18" s="9">
        <v>140</v>
      </c>
      <c r="O18" s="16" t="s">
        <v>145</v>
      </c>
      <c r="P18">
        <v>1</v>
      </c>
      <c r="Q18">
        <v>2</v>
      </c>
      <c r="R18" t="s">
        <v>194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" customHeight="1" x14ac:dyDescent="0.25">
      <c r="B19">
        <v>14</v>
      </c>
      <c r="E19" t="s">
        <v>118</v>
      </c>
      <c r="F19" s="7"/>
      <c r="G19" s="9">
        <v>190</v>
      </c>
      <c r="H19" s="9"/>
      <c r="I19" s="9"/>
      <c r="J19" s="9">
        <f t="shared" si="0"/>
        <v>190</v>
      </c>
      <c r="K19" s="10">
        <v>36997</v>
      </c>
      <c r="L19" s="9">
        <v>195</v>
      </c>
      <c r="M19" s="9"/>
      <c r="N19" t="s">
        <v>228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" customHeight="1" x14ac:dyDescent="0.25">
      <c r="B20">
        <v>15</v>
      </c>
      <c r="E20" t="s">
        <v>173</v>
      </c>
      <c r="G20" s="9">
        <v>190</v>
      </c>
      <c r="J20" s="9">
        <f t="shared" si="0"/>
        <v>190</v>
      </c>
      <c r="K20" s="10">
        <v>36994</v>
      </c>
      <c r="L20" s="9">
        <v>190</v>
      </c>
      <c r="M20" s="9"/>
      <c r="N20" t="s">
        <v>228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" customHeight="1" x14ac:dyDescent="0.25">
      <c r="B21">
        <v>16</v>
      </c>
      <c r="E21" t="s">
        <v>199</v>
      </c>
      <c r="G21" s="9">
        <v>110</v>
      </c>
      <c r="H21" s="9"/>
      <c r="I21" s="9"/>
      <c r="J21" s="9">
        <f t="shared" si="0"/>
        <v>110</v>
      </c>
      <c r="K21" s="10">
        <v>36994</v>
      </c>
      <c r="L21" s="9">
        <v>110</v>
      </c>
      <c r="M21" s="9"/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" customHeight="1" x14ac:dyDescent="0.25">
      <c r="B22">
        <v>17</v>
      </c>
      <c r="E22" t="s">
        <v>233</v>
      </c>
      <c r="G22" s="9"/>
      <c r="H22" s="9"/>
      <c r="I22" s="9"/>
      <c r="J22" s="9">
        <f t="shared" si="0"/>
        <v>0</v>
      </c>
      <c r="K22" s="10"/>
      <c r="L22" s="9"/>
      <c r="M22" s="9">
        <f>J22-L22</f>
        <v>0</v>
      </c>
      <c r="O22" s="17"/>
      <c r="P22">
        <v>2</v>
      </c>
      <c r="Q22">
        <v>0</v>
      </c>
      <c r="R22" t="s">
        <v>219</v>
      </c>
      <c r="T22" s="5">
        <v>36962</v>
      </c>
      <c r="U22" s="5">
        <v>37146</v>
      </c>
      <c r="V22">
        <v>110</v>
      </c>
    </row>
    <row r="23" spans="2:24" ht="15.9" customHeight="1" x14ac:dyDescent="0.25">
      <c r="B23">
        <v>18</v>
      </c>
      <c r="E23" t="s">
        <v>119</v>
      </c>
      <c r="F23">
        <v>30</v>
      </c>
      <c r="G23" s="9">
        <v>110</v>
      </c>
      <c r="H23" s="9"/>
      <c r="I23" s="9"/>
      <c r="J23" s="9">
        <f t="shared" si="0"/>
        <v>140</v>
      </c>
      <c r="K23" s="10">
        <v>36994</v>
      </c>
      <c r="L23" s="9">
        <v>140</v>
      </c>
      <c r="M23" s="9"/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" customHeight="1" x14ac:dyDescent="0.25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36994</v>
      </c>
      <c r="L24" s="9">
        <v>130</v>
      </c>
      <c r="M24" s="9"/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" customHeight="1" x14ac:dyDescent="0.25">
      <c r="B25" t="s">
        <v>131</v>
      </c>
      <c r="E25" t="s">
        <v>218</v>
      </c>
      <c r="G25" s="9"/>
      <c r="H25" s="9"/>
      <c r="I25" s="9"/>
      <c r="J25" s="9">
        <f t="shared" si="0"/>
        <v>0</v>
      </c>
      <c r="K25" s="10"/>
      <c r="L25" s="9"/>
      <c r="M25" s="9">
        <f>J25-L25</f>
        <v>0</v>
      </c>
      <c r="N25" t="s">
        <v>224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" customHeight="1" x14ac:dyDescent="0.25">
      <c r="B26" t="s">
        <v>130</v>
      </c>
      <c r="E26" t="s">
        <v>197</v>
      </c>
      <c r="F26" s="9">
        <v>305</v>
      </c>
      <c r="G26" s="9">
        <v>95</v>
      </c>
      <c r="H26" s="9"/>
      <c r="I26" s="9"/>
      <c r="J26" s="9">
        <f t="shared" si="0"/>
        <v>400</v>
      </c>
      <c r="K26" s="10">
        <v>36994</v>
      </c>
      <c r="L26" s="9">
        <v>100</v>
      </c>
      <c r="M26" s="9">
        <v>300</v>
      </c>
      <c r="N26" t="s">
        <v>225</v>
      </c>
      <c r="O26" t="s">
        <v>140</v>
      </c>
      <c r="P26">
        <v>1</v>
      </c>
      <c r="R26" t="s">
        <v>200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" customHeight="1" x14ac:dyDescent="0.25">
      <c r="B27">
        <v>21</v>
      </c>
      <c r="E27" t="s">
        <v>182</v>
      </c>
      <c r="G27" s="9">
        <v>240</v>
      </c>
      <c r="H27" s="9"/>
      <c r="I27" s="9"/>
      <c r="J27" s="9">
        <f t="shared" si="0"/>
        <v>240</v>
      </c>
      <c r="K27" s="10"/>
      <c r="L27" s="9"/>
      <c r="M27" s="9">
        <f>J27-L27</f>
        <v>240</v>
      </c>
      <c r="N27" t="s">
        <v>254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" customHeight="1" x14ac:dyDescent="0.25">
      <c r="B28">
        <v>22</v>
      </c>
      <c r="E28" t="s">
        <v>243</v>
      </c>
      <c r="F28">
        <v>0</v>
      </c>
      <c r="G28" s="9">
        <v>120</v>
      </c>
      <c r="H28" s="9"/>
      <c r="I28" s="9"/>
      <c r="J28" s="9">
        <f t="shared" si="0"/>
        <v>120</v>
      </c>
      <c r="K28" s="10">
        <v>36997</v>
      </c>
      <c r="L28" s="9">
        <v>120</v>
      </c>
      <c r="M28" s="9"/>
      <c r="O28" s="16" t="s">
        <v>139</v>
      </c>
      <c r="P28">
        <v>2</v>
      </c>
      <c r="R28" t="s">
        <v>244</v>
      </c>
      <c r="S28">
        <v>175</v>
      </c>
      <c r="T28" s="5">
        <v>36626</v>
      </c>
      <c r="U28" s="5">
        <v>37174</v>
      </c>
      <c r="V28">
        <v>120</v>
      </c>
      <c r="W28" t="s">
        <v>141</v>
      </c>
      <c r="X28" t="s">
        <v>150</v>
      </c>
    </row>
    <row r="29" spans="2:24" ht="15.9" customHeight="1" x14ac:dyDescent="0.25">
      <c r="B29">
        <v>23</v>
      </c>
      <c r="E29" t="s">
        <v>207</v>
      </c>
      <c r="F29">
        <v>0</v>
      </c>
      <c r="G29" s="9">
        <v>480</v>
      </c>
      <c r="H29" s="9"/>
      <c r="I29" s="9"/>
      <c r="J29" s="9">
        <f t="shared" si="0"/>
        <v>480</v>
      </c>
      <c r="K29" s="10"/>
      <c r="L29" s="9"/>
      <c r="M29" s="9">
        <f t="shared" ref="M29:M34" si="1">J29-L29</f>
        <v>480</v>
      </c>
      <c r="N29" t="s">
        <v>237</v>
      </c>
      <c r="O29" s="16" t="s">
        <v>139</v>
      </c>
      <c r="P29">
        <v>1</v>
      </c>
      <c r="Q29">
        <v>2</v>
      </c>
      <c r="R29" t="s">
        <v>208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" customHeight="1" x14ac:dyDescent="0.25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" hidden="1" customHeight="1" x14ac:dyDescent="0.25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" customHeight="1" x14ac:dyDescent="0.25">
      <c r="B32">
        <v>25</v>
      </c>
      <c r="C32" t="s">
        <v>210</v>
      </c>
      <c r="E32" t="s">
        <v>217</v>
      </c>
      <c r="G32" s="9"/>
      <c r="H32" s="9"/>
      <c r="I32" s="9"/>
      <c r="J32" s="9">
        <f t="shared" si="0"/>
        <v>0</v>
      </c>
      <c r="K32" s="10"/>
      <c r="L32" s="9"/>
      <c r="M32" s="9">
        <f t="shared" si="1"/>
        <v>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" customHeight="1" x14ac:dyDescent="0.25">
      <c r="B33">
        <v>26</v>
      </c>
      <c r="E33" t="s">
        <v>209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240</v>
      </c>
      <c r="O33" s="16" t="s">
        <v>145</v>
      </c>
      <c r="P33">
        <v>3</v>
      </c>
      <c r="R33" t="s">
        <v>194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" customHeight="1" x14ac:dyDescent="0.25">
      <c r="B34">
        <v>27</v>
      </c>
      <c r="E34" t="s">
        <v>222</v>
      </c>
      <c r="F34">
        <v>130</v>
      </c>
      <c r="G34" s="9">
        <v>130</v>
      </c>
      <c r="H34" s="9"/>
      <c r="I34" s="9"/>
      <c r="J34" s="9">
        <f t="shared" si="0"/>
        <v>260</v>
      </c>
      <c r="K34" s="10"/>
      <c r="L34" s="9"/>
      <c r="M34" s="9">
        <f t="shared" si="1"/>
        <v>260</v>
      </c>
      <c r="N34" t="s">
        <v>223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" customHeight="1" x14ac:dyDescent="0.25">
      <c r="B35">
        <v>28</v>
      </c>
      <c r="E35" t="s">
        <v>181</v>
      </c>
      <c r="G35" s="9">
        <v>260</v>
      </c>
      <c r="H35" s="9"/>
      <c r="I35" s="9"/>
      <c r="J35" s="9">
        <f t="shared" si="0"/>
        <v>260</v>
      </c>
      <c r="K35" s="10">
        <v>36994</v>
      </c>
      <c r="L35" s="9">
        <v>260</v>
      </c>
      <c r="M35" s="9"/>
      <c r="N35" t="s">
        <v>226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" customHeight="1" x14ac:dyDescent="0.25">
      <c r="B36">
        <v>29</v>
      </c>
      <c r="E36" t="s">
        <v>176</v>
      </c>
      <c r="F36">
        <v>230</v>
      </c>
      <c r="G36" s="9">
        <v>0</v>
      </c>
      <c r="H36" s="9"/>
      <c r="I36" s="9"/>
      <c r="J36" s="9">
        <f t="shared" si="0"/>
        <v>230</v>
      </c>
      <c r="K36" s="10">
        <v>36994</v>
      </c>
      <c r="L36" s="9">
        <v>115</v>
      </c>
      <c r="M36" s="9">
        <v>115</v>
      </c>
      <c r="N36" t="s">
        <v>234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" customHeight="1" x14ac:dyDescent="0.25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>J37-L37</f>
        <v>0</v>
      </c>
      <c r="N37" s="9" t="s">
        <v>230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" customHeight="1" x14ac:dyDescent="0.25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36994</v>
      </c>
      <c r="L38" s="9">
        <v>125</v>
      </c>
      <c r="M38" s="9"/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" customHeight="1" x14ac:dyDescent="0.25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>J39-L39</f>
        <v>0</v>
      </c>
      <c r="N39" t="s">
        <v>241</v>
      </c>
      <c r="O39" s="16" t="s">
        <v>139</v>
      </c>
      <c r="P39">
        <v>2</v>
      </c>
      <c r="R39" t="s">
        <v>194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" customHeight="1" x14ac:dyDescent="0.25">
      <c r="B40">
        <v>33</v>
      </c>
      <c r="E40" t="s">
        <v>245</v>
      </c>
      <c r="G40" s="9">
        <v>120</v>
      </c>
      <c r="H40" s="9"/>
      <c r="I40" s="9"/>
      <c r="J40" s="9">
        <v>130</v>
      </c>
      <c r="K40" s="10">
        <v>36994</v>
      </c>
      <c r="L40" s="9">
        <v>130</v>
      </c>
      <c r="M40" s="9"/>
      <c r="N40" s="9"/>
      <c r="O40" s="25" t="s">
        <v>178</v>
      </c>
      <c r="P40">
        <v>1</v>
      </c>
      <c r="R40" t="s">
        <v>215</v>
      </c>
      <c r="S40" s="31">
        <v>200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" customHeight="1" x14ac:dyDescent="0.25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36994</v>
      </c>
      <c r="L41" s="9">
        <v>120</v>
      </c>
      <c r="M41" s="9"/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" customHeight="1" x14ac:dyDescent="0.25">
      <c r="B42">
        <v>35</v>
      </c>
      <c r="E42" s="6" t="s">
        <v>247</v>
      </c>
      <c r="G42" s="9"/>
      <c r="H42" s="9"/>
      <c r="I42" s="9"/>
      <c r="J42" s="9">
        <f t="shared" si="0"/>
        <v>0</v>
      </c>
      <c r="K42" s="10"/>
      <c r="L42" s="9"/>
      <c r="M42" s="9">
        <f>J42-L42</f>
        <v>0</v>
      </c>
      <c r="N42" s="9"/>
      <c r="O42" s="16" t="s">
        <v>145</v>
      </c>
      <c r="T42" s="5"/>
      <c r="U42" s="5"/>
    </row>
    <row r="43" spans="2:24" ht="15.9" customHeight="1" x14ac:dyDescent="0.25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36994</v>
      </c>
      <c r="L43" s="9">
        <v>125</v>
      </c>
      <c r="M43" s="9"/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5">
      <c r="B44">
        <v>37</v>
      </c>
      <c r="E44" t="s">
        <v>212</v>
      </c>
      <c r="G44" s="9">
        <v>130</v>
      </c>
      <c r="H44" s="9"/>
      <c r="I44" s="9"/>
      <c r="J44" s="9">
        <f t="shared" si="0"/>
        <v>130</v>
      </c>
      <c r="K44" s="10">
        <v>36994</v>
      </c>
      <c r="L44" s="9">
        <v>130</v>
      </c>
      <c r="M44" s="9"/>
      <c r="O44" s="16" t="s">
        <v>145</v>
      </c>
      <c r="P44">
        <v>2</v>
      </c>
      <c r="Q44">
        <v>1</v>
      </c>
      <c r="R44" t="s">
        <v>213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5">
      <c r="B45">
        <v>38</v>
      </c>
      <c r="E45" t="s">
        <v>202</v>
      </c>
      <c r="F45">
        <v>0</v>
      </c>
      <c r="G45" s="9">
        <v>520</v>
      </c>
      <c r="H45" s="9"/>
      <c r="I45" s="9"/>
      <c r="J45" s="9">
        <f t="shared" si="0"/>
        <v>520</v>
      </c>
      <c r="K45" s="10">
        <v>36993</v>
      </c>
      <c r="L45" s="9">
        <v>520</v>
      </c>
      <c r="M45" s="9"/>
      <c r="N45" t="s">
        <v>231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5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36994</v>
      </c>
      <c r="L46" s="9">
        <v>110</v>
      </c>
      <c r="M46" s="9"/>
      <c r="O46" s="16" t="s">
        <v>139</v>
      </c>
      <c r="P46">
        <v>2</v>
      </c>
      <c r="Q46">
        <v>2</v>
      </c>
      <c r="R46" t="s">
        <v>201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5">
      <c r="B47">
        <v>40</v>
      </c>
      <c r="E47" t="s">
        <v>203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>
        <v>36997</v>
      </c>
      <c r="L47" s="9">
        <v>95</v>
      </c>
      <c r="M47" s="9">
        <v>505</v>
      </c>
      <c r="N47" t="s">
        <v>214</v>
      </c>
      <c r="O47" s="16" t="s">
        <v>161</v>
      </c>
      <c r="P47">
        <v>2</v>
      </c>
      <c r="Q47">
        <v>3</v>
      </c>
      <c r="R47" t="s">
        <v>204</v>
      </c>
      <c r="T47" s="5">
        <v>36929</v>
      </c>
      <c r="U47" s="5">
        <v>37110</v>
      </c>
      <c r="V47">
        <v>600</v>
      </c>
      <c r="W47" t="s">
        <v>132</v>
      </c>
      <c r="X47" t="s">
        <v>205</v>
      </c>
    </row>
    <row r="48" spans="2:24" ht="13.5" customHeight="1" x14ac:dyDescent="0.25">
      <c r="B48">
        <v>41</v>
      </c>
      <c r="E48" t="s">
        <v>220</v>
      </c>
      <c r="G48" s="9"/>
      <c r="H48" s="9"/>
      <c r="I48" s="9"/>
      <c r="J48" s="9">
        <f t="shared" si="0"/>
        <v>0</v>
      </c>
      <c r="K48" s="10"/>
      <c r="L48" s="9"/>
      <c r="M48" s="9">
        <f>J48-L48</f>
        <v>0</v>
      </c>
      <c r="N48" t="s">
        <v>242</v>
      </c>
      <c r="O48" s="16" t="s">
        <v>145</v>
      </c>
      <c r="P48">
        <v>2</v>
      </c>
      <c r="R48" t="s">
        <v>221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" customHeight="1" x14ac:dyDescent="0.25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36994</v>
      </c>
      <c r="L49" s="9">
        <v>120</v>
      </c>
      <c r="M49" s="9"/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" customHeight="1" x14ac:dyDescent="0.25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36993</v>
      </c>
      <c r="L50" s="9">
        <v>120</v>
      </c>
      <c r="M50" s="9"/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5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>J51-L51</f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" customHeight="1" x14ac:dyDescent="0.25">
      <c r="G52" s="9"/>
      <c r="H52" s="9"/>
      <c r="I52" s="9"/>
      <c r="J52" s="9"/>
      <c r="K52" s="9"/>
      <c r="M52" s="9"/>
    </row>
    <row r="53" spans="2:24" ht="15.9" customHeight="1" x14ac:dyDescent="0.25">
      <c r="E53" t="s">
        <v>177</v>
      </c>
      <c r="F53">
        <f>SUM(F6:F52)</f>
        <v>955</v>
      </c>
      <c r="G53">
        <f t="shared" ref="G53:L53" si="2">SUM(G6:G52)</f>
        <v>5195</v>
      </c>
      <c r="H53">
        <f t="shared" si="2"/>
        <v>0</v>
      </c>
      <c r="I53">
        <f t="shared" si="2"/>
        <v>0</v>
      </c>
      <c r="J53">
        <f t="shared" si="2"/>
        <v>6490</v>
      </c>
      <c r="K53" s="9"/>
      <c r="L53">
        <f t="shared" si="2"/>
        <v>4455</v>
      </c>
      <c r="M53">
        <f>SUM(M6:M52)</f>
        <v>2040</v>
      </c>
      <c r="N53" s="9"/>
    </row>
    <row r="54" spans="2:24" x14ac:dyDescent="0.25">
      <c r="G54" s="9"/>
      <c r="H54" s="9"/>
      <c r="I54" s="9"/>
      <c r="J54" s="9">
        <f>SUM(F53:I53)-J53</f>
        <v>-340</v>
      </c>
      <c r="K54" s="9"/>
      <c r="L54" s="9"/>
      <c r="M54" s="9"/>
    </row>
    <row r="55" spans="2:24" x14ac:dyDescent="0.25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5">
      <c r="G56" s="9"/>
      <c r="H56" s="9"/>
      <c r="I56" s="9"/>
      <c r="J56" s="9"/>
      <c r="K56" s="10"/>
      <c r="M56" s="9"/>
    </row>
    <row r="57" spans="2:24" x14ac:dyDescent="0.25">
      <c r="K57" s="5"/>
      <c r="L57" s="6"/>
      <c r="M57" s="9"/>
    </row>
    <row r="58" spans="2:24" x14ac:dyDescent="0.25">
      <c r="B58" s="1"/>
      <c r="C58" s="1"/>
      <c r="D58" s="1"/>
      <c r="K58" s="24"/>
      <c r="L58" s="6"/>
      <c r="M58" s="9"/>
    </row>
    <row r="59" spans="2:24" x14ac:dyDescent="0.25">
      <c r="B59" t="s">
        <v>248</v>
      </c>
      <c r="E59" t="s">
        <v>249</v>
      </c>
      <c r="J59" s="9">
        <v>175</v>
      </c>
      <c r="K59" s="5">
        <v>36997</v>
      </c>
      <c r="L59">
        <v>175</v>
      </c>
      <c r="M59" s="1" t="s">
        <v>8</v>
      </c>
    </row>
    <row r="60" spans="2:24" x14ac:dyDescent="0.25">
      <c r="B60" t="s">
        <v>248</v>
      </c>
      <c r="E60" t="s">
        <v>250</v>
      </c>
      <c r="J60" s="9">
        <v>15</v>
      </c>
      <c r="K60" s="5">
        <v>36997</v>
      </c>
      <c r="L60">
        <v>15</v>
      </c>
    </row>
    <row r="61" spans="2:24" x14ac:dyDescent="0.25">
      <c r="B61" s="1"/>
      <c r="C61" s="1"/>
      <c r="D61" s="1"/>
      <c r="K61" s="24"/>
      <c r="L61" s="6"/>
      <c r="M61" s="9"/>
    </row>
    <row r="62" spans="2:24" x14ac:dyDescent="0.25">
      <c r="B62" s="1"/>
      <c r="C62" s="1"/>
      <c r="D62" s="1"/>
      <c r="K62" s="24"/>
      <c r="L62" s="6"/>
      <c r="M62" s="30"/>
    </row>
    <row r="63" spans="2:24" x14ac:dyDescent="0.25">
      <c r="B63" s="1"/>
      <c r="C63" s="1"/>
      <c r="D63" s="1"/>
      <c r="K63" s="24"/>
      <c r="L63" s="6"/>
      <c r="M63" s="30"/>
    </row>
    <row r="64" spans="2:24" x14ac:dyDescent="0.25">
      <c r="B64" s="1"/>
      <c r="C64" s="1"/>
      <c r="D64" s="1"/>
      <c r="K64" s="24"/>
      <c r="L64" s="6"/>
      <c r="M64" s="9" t="s">
        <v>8</v>
      </c>
    </row>
    <row r="65" spans="2:13" ht="15.6" x14ac:dyDescent="0.3">
      <c r="B65" s="1"/>
      <c r="C65" s="1"/>
      <c r="D65" s="1"/>
      <c r="K65" s="24"/>
      <c r="L65" s="4"/>
      <c r="M65" s="9"/>
    </row>
    <row r="66" spans="2:13" ht="15.6" x14ac:dyDescent="0.3">
      <c r="B66" s="1"/>
      <c r="C66" s="1"/>
      <c r="D66" s="1"/>
      <c r="K66" s="26"/>
      <c r="L66" s="4"/>
      <c r="M66" s="9"/>
    </row>
    <row r="67" spans="2:13" ht="15.6" x14ac:dyDescent="0.3">
      <c r="B67" s="1"/>
      <c r="C67" s="1"/>
      <c r="D67" s="1"/>
      <c r="K67" s="26"/>
      <c r="L67" s="4"/>
      <c r="M67" s="9"/>
    </row>
    <row r="68" spans="2:13" ht="15.6" x14ac:dyDescent="0.3">
      <c r="B68" s="1"/>
      <c r="C68" s="1"/>
      <c r="D68" s="1"/>
      <c r="K68" s="26"/>
      <c r="L68" s="4"/>
      <c r="M68" s="9"/>
    </row>
    <row r="69" spans="2:13" ht="15.6" x14ac:dyDescent="0.3">
      <c r="B69" s="1"/>
      <c r="C69" s="1"/>
      <c r="D69" s="1"/>
      <c r="K69" s="26"/>
      <c r="M69" s="9"/>
    </row>
    <row r="70" spans="2:13" ht="21.75" customHeight="1" x14ac:dyDescent="0.3">
      <c r="B70" s="21" t="s">
        <v>0</v>
      </c>
      <c r="C70" s="21"/>
      <c r="D70" s="21"/>
      <c r="E70" s="21"/>
      <c r="F70" s="29">
        <f>F53+SUM(F55:F68)</f>
        <v>955</v>
      </c>
      <c r="G70" s="29">
        <f>G53+SUM(G55:G68)</f>
        <v>5195</v>
      </c>
      <c r="H70" s="29">
        <f>H53+SUM(H55:H68)</f>
        <v>0</v>
      </c>
      <c r="I70" s="29">
        <f>I53+SUM(I55:I68)</f>
        <v>0</v>
      </c>
      <c r="J70" s="29">
        <f>J53+SUM(J55:J68)</f>
        <v>6680</v>
      </c>
      <c r="K70" s="22"/>
      <c r="L70" s="28">
        <f>L53+SUM(L54:L67)</f>
        <v>4645</v>
      </c>
      <c r="M70" s="29">
        <f>M53+SUM(M55:M68)</f>
        <v>2040</v>
      </c>
    </row>
    <row r="73" spans="2:13" x14ac:dyDescent="0.25">
      <c r="J73" s="9"/>
      <c r="K73" t="s">
        <v>183</v>
      </c>
    </row>
    <row r="74" spans="2:13" ht="11.25" customHeight="1" x14ac:dyDescent="0.25">
      <c r="J74" s="9"/>
      <c r="K74" t="s">
        <v>196</v>
      </c>
      <c r="L74" s="7"/>
    </row>
    <row r="75" spans="2:13" x14ac:dyDescent="0.25">
      <c r="J75" s="9"/>
    </row>
    <row r="76" spans="2:13" x14ac:dyDescent="0.25">
      <c r="J76" s="9"/>
    </row>
    <row r="77" spans="2:13" x14ac:dyDescent="0.25">
      <c r="J77" s="9"/>
    </row>
    <row r="78" spans="2:13" x14ac:dyDescent="0.25">
      <c r="J78" s="9"/>
    </row>
    <row r="79" spans="2:13" x14ac:dyDescent="0.25">
      <c r="J79" s="9"/>
    </row>
    <row r="80" spans="2:13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3.2" x14ac:dyDescent="0.25"/>
  <cols>
    <col min="1" max="1" width="4" customWidth="1"/>
    <col min="2" max="2" width="4.33203125" customWidth="1"/>
    <col min="3" max="3" width="5.88671875" customWidth="1"/>
    <col min="4" max="4" width="10.5546875" bestFit="1" customWidth="1"/>
    <col min="5" max="5" width="8.5546875" customWidth="1"/>
    <col min="6" max="6" width="13.33203125" customWidth="1"/>
    <col min="7" max="7" width="7.33203125" customWidth="1"/>
    <col min="8" max="8" width="10.44140625" customWidth="1"/>
    <col min="9" max="9" width="11.6640625" customWidth="1"/>
    <col min="10" max="10" width="12.109375" bestFit="1" customWidth="1"/>
    <col min="11" max="11" width="4.88671875" customWidth="1"/>
    <col min="12" max="12" width="8" customWidth="1"/>
    <col min="13" max="13" width="11.44140625" customWidth="1"/>
    <col min="18" max="18" width="18.44140625" customWidth="1"/>
  </cols>
  <sheetData>
    <row r="2" spans="1:19" x14ac:dyDescent="0.25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5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5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5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5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5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5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5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5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5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5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5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5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5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5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5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5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5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5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5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5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5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5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5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5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5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5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5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5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5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5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5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5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5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5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5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5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5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5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5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5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5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5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5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5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5">
      <c r="F47" t="s">
        <v>0</v>
      </c>
      <c r="G47">
        <f>SUM(G3:G46)</f>
        <v>7425</v>
      </c>
    </row>
    <row r="48" spans="1:19" x14ac:dyDescent="0.25">
      <c r="F48" t="s">
        <v>6</v>
      </c>
    </row>
    <row r="49" spans="6:6" x14ac:dyDescent="0.25">
      <c r="F49" t="s">
        <v>7</v>
      </c>
    </row>
    <row r="51" spans="6:6" x14ac:dyDescent="0.25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3.2" x14ac:dyDescent="0.25"/>
  <sheetData>
    <row r="2" spans="1:5" x14ac:dyDescent="0.25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5">
      <c r="A3">
        <v>1</v>
      </c>
      <c r="C3">
        <v>100</v>
      </c>
    </row>
    <row r="4" spans="1:5" x14ac:dyDescent="0.25">
      <c r="A4">
        <v>2</v>
      </c>
      <c r="C4">
        <v>95</v>
      </c>
    </row>
    <row r="5" spans="1:5" x14ac:dyDescent="0.25">
      <c r="A5">
        <v>3</v>
      </c>
      <c r="C5">
        <v>110</v>
      </c>
    </row>
    <row r="6" spans="1:5" x14ac:dyDescent="0.25">
      <c r="A6">
        <v>4</v>
      </c>
      <c r="E6">
        <v>330</v>
      </c>
    </row>
    <row r="7" spans="1:5" x14ac:dyDescent="0.25">
      <c r="A7">
        <v>5</v>
      </c>
      <c r="C7">
        <v>100</v>
      </c>
    </row>
    <row r="8" spans="1:5" x14ac:dyDescent="0.25">
      <c r="A8">
        <v>6</v>
      </c>
      <c r="C8">
        <v>110</v>
      </c>
    </row>
    <row r="9" spans="1:5" x14ac:dyDescent="0.25">
      <c r="A9">
        <v>7</v>
      </c>
      <c r="C9" s="3" t="s">
        <v>29</v>
      </c>
    </row>
    <row r="10" spans="1:5" x14ac:dyDescent="0.25">
      <c r="A10">
        <v>8</v>
      </c>
      <c r="E10">
        <v>480</v>
      </c>
    </row>
    <row r="11" spans="1:5" x14ac:dyDescent="0.25">
      <c r="A11">
        <v>9</v>
      </c>
      <c r="C11">
        <v>100</v>
      </c>
    </row>
    <row r="12" spans="1:5" x14ac:dyDescent="0.25">
      <c r="A12">
        <v>10</v>
      </c>
      <c r="C12">
        <v>110</v>
      </c>
    </row>
    <row r="13" spans="1:5" x14ac:dyDescent="0.25">
      <c r="A13">
        <v>11</v>
      </c>
      <c r="C13">
        <v>100</v>
      </c>
    </row>
    <row r="14" spans="1:5" x14ac:dyDescent="0.25">
      <c r="A14">
        <v>12</v>
      </c>
      <c r="C14">
        <v>100</v>
      </c>
    </row>
    <row r="15" spans="1:5" x14ac:dyDescent="0.25">
      <c r="A15">
        <v>13</v>
      </c>
      <c r="E15">
        <v>480</v>
      </c>
    </row>
    <row r="16" spans="1:5" x14ac:dyDescent="0.25">
      <c r="A16">
        <v>14</v>
      </c>
      <c r="C16">
        <v>95</v>
      </c>
    </row>
    <row r="17" spans="1:5" x14ac:dyDescent="0.25">
      <c r="A17">
        <v>15</v>
      </c>
      <c r="D17">
        <v>190</v>
      </c>
    </row>
    <row r="18" spans="1:5" x14ac:dyDescent="0.25">
      <c r="A18">
        <v>16</v>
      </c>
      <c r="C18">
        <v>100</v>
      </c>
    </row>
    <row r="19" spans="1:5" x14ac:dyDescent="0.25">
      <c r="A19">
        <v>17</v>
      </c>
      <c r="C19">
        <v>100</v>
      </c>
    </row>
    <row r="20" spans="1:5" x14ac:dyDescent="0.25">
      <c r="A20">
        <v>18</v>
      </c>
      <c r="C20">
        <v>100</v>
      </c>
    </row>
    <row r="21" spans="1:5" x14ac:dyDescent="0.25">
      <c r="A21">
        <v>19</v>
      </c>
      <c r="C21">
        <v>100</v>
      </c>
    </row>
    <row r="22" spans="1:5" x14ac:dyDescent="0.25">
      <c r="A22">
        <v>20</v>
      </c>
      <c r="C22">
        <v>105</v>
      </c>
    </row>
    <row r="23" spans="1:5" x14ac:dyDescent="0.25">
      <c r="A23">
        <v>21</v>
      </c>
      <c r="C23">
        <v>105</v>
      </c>
    </row>
    <row r="24" spans="1:5" x14ac:dyDescent="0.25">
      <c r="A24">
        <v>22</v>
      </c>
      <c r="C24">
        <v>100</v>
      </c>
    </row>
    <row r="25" spans="1:5" x14ac:dyDescent="0.25">
      <c r="A25">
        <v>23</v>
      </c>
      <c r="C25">
        <v>100</v>
      </c>
    </row>
    <row r="26" spans="1:5" x14ac:dyDescent="0.25">
      <c r="A26">
        <v>24</v>
      </c>
      <c r="C26" s="3" t="s">
        <v>30</v>
      </c>
    </row>
    <row r="27" spans="1:5" x14ac:dyDescent="0.25">
      <c r="A27">
        <v>25</v>
      </c>
      <c r="C27">
        <v>100</v>
      </c>
    </row>
    <row r="28" spans="1:5" x14ac:dyDescent="0.25">
      <c r="A28">
        <v>26</v>
      </c>
      <c r="C28">
        <v>115</v>
      </c>
    </row>
    <row r="29" spans="1:5" x14ac:dyDescent="0.25">
      <c r="A29">
        <v>27</v>
      </c>
      <c r="C29">
        <v>115</v>
      </c>
    </row>
    <row r="30" spans="1:5" x14ac:dyDescent="0.25">
      <c r="A30">
        <v>28</v>
      </c>
      <c r="C30">
        <v>115</v>
      </c>
    </row>
    <row r="31" spans="1:5" x14ac:dyDescent="0.25">
      <c r="A31">
        <v>29</v>
      </c>
      <c r="C31">
        <v>115</v>
      </c>
    </row>
    <row r="32" spans="1:5" x14ac:dyDescent="0.25">
      <c r="A32">
        <v>30</v>
      </c>
      <c r="E32">
        <v>400</v>
      </c>
    </row>
    <row r="33" spans="1:5" x14ac:dyDescent="0.25">
      <c r="A33">
        <v>31</v>
      </c>
      <c r="E33">
        <v>420</v>
      </c>
    </row>
    <row r="34" spans="1:5" x14ac:dyDescent="0.25">
      <c r="A34">
        <v>32</v>
      </c>
      <c r="C34">
        <v>100</v>
      </c>
    </row>
    <row r="35" spans="1:5" x14ac:dyDescent="0.25">
      <c r="A35">
        <v>33</v>
      </c>
      <c r="E35">
        <v>420</v>
      </c>
    </row>
    <row r="36" spans="1:5" x14ac:dyDescent="0.25">
      <c r="A36">
        <v>34</v>
      </c>
      <c r="C36">
        <v>110</v>
      </c>
    </row>
    <row r="37" spans="1:5" x14ac:dyDescent="0.25">
      <c r="A37">
        <v>35</v>
      </c>
      <c r="C37">
        <v>110</v>
      </c>
    </row>
    <row r="38" spans="1:5" x14ac:dyDescent="0.25">
      <c r="A38">
        <v>36</v>
      </c>
      <c r="C38">
        <v>125</v>
      </c>
    </row>
    <row r="39" spans="1:5" x14ac:dyDescent="0.25">
      <c r="A39">
        <v>37</v>
      </c>
      <c r="C39">
        <v>115</v>
      </c>
    </row>
    <row r="40" spans="1:5" x14ac:dyDescent="0.25">
      <c r="A40">
        <v>38</v>
      </c>
      <c r="C40">
        <v>130</v>
      </c>
    </row>
    <row r="41" spans="1:5" x14ac:dyDescent="0.25">
      <c r="A41">
        <v>39</v>
      </c>
      <c r="C41">
        <v>105</v>
      </c>
    </row>
    <row r="42" spans="1:5" x14ac:dyDescent="0.25">
      <c r="A42">
        <v>40</v>
      </c>
      <c r="C42">
        <v>130</v>
      </c>
    </row>
    <row r="43" spans="1:5" x14ac:dyDescent="0.25">
      <c r="A43">
        <v>41</v>
      </c>
      <c r="E43">
        <v>550</v>
      </c>
    </row>
    <row r="44" spans="1:5" x14ac:dyDescent="0.25">
      <c r="A44">
        <v>42</v>
      </c>
      <c r="C44">
        <v>120</v>
      </c>
    </row>
    <row r="45" spans="1:5" x14ac:dyDescent="0.25">
      <c r="A45">
        <v>43</v>
      </c>
      <c r="C45">
        <v>120</v>
      </c>
    </row>
    <row r="46" spans="1:5" x14ac:dyDescent="0.25">
      <c r="A46">
        <v>44</v>
      </c>
      <c r="D46">
        <v>270</v>
      </c>
    </row>
    <row r="47" spans="1:5" x14ac:dyDescent="0.25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5">
      <c r="A48" t="s">
        <v>88</v>
      </c>
      <c r="C48">
        <v>52</v>
      </c>
      <c r="D48">
        <v>26</v>
      </c>
      <c r="E48">
        <v>12</v>
      </c>
    </row>
    <row r="49" spans="1:5" ht="15.6" x14ac:dyDescent="0.3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5">
      <c r="A52" t="s">
        <v>26</v>
      </c>
    </row>
    <row r="53" spans="1:5" x14ac:dyDescent="0.25">
      <c r="A53" t="s">
        <v>27</v>
      </c>
    </row>
    <row r="54" spans="1:5" x14ac:dyDescent="0.25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Havlíček Jan</cp:lastModifiedBy>
  <cp:lastPrinted>2001-04-16T16:45:26Z</cp:lastPrinted>
  <dcterms:created xsi:type="dcterms:W3CDTF">1999-09-04T22:29:17Z</dcterms:created>
  <dcterms:modified xsi:type="dcterms:W3CDTF">2023-09-10T15:31:44Z</dcterms:modified>
</cp:coreProperties>
</file>