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8012" windowHeight="126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E9" i="1"/>
  <c r="F9" i="1"/>
  <c r="G9" i="1"/>
  <c r="G13" i="1"/>
  <c r="G14" i="1"/>
  <c r="E16" i="1"/>
  <c r="F16" i="1"/>
  <c r="G16" i="1"/>
  <c r="E18" i="1"/>
  <c r="F18" i="1"/>
  <c r="G18" i="1"/>
  <c r="E23" i="1"/>
  <c r="G23" i="1"/>
  <c r="G26" i="1"/>
  <c r="E32" i="1"/>
  <c r="E33" i="1"/>
  <c r="E34" i="1"/>
  <c r="E35" i="1"/>
  <c r="E36" i="1"/>
  <c r="G36" i="1"/>
  <c r="G37" i="1"/>
  <c r="E38" i="1"/>
  <c r="G38" i="1"/>
</calcChain>
</file>

<file path=xl/sharedStrings.xml><?xml version="1.0" encoding="utf-8"?>
<sst xmlns="http://schemas.openxmlformats.org/spreadsheetml/2006/main" count="45" uniqueCount="41">
  <si>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</si>
  <si>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</si>
  <si>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</si>
  <si>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</si>
  <si>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</si>
  <si>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</si>
  <si>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</si>
  <si>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</si>
  <si>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</si>
  <si>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</si>
  <si>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</si>
  <si>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</si>
  <si>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P.Allen &amp; K. Holst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</si>
  <si>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</si>
  <si>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</si>
  <si>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</si>
  <si>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</si>
  <si>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</si>
  <si>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</si>
  <si>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</si>
  <si>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</si>
  <si>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</si>
  <si>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Transferable Expenses</t>
  </si>
  <si>
    <t>Nontransferable Expenses</t>
  </si>
  <si>
    <t>Subtotal</t>
  </si>
  <si>
    <t>Direct Cost of Investors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</si>
  <si>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</si>
  <si>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</si>
  <si>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</si>
  <si>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</si>
  <si>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</si>
  <si>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</si>
  <si>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 to investors</t>
  </si>
  <si>
    <t>Expenses not to be transferred to investors</t>
  </si>
  <si>
    <t>Forgiven interest owed to investors</t>
  </si>
  <si>
    <t>Creekside</t>
  </si>
  <si>
    <t>Investors</t>
  </si>
  <si>
    <t>Total Expenses(including interest)</t>
  </si>
  <si>
    <t>Net concessions</t>
  </si>
  <si>
    <t>Cash paid by investors to equalize out of pocket***</t>
  </si>
  <si>
    <t>***This amount will change daily as additional interest accrues.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</si>
</sst>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38" fontId="0" fillId="0" borderId="0" xfId="0" applyNumberForma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horizontal="left"/>
    </xf>
    <xf numFmtId="38" fontId="0" fillId="0" borderId="0" xfId="0" applyNumberFormat="1" applyAlignment="1">
      <alignment wrapText="1"/>
    </xf>
    <xf numFmtId="38" fontId="2" fillId="0" borderId="0" xfId="0" applyNumberFormat="1" applyFont="1" applyFill="1" applyBorder="1" applyAlignment="1">
      <alignment wrapText="1"/>
    </xf>
    <xf numFmtId="38" fontId="0" fillId="0" borderId="0" xfId="2" applyNumberFormat="1" applyFont="1" applyAlignment="1">
      <alignment wrapText="1"/>
    </xf>
    <xf numFmtId="38" fontId="3" fillId="0" borderId="0" xfId="0" applyNumberFormat="1" applyFont="1"/>
    <xf numFmtId="38" fontId="5" fillId="0" borderId="0" xfId="0" applyNumberFormat="1" applyFont="1" applyFill="1" applyBorder="1" applyAlignment="1">
      <alignment horizontal="left"/>
    </xf>
    <xf numFmtId="38" fontId="2" fillId="0" borderId="0" xfId="0" applyNumberFormat="1" applyFont="1" applyBorder="1" applyAlignment="1">
      <alignment wrapText="1"/>
    </xf>
    <xf numFmtId="38" fontId="2" fillId="0" borderId="0" xfId="0" applyNumberFormat="1" applyFont="1" applyFill="1" applyBorder="1" applyAlignment="1"/>
    <xf numFmtId="38" fontId="0" fillId="0" borderId="0" xfId="0" applyNumberFormat="1" applyBorder="1" applyAlignment="1"/>
    <xf numFmtId="38" fontId="0" fillId="0" borderId="0" xfId="0" applyNumberFormat="1" applyBorder="1" applyAlignment="1">
      <alignment wrapText="1"/>
    </xf>
    <xf numFmtId="38" fontId="0" fillId="0" borderId="0" xfId="2" applyNumberFormat="1" applyFont="1" applyBorder="1" applyAlignment="1">
      <alignment wrapText="1"/>
    </xf>
    <xf numFmtId="38" fontId="3" fillId="0" borderId="0" xfId="2" applyNumberFormat="1" applyFont="1" applyBorder="1" applyAlignment="1">
      <alignment wrapText="1"/>
    </xf>
    <xf numFmtId="38" fontId="5" fillId="0" borderId="0" xfId="0" applyNumberFormat="1" applyFont="1" applyFill="1" applyBorder="1" applyAlignment="1"/>
    <xf numFmtId="38" fontId="0" fillId="0" borderId="0" xfId="0" applyNumberFormat="1" applyBorder="1"/>
    <xf numFmtId="38" fontId="3" fillId="0" borderId="0" xfId="0" applyNumberFormat="1" applyFont="1" applyFill="1" applyBorder="1" applyAlignment="1"/>
    <xf numFmtId="38" fontId="5" fillId="0" borderId="0" xfId="0" applyNumberFormat="1" applyFont="1" applyBorder="1" applyAlignment="1">
      <alignment wrapText="1"/>
    </xf>
    <xf numFmtId="38" fontId="4" fillId="0" borderId="0" xfId="0" applyNumberFormat="1" applyFont="1" applyBorder="1" applyAlignment="1">
      <alignment wrapText="1"/>
    </xf>
    <xf numFmtId="38" fontId="0" fillId="0" borderId="0" xfId="0" applyNumberFormat="1" applyAlignment="1"/>
    <xf numFmtId="38" fontId="0" fillId="0" borderId="0" xfId="0" applyNumberFormat="1" applyBorder="1" applyAlignment="1">
      <alignment horizontal="left" wrapText="1" indent="1"/>
    </xf>
    <xf numFmtId="38" fontId="0" fillId="0" borderId="0" xfId="1" applyNumberFormat="1" applyFont="1" applyBorder="1" applyAlignment="1">
      <alignment wrapText="1"/>
    </xf>
    <xf numFmtId="38" fontId="3" fillId="0" borderId="0" xfId="0" applyNumberFormat="1" applyFont="1" applyBorder="1" applyAlignment="1">
      <alignment horizontal="left" wrapText="1" indent="1"/>
    </xf>
    <xf numFmtId="38" fontId="0" fillId="0" borderId="0" xfId="0" applyNumberFormat="1" applyFill="1" applyBorder="1" applyAlignment="1">
      <alignment horizontal="left" wrapText="1" indent="1"/>
    </xf>
    <xf numFmtId="38" fontId="0" fillId="0" borderId="0" xfId="3" applyNumberFormat="1" applyFont="1" applyBorder="1"/>
    <xf numFmtId="38" fontId="0" fillId="0" borderId="1" xfId="2" applyNumberFormat="1" applyFont="1" applyBorder="1" applyAlignment="1">
      <alignment wrapText="1"/>
    </xf>
    <xf numFmtId="38" fontId="0" fillId="0" borderId="2" xfId="2" applyNumberFormat="1" applyFont="1" applyBorder="1" applyAlignment="1">
      <alignment wrapText="1"/>
    </xf>
    <xf numFmtId="38" fontId="4" fillId="0" borderId="0" xfId="2" applyNumberFormat="1" applyFont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tabSelected="1" topLeftCell="A10" workbookViewId="0">
      <selection activeCell="B10" sqref="B10"/>
    </sheetView>
  </sheetViews>
  <sheetFormatPr defaultColWidth="9.33203125" defaultRowHeight="13.2" x14ac:dyDescent="0.25"/>
  <cols>
    <col min="1" max="1" width="3.44140625" style="3" customWidth="1"/>
    <col min="2" max="3" width="15.33203125" style="3" customWidth="1"/>
    <col min="4" max="4" width="48.44140625" style="3" customWidth="1"/>
    <col min="5" max="5" width="16.33203125" style="3" customWidth="1"/>
    <col min="6" max="6" width="12.77734375" style="3" customWidth="1"/>
    <col min="7" max="7" width="12.6640625" style="3" customWidth="1"/>
    <col min="8" max="8" width="16" style="3" customWidth="1"/>
    <col min="9" max="16384" width="9.33203125" style="3"/>
  </cols>
  <sheetData>
    <row r="1" spans="1:8" x14ac:dyDescent="0.25">
      <c r="A1" s="1"/>
      <c r="B1" s="2" t="s">
        <v>0</v>
      </c>
      <c r="C1" s="2" t="s">
        <v>14</v>
      </c>
      <c r="D1" s="2" t="s">
        <v>7</v>
      </c>
      <c r="E1" s="2" t="s">
        <v>8</v>
      </c>
      <c r="F1" s="2" t="s">
        <v>1</v>
      </c>
      <c r="G1" s="2" t="s">
        <v>9</v>
      </c>
      <c r="H1" s="2"/>
    </row>
    <row r="2" spans="1:8" x14ac:dyDescent="0.25">
      <c r="A2" s="1"/>
      <c r="B2" s="2"/>
      <c r="C2" s="2"/>
      <c r="D2" s="2"/>
      <c r="E2" s="2"/>
      <c r="F2" s="2"/>
      <c r="G2" s="2"/>
      <c r="H2" s="2"/>
    </row>
    <row r="3" spans="1:8" ht="15.6" x14ac:dyDescent="0.3">
      <c r="B3" s="4" t="s">
        <v>22</v>
      </c>
      <c r="C3" s="2"/>
      <c r="D3" s="2"/>
      <c r="E3" s="2"/>
      <c r="F3" s="2"/>
      <c r="G3" s="2"/>
      <c r="H3" s="2"/>
    </row>
    <row r="6" spans="1:8" ht="26.4" x14ac:dyDescent="0.25">
      <c r="A6" s="5">
        <v>3</v>
      </c>
      <c r="B6" s="6" t="s">
        <v>5</v>
      </c>
      <c r="C6" s="6" t="s">
        <v>17</v>
      </c>
      <c r="D6" s="5" t="s">
        <v>10</v>
      </c>
      <c r="E6" s="7">
        <v>37800</v>
      </c>
      <c r="F6" s="7">
        <v>0</v>
      </c>
      <c r="G6" s="7">
        <f>+E6-F6</f>
        <v>37800</v>
      </c>
      <c r="H6" s="7"/>
    </row>
    <row r="7" spans="1:8" ht="39.6" x14ac:dyDescent="0.25">
      <c r="A7" s="5">
        <v>4</v>
      </c>
      <c r="B7" s="6" t="s">
        <v>6</v>
      </c>
      <c r="C7" s="6" t="s">
        <v>18</v>
      </c>
      <c r="D7" s="5" t="s">
        <v>6</v>
      </c>
      <c r="E7" s="7">
        <v>2150</v>
      </c>
      <c r="F7" s="7">
        <v>0</v>
      </c>
      <c r="G7" s="7">
        <f>+E7-F7</f>
        <v>2150</v>
      </c>
      <c r="H7" s="7"/>
    </row>
    <row r="8" spans="1:8" x14ac:dyDescent="0.25">
      <c r="A8" s="5"/>
      <c r="B8" s="6"/>
      <c r="C8" s="6"/>
      <c r="D8" s="5"/>
      <c r="E8" s="7"/>
      <c r="F8" s="7"/>
      <c r="G8" s="7"/>
      <c r="H8" s="7"/>
    </row>
    <row r="9" spans="1:8" x14ac:dyDescent="0.25">
      <c r="B9" s="8" t="s">
        <v>24</v>
      </c>
      <c r="E9" s="3">
        <f>SUM(E6:E7)</f>
        <v>39950</v>
      </c>
      <c r="F9" s="3">
        <f>SUM(F6:F7)</f>
        <v>0</v>
      </c>
      <c r="G9" s="3">
        <f>SUM(G6:G7)</f>
        <v>39950</v>
      </c>
    </row>
    <row r="10" spans="1:8" x14ac:dyDescent="0.25">
      <c r="A10" s="5"/>
      <c r="B10" s="6"/>
      <c r="C10" s="6"/>
      <c r="D10" s="5"/>
      <c r="E10" s="7"/>
      <c r="F10" s="7"/>
      <c r="G10" s="7"/>
      <c r="H10" s="7"/>
    </row>
    <row r="11" spans="1:8" ht="15.6" x14ac:dyDescent="0.3">
      <c r="A11" s="5"/>
      <c r="B11" s="9" t="s">
        <v>23</v>
      </c>
      <c r="C11" s="6"/>
      <c r="D11" s="5"/>
      <c r="E11" s="7"/>
      <c r="F11" s="7"/>
      <c r="G11" s="7"/>
      <c r="H11" s="7"/>
    </row>
    <row r="12" spans="1:8" ht="22.5" customHeight="1" x14ac:dyDescent="0.25">
      <c r="A12" s="5">
        <v>1</v>
      </c>
      <c r="B12" s="6" t="s">
        <v>2</v>
      </c>
      <c r="C12" s="6" t="s">
        <v>15</v>
      </c>
      <c r="D12" s="10" t="s">
        <v>3</v>
      </c>
      <c r="E12" s="7">
        <v>15000</v>
      </c>
      <c r="F12" s="7">
        <v>15000</v>
      </c>
      <c r="G12" s="7">
        <v>0</v>
      </c>
      <c r="H12" s="7"/>
    </row>
    <row r="13" spans="1:8" ht="26.4" x14ac:dyDescent="0.25">
      <c r="A13" s="5">
        <v>2</v>
      </c>
      <c r="B13" s="6" t="s">
        <v>4</v>
      </c>
      <c r="C13" s="6" t="s">
        <v>16</v>
      </c>
      <c r="D13" s="5" t="s">
        <v>21</v>
      </c>
      <c r="E13" s="7">
        <v>23600</v>
      </c>
      <c r="F13" s="7">
        <v>2375</v>
      </c>
      <c r="G13" s="7">
        <f>+E13-F13</f>
        <v>21225</v>
      </c>
      <c r="H13" s="7"/>
    </row>
    <row r="14" spans="1:8" ht="26.4" x14ac:dyDescent="0.25">
      <c r="A14" s="5">
        <v>5</v>
      </c>
      <c r="B14" s="6" t="s">
        <v>11</v>
      </c>
      <c r="C14" s="6" t="s">
        <v>19</v>
      </c>
      <c r="D14" s="5" t="s">
        <v>20</v>
      </c>
      <c r="E14" s="7">
        <v>3500</v>
      </c>
      <c r="F14" s="7">
        <v>3500</v>
      </c>
      <c r="G14" s="7">
        <f>+E14-F14</f>
        <v>0</v>
      </c>
      <c r="H14" s="7"/>
    </row>
    <row r="15" spans="1:8" x14ac:dyDescent="0.25">
      <c r="A15" s="5"/>
      <c r="B15" s="6"/>
      <c r="C15" s="6"/>
      <c r="D15" s="5"/>
      <c r="E15" s="7"/>
      <c r="F15" s="7"/>
      <c r="G15" s="7"/>
      <c r="H15" s="7"/>
    </row>
    <row r="16" spans="1:8" x14ac:dyDescent="0.25">
      <c r="A16" s="11"/>
      <c r="B16" s="8" t="s">
        <v>24</v>
      </c>
      <c r="C16" s="12"/>
      <c r="D16" s="5"/>
      <c r="E16" s="7">
        <f>SUM(E12:E15)</f>
        <v>42100</v>
      </c>
      <c r="F16" s="7">
        <f>SUM(F12:F15)</f>
        <v>20875</v>
      </c>
      <c r="G16" s="7">
        <f>SUM(G12:G15)</f>
        <v>21225</v>
      </c>
      <c r="H16" s="7"/>
    </row>
    <row r="17" spans="1:9" x14ac:dyDescent="0.25">
      <c r="A17" s="5"/>
      <c r="B17" s="5"/>
      <c r="C17" s="5"/>
      <c r="D17" s="5"/>
      <c r="E17" s="7"/>
      <c r="F17" s="7"/>
      <c r="G17" s="7"/>
      <c r="H17" s="7"/>
    </row>
    <row r="18" spans="1:9" x14ac:dyDescent="0.25">
      <c r="B18" s="8" t="s">
        <v>31</v>
      </c>
      <c r="E18" s="3">
        <f>E16+E9</f>
        <v>82050</v>
      </c>
      <c r="F18" s="3">
        <f>F16+F9</f>
        <v>20875</v>
      </c>
      <c r="G18" s="3">
        <f>G16+G9</f>
        <v>61175</v>
      </c>
    </row>
    <row r="20" spans="1:9" x14ac:dyDescent="0.25">
      <c r="A20" s="13"/>
      <c r="B20" s="6"/>
      <c r="C20" s="6"/>
      <c r="D20" s="13"/>
      <c r="E20" s="14"/>
      <c r="F20" s="14"/>
      <c r="G20" s="15"/>
      <c r="H20" s="14"/>
    </row>
    <row r="21" spans="1:9" x14ac:dyDescent="0.25">
      <c r="A21" s="13"/>
      <c r="B21" s="6"/>
      <c r="C21" s="6"/>
      <c r="D21" s="13"/>
      <c r="E21" s="14"/>
      <c r="F21" s="14"/>
      <c r="G21" s="15"/>
      <c r="H21" s="14"/>
    </row>
    <row r="22" spans="1:9" ht="15.6" x14ac:dyDescent="0.3">
      <c r="A22" s="5"/>
      <c r="B22" s="16" t="s">
        <v>25</v>
      </c>
      <c r="C22" s="6"/>
      <c r="D22" s="6"/>
      <c r="E22" s="7"/>
      <c r="F22" s="14"/>
      <c r="G22" s="15"/>
      <c r="H22" s="7"/>
    </row>
    <row r="23" spans="1:9" ht="26.4" x14ac:dyDescent="0.25">
      <c r="A23" s="13">
        <v>9</v>
      </c>
      <c r="B23" s="6" t="s">
        <v>2</v>
      </c>
      <c r="C23" s="6" t="s">
        <v>12</v>
      </c>
      <c r="D23" s="13" t="s">
        <v>13</v>
      </c>
      <c r="E23" s="14">
        <f>1128966.53*0.1*59/365</f>
        <v>18249.048019178084</v>
      </c>
      <c r="F23" s="14">
        <v>0</v>
      </c>
      <c r="G23" s="15">
        <f>E23</f>
        <v>18249.048019178084</v>
      </c>
      <c r="H23" s="14"/>
    </row>
    <row r="24" spans="1:9" x14ac:dyDescent="0.25">
      <c r="A24" s="13"/>
      <c r="B24" s="6"/>
      <c r="C24" s="6"/>
      <c r="D24" s="13"/>
      <c r="E24" s="14"/>
      <c r="F24" s="14"/>
      <c r="G24" s="15"/>
      <c r="H24" s="14"/>
    </row>
    <row r="25" spans="1:9" ht="15.6" x14ac:dyDescent="0.3">
      <c r="A25" s="5"/>
      <c r="B25" s="16" t="s">
        <v>26</v>
      </c>
      <c r="C25" s="6"/>
      <c r="D25" s="6"/>
      <c r="E25" s="7"/>
      <c r="F25" s="14"/>
      <c r="G25" s="15"/>
      <c r="H25" s="7"/>
    </row>
    <row r="26" spans="1:9" x14ac:dyDescent="0.25">
      <c r="A26" s="13">
        <v>9</v>
      </c>
      <c r="B26" s="6" t="s">
        <v>28</v>
      </c>
      <c r="C26" s="6" t="s">
        <v>27</v>
      </c>
      <c r="D26" s="13" t="s">
        <v>29</v>
      </c>
      <c r="E26" s="14">
        <v>22452</v>
      </c>
      <c r="F26" s="14">
        <v>0</v>
      </c>
      <c r="G26" s="15">
        <f>E26</f>
        <v>22452</v>
      </c>
      <c r="H26" s="14"/>
    </row>
    <row r="27" spans="1:9" x14ac:dyDescent="0.25">
      <c r="A27" s="13"/>
      <c r="B27" s="6"/>
      <c r="C27" s="6"/>
      <c r="D27" s="13"/>
      <c r="E27" s="14"/>
      <c r="F27" s="14"/>
      <c r="G27" s="15"/>
      <c r="H27" s="14"/>
    </row>
    <row r="28" spans="1:9" x14ac:dyDescent="0.25">
      <c r="A28" s="13"/>
      <c r="B28" s="6"/>
      <c r="C28" s="6"/>
      <c r="D28" s="13"/>
      <c r="E28" s="14"/>
      <c r="F28" s="14"/>
      <c r="G28" s="15"/>
      <c r="H28" s="14"/>
    </row>
    <row r="29" spans="1:9" x14ac:dyDescent="0.25">
      <c r="A29" s="11"/>
      <c r="B29" s="13"/>
      <c r="C29" s="13"/>
      <c r="D29" s="13"/>
      <c r="E29" s="14"/>
      <c r="F29" s="14"/>
      <c r="G29" s="14"/>
      <c r="H29" s="14"/>
      <c r="I29" s="17"/>
    </row>
    <row r="30" spans="1:9" ht="15.6" x14ac:dyDescent="0.3">
      <c r="A30" s="18"/>
      <c r="B30" s="19" t="s">
        <v>30</v>
      </c>
      <c r="C30" s="13"/>
      <c r="D30" s="13"/>
      <c r="E30" s="14"/>
      <c r="F30" s="15"/>
      <c r="G30" s="14"/>
      <c r="H30" s="14"/>
      <c r="I30" s="17"/>
    </row>
    <row r="31" spans="1:9" x14ac:dyDescent="0.25">
      <c r="A31" s="11"/>
      <c r="B31" s="5"/>
      <c r="C31" s="5"/>
      <c r="D31" s="5"/>
      <c r="E31" s="29" t="s">
        <v>35</v>
      </c>
      <c r="F31" s="29"/>
      <c r="G31" s="29" t="s">
        <v>36</v>
      </c>
      <c r="H31" s="7"/>
    </row>
    <row r="32" spans="1:9" x14ac:dyDescent="0.25">
      <c r="B32" s="3" t="s">
        <v>37</v>
      </c>
      <c r="E32" s="14">
        <f>E18+E23</f>
        <v>100299.04801917808</v>
      </c>
    </row>
    <row r="33" spans="1:8" x14ac:dyDescent="0.25">
      <c r="A33" s="5"/>
      <c r="B33" s="3" t="s">
        <v>32</v>
      </c>
      <c r="C33" s="6"/>
      <c r="D33" s="20"/>
      <c r="E33" s="27">
        <f>-E9</f>
        <v>-39950</v>
      </c>
      <c r="F33" s="14"/>
      <c r="G33" s="7"/>
      <c r="H33" s="7"/>
    </row>
    <row r="34" spans="1:8" x14ac:dyDescent="0.25">
      <c r="A34" s="5"/>
      <c r="B34" s="21" t="s">
        <v>33</v>
      </c>
      <c r="C34" s="5"/>
      <c r="D34" s="22"/>
      <c r="E34" s="14">
        <f>E32+E33</f>
        <v>60349.048019178081</v>
      </c>
      <c r="F34" s="23"/>
      <c r="G34" s="7"/>
      <c r="H34" s="7"/>
    </row>
    <row r="35" spans="1:8" x14ac:dyDescent="0.25">
      <c r="A35" s="5"/>
      <c r="B35" s="21" t="s">
        <v>26</v>
      </c>
      <c r="C35" s="5"/>
      <c r="D35" s="22"/>
      <c r="E35" s="14">
        <f>-E26</f>
        <v>-22452</v>
      </c>
      <c r="F35" s="23"/>
      <c r="G35" s="7"/>
      <c r="H35" s="7"/>
    </row>
    <row r="36" spans="1:8" x14ac:dyDescent="0.25">
      <c r="A36" s="5"/>
      <c r="B36" s="3" t="s">
        <v>34</v>
      </c>
      <c r="E36" s="14">
        <f>-E23</f>
        <v>-18249.048019178084</v>
      </c>
      <c r="F36" s="23"/>
      <c r="G36" s="7">
        <f>-E36</f>
        <v>18249.048019178084</v>
      </c>
      <c r="H36" s="7"/>
    </row>
    <row r="37" spans="1:8" x14ac:dyDescent="0.25">
      <c r="A37" s="5"/>
      <c r="B37" s="3" t="s">
        <v>39</v>
      </c>
      <c r="E37" s="14">
        <v>-700</v>
      </c>
      <c r="F37" s="23"/>
      <c r="G37" s="7">
        <f>-E37</f>
        <v>700</v>
      </c>
      <c r="H37" s="7"/>
    </row>
    <row r="38" spans="1:8" ht="13.8" thickBot="1" x14ac:dyDescent="0.3">
      <c r="A38" s="5"/>
      <c r="B38" s="21" t="s">
        <v>38</v>
      </c>
      <c r="C38" s="5"/>
      <c r="D38" s="24"/>
      <c r="E38" s="28">
        <f>SUM(E34:E37)</f>
        <v>18947.999999999996</v>
      </c>
      <c r="F38" s="15"/>
      <c r="G38" s="28">
        <f>SUM(G34:G37)</f>
        <v>18949.048019178084</v>
      </c>
      <c r="H38" s="7"/>
    </row>
    <row r="39" spans="1:8" ht="13.8" thickTop="1" x14ac:dyDescent="0.25">
      <c r="D39" s="17"/>
      <c r="E39" s="17"/>
      <c r="F39" s="17"/>
    </row>
    <row r="40" spans="1:8" x14ac:dyDescent="0.25">
      <c r="D40" s="25"/>
      <c r="F40" s="26"/>
    </row>
    <row r="41" spans="1:8" x14ac:dyDescent="0.25">
      <c r="B41" s="3" t="s">
        <v>40</v>
      </c>
    </row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2001-03-14T14:58:58Z</cp:lastPrinted>
  <dcterms:created xsi:type="dcterms:W3CDTF">2001-03-13T18:17:12Z</dcterms:created>
  <dcterms:modified xsi:type="dcterms:W3CDTF">2023-09-10T15:32:19Z</dcterms:modified>
</cp:coreProperties>
</file>