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-132" windowWidth="8880" windowHeight="8820"/>
  </bookViews>
  <sheets>
    <sheet name="New Quebecor" sheetId="5" r:id="rId1"/>
    <sheet name="Quebecor 1.65 @ 60 mos" sheetId="4" r:id="rId2"/>
    <sheet name="Quebecor 5 @ 60 mos" sheetId="3" r:id="rId3"/>
    <sheet name="Quebecor 5" sheetId="1" r:id="rId4"/>
    <sheet name="Quebecor 1.65" sheetId="2" r:id="rId5"/>
  </sheets>
  <definedNames>
    <definedName name="_xlnm.Print_Area" localSheetId="4">'Quebecor 1.65'!$A$1:$H$22</definedName>
    <definedName name="_xlnm.Print_Area" localSheetId="3">'Quebecor 5'!$A$1:$H$22</definedName>
    <definedName name="_xlnm.Print_Area" localSheetId="2">'Quebecor 5 @ 60 mos'!$K$1:$P$65</definedName>
  </definedNames>
  <calcPr calcId="0"/>
</workbook>
</file>

<file path=xl/calcChain.xml><?xml version="1.0" encoding="utf-8"?>
<calcChain xmlns="http://schemas.openxmlformats.org/spreadsheetml/2006/main">
  <c r="D19" i="5" l="1"/>
  <c r="E19" i="5"/>
  <c r="E20" i="5"/>
  <c r="E21" i="5"/>
  <c r="E22" i="5"/>
  <c r="E23" i="5"/>
  <c r="E24" i="5"/>
  <c r="G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D71" i="5"/>
  <c r="B5" i="4"/>
  <c r="B6" i="4"/>
  <c r="B7" i="4"/>
  <c r="B8" i="4"/>
  <c r="B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Q2" i="3"/>
  <c r="L3" i="3"/>
  <c r="L4" i="3"/>
  <c r="L5" i="3"/>
  <c r="L6" i="3"/>
  <c r="L7" i="3"/>
  <c r="L8" i="3"/>
  <c r="L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M65" i="3"/>
  <c r="N65" i="3"/>
  <c r="O65" i="3"/>
</calcChain>
</file>

<file path=xl/sharedStrings.xml><?xml version="1.0" encoding="utf-8"?>
<sst xmlns="http://schemas.openxmlformats.org/spreadsheetml/2006/main" count="57" uniqueCount="27">
  <si>
    <t>Deal_ID</t>
  </si>
  <si>
    <t>Constructiondate</t>
  </si>
  <si>
    <t>sCapitalInjected</t>
  </si>
  <si>
    <t>sOverwriteCashflow</t>
  </si>
  <si>
    <t>sMortgageShape</t>
  </si>
  <si>
    <t>sPrincipalpaid</t>
  </si>
  <si>
    <t>sIDRpaid</t>
  </si>
  <si>
    <t>sIDCpaid</t>
  </si>
  <si>
    <t>sStrfeepaid</t>
  </si>
  <si>
    <t>CatID</t>
  </si>
  <si>
    <t>Payment</t>
  </si>
  <si>
    <t>Principal</t>
  </si>
  <si>
    <t>Interest</t>
  </si>
  <si>
    <t>Outstanding Principal</t>
  </si>
  <si>
    <t>Remaining Periods</t>
  </si>
  <si>
    <t>Totals:</t>
  </si>
  <si>
    <t>Quebecor Promo Based on a 5 Year Amortization $1.65MM</t>
  </si>
  <si>
    <t>Quebecor Promo Based on a 5 Year Amortization $5MM</t>
  </si>
  <si>
    <t>Month</t>
  </si>
  <si>
    <t>Balance</t>
  </si>
  <si>
    <t>EES - Company 20R</t>
  </si>
  <si>
    <t>Amortization Schedule</t>
  </si>
  <si>
    <t>Life - 5 Years</t>
  </si>
  <si>
    <t>Date</t>
  </si>
  <si>
    <t>Balance on BS</t>
  </si>
  <si>
    <t>Quebecor</t>
  </si>
  <si>
    <t>True 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</si>
</sst>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0.00000%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u/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wrapText="1"/>
    </xf>
    <xf numFmtId="164" fontId="2" fillId="0" borderId="2" xfId="0" applyNumberFormat="1" applyFont="1" applyFill="1" applyBorder="1" applyAlignment="1">
      <alignment horizontal="right" wrapText="1"/>
    </xf>
    <xf numFmtId="165" fontId="2" fillId="0" borderId="2" xfId="0" applyNumberFormat="1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164" fontId="2" fillId="3" borderId="2" xfId="0" applyNumberFormat="1" applyFont="1" applyFill="1" applyBorder="1" applyAlignment="1">
      <alignment horizontal="right" wrapText="1"/>
    </xf>
    <xf numFmtId="165" fontId="2" fillId="3" borderId="2" xfId="0" applyNumberFormat="1" applyFont="1" applyFill="1" applyBorder="1" applyAlignment="1">
      <alignment horizontal="right" wrapText="1"/>
    </xf>
    <xf numFmtId="0" fontId="0" fillId="4" borderId="0" xfId="0" applyFill="1"/>
    <xf numFmtId="8" fontId="0" fillId="0" borderId="0" xfId="0" applyNumberFormat="1"/>
    <xf numFmtId="169" fontId="0" fillId="0" borderId="0" xfId="0" applyNumberFormat="1"/>
    <xf numFmtId="8" fontId="0" fillId="0" borderId="0" xfId="1" applyNumberFormat="1" applyFont="1"/>
    <xf numFmtId="44" fontId="0" fillId="4" borderId="0" xfId="2" applyFont="1" applyFill="1"/>
    <xf numFmtId="44" fontId="0" fillId="0" borderId="0" xfId="2" applyFont="1"/>
    <xf numFmtId="165" fontId="0" fillId="0" borderId="0" xfId="0" applyNumberFormat="1"/>
    <xf numFmtId="8" fontId="1" fillId="0" borderId="0" xfId="1" applyNumberFormat="1"/>
    <xf numFmtId="165" fontId="0" fillId="4" borderId="0" xfId="0" applyNumberFormat="1" applyFill="1"/>
    <xf numFmtId="8" fontId="1" fillId="4" borderId="0" xfId="1" applyNumberFormat="1" applyFill="1"/>
    <xf numFmtId="8" fontId="0" fillId="4" borderId="0" xfId="0" applyNumberFormat="1" applyFill="1"/>
    <xf numFmtId="165" fontId="0" fillId="0" borderId="0" xfId="0" applyNumberFormat="1" applyFill="1"/>
    <xf numFmtId="8" fontId="1" fillId="0" borderId="0" xfId="1" applyNumberFormat="1" applyFill="1"/>
    <xf numFmtId="8" fontId="0" fillId="0" borderId="0" xfId="0" applyNumberFormat="1" applyFill="1"/>
    <xf numFmtId="0" fontId="0" fillId="0" borderId="0" xfId="0" applyFill="1"/>
    <xf numFmtId="0" fontId="2" fillId="0" borderId="0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164" fontId="2" fillId="3" borderId="0" xfId="0" applyNumberFormat="1" applyFont="1" applyFill="1" applyBorder="1" applyAlignment="1">
      <alignment horizontal="right" wrapText="1"/>
    </xf>
    <xf numFmtId="0" fontId="0" fillId="0" borderId="0" xfId="0" applyBorder="1"/>
    <xf numFmtId="0" fontId="3" fillId="0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/>
    <xf numFmtId="164" fontId="2" fillId="0" borderId="5" xfId="0" applyNumberFormat="1" applyFont="1" applyFill="1" applyBorder="1" applyAlignment="1">
      <alignment horizontal="right" wrapText="1"/>
    </xf>
    <xf numFmtId="165" fontId="2" fillId="0" borderId="5" xfId="0" applyNumberFormat="1" applyFont="1" applyFill="1" applyBorder="1" applyAlignment="1">
      <alignment horizontal="right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7" fillId="0" borderId="0" xfId="0" applyNumberFormat="1" applyFont="1"/>
    <xf numFmtId="0" fontId="5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4" fontId="5" fillId="0" borderId="0" xfId="2" applyFont="1" applyAlignment="1">
      <alignment horizontal="center"/>
    </xf>
    <xf numFmtId="43" fontId="0" fillId="0" borderId="0" xfId="1" applyFont="1"/>
    <xf numFmtId="17" fontId="0" fillId="0" borderId="0" xfId="0" applyNumberFormat="1"/>
    <xf numFmtId="17" fontId="5" fillId="0" borderId="0" xfId="0" applyNumberFormat="1" applyFont="1" applyAlignment="1">
      <alignment horizontal="center"/>
    </xf>
    <xf numFmtId="17" fontId="2" fillId="0" borderId="0" xfId="0" applyNumberFormat="1" applyFont="1" applyFill="1" applyBorder="1" applyAlignment="1">
      <alignment horizontal="right" wrapText="1"/>
    </xf>
    <xf numFmtId="17" fontId="2" fillId="3" borderId="0" xfId="0" applyNumberFormat="1" applyFont="1" applyFill="1" applyBorder="1" applyAlignment="1">
      <alignment horizontal="right" wrapText="1"/>
    </xf>
    <xf numFmtId="43" fontId="0" fillId="4" borderId="0" xfId="1" applyFont="1" applyFill="1"/>
    <xf numFmtId="43" fontId="0" fillId="0" borderId="0" xfId="1" applyFont="1" applyFill="1"/>
    <xf numFmtId="43" fontId="0" fillId="4" borderId="0" xfId="0" applyNumberFormat="1" applyFill="1"/>
    <xf numFmtId="0" fontId="6" fillId="0" borderId="0" xfId="0" applyFont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23"/>
  <sheetViews>
    <sheetView tabSelected="1" topLeftCell="A49" workbookViewId="0">
      <selection sqref="A1:G73"/>
    </sheetView>
  </sheetViews>
  <sheetFormatPr defaultRowHeight="13.2" x14ac:dyDescent="0.25"/>
  <cols>
    <col min="2" max="2" width="6.109375" bestFit="1" customWidth="1"/>
    <col min="3" max="3" width="12.88671875" bestFit="1" customWidth="1"/>
    <col min="4" max="4" width="22.88671875" bestFit="1" customWidth="1"/>
    <col min="5" max="5" width="14.44140625" bestFit="1" customWidth="1"/>
    <col min="6" max="6" width="6.5546875" bestFit="1" customWidth="1"/>
    <col min="7" max="7" width="11.33203125" bestFit="1" customWidth="1"/>
    <col min="8" max="8" width="15.44140625" style="42" bestFit="1" customWidth="1"/>
  </cols>
  <sheetData>
    <row r="1" spans="1:6" ht="14.25" customHeight="1" x14ac:dyDescent="0.25">
      <c r="A1" s="50" t="s">
        <v>20</v>
      </c>
      <c r="B1" s="50"/>
      <c r="C1" s="50"/>
      <c r="D1" s="50"/>
      <c r="E1" s="50"/>
      <c r="F1" s="37"/>
    </row>
    <row r="2" spans="1:6" ht="14.25" customHeight="1" x14ac:dyDescent="0.25">
      <c r="A2" s="50" t="s">
        <v>21</v>
      </c>
      <c r="B2" s="50"/>
      <c r="C2" s="50"/>
      <c r="D2" s="50"/>
      <c r="E2" s="50"/>
      <c r="F2" s="37"/>
    </row>
    <row r="3" spans="1:6" ht="14.25" customHeight="1" x14ac:dyDescent="0.25">
      <c r="A3" s="50" t="s">
        <v>25</v>
      </c>
      <c r="B3" s="50"/>
      <c r="C3" s="50"/>
      <c r="D3" s="50"/>
      <c r="E3" s="50"/>
      <c r="F3" s="37"/>
    </row>
    <row r="4" spans="1:6" ht="14.25" customHeight="1" x14ac:dyDescent="0.25">
      <c r="A4" s="50" t="s">
        <v>22</v>
      </c>
      <c r="B4" s="50"/>
      <c r="C4" s="50"/>
      <c r="D4" s="50"/>
      <c r="E4" s="50"/>
      <c r="F4" s="37"/>
    </row>
    <row r="5" spans="1:6" ht="15.75" customHeight="1" x14ac:dyDescent="0.25">
      <c r="A5" s="50" t="s">
        <v>20</v>
      </c>
      <c r="B5" s="50"/>
      <c r="C5" s="50"/>
      <c r="D5" s="50"/>
      <c r="E5" s="50"/>
      <c r="F5" s="37"/>
    </row>
    <row r="6" spans="1:6" ht="14.25" customHeight="1" x14ac:dyDescent="0.25">
      <c r="A6" s="50" t="s">
        <v>21</v>
      </c>
      <c r="B6" s="50"/>
      <c r="C6" s="50"/>
      <c r="D6" s="50"/>
      <c r="E6" s="50"/>
      <c r="F6" s="37"/>
    </row>
    <row r="7" spans="1:6" ht="14.25" customHeight="1" x14ac:dyDescent="0.25">
      <c r="A7" s="36"/>
      <c r="B7" s="36"/>
      <c r="C7" s="36"/>
      <c r="D7" s="36"/>
      <c r="E7" s="36"/>
      <c r="F7" s="37"/>
    </row>
    <row r="8" spans="1:6" ht="15.6" x14ac:dyDescent="0.25">
      <c r="A8" s="43"/>
      <c r="B8" s="38"/>
      <c r="C8" s="13"/>
      <c r="D8" s="13"/>
      <c r="F8" s="37"/>
    </row>
    <row r="9" spans="1:6" ht="15.6" x14ac:dyDescent="0.25">
      <c r="A9" s="44" t="s">
        <v>23</v>
      </c>
      <c r="B9" s="40"/>
      <c r="C9" s="41" t="s">
        <v>10</v>
      </c>
      <c r="D9" s="41" t="s">
        <v>21</v>
      </c>
      <c r="E9" s="39" t="s">
        <v>24</v>
      </c>
      <c r="F9" s="39" t="s">
        <v>18</v>
      </c>
    </row>
    <row r="10" spans="1:6" x14ac:dyDescent="0.25">
      <c r="A10" s="45">
        <v>36617</v>
      </c>
      <c r="B10" s="14"/>
      <c r="C10" s="42">
        <v>5000000</v>
      </c>
      <c r="D10" s="42"/>
      <c r="E10" s="42"/>
    </row>
    <row r="11" spans="1:6" x14ac:dyDescent="0.25">
      <c r="A11" s="45">
        <v>36647</v>
      </c>
      <c r="C11" s="42"/>
      <c r="D11" s="42"/>
      <c r="E11" s="42"/>
      <c r="F11">
        <v>60</v>
      </c>
    </row>
    <row r="12" spans="1:6" x14ac:dyDescent="0.25">
      <c r="A12" s="45">
        <v>36678</v>
      </c>
      <c r="C12" s="42"/>
      <c r="D12" s="42"/>
      <c r="E12" s="42"/>
      <c r="F12">
        <v>59</v>
      </c>
    </row>
    <row r="13" spans="1:6" x14ac:dyDescent="0.25">
      <c r="A13" s="45">
        <v>36708</v>
      </c>
      <c r="C13" s="42"/>
      <c r="D13" s="42"/>
      <c r="E13" s="42"/>
      <c r="F13">
        <v>58</v>
      </c>
    </row>
    <row r="14" spans="1:6" x14ac:dyDescent="0.25">
      <c r="A14" s="45">
        <v>36739</v>
      </c>
      <c r="C14" s="42"/>
      <c r="D14" s="42"/>
      <c r="E14" s="42"/>
      <c r="F14">
        <v>57</v>
      </c>
    </row>
    <row r="15" spans="1:6" x14ac:dyDescent="0.25">
      <c r="A15" s="45">
        <v>36770</v>
      </c>
      <c r="C15" s="42"/>
      <c r="D15" s="42"/>
      <c r="E15" s="42"/>
      <c r="F15">
        <v>56</v>
      </c>
    </row>
    <row r="16" spans="1:6" x14ac:dyDescent="0.25">
      <c r="A16" s="45">
        <v>36800</v>
      </c>
      <c r="C16" s="42"/>
      <c r="D16" s="42"/>
      <c r="E16" s="42"/>
      <c r="F16">
        <v>55</v>
      </c>
    </row>
    <row r="17" spans="1:8" x14ac:dyDescent="0.25">
      <c r="A17" s="45">
        <v>36831</v>
      </c>
      <c r="C17" s="42"/>
      <c r="D17" s="42"/>
      <c r="E17" s="42"/>
      <c r="F17">
        <v>54</v>
      </c>
    </row>
    <row r="18" spans="1:8" x14ac:dyDescent="0.25">
      <c r="A18" s="45">
        <v>36861</v>
      </c>
      <c r="C18" s="42"/>
      <c r="D18" s="42"/>
      <c r="E18" s="42">
        <v>4692694.3630316677</v>
      </c>
      <c r="F18">
        <v>53</v>
      </c>
    </row>
    <row r="19" spans="1:8" x14ac:dyDescent="0.25">
      <c r="A19" s="45">
        <v>36892</v>
      </c>
      <c r="C19" s="42"/>
      <c r="D19" s="42">
        <f>E18/F19</f>
        <v>90244.122365993608</v>
      </c>
      <c r="E19" s="42">
        <f>E18-D19</f>
        <v>4602450.2406656742</v>
      </c>
      <c r="F19">
        <v>52</v>
      </c>
    </row>
    <row r="20" spans="1:8" x14ac:dyDescent="0.25">
      <c r="A20" s="45">
        <v>36923</v>
      </c>
      <c r="C20" s="42"/>
      <c r="D20" s="42">
        <v>90244.12</v>
      </c>
      <c r="E20" s="42">
        <f>E19-D20</f>
        <v>4512206.1206656741</v>
      </c>
      <c r="F20">
        <v>51</v>
      </c>
    </row>
    <row r="21" spans="1:8" s="22" customFormat="1" x14ac:dyDescent="0.25">
      <c r="A21" s="45">
        <v>36951</v>
      </c>
      <c r="C21" s="48"/>
      <c r="D21" s="48">
        <v>90244.12</v>
      </c>
      <c r="E21" s="42">
        <f>E20-D21</f>
        <v>4421962.000665674</v>
      </c>
      <c r="F21" s="22">
        <v>50</v>
      </c>
      <c r="H21" s="48"/>
    </row>
    <row r="22" spans="1:8" x14ac:dyDescent="0.25">
      <c r="A22" s="45">
        <v>36982</v>
      </c>
      <c r="C22" s="42"/>
      <c r="D22" s="42">
        <v>90244.12</v>
      </c>
      <c r="E22" s="42">
        <f t="shared" ref="E22:E70" si="0">E21-D22</f>
        <v>4331717.8806656739</v>
      </c>
      <c r="F22">
        <v>49</v>
      </c>
    </row>
    <row r="23" spans="1:8" x14ac:dyDescent="0.25">
      <c r="A23" s="45">
        <v>37012</v>
      </c>
      <c r="C23" s="42"/>
      <c r="D23" s="42">
        <v>90244.12</v>
      </c>
      <c r="E23" s="42">
        <f t="shared" si="0"/>
        <v>4241473.7606656738</v>
      </c>
      <c r="F23">
        <v>48</v>
      </c>
      <c r="G23" t="s">
        <v>26</v>
      </c>
    </row>
    <row r="24" spans="1:8" x14ac:dyDescent="0.25">
      <c r="A24" s="46">
        <v>37043</v>
      </c>
      <c r="B24" s="8"/>
      <c r="C24" s="47"/>
      <c r="D24" s="47">
        <v>90244.12</v>
      </c>
      <c r="E24" s="47">
        <f t="shared" si="0"/>
        <v>4151229.6406656737</v>
      </c>
      <c r="F24" s="8">
        <v>47</v>
      </c>
      <c r="G24" s="49">
        <f>SUM(D19:D24)</f>
        <v>541464.72236599354</v>
      </c>
    </row>
    <row r="25" spans="1:8" x14ac:dyDescent="0.25">
      <c r="A25" s="45">
        <v>37073</v>
      </c>
      <c r="C25" s="42"/>
      <c r="D25" s="42">
        <v>90244.12</v>
      </c>
      <c r="E25" s="42">
        <f t="shared" si="0"/>
        <v>4060985.5206656735</v>
      </c>
      <c r="F25">
        <v>46</v>
      </c>
    </row>
    <row r="26" spans="1:8" x14ac:dyDescent="0.25">
      <c r="A26" s="45">
        <v>37104</v>
      </c>
      <c r="C26" s="42"/>
      <c r="D26" s="42">
        <v>90244.12</v>
      </c>
      <c r="E26" s="42">
        <f t="shared" si="0"/>
        <v>3970741.4006656734</v>
      </c>
      <c r="F26">
        <v>45</v>
      </c>
    </row>
    <row r="27" spans="1:8" x14ac:dyDescent="0.25">
      <c r="A27" s="45">
        <v>37135</v>
      </c>
      <c r="C27" s="42"/>
      <c r="D27" s="42">
        <v>90244.12</v>
      </c>
      <c r="E27" s="42">
        <f t="shared" si="0"/>
        <v>3880497.2806656733</v>
      </c>
      <c r="F27">
        <v>44</v>
      </c>
    </row>
    <row r="28" spans="1:8" x14ac:dyDescent="0.25">
      <c r="A28" s="45">
        <v>37165</v>
      </c>
      <c r="C28" s="42"/>
      <c r="D28" s="42">
        <v>90244.12</v>
      </c>
      <c r="E28" s="42">
        <f t="shared" si="0"/>
        <v>3790253.1606656732</v>
      </c>
      <c r="F28">
        <v>43</v>
      </c>
    </row>
    <row r="29" spans="1:8" x14ac:dyDescent="0.25">
      <c r="A29" s="45">
        <v>37196</v>
      </c>
      <c r="C29" s="42"/>
      <c r="D29" s="42">
        <v>90244.12</v>
      </c>
      <c r="E29" s="42">
        <f t="shared" si="0"/>
        <v>3700009.0406656731</v>
      </c>
      <c r="F29">
        <v>42</v>
      </c>
    </row>
    <row r="30" spans="1:8" x14ac:dyDescent="0.25">
      <c r="A30" s="45">
        <v>37226</v>
      </c>
      <c r="C30" s="42"/>
      <c r="D30" s="42">
        <v>90244.12</v>
      </c>
      <c r="E30" s="42">
        <f t="shared" si="0"/>
        <v>3609764.920665673</v>
      </c>
      <c r="F30">
        <v>41</v>
      </c>
    </row>
    <row r="31" spans="1:8" x14ac:dyDescent="0.25">
      <c r="A31" s="45">
        <v>37257</v>
      </c>
      <c r="C31" s="42"/>
      <c r="D31" s="42">
        <v>90244.12</v>
      </c>
      <c r="E31" s="42">
        <f t="shared" si="0"/>
        <v>3519520.8006656729</v>
      </c>
      <c r="F31">
        <v>40</v>
      </c>
    </row>
    <row r="32" spans="1:8" x14ac:dyDescent="0.25">
      <c r="A32" s="45">
        <v>37288</v>
      </c>
      <c r="C32" s="42"/>
      <c r="D32" s="42">
        <v>90244.12</v>
      </c>
      <c r="E32" s="42">
        <f t="shared" si="0"/>
        <v>3429276.6806656728</v>
      </c>
      <c r="F32">
        <v>39</v>
      </c>
    </row>
    <row r="33" spans="1:6" x14ac:dyDescent="0.25">
      <c r="A33" s="45">
        <v>37316</v>
      </c>
      <c r="C33" s="42"/>
      <c r="D33" s="42">
        <v>90244.12</v>
      </c>
      <c r="E33" s="42">
        <f t="shared" si="0"/>
        <v>3339032.5606656726</v>
      </c>
      <c r="F33">
        <v>38</v>
      </c>
    </row>
    <row r="34" spans="1:6" x14ac:dyDescent="0.25">
      <c r="A34" s="45">
        <v>37347</v>
      </c>
      <c r="C34" s="42"/>
      <c r="D34" s="42">
        <v>90244.12</v>
      </c>
      <c r="E34" s="42">
        <f t="shared" si="0"/>
        <v>3248788.4406656725</v>
      </c>
      <c r="F34">
        <v>37</v>
      </c>
    </row>
    <row r="35" spans="1:6" x14ac:dyDescent="0.25">
      <c r="A35" s="45">
        <v>37377</v>
      </c>
      <c r="C35" s="42"/>
      <c r="D35" s="42">
        <v>90244.12</v>
      </c>
      <c r="E35" s="42">
        <f t="shared" si="0"/>
        <v>3158544.3206656724</v>
      </c>
      <c r="F35">
        <v>36</v>
      </c>
    </row>
    <row r="36" spans="1:6" x14ac:dyDescent="0.25">
      <c r="A36" s="45">
        <v>37408</v>
      </c>
      <c r="C36" s="42"/>
      <c r="D36" s="42">
        <v>90244.12</v>
      </c>
      <c r="E36" s="42">
        <f t="shared" si="0"/>
        <v>3068300.2006656723</v>
      </c>
      <c r="F36">
        <v>35</v>
      </c>
    </row>
    <row r="37" spans="1:6" x14ac:dyDescent="0.25">
      <c r="A37" s="45">
        <v>37438</v>
      </c>
      <c r="C37" s="42"/>
      <c r="D37" s="42">
        <v>90244.12</v>
      </c>
      <c r="E37" s="42">
        <f t="shared" si="0"/>
        <v>2978056.0806656722</v>
      </c>
      <c r="F37">
        <v>34</v>
      </c>
    </row>
    <row r="38" spans="1:6" x14ac:dyDescent="0.25">
      <c r="A38" s="45">
        <v>37469</v>
      </c>
      <c r="C38" s="42"/>
      <c r="D38" s="42">
        <v>90244.12</v>
      </c>
      <c r="E38" s="42">
        <f t="shared" si="0"/>
        <v>2887811.9606656721</v>
      </c>
      <c r="F38">
        <v>33</v>
      </c>
    </row>
    <row r="39" spans="1:6" x14ac:dyDescent="0.25">
      <c r="A39" s="45">
        <v>37500</v>
      </c>
      <c r="C39" s="42"/>
      <c r="D39" s="42">
        <v>90244.12</v>
      </c>
      <c r="E39" s="42">
        <f t="shared" si="0"/>
        <v>2797567.840665672</v>
      </c>
      <c r="F39">
        <v>32</v>
      </c>
    </row>
    <row r="40" spans="1:6" x14ac:dyDescent="0.25">
      <c r="A40" s="45">
        <v>37530</v>
      </c>
      <c r="C40" s="42"/>
      <c r="D40" s="42">
        <v>90244.12</v>
      </c>
      <c r="E40" s="42">
        <f t="shared" si="0"/>
        <v>2707323.7206656719</v>
      </c>
      <c r="F40">
        <v>31</v>
      </c>
    </row>
    <row r="41" spans="1:6" x14ac:dyDescent="0.25">
      <c r="A41" s="45">
        <v>37561</v>
      </c>
      <c r="C41" s="42"/>
      <c r="D41" s="42">
        <v>90244.12</v>
      </c>
      <c r="E41" s="42">
        <f t="shared" si="0"/>
        <v>2617079.6006656718</v>
      </c>
      <c r="F41">
        <v>30</v>
      </c>
    </row>
    <row r="42" spans="1:6" x14ac:dyDescent="0.25">
      <c r="A42" s="45">
        <v>37591</v>
      </c>
      <c r="C42" s="42"/>
      <c r="D42" s="42">
        <v>90244.12</v>
      </c>
      <c r="E42" s="42">
        <f t="shared" si="0"/>
        <v>2526835.4806656716</v>
      </c>
      <c r="F42">
        <v>29</v>
      </c>
    </row>
    <row r="43" spans="1:6" x14ac:dyDescent="0.25">
      <c r="A43" s="45">
        <v>37622</v>
      </c>
      <c r="C43" s="42"/>
      <c r="D43" s="42">
        <v>90244.12</v>
      </c>
      <c r="E43" s="42">
        <f t="shared" si="0"/>
        <v>2436591.3606656715</v>
      </c>
      <c r="F43">
        <v>28</v>
      </c>
    </row>
    <row r="44" spans="1:6" x14ac:dyDescent="0.25">
      <c r="A44" s="45">
        <v>37653</v>
      </c>
      <c r="C44" s="42"/>
      <c r="D44" s="42">
        <v>90244.12</v>
      </c>
      <c r="E44" s="42">
        <f t="shared" si="0"/>
        <v>2346347.2406656714</v>
      </c>
      <c r="F44">
        <v>27</v>
      </c>
    </row>
    <row r="45" spans="1:6" x14ac:dyDescent="0.25">
      <c r="A45" s="45">
        <v>37681</v>
      </c>
      <c r="C45" s="42"/>
      <c r="D45" s="42">
        <v>90244.12</v>
      </c>
      <c r="E45" s="42">
        <f t="shared" si="0"/>
        <v>2256103.1206656713</v>
      </c>
      <c r="F45">
        <v>26</v>
      </c>
    </row>
    <row r="46" spans="1:6" x14ac:dyDescent="0.25">
      <c r="A46" s="45">
        <v>37712</v>
      </c>
      <c r="C46" s="42"/>
      <c r="D46" s="42">
        <v>90244.12</v>
      </c>
      <c r="E46" s="42">
        <f t="shared" si="0"/>
        <v>2165859.0006656712</v>
      </c>
      <c r="F46">
        <v>25</v>
      </c>
    </row>
    <row r="47" spans="1:6" x14ac:dyDescent="0.25">
      <c r="A47" s="45">
        <v>37742</v>
      </c>
      <c r="C47" s="42"/>
      <c r="D47" s="42">
        <v>90244.12</v>
      </c>
      <c r="E47" s="42">
        <f t="shared" si="0"/>
        <v>2075614.8806656711</v>
      </c>
      <c r="F47">
        <v>24</v>
      </c>
    </row>
    <row r="48" spans="1:6" x14ac:dyDescent="0.25">
      <c r="A48" s="45">
        <v>37773</v>
      </c>
      <c r="C48" s="42"/>
      <c r="D48" s="42">
        <v>90244.12</v>
      </c>
      <c r="E48" s="42">
        <f t="shared" si="0"/>
        <v>1985370.760665671</v>
      </c>
      <c r="F48">
        <v>23</v>
      </c>
    </row>
    <row r="49" spans="1:6" x14ac:dyDescent="0.25">
      <c r="A49" s="45">
        <v>37803</v>
      </c>
      <c r="C49" s="42"/>
      <c r="D49" s="42">
        <v>90244.12</v>
      </c>
      <c r="E49" s="42">
        <f t="shared" si="0"/>
        <v>1895126.6406656709</v>
      </c>
      <c r="F49">
        <v>22</v>
      </c>
    </row>
    <row r="50" spans="1:6" x14ac:dyDescent="0.25">
      <c r="A50" s="45">
        <v>37834</v>
      </c>
      <c r="C50" s="42"/>
      <c r="D50" s="42">
        <v>90244.12</v>
      </c>
      <c r="E50" s="42">
        <f t="shared" si="0"/>
        <v>1804882.5206656707</v>
      </c>
      <c r="F50">
        <v>21</v>
      </c>
    </row>
    <row r="51" spans="1:6" x14ac:dyDescent="0.25">
      <c r="A51" s="45">
        <v>37865</v>
      </c>
      <c r="C51" s="42"/>
      <c r="D51" s="42">
        <v>90244.12</v>
      </c>
      <c r="E51" s="42">
        <f t="shared" si="0"/>
        <v>1714638.4006656706</v>
      </c>
      <c r="F51">
        <v>20</v>
      </c>
    </row>
    <row r="52" spans="1:6" x14ac:dyDescent="0.25">
      <c r="A52" s="45">
        <v>37895</v>
      </c>
      <c r="C52" s="42"/>
      <c r="D52" s="42">
        <v>90244.12</v>
      </c>
      <c r="E52" s="42">
        <f t="shared" si="0"/>
        <v>1624394.2806656705</v>
      </c>
      <c r="F52">
        <v>19</v>
      </c>
    </row>
    <row r="53" spans="1:6" x14ac:dyDescent="0.25">
      <c r="A53" s="45">
        <v>37926</v>
      </c>
      <c r="C53" s="42"/>
      <c r="D53" s="42">
        <v>90244.12</v>
      </c>
      <c r="E53" s="42">
        <f t="shared" si="0"/>
        <v>1534150.1606656704</v>
      </c>
      <c r="F53">
        <v>18</v>
      </c>
    </row>
    <row r="54" spans="1:6" x14ac:dyDescent="0.25">
      <c r="A54" s="45">
        <v>37956</v>
      </c>
      <c r="C54" s="42"/>
      <c r="D54" s="42">
        <v>90244.12</v>
      </c>
      <c r="E54" s="42">
        <f t="shared" si="0"/>
        <v>1443906.0406656703</v>
      </c>
      <c r="F54">
        <v>17</v>
      </c>
    </row>
    <row r="55" spans="1:6" x14ac:dyDescent="0.25">
      <c r="A55" s="45">
        <v>37987</v>
      </c>
      <c r="C55" s="42"/>
      <c r="D55" s="42">
        <v>90244.12</v>
      </c>
      <c r="E55" s="42">
        <f t="shared" si="0"/>
        <v>1353661.9206656702</v>
      </c>
      <c r="F55">
        <v>16</v>
      </c>
    </row>
    <row r="56" spans="1:6" x14ac:dyDescent="0.25">
      <c r="A56" s="45">
        <v>38018</v>
      </c>
      <c r="C56" s="42"/>
      <c r="D56" s="42">
        <v>90244.12</v>
      </c>
      <c r="E56" s="42">
        <f t="shared" si="0"/>
        <v>1263417.8006656701</v>
      </c>
      <c r="F56">
        <v>15</v>
      </c>
    </row>
    <row r="57" spans="1:6" x14ac:dyDescent="0.25">
      <c r="A57" s="45">
        <v>38047</v>
      </c>
      <c r="C57" s="42"/>
      <c r="D57" s="42">
        <v>90244.12</v>
      </c>
      <c r="E57" s="42">
        <f t="shared" si="0"/>
        <v>1173173.68066567</v>
      </c>
      <c r="F57">
        <v>14</v>
      </c>
    </row>
    <row r="58" spans="1:6" x14ac:dyDescent="0.25">
      <c r="A58" s="45">
        <v>38078</v>
      </c>
      <c r="C58" s="42"/>
      <c r="D58" s="42">
        <v>90244.12</v>
      </c>
      <c r="E58" s="42">
        <f t="shared" si="0"/>
        <v>1082929.5606656699</v>
      </c>
      <c r="F58">
        <v>13</v>
      </c>
    </row>
    <row r="59" spans="1:6" x14ac:dyDescent="0.25">
      <c r="A59" s="45">
        <v>38108</v>
      </c>
      <c r="C59" s="42"/>
      <c r="D59" s="42">
        <v>90244.12</v>
      </c>
      <c r="E59" s="42">
        <f t="shared" si="0"/>
        <v>992685.44066566986</v>
      </c>
      <c r="F59">
        <v>12</v>
      </c>
    </row>
    <row r="60" spans="1:6" x14ac:dyDescent="0.25">
      <c r="A60" s="45">
        <v>38139</v>
      </c>
      <c r="C60" s="42"/>
      <c r="D60" s="42">
        <v>90244.12</v>
      </c>
      <c r="E60" s="42">
        <f t="shared" si="0"/>
        <v>902441.32066566986</v>
      </c>
      <c r="F60">
        <v>11</v>
      </c>
    </row>
    <row r="61" spans="1:6" x14ac:dyDescent="0.25">
      <c r="A61" s="45">
        <v>38169</v>
      </c>
      <c r="C61" s="42"/>
      <c r="D61" s="42">
        <v>90244.12</v>
      </c>
      <c r="E61" s="42">
        <f t="shared" si="0"/>
        <v>812197.20066566986</v>
      </c>
      <c r="F61">
        <v>10</v>
      </c>
    </row>
    <row r="62" spans="1:6" x14ac:dyDescent="0.25">
      <c r="A62" s="45">
        <v>38200</v>
      </c>
      <c r="C62" s="42"/>
      <c r="D62" s="42">
        <v>90244.12</v>
      </c>
      <c r="E62" s="42">
        <f t="shared" si="0"/>
        <v>721953.08066566987</v>
      </c>
      <c r="F62">
        <v>9</v>
      </c>
    </row>
    <row r="63" spans="1:6" x14ac:dyDescent="0.25">
      <c r="A63" s="45">
        <v>38231</v>
      </c>
      <c r="C63" s="42"/>
      <c r="D63" s="42">
        <v>90244.12</v>
      </c>
      <c r="E63" s="42">
        <f t="shared" si="0"/>
        <v>631708.96066566987</v>
      </c>
      <c r="F63">
        <v>8</v>
      </c>
    </row>
    <row r="64" spans="1:6" x14ac:dyDescent="0.25">
      <c r="A64" s="45">
        <v>38261</v>
      </c>
      <c r="C64" s="42"/>
      <c r="D64" s="42">
        <v>90244.12</v>
      </c>
      <c r="E64" s="42">
        <f t="shared" si="0"/>
        <v>541464.84066566988</v>
      </c>
      <c r="F64">
        <v>7</v>
      </c>
    </row>
    <row r="65" spans="1:6" x14ac:dyDescent="0.25">
      <c r="A65" s="45">
        <v>38292</v>
      </c>
      <c r="C65" s="42"/>
      <c r="D65" s="42">
        <v>90244.12</v>
      </c>
      <c r="E65" s="42">
        <f t="shared" si="0"/>
        <v>451220.72066566988</v>
      </c>
      <c r="F65">
        <v>6</v>
      </c>
    </row>
    <row r="66" spans="1:6" x14ac:dyDescent="0.25">
      <c r="A66" s="45">
        <v>38322</v>
      </c>
      <c r="C66" s="42"/>
      <c r="D66" s="42">
        <v>90244.12</v>
      </c>
      <c r="E66" s="42">
        <f t="shared" si="0"/>
        <v>360976.60066566989</v>
      </c>
      <c r="F66">
        <v>5</v>
      </c>
    </row>
    <row r="67" spans="1:6" x14ac:dyDescent="0.25">
      <c r="A67" s="45">
        <v>38353</v>
      </c>
      <c r="C67" s="42"/>
      <c r="D67" s="42">
        <v>90244.12</v>
      </c>
      <c r="E67" s="42">
        <f t="shared" si="0"/>
        <v>270732.48066566989</v>
      </c>
      <c r="F67">
        <v>4</v>
      </c>
    </row>
    <row r="68" spans="1:6" x14ac:dyDescent="0.25">
      <c r="A68" s="45">
        <v>38384</v>
      </c>
      <c r="C68" s="42"/>
      <c r="D68" s="42">
        <v>90244.12</v>
      </c>
      <c r="E68" s="42">
        <f t="shared" si="0"/>
        <v>180488.3606656699</v>
      </c>
      <c r="F68">
        <v>3</v>
      </c>
    </row>
    <row r="69" spans="1:6" x14ac:dyDescent="0.25">
      <c r="A69" s="45">
        <v>38412</v>
      </c>
      <c r="C69" s="42"/>
      <c r="D69" s="42">
        <v>90244.12</v>
      </c>
      <c r="E69" s="42">
        <f t="shared" si="0"/>
        <v>90244.240665669902</v>
      </c>
      <c r="F69">
        <v>2</v>
      </c>
    </row>
    <row r="70" spans="1:6" x14ac:dyDescent="0.25">
      <c r="A70" s="45">
        <v>38443</v>
      </c>
      <c r="C70" s="42"/>
      <c r="D70" s="42">
        <v>90244.24</v>
      </c>
      <c r="E70" s="42">
        <f t="shared" si="0"/>
        <v>6.6566989698912948E-4</v>
      </c>
      <c r="F70">
        <v>1</v>
      </c>
    </row>
    <row r="71" spans="1:6" x14ac:dyDescent="0.25">
      <c r="A71" s="43"/>
      <c r="C71" s="42"/>
      <c r="D71" s="42">
        <f>SUM(D11:D70)</f>
        <v>4692694.3623659974</v>
      </c>
      <c r="E71" s="42"/>
    </row>
    <row r="72" spans="1:6" x14ac:dyDescent="0.25">
      <c r="A72" s="43"/>
      <c r="C72" s="42"/>
      <c r="D72" s="42"/>
      <c r="E72" s="42"/>
    </row>
    <row r="73" spans="1:6" x14ac:dyDescent="0.25">
      <c r="A73" s="43"/>
      <c r="C73" s="42"/>
      <c r="D73" s="42"/>
      <c r="E73" s="42"/>
    </row>
    <row r="74" spans="1:6" x14ac:dyDescent="0.25">
      <c r="A74" s="43"/>
      <c r="C74" s="42"/>
      <c r="D74" s="42"/>
      <c r="E74" s="42"/>
    </row>
    <row r="75" spans="1:6" x14ac:dyDescent="0.25">
      <c r="A75" s="43"/>
      <c r="C75" s="42"/>
      <c r="D75" s="42"/>
      <c r="E75" s="42"/>
    </row>
    <row r="76" spans="1:6" x14ac:dyDescent="0.25">
      <c r="A76" s="43"/>
      <c r="C76" s="42"/>
      <c r="D76" s="42"/>
      <c r="E76" s="42"/>
    </row>
    <row r="77" spans="1:6" x14ac:dyDescent="0.25">
      <c r="A77" s="43"/>
      <c r="C77" s="42"/>
      <c r="D77" s="42"/>
      <c r="E77" s="42"/>
    </row>
    <row r="78" spans="1:6" x14ac:dyDescent="0.25">
      <c r="A78" s="43"/>
      <c r="C78" s="42"/>
      <c r="D78" s="42"/>
      <c r="E78" s="42"/>
    </row>
    <row r="79" spans="1:6" x14ac:dyDescent="0.25">
      <c r="A79" s="43"/>
      <c r="C79" s="42"/>
      <c r="D79" s="42"/>
      <c r="E79" s="42"/>
    </row>
    <row r="80" spans="1:6" x14ac:dyDescent="0.25">
      <c r="A80" s="43"/>
      <c r="C80" s="42"/>
      <c r="D80" s="42"/>
      <c r="E80" s="42"/>
    </row>
    <row r="81" spans="1:5" x14ac:dyDescent="0.25">
      <c r="A81" s="43"/>
      <c r="C81" s="42"/>
      <c r="D81" s="42"/>
      <c r="E81" s="42"/>
    </row>
    <row r="82" spans="1:5" x14ac:dyDescent="0.25">
      <c r="A82" s="43"/>
      <c r="C82" s="42"/>
      <c r="D82" s="42"/>
      <c r="E82" s="42"/>
    </row>
    <row r="83" spans="1:5" x14ac:dyDescent="0.25">
      <c r="A83" s="43"/>
      <c r="C83" s="42"/>
      <c r="D83" s="42"/>
      <c r="E83" s="42"/>
    </row>
    <row r="84" spans="1:5" x14ac:dyDescent="0.25">
      <c r="A84" s="43"/>
      <c r="C84" s="42"/>
      <c r="D84" s="42"/>
      <c r="E84" s="42"/>
    </row>
    <row r="85" spans="1:5" x14ac:dyDescent="0.25">
      <c r="A85" s="43"/>
      <c r="C85" s="42"/>
      <c r="D85" s="42"/>
      <c r="E85" s="42"/>
    </row>
    <row r="86" spans="1:5" x14ac:dyDescent="0.25">
      <c r="A86" s="43"/>
      <c r="C86" s="42"/>
      <c r="D86" s="42"/>
      <c r="E86" s="42"/>
    </row>
    <row r="87" spans="1:5" x14ac:dyDescent="0.25">
      <c r="A87" s="43"/>
      <c r="C87" s="42"/>
      <c r="D87" s="42"/>
      <c r="E87" s="42"/>
    </row>
    <row r="88" spans="1:5" x14ac:dyDescent="0.25">
      <c r="A88" s="43"/>
      <c r="C88" s="42"/>
      <c r="D88" s="42"/>
      <c r="E88" s="42"/>
    </row>
    <row r="89" spans="1:5" x14ac:dyDescent="0.25">
      <c r="A89" s="43"/>
      <c r="C89" s="42"/>
      <c r="D89" s="42"/>
      <c r="E89" s="42"/>
    </row>
    <row r="90" spans="1:5" x14ac:dyDescent="0.25">
      <c r="A90" s="43"/>
      <c r="C90" s="42"/>
      <c r="D90" s="42"/>
      <c r="E90" s="42"/>
    </row>
    <row r="91" spans="1:5" x14ac:dyDescent="0.25">
      <c r="A91" s="43"/>
      <c r="C91" s="42"/>
      <c r="D91" s="42"/>
      <c r="E91" s="42"/>
    </row>
    <row r="92" spans="1:5" x14ac:dyDescent="0.25">
      <c r="A92" s="43"/>
      <c r="C92" s="42"/>
      <c r="D92" s="42"/>
      <c r="E92" s="42"/>
    </row>
    <row r="93" spans="1:5" x14ac:dyDescent="0.25">
      <c r="A93" s="43"/>
      <c r="C93" s="42"/>
      <c r="D93" s="42"/>
      <c r="E93" s="42"/>
    </row>
    <row r="94" spans="1:5" x14ac:dyDescent="0.25">
      <c r="A94" s="43"/>
      <c r="C94" s="42"/>
      <c r="D94" s="42"/>
      <c r="E94" s="42"/>
    </row>
    <row r="95" spans="1:5" x14ac:dyDescent="0.25">
      <c r="A95" s="43"/>
      <c r="C95" s="42"/>
      <c r="D95" s="42"/>
      <c r="E95" s="42"/>
    </row>
    <row r="96" spans="1:5" x14ac:dyDescent="0.25">
      <c r="A96" s="43"/>
      <c r="C96" s="42"/>
      <c r="D96" s="42"/>
      <c r="E96" s="42"/>
    </row>
    <row r="97" spans="1:5" x14ac:dyDescent="0.25">
      <c r="A97" s="43"/>
      <c r="C97" s="42"/>
      <c r="D97" s="42"/>
      <c r="E97" s="42"/>
    </row>
    <row r="98" spans="1:5" x14ac:dyDescent="0.25">
      <c r="A98" s="43"/>
      <c r="C98" s="42"/>
      <c r="D98" s="42"/>
      <c r="E98" s="42"/>
    </row>
    <row r="99" spans="1:5" x14ac:dyDescent="0.25">
      <c r="A99" s="43"/>
      <c r="C99" s="42"/>
      <c r="D99" s="42"/>
      <c r="E99" s="42"/>
    </row>
    <row r="100" spans="1:5" x14ac:dyDescent="0.25">
      <c r="A100" s="43"/>
      <c r="C100" s="42"/>
      <c r="D100" s="42"/>
      <c r="E100" s="42"/>
    </row>
    <row r="101" spans="1:5" x14ac:dyDescent="0.25">
      <c r="A101" s="43"/>
      <c r="C101" s="42"/>
      <c r="D101" s="42"/>
      <c r="E101" s="42"/>
    </row>
    <row r="102" spans="1:5" x14ac:dyDescent="0.25">
      <c r="A102" s="43"/>
      <c r="C102" s="42"/>
      <c r="D102" s="42"/>
      <c r="E102" s="42"/>
    </row>
    <row r="103" spans="1:5" x14ac:dyDescent="0.25">
      <c r="A103" s="43"/>
      <c r="C103" s="42"/>
      <c r="D103" s="42"/>
      <c r="E103" s="42"/>
    </row>
    <row r="104" spans="1:5" x14ac:dyDescent="0.25">
      <c r="A104" s="43"/>
      <c r="C104" s="42"/>
      <c r="D104" s="42"/>
      <c r="E104" s="42"/>
    </row>
    <row r="105" spans="1:5" x14ac:dyDescent="0.25">
      <c r="A105" s="43"/>
      <c r="C105" s="42"/>
      <c r="D105" s="42"/>
      <c r="E105" s="42"/>
    </row>
    <row r="106" spans="1:5" x14ac:dyDescent="0.25">
      <c r="A106" s="43"/>
      <c r="C106" s="42"/>
      <c r="D106" s="42"/>
      <c r="E106" s="42"/>
    </row>
    <row r="107" spans="1:5" x14ac:dyDescent="0.25">
      <c r="A107" s="43"/>
      <c r="C107" s="42"/>
      <c r="D107" s="42"/>
      <c r="E107" s="42"/>
    </row>
    <row r="108" spans="1:5" x14ac:dyDescent="0.25">
      <c r="A108" s="43"/>
      <c r="C108" s="42"/>
      <c r="D108" s="42"/>
      <c r="E108" s="42"/>
    </row>
    <row r="109" spans="1:5" x14ac:dyDescent="0.25">
      <c r="A109" s="43"/>
      <c r="C109" s="42"/>
      <c r="D109" s="42"/>
      <c r="E109" s="42"/>
    </row>
    <row r="110" spans="1:5" x14ac:dyDescent="0.25">
      <c r="A110" s="43"/>
      <c r="C110" s="42"/>
      <c r="D110" s="42"/>
      <c r="E110" s="42"/>
    </row>
    <row r="111" spans="1:5" x14ac:dyDescent="0.25">
      <c r="A111" s="43"/>
      <c r="C111" s="42"/>
      <c r="D111" s="42"/>
      <c r="E111" s="42"/>
    </row>
    <row r="112" spans="1:5" x14ac:dyDescent="0.25">
      <c r="A112" s="43"/>
      <c r="C112" s="42"/>
      <c r="D112" s="42"/>
      <c r="E112" s="42"/>
    </row>
    <row r="113" spans="1:5" x14ac:dyDescent="0.25">
      <c r="A113" s="43"/>
      <c r="C113" s="42"/>
      <c r="D113" s="42"/>
      <c r="E113" s="42"/>
    </row>
    <row r="114" spans="1:5" x14ac:dyDescent="0.25">
      <c r="A114" s="43"/>
      <c r="C114" s="42"/>
      <c r="D114" s="42"/>
      <c r="E114" s="42"/>
    </row>
    <row r="115" spans="1:5" x14ac:dyDescent="0.25">
      <c r="A115" s="43"/>
      <c r="C115" s="42"/>
      <c r="D115" s="42"/>
      <c r="E115" s="42"/>
    </row>
    <row r="116" spans="1:5" x14ac:dyDescent="0.25">
      <c r="A116" s="43"/>
      <c r="C116" s="42"/>
      <c r="D116" s="42"/>
      <c r="E116" s="42"/>
    </row>
    <row r="117" spans="1:5" x14ac:dyDescent="0.25">
      <c r="A117" s="43"/>
      <c r="C117" s="42"/>
      <c r="D117" s="42"/>
      <c r="E117" s="42"/>
    </row>
    <row r="118" spans="1:5" x14ac:dyDescent="0.25">
      <c r="A118" s="43"/>
      <c r="C118" s="42"/>
      <c r="D118" s="42"/>
      <c r="E118" s="42"/>
    </row>
    <row r="119" spans="1:5" x14ac:dyDescent="0.25">
      <c r="A119" s="43"/>
      <c r="C119" s="42"/>
      <c r="D119" s="42"/>
      <c r="E119" s="42"/>
    </row>
    <row r="120" spans="1:5" x14ac:dyDescent="0.25">
      <c r="A120" s="43"/>
      <c r="C120" s="42"/>
      <c r="D120" s="42"/>
      <c r="E120" s="42"/>
    </row>
    <row r="121" spans="1:5" x14ac:dyDescent="0.25">
      <c r="A121" s="43"/>
      <c r="C121" s="42"/>
      <c r="D121" s="42"/>
      <c r="E121" s="42"/>
    </row>
    <row r="122" spans="1:5" x14ac:dyDescent="0.25">
      <c r="A122" s="43"/>
      <c r="C122" s="42"/>
      <c r="D122" s="42"/>
      <c r="E122" s="42"/>
    </row>
    <row r="123" spans="1:5" x14ac:dyDescent="0.25">
      <c r="A123" s="43"/>
      <c r="C123" s="42"/>
      <c r="D123" s="42"/>
      <c r="E123" s="42"/>
    </row>
    <row r="124" spans="1:5" x14ac:dyDescent="0.25">
      <c r="A124" s="43"/>
      <c r="C124" s="42"/>
      <c r="D124" s="42"/>
      <c r="E124" s="42"/>
    </row>
    <row r="125" spans="1:5" x14ac:dyDescent="0.25">
      <c r="A125" s="43"/>
      <c r="C125" s="42"/>
      <c r="D125" s="42"/>
      <c r="E125" s="42"/>
    </row>
    <row r="126" spans="1:5" x14ac:dyDescent="0.25">
      <c r="A126" s="43"/>
      <c r="C126" s="42"/>
      <c r="D126" s="42"/>
      <c r="E126" s="42"/>
    </row>
    <row r="127" spans="1:5" x14ac:dyDescent="0.25">
      <c r="C127" s="42"/>
      <c r="D127" s="42"/>
      <c r="E127" s="42"/>
    </row>
    <row r="128" spans="1:5" x14ac:dyDescent="0.25">
      <c r="C128" s="42"/>
      <c r="D128" s="42"/>
      <c r="E128" s="42"/>
    </row>
    <row r="129" spans="3:5" x14ac:dyDescent="0.25">
      <c r="C129" s="42"/>
      <c r="D129" s="42"/>
      <c r="E129" s="42"/>
    </row>
    <row r="130" spans="3:5" x14ac:dyDescent="0.25">
      <c r="C130" s="42"/>
      <c r="D130" s="42"/>
      <c r="E130" s="42"/>
    </row>
    <row r="131" spans="3:5" x14ac:dyDescent="0.25">
      <c r="C131" s="42"/>
      <c r="D131" s="42"/>
      <c r="E131" s="42"/>
    </row>
    <row r="132" spans="3:5" x14ac:dyDescent="0.25">
      <c r="C132" s="42"/>
      <c r="D132" s="42"/>
      <c r="E132" s="42"/>
    </row>
    <row r="133" spans="3:5" x14ac:dyDescent="0.25">
      <c r="C133" s="42"/>
      <c r="D133" s="42"/>
      <c r="E133" s="42"/>
    </row>
    <row r="134" spans="3:5" x14ac:dyDescent="0.25">
      <c r="C134" s="42"/>
      <c r="D134" s="42"/>
      <c r="E134" s="42"/>
    </row>
    <row r="135" spans="3:5" x14ac:dyDescent="0.25">
      <c r="C135" s="42"/>
      <c r="D135" s="42"/>
      <c r="E135" s="42"/>
    </row>
    <row r="136" spans="3:5" x14ac:dyDescent="0.25">
      <c r="C136" s="42"/>
      <c r="D136" s="42"/>
      <c r="E136" s="42"/>
    </row>
    <row r="137" spans="3:5" x14ac:dyDescent="0.25">
      <c r="C137" s="42"/>
      <c r="D137" s="42"/>
      <c r="E137" s="42"/>
    </row>
    <row r="138" spans="3:5" x14ac:dyDescent="0.25">
      <c r="C138" s="42"/>
      <c r="D138" s="42"/>
      <c r="E138" s="42"/>
    </row>
    <row r="139" spans="3:5" x14ac:dyDescent="0.25">
      <c r="C139" s="42"/>
      <c r="D139" s="42"/>
      <c r="E139" s="42"/>
    </row>
    <row r="140" spans="3:5" x14ac:dyDescent="0.25">
      <c r="C140" s="42"/>
      <c r="D140" s="42"/>
      <c r="E140" s="42"/>
    </row>
    <row r="141" spans="3:5" x14ac:dyDescent="0.25">
      <c r="C141" s="42"/>
      <c r="D141" s="42"/>
      <c r="E141" s="42"/>
    </row>
    <row r="142" spans="3:5" x14ac:dyDescent="0.25">
      <c r="C142" s="42"/>
      <c r="D142" s="42"/>
      <c r="E142" s="42"/>
    </row>
    <row r="143" spans="3:5" x14ac:dyDescent="0.25">
      <c r="C143" s="42"/>
      <c r="D143" s="42"/>
      <c r="E143" s="42"/>
    </row>
    <row r="144" spans="3:5" x14ac:dyDescent="0.25">
      <c r="C144" s="42"/>
      <c r="D144" s="42"/>
      <c r="E144" s="42"/>
    </row>
    <row r="145" spans="3:5" x14ac:dyDescent="0.25">
      <c r="C145" s="42"/>
      <c r="D145" s="42"/>
      <c r="E145" s="42"/>
    </row>
    <row r="146" spans="3:5" x14ac:dyDescent="0.25">
      <c r="C146" s="42"/>
      <c r="D146" s="42"/>
      <c r="E146" s="42"/>
    </row>
    <row r="147" spans="3:5" x14ac:dyDescent="0.25">
      <c r="C147" s="42"/>
      <c r="D147" s="42"/>
      <c r="E147" s="42"/>
    </row>
    <row r="148" spans="3:5" x14ac:dyDescent="0.25">
      <c r="C148" s="42"/>
      <c r="D148" s="42"/>
      <c r="E148" s="42"/>
    </row>
    <row r="149" spans="3:5" x14ac:dyDescent="0.25">
      <c r="C149" s="42"/>
      <c r="D149" s="42"/>
      <c r="E149" s="42"/>
    </row>
    <row r="150" spans="3:5" x14ac:dyDescent="0.25">
      <c r="C150" s="42"/>
      <c r="D150" s="42"/>
      <c r="E150" s="42"/>
    </row>
    <row r="151" spans="3:5" x14ac:dyDescent="0.25">
      <c r="C151" s="42"/>
      <c r="D151" s="42"/>
      <c r="E151" s="42"/>
    </row>
    <row r="152" spans="3:5" x14ac:dyDescent="0.25">
      <c r="C152" s="42"/>
      <c r="D152" s="42"/>
      <c r="E152" s="42"/>
    </row>
    <row r="153" spans="3:5" x14ac:dyDescent="0.25">
      <c r="C153" s="42"/>
      <c r="D153" s="42"/>
      <c r="E153" s="42"/>
    </row>
    <row r="154" spans="3:5" x14ac:dyDescent="0.25">
      <c r="C154" s="42"/>
      <c r="D154" s="42"/>
      <c r="E154" s="42"/>
    </row>
    <row r="155" spans="3:5" x14ac:dyDescent="0.25">
      <c r="C155" s="42"/>
      <c r="D155" s="42"/>
      <c r="E155" s="42"/>
    </row>
    <row r="156" spans="3:5" x14ac:dyDescent="0.25">
      <c r="C156" s="42"/>
      <c r="D156" s="42"/>
      <c r="E156" s="42"/>
    </row>
    <row r="157" spans="3:5" x14ac:dyDescent="0.25">
      <c r="C157" s="42"/>
      <c r="D157" s="42"/>
      <c r="E157" s="42"/>
    </row>
    <row r="158" spans="3:5" x14ac:dyDescent="0.25">
      <c r="C158" s="42"/>
      <c r="D158" s="42"/>
      <c r="E158" s="42"/>
    </row>
    <row r="159" spans="3:5" x14ac:dyDescent="0.25">
      <c r="C159" s="42"/>
      <c r="D159" s="42"/>
      <c r="E159" s="42"/>
    </row>
    <row r="160" spans="3:5" x14ac:dyDescent="0.25">
      <c r="C160" s="42"/>
      <c r="D160" s="42"/>
      <c r="E160" s="42"/>
    </row>
    <row r="161" spans="3:5" x14ac:dyDescent="0.25">
      <c r="C161" s="42"/>
      <c r="D161" s="42"/>
      <c r="E161" s="42"/>
    </row>
    <row r="162" spans="3:5" x14ac:dyDescent="0.25">
      <c r="C162" s="42"/>
      <c r="D162" s="42"/>
      <c r="E162" s="42"/>
    </row>
    <row r="163" spans="3:5" x14ac:dyDescent="0.25">
      <c r="C163" s="42"/>
      <c r="D163" s="42"/>
      <c r="E163" s="42"/>
    </row>
    <row r="164" spans="3:5" x14ac:dyDescent="0.25">
      <c r="C164" s="42"/>
      <c r="D164" s="42"/>
      <c r="E164" s="42"/>
    </row>
    <row r="165" spans="3:5" x14ac:dyDescent="0.25">
      <c r="C165" s="42"/>
      <c r="D165" s="42"/>
      <c r="E165" s="42"/>
    </row>
    <row r="166" spans="3:5" x14ac:dyDescent="0.25">
      <c r="C166" s="42"/>
      <c r="D166" s="42"/>
      <c r="E166" s="42"/>
    </row>
    <row r="167" spans="3:5" x14ac:dyDescent="0.25">
      <c r="C167" s="42"/>
      <c r="D167" s="42"/>
      <c r="E167" s="42"/>
    </row>
    <row r="168" spans="3:5" x14ac:dyDescent="0.25">
      <c r="C168" s="42"/>
      <c r="D168" s="42"/>
      <c r="E168" s="42"/>
    </row>
    <row r="169" spans="3:5" x14ac:dyDescent="0.25">
      <c r="C169" s="42"/>
      <c r="D169" s="42"/>
      <c r="E169" s="42"/>
    </row>
    <row r="170" spans="3:5" x14ac:dyDescent="0.25">
      <c r="C170" s="42"/>
      <c r="D170" s="42"/>
      <c r="E170" s="42"/>
    </row>
    <row r="171" spans="3:5" x14ac:dyDescent="0.25">
      <c r="C171" s="42"/>
      <c r="D171" s="42"/>
      <c r="E171" s="42"/>
    </row>
    <row r="172" spans="3:5" x14ac:dyDescent="0.25">
      <c r="C172" s="42"/>
      <c r="D172" s="42"/>
      <c r="E172" s="42"/>
    </row>
    <row r="173" spans="3:5" x14ac:dyDescent="0.25">
      <c r="C173" s="42"/>
      <c r="D173" s="42"/>
      <c r="E173" s="42"/>
    </row>
    <row r="174" spans="3:5" x14ac:dyDescent="0.25">
      <c r="C174" s="42"/>
      <c r="D174" s="42"/>
      <c r="E174" s="42"/>
    </row>
    <row r="175" spans="3:5" x14ac:dyDescent="0.25">
      <c r="C175" s="42"/>
      <c r="D175" s="42"/>
      <c r="E175" s="42"/>
    </row>
    <row r="176" spans="3:5" x14ac:dyDescent="0.25">
      <c r="C176" s="42"/>
      <c r="D176" s="42"/>
      <c r="E176" s="42"/>
    </row>
    <row r="177" spans="3:5" x14ac:dyDescent="0.25">
      <c r="C177" s="42"/>
      <c r="D177" s="42"/>
      <c r="E177" s="42"/>
    </row>
    <row r="178" spans="3:5" x14ac:dyDescent="0.25">
      <c r="C178" s="42"/>
      <c r="D178" s="42"/>
      <c r="E178" s="42"/>
    </row>
    <row r="179" spans="3:5" x14ac:dyDescent="0.25">
      <c r="C179" s="42"/>
      <c r="D179" s="42"/>
      <c r="E179" s="42"/>
    </row>
    <row r="180" spans="3:5" x14ac:dyDescent="0.25">
      <c r="C180" s="42"/>
      <c r="D180" s="42"/>
      <c r="E180" s="42"/>
    </row>
    <row r="181" spans="3:5" x14ac:dyDescent="0.25">
      <c r="C181" s="42"/>
      <c r="D181" s="42"/>
      <c r="E181" s="42"/>
    </row>
    <row r="182" spans="3:5" x14ac:dyDescent="0.25">
      <c r="C182" s="42"/>
      <c r="D182" s="42"/>
      <c r="E182" s="42"/>
    </row>
    <row r="183" spans="3:5" x14ac:dyDescent="0.25">
      <c r="C183" s="42"/>
      <c r="D183" s="42"/>
      <c r="E183" s="42"/>
    </row>
    <row r="184" spans="3:5" x14ac:dyDescent="0.25">
      <c r="C184" s="42"/>
      <c r="D184" s="42"/>
      <c r="E184" s="42"/>
    </row>
    <row r="185" spans="3:5" x14ac:dyDescent="0.25">
      <c r="C185" s="42"/>
      <c r="D185" s="42"/>
      <c r="E185" s="42"/>
    </row>
    <row r="186" spans="3:5" x14ac:dyDescent="0.25">
      <c r="C186" s="42"/>
      <c r="D186" s="42"/>
      <c r="E186" s="42"/>
    </row>
    <row r="187" spans="3:5" x14ac:dyDescent="0.25">
      <c r="C187" s="42"/>
      <c r="D187" s="42"/>
      <c r="E187" s="42"/>
    </row>
    <row r="188" spans="3:5" x14ac:dyDescent="0.25">
      <c r="C188" s="42"/>
      <c r="D188" s="42"/>
      <c r="E188" s="42"/>
    </row>
    <row r="189" spans="3:5" x14ac:dyDescent="0.25">
      <c r="C189" s="42"/>
      <c r="D189" s="42"/>
      <c r="E189" s="42"/>
    </row>
    <row r="190" spans="3:5" x14ac:dyDescent="0.25">
      <c r="C190" s="42"/>
      <c r="D190" s="42"/>
      <c r="E190" s="42"/>
    </row>
    <row r="191" spans="3:5" x14ac:dyDescent="0.25">
      <c r="C191" s="42"/>
      <c r="D191" s="42"/>
      <c r="E191" s="42"/>
    </row>
    <row r="192" spans="3:5" x14ac:dyDescent="0.25">
      <c r="C192" s="42"/>
      <c r="D192" s="42"/>
      <c r="E192" s="42"/>
    </row>
    <row r="193" spans="3:5" x14ac:dyDescent="0.25">
      <c r="C193" s="42"/>
      <c r="D193" s="42"/>
      <c r="E193" s="42"/>
    </row>
    <row r="194" spans="3:5" x14ac:dyDescent="0.25">
      <c r="C194" s="42"/>
      <c r="D194" s="42"/>
      <c r="E194" s="42"/>
    </row>
    <row r="195" spans="3:5" x14ac:dyDescent="0.25">
      <c r="C195" s="42"/>
      <c r="D195" s="42"/>
      <c r="E195" s="42"/>
    </row>
    <row r="196" spans="3:5" x14ac:dyDescent="0.25">
      <c r="C196" s="42"/>
      <c r="D196" s="42"/>
      <c r="E196" s="42"/>
    </row>
    <row r="197" spans="3:5" x14ac:dyDescent="0.25">
      <c r="C197" s="42"/>
      <c r="D197" s="42"/>
      <c r="E197" s="42"/>
    </row>
    <row r="198" spans="3:5" x14ac:dyDescent="0.25">
      <c r="C198" s="42"/>
      <c r="D198" s="42"/>
      <c r="E198" s="42"/>
    </row>
    <row r="199" spans="3:5" x14ac:dyDescent="0.25">
      <c r="C199" s="42"/>
      <c r="D199" s="42"/>
      <c r="E199" s="42"/>
    </row>
    <row r="200" spans="3:5" x14ac:dyDescent="0.25">
      <c r="C200" s="42"/>
      <c r="D200" s="42"/>
      <c r="E200" s="42"/>
    </row>
    <row r="201" spans="3:5" x14ac:dyDescent="0.25">
      <c r="C201" s="42"/>
      <c r="D201" s="42"/>
      <c r="E201" s="42"/>
    </row>
    <row r="202" spans="3:5" x14ac:dyDescent="0.25">
      <c r="C202" s="42"/>
      <c r="D202" s="42"/>
      <c r="E202" s="42"/>
    </row>
    <row r="203" spans="3:5" x14ac:dyDescent="0.25">
      <c r="C203" s="42"/>
      <c r="D203" s="42"/>
      <c r="E203" s="42"/>
    </row>
    <row r="204" spans="3:5" x14ac:dyDescent="0.25">
      <c r="C204" s="42"/>
      <c r="D204" s="42"/>
      <c r="E204" s="42"/>
    </row>
    <row r="205" spans="3:5" x14ac:dyDescent="0.25">
      <c r="C205" s="42"/>
      <c r="D205" s="42"/>
      <c r="E205" s="42"/>
    </row>
    <row r="206" spans="3:5" x14ac:dyDescent="0.25">
      <c r="C206" s="42"/>
      <c r="D206" s="42"/>
      <c r="E206" s="42"/>
    </row>
    <row r="207" spans="3:5" x14ac:dyDescent="0.25">
      <c r="C207" s="42"/>
      <c r="D207" s="42"/>
      <c r="E207" s="42"/>
    </row>
    <row r="208" spans="3:5" x14ac:dyDescent="0.25">
      <c r="C208" s="42"/>
      <c r="D208" s="42"/>
      <c r="E208" s="42"/>
    </row>
    <row r="209" spans="3:5" x14ac:dyDescent="0.25">
      <c r="C209" s="42"/>
      <c r="D209" s="42"/>
      <c r="E209" s="42"/>
    </row>
    <row r="210" spans="3:5" x14ac:dyDescent="0.25">
      <c r="C210" s="42"/>
      <c r="D210" s="42"/>
      <c r="E210" s="42"/>
    </row>
    <row r="211" spans="3:5" x14ac:dyDescent="0.25">
      <c r="C211" s="42"/>
      <c r="D211" s="42"/>
      <c r="E211" s="42"/>
    </row>
    <row r="212" spans="3:5" x14ac:dyDescent="0.25">
      <c r="C212" s="42"/>
      <c r="D212" s="42"/>
      <c r="E212" s="42"/>
    </row>
    <row r="213" spans="3:5" x14ac:dyDescent="0.25">
      <c r="C213" s="42"/>
      <c r="D213" s="42"/>
      <c r="E213" s="42"/>
    </row>
    <row r="214" spans="3:5" x14ac:dyDescent="0.25">
      <c r="C214" s="42"/>
      <c r="D214" s="42"/>
      <c r="E214" s="42"/>
    </row>
    <row r="215" spans="3:5" x14ac:dyDescent="0.25">
      <c r="C215" s="42"/>
      <c r="D215" s="42"/>
      <c r="E215" s="42"/>
    </row>
    <row r="216" spans="3:5" x14ac:dyDescent="0.25">
      <c r="C216" s="42"/>
      <c r="D216" s="42"/>
      <c r="E216" s="42"/>
    </row>
    <row r="217" spans="3:5" x14ac:dyDescent="0.25">
      <c r="C217" s="42"/>
      <c r="D217" s="42"/>
      <c r="E217" s="42"/>
    </row>
    <row r="218" spans="3:5" x14ac:dyDescent="0.25">
      <c r="C218" s="42"/>
      <c r="D218" s="42"/>
      <c r="E218" s="42"/>
    </row>
    <row r="219" spans="3:5" x14ac:dyDescent="0.25">
      <c r="C219" s="42"/>
      <c r="D219" s="42"/>
      <c r="E219" s="42"/>
    </row>
    <row r="220" spans="3:5" x14ac:dyDescent="0.25">
      <c r="C220" s="42"/>
      <c r="D220" s="42"/>
      <c r="E220" s="42"/>
    </row>
    <row r="221" spans="3:5" x14ac:dyDescent="0.25">
      <c r="C221" s="42"/>
      <c r="D221" s="42"/>
      <c r="E221" s="42"/>
    </row>
    <row r="222" spans="3:5" x14ac:dyDescent="0.25">
      <c r="C222" s="42"/>
      <c r="D222" s="42"/>
      <c r="E222" s="42"/>
    </row>
    <row r="223" spans="3:5" x14ac:dyDescent="0.25">
      <c r="C223" s="42"/>
      <c r="D223" s="42"/>
      <c r="E223" s="42"/>
    </row>
    <row r="224" spans="3:5" x14ac:dyDescent="0.25">
      <c r="C224" s="42"/>
      <c r="D224" s="42"/>
      <c r="E224" s="42"/>
    </row>
    <row r="225" spans="3:5" x14ac:dyDescent="0.25">
      <c r="C225" s="42"/>
      <c r="D225" s="42"/>
      <c r="E225" s="42"/>
    </row>
    <row r="226" spans="3:5" x14ac:dyDescent="0.25">
      <c r="C226" s="42"/>
      <c r="D226" s="42"/>
      <c r="E226" s="42"/>
    </row>
    <row r="227" spans="3:5" x14ac:dyDescent="0.25">
      <c r="C227" s="42"/>
      <c r="D227" s="42"/>
      <c r="E227" s="42"/>
    </row>
    <row r="228" spans="3:5" x14ac:dyDescent="0.25">
      <c r="C228" s="42"/>
      <c r="D228" s="42"/>
      <c r="E228" s="42"/>
    </row>
    <row r="229" spans="3:5" x14ac:dyDescent="0.25">
      <c r="C229" s="42"/>
      <c r="D229" s="42"/>
      <c r="E229" s="42"/>
    </row>
    <row r="230" spans="3:5" x14ac:dyDescent="0.25">
      <c r="C230" s="42"/>
      <c r="D230" s="42"/>
      <c r="E230" s="42"/>
    </row>
    <row r="231" spans="3:5" x14ac:dyDescent="0.25">
      <c r="C231" s="42"/>
      <c r="D231" s="42"/>
      <c r="E231" s="42"/>
    </row>
    <row r="232" spans="3:5" x14ac:dyDescent="0.25">
      <c r="C232" s="42"/>
      <c r="D232" s="42"/>
      <c r="E232" s="42"/>
    </row>
    <row r="233" spans="3:5" x14ac:dyDescent="0.25">
      <c r="C233" s="42"/>
      <c r="D233" s="42"/>
      <c r="E233" s="42"/>
    </row>
    <row r="234" spans="3:5" x14ac:dyDescent="0.25">
      <c r="C234" s="42"/>
      <c r="D234" s="42"/>
      <c r="E234" s="42"/>
    </row>
    <row r="235" spans="3:5" x14ac:dyDescent="0.25">
      <c r="C235" s="42"/>
      <c r="D235" s="42"/>
      <c r="E235" s="42"/>
    </row>
    <row r="236" spans="3:5" x14ac:dyDescent="0.25">
      <c r="C236" s="42"/>
      <c r="D236" s="42"/>
      <c r="E236" s="42"/>
    </row>
    <row r="237" spans="3:5" x14ac:dyDescent="0.25">
      <c r="C237" s="42"/>
      <c r="D237" s="42"/>
      <c r="E237" s="42"/>
    </row>
    <row r="238" spans="3:5" x14ac:dyDescent="0.25">
      <c r="C238" s="42"/>
      <c r="D238" s="42"/>
      <c r="E238" s="42"/>
    </row>
    <row r="239" spans="3:5" x14ac:dyDescent="0.25">
      <c r="C239" s="42"/>
      <c r="D239" s="42"/>
      <c r="E239" s="42"/>
    </row>
    <row r="240" spans="3:5" x14ac:dyDescent="0.25">
      <c r="C240" s="42"/>
      <c r="D240" s="42"/>
      <c r="E240" s="42"/>
    </row>
    <row r="241" spans="3:5" x14ac:dyDescent="0.25">
      <c r="C241" s="42"/>
      <c r="D241" s="42"/>
      <c r="E241" s="42"/>
    </row>
    <row r="242" spans="3:5" x14ac:dyDescent="0.25">
      <c r="C242" s="42"/>
      <c r="D242" s="42"/>
      <c r="E242" s="42"/>
    </row>
    <row r="243" spans="3:5" x14ac:dyDescent="0.25">
      <c r="C243" s="42"/>
      <c r="D243" s="42"/>
      <c r="E243" s="42"/>
    </row>
    <row r="244" spans="3:5" x14ac:dyDescent="0.25">
      <c r="C244" s="42"/>
      <c r="D244" s="42"/>
      <c r="E244" s="42"/>
    </row>
    <row r="245" spans="3:5" x14ac:dyDescent="0.25">
      <c r="C245" s="42"/>
      <c r="D245" s="42"/>
      <c r="E245" s="42"/>
    </row>
    <row r="246" spans="3:5" x14ac:dyDescent="0.25">
      <c r="C246" s="42"/>
      <c r="D246" s="42"/>
      <c r="E246" s="42"/>
    </row>
    <row r="247" spans="3:5" x14ac:dyDescent="0.25">
      <c r="C247" s="42"/>
      <c r="D247" s="42"/>
      <c r="E247" s="42"/>
    </row>
    <row r="248" spans="3:5" x14ac:dyDescent="0.25">
      <c r="C248" s="42"/>
      <c r="D248" s="42"/>
      <c r="E248" s="42"/>
    </row>
    <row r="249" spans="3:5" x14ac:dyDescent="0.25">
      <c r="C249" s="42"/>
      <c r="D249" s="42"/>
      <c r="E249" s="42"/>
    </row>
    <row r="250" spans="3:5" x14ac:dyDescent="0.25">
      <c r="C250" s="42"/>
      <c r="D250" s="42"/>
      <c r="E250" s="42"/>
    </row>
    <row r="251" spans="3:5" x14ac:dyDescent="0.25">
      <c r="C251" s="42"/>
      <c r="D251" s="42"/>
      <c r="E251" s="42"/>
    </row>
    <row r="252" spans="3:5" x14ac:dyDescent="0.25">
      <c r="C252" s="42"/>
      <c r="D252" s="42"/>
      <c r="E252" s="42"/>
    </row>
    <row r="253" spans="3:5" x14ac:dyDescent="0.25">
      <c r="C253" s="42"/>
      <c r="D253" s="42"/>
      <c r="E253" s="42"/>
    </row>
    <row r="254" spans="3:5" x14ac:dyDescent="0.25">
      <c r="C254" s="42"/>
      <c r="D254" s="42"/>
      <c r="E254" s="42"/>
    </row>
    <row r="255" spans="3:5" x14ac:dyDescent="0.25">
      <c r="C255" s="42"/>
      <c r="D255" s="42"/>
      <c r="E255" s="42"/>
    </row>
    <row r="256" spans="3:5" x14ac:dyDescent="0.25">
      <c r="C256" s="42"/>
      <c r="D256" s="42"/>
      <c r="E256" s="42"/>
    </row>
    <row r="257" spans="3:5" x14ac:dyDescent="0.25">
      <c r="C257" s="42"/>
      <c r="D257" s="42"/>
      <c r="E257" s="42"/>
    </row>
    <row r="258" spans="3:5" x14ac:dyDescent="0.25">
      <c r="C258" s="42"/>
      <c r="D258" s="42"/>
      <c r="E258" s="42"/>
    </row>
    <row r="259" spans="3:5" x14ac:dyDescent="0.25">
      <c r="C259" s="42"/>
      <c r="D259" s="42"/>
      <c r="E259" s="42"/>
    </row>
    <row r="260" spans="3:5" x14ac:dyDescent="0.25">
      <c r="C260" s="42"/>
      <c r="D260" s="42"/>
      <c r="E260" s="42"/>
    </row>
    <row r="261" spans="3:5" x14ac:dyDescent="0.25">
      <c r="C261" s="42"/>
      <c r="D261" s="42"/>
      <c r="E261" s="42"/>
    </row>
    <row r="262" spans="3:5" x14ac:dyDescent="0.25">
      <c r="C262" s="42"/>
      <c r="D262" s="42"/>
      <c r="E262" s="42"/>
    </row>
    <row r="263" spans="3:5" x14ac:dyDescent="0.25">
      <c r="C263" s="42"/>
      <c r="D263" s="42"/>
      <c r="E263" s="42"/>
    </row>
    <row r="264" spans="3:5" x14ac:dyDescent="0.25">
      <c r="C264" s="42"/>
      <c r="D264" s="42"/>
      <c r="E264" s="42"/>
    </row>
    <row r="265" spans="3:5" x14ac:dyDescent="0.25">
      <c r="C265" s="42"/>
      <c r="D265" s="42"/>
      <c r="E265" s="42"/>
    </row>
    <row r="266" spans="3:5" x14ac:dyDescent="0.25">
      <c r="C266" s="42"/>
      <c r="D266" s="42"/>
      <c r="E266" s="42"/>
    </row>
    <row r="267" spans="3:5" x14ac:dyDescent="0.25">
      <c r="C267" s="42"/>
      <c r="D267" s="42"/>
      <c r="E267" s="42"/>
    </row>
    <row r="268" spans="3:5" x14ac:dyDescent="0.25">
      <c r="C268" s="42"/>
      <c r="D268" s="42"/>
      <c r="E268" s="42"/>
    </row>
    <row r="269" spans="3:5" x14ac:dyDescent="0.25">
      <c r="C269" s="42"/>
      <c r="D269" s="42"/>
      <c r="E269" s="42"/>
    </row>
    <row r="270" spans="3:5" x14ac:dyDescent="0.25">
      <c r="C270" s="42"/>
      <c r="D270" s="42"/>
      <c r="E270" s="42"/>
    </row>
    <row r="271" spans="3:5" x14ac:dyDescent="0.25">
      <c r="C271" s="42"/>
      <c r="D271" s="42"/>
      <c r="E271" s="42"/>
    </row>
    <row r="272" spans="3:5" x14ac:dyDescent="0.25">
      <c r="C272" s="42"/>
      <c r="D272" s="42"/>
      <c r="E272" s="42"/>
    </row>
    <row r="273" spans="3:5" x14ac:dyDescent="0.25">
      <c r="C273" s="42"/>
      <c r="D273" s="42"/>
      <c r="E273" s="42"/>
    </row>
    <row r="274" spans="3:5" x14ac:dyDescent="0.25">
      <c r="C274" s="42"/>
      <c r="D274" s="42"/>
      <c r="E274" s="42"/>
    </row>
    <row r="275" spans="3:5" x14ac:dyDescent="0.25">
      <c r="C275" s="42"/>
      <c r="D275" s="42"/>
      <c r="E275" s="42"/>
    </row>
    <row r="276" spans="3:5" x14ac:dyDescent="0.25">
      <c r="C276" s="42"/>
      <c r="D276" s="42"/>
      <c r="E276" s="42"/>
    </row>
    <row r="277" spans="3:5" x14ac:dyDescent="0.25">
      <c r="C277" s="42"/>
      <c r="D277" s="42"/>
      <c r="E277" s="42"/>
    </row>
    <row r="278" spans="3:5" x14ac:dyDescent="0.25">
      <c r="C278" s="42"/>
      <c r="D278" s="42"/>
      <c r="E278" s="42"/>
    </row>
    <row r="279" spans="3:5" x14ac:dyDescent="0.25">
      <c r="C279" s="42"/>
      <c r="D279" s="42"/>
      <c r="E279" s="42"/>
    </row>
    <row r="280" spans="3:5" x14ac:dyDescent="0.25">
      <c r="C280" s="42"/>
      <c r="D280" s="42"/>
      <c r="E280" s="42"/>
    </row>
    <row r="281" spans="3:5" x14ac:dyDescent="0.25">
      <c r="C281" s="42"/>
      <c r="D281" s="42"/>
      <c r="E281" s="42"/>
    </row>
    <row r="282" spans="3:5" x14ac:dyDescent="0.25">
      <c r="C282" s="42"/>
      <c r="D282" s="42"/>
      <c r="E282" s="42"/>
    </row>
    <row r="283" spans="3:5" x14ac:dyDescent="0.25">
      <c r="C283" s="42"/>
      <c r="D283" s="42"/>
      <c r="E283" s="42"/>
    </row>
    <row r="284" spans="3:5" x14ac:dyDescent="0.25">
      <c r="C284" s="42"/>
      <c r="D284" s="42"/>
      <c r="E284" s="42"/>
    </row>
    <row r="285" spans="3:5" x14ac:dyDescent="0.25">
      <c r="C285" s="42"/>
      <c r="D285" s="42"/>
      <c r="E285" s="42"/>
    </row>
    <row r="286" spans="3:5" x14ac:dyDescent="0.25">
      <c r="C286" s="42"/>
      <c r="D286" s="42"/>
      <c r="E286" s="42"/>
    </row>
    <row r="287" spans="3:5" x14ac:dyDescent="0.25">
      <c r="C287" s="42"/>
      <c r="D287" s="42"/>
      <c r="E287" s="42"/>
    </row>
    <row r="288" spans="3:5" x14ac:dyDescent="0.25">
      <c r="C288" s="42"/>
      <c r="D288" s="42"/>
      <c r="E288" s="42"/>
    </row>
    <row r="289" spans="3:5" x14ac:dyDescent="0.25">
      <c r="C289" s="42"/>
      <c r="D289" s="42"/>
      <c r="E289" s="42"/>
    </row>
    <row r="290" spans="3:5" x14ac:dyDescent="0.25">
      <c r="C290" s="42"/>
      <c r="D290" s="42"/>
      <c r="E290" s="42"/>
    </row>
    <row r="291" spans="3:5" x14ac:dyDescent="0.25">
      <c r="C291" s="42"/>
      <c r="D291" s="42"/>
      <c r="E291" s="42"/>
    </row>
    <row r="292" spans="3:5" x14ac:dyDescent="0.25">
      <c r="C292" s="42"/>
      <c r="D292" s="42"/>
      <c r="E292" s="42"/>
    </row>
    <row r="293" spans="3:5" x14ac:dyDescent="0.25">
      <c r="C293" s="42"/>
      <c r="D293" s="42"/>
      <c r="E293" s="42"/>
    </row>
    <row r="294" spans="3:5" x14ac:dyDescent="0.25">
      <c r="C294" s="42"/>
      <c r="D294" s="42"/>
      <c r="E294" s="42"/>
    </row>
    <row r="295" spans="3:5" x14ac:dyDescent="0.25">
      <c r="C295" s="42"/>
      <c r="D295" s="42"/>
      <c r="E295" s="42"/>
    </row>
    <row r="296" spans="3:5" x14ac:dyDescent="0.25">
      <c r="C296" s="42"/>
      <c r="D296" s="42"/>
      <c r="E296" s="42"/>
    </row>
    <row r="297" spans="3:5" x14ac:dyDescent="0.25">
      <c r="C297" s="42"/>
      <c r="D297" s="42"/>
      <c r="E297" s="42"/>
    </row>
    <row r="298" spans="3:5" x14ac:dyDescent="0.25">
      <c r="C298" s="42"/>
      <c r="D298" s="42"/>
      <c r="E298" s="42"/>
    </row>
    <row r="299" spans="3:5" x14ac:dyDescent="0.25">
      <c r="C299" s="42"/>
      <c r="D299" s="42"/>
      <c r="E299" s="42"/>
    </row>
    <row r="300" spans="3:5" x14ac:dyDescent="0.25">
      <c r="C300" s="42"/>
      <c r="D300" s="42"/>
      <c r="E300" s="42"/>
    </row>
    <row r="301" spans="3:5" x14ac:dyDescent="0.25">
      <c r="C301" s="42"/>
      <c r="D301" s="42"/>
      <c r="E301" s="42"/>
    </row>
    <row r="302" spans="3:5" x14ac:dyDescent="0.25">
      <c r="C302" s="42"/>
      <c r="D302" s="42"/>
      <c r="E302" s="42"/>
    </row>
    <row r="303" spans="3:5" x14ac:dyDescent="0.25">
      <c r="C303" s="42"/>
      <c r="D303" s="42"/>
      <c r="E303" s="42"/>
    </row>
    <row r="304" spans="3:5" x14ac:dyDescent="0.25">
      <c r="C304" s="42"/>
      <c r="D304" s="42"/>
      <c r="E304" s="42"/>
    </row>
    <row r="305" spans="3:5" x14ac:dyDescent="0.25">
      <c r="C305" s="42"/>
      <c r="D305" s="42"/>
      <c r="E305" s="42"/>
    </row>
    <row r="306" spans="3:5" x14ac:dyDescent="0.25">
      <c r="C306" s="42"/>
      <c r="D306" s="42"/>
      <c r="E306" s="42"/>
    </row>
    <row r="307" spans="3:5" x14ac:dyDescent="0.25">
      <c r="C307" s="42"/>
      <c r="D307" s="42"/>
      <c r="E307" s="42"/>
    </row>
    <row r="308" spans="3:5" x14ac:dyDescent="0.25">
      <c r="C308" s="42"/>
      <c r="D308" s="42"/>
      <c r="E308" s="42"/>
    </row>
    <row r="309" spans="3:5" x14ac:dyDescent="0.25">
      <c r="C309" s="42"/>
      <c r="D309" s="42"/>
      <c r="E309" s="42"/>
    </row>
    <row r="310" spans="3:5" x14ac:dyDescent="0.25">
      <c r="C310" s="42"/>
      <c r="D310" s="42"/>
      <c r="E310" s="42"/>
    </row>
    <row r="311" spans="3:5" x14ac:dyDescent="0.25">
      <c r="C311" s="42"/>
      <c r="D311" s="42"/>
      <c r="E311" s="42"/>
    </row>
    <row r="312" spans="3:5" x14ac:dyDescent="0.25">
      <c r="C312" s="42"/>
      <c r="D312" s="42"/>
      <c r="E312" s="42"/>
    </row>
    <row r="313" spans="3:5" x14ac:dyDescent="0.25">
      <c r="C313" s="42"/>
      <c r="D313" s="42"/>
      <c r="E313" s="42"/>
    </row>
    <row r="314" spans="3:5" x14ac:dyDescent="0.25">
      <c r="C314" s="42"/>
      <c r="D314" s="42"/>
      <c r="E314" s="42"/>
    </row>
    <row r="315" spans="3:5" x14ac:dyDescent="0.25">
      <c r="C315" s="42"/>
      <c r="D315" s="42"/>
      <c r="E315" s="42"/>
    </row>
    <row r="316" spans="3:5" x14ac:dyDescent="0.25">
      <c r="C316" s="42"/>
      <c r="D316" s="42"/>
      <c r="E316" s="42"/>
    </row>
    <row r="317" spans="3:5" x14ac:dyDescent="0.25">
      <c r="C317" s="42"/>
      <c r="D317" s="42"/>
      <c r="E317" s="42"/>
    </row>
    <row r="318" spans="3:5" x14ac:dyDescent="0.25">
      <c r="C318" s="42"/>
      <c r="D318" s="42"/>
      <c r="E318" s="42"/>
    </row>
    <row r="319" spans="3:5" x14ac:dyDescent="0.25">
      <c r="C319" s="42"/>
      <c r="D319" s="42"/>
      <c r="E319" s="42"/>
    </row>
    <row r="320" spans="3:5" x14ac:dyDescent="0.25">
      <c r="C320" s="42"/>
      <c r="D320" s="42"/>
      <c r="E320" s="42"/>
    </row>
    <row r="321" spans="3:5" x14ac:dyDescent="0.25">
      <c r="C321" s="42"/>
      <c r="D321" s="42"/>
      <c r="E321" s="42"/>
    </row>
    <row r="322" spans="3:5" x14ac:dyDescent="0.25">
      <c r="C322" s="42"/>
      <c r="D322" s="42"/>
      <c r="E322" s="42"/>
    </row>
    <row r="323" spans="3:5" x14ac:dyDescent="0.25">
      <c r="C323" s="42"/>
      <c r="D323" s="42"/>
      <c r="E323" s="42"/>
    </row>
    <row r="324" spans="3:5" x14ac:dyDescent="0.25">
      <c r="C324" s="42"/>
      <c r="D324" s="42"/>
      <c r="E324" s="42"/>
    </row>
    <row r="325" spans="3:5" x14ac:dyDescent="0.25">
      <c r="C325" s="42"/>
      <c r="D325" s="42"/>
      <c r="E325" s="42"/>
    </row>
    <row r="326" spans="3:5" x14ac:dyDescent="0.25">
      <c r="C326" s="42"/>
      <c r="D326" s="42"/>
      <c r="E326" s="42"/>
    </row>
    <row r="327" spans="3:5" x14ac:dyDescent="0.25">
      <c r="C327" s="42"/>
      <c r="D327" s="42"/>
      <c r="E327" s="42"/>
    </row>
    <row r="328" spans="3:5" x14ac:dyDescent="0.25">
      <c r="C328" s="42"/>
      <c r="D328" s="42"/>
      <c r="E328" s="42"/>
    </row>
    <row r="329" spans="3:5" x14ac:dyDescent="0.25">
      <c r="C329" s="42"/>
      <c r="D329" s="42"/>
      <c r="E329" s="42"/>
    </row>
    <row r="330" spans="3:5" x14ac:dyDescent="0.25">
      <c r="C330" s="42"/>
      <c r="D330" s="42"/>
      <c r="E330" s="42"/>
    </row>
    <row r="331" spans="3:5" x14ac:dyDescent="0.25">
      <c r="C331" s="42"/>
      <c r="D331" s="42"/>
      <c r="E331" s="42"/>
    </row>
    <row r="332" spans="3:5" x14ac:dyDescent="0.25">
      <c r="C332" s="42"/>
      <c r="D332" s="42"/>
      <c r="E332" s="42"/>
    </row>
    <row r="333" spans="3:5" x14ac:dyDescent="0.25">
      <c r="C333" s="42"/>
      <c r="D333" s="42"/>
      <c r="E333" s="42"/>
    </row>
    <row r="334" spans="3:5" x14ac:dyDescent="0.25">
      <c r="C334" s="42"/>
      <c r="D334" s="42"/>
      <c r="E334" s="42"/>
    </row>
    <row r="335" spans="3:5" x14ac:dyDescent="0.25">
      <c r="C335" s="42"/>
      <c r="D335" s="42"/>
      <c r="E335" s="42"/>
    </row>
    <row r="336" spans="3:5" x14ac:dyDescent="0.25">
      <c r="C336" s="42"/>
      <c r="D336" s="42"/>
      <c r="E336" s="42"/>
    </row>
    <row r="337" spans="3:5" x14ac:dyDescent="0.25">
      <c r="C337" s="42"/>
      <c r="D337" s="42"/>
      <c r="E337" s="42"/>
    </row>
    <row r="338" spans="3:5" x14ac:dyDescent="0.25">
      <c r="C338" s="42"/>
      <c r="D338" s="42"/>
      <c r="E338" s="42"/>
    </row>
    <row r="339" spans="3:5" x14ac:dyDescent="0.25">
      <c r="C339" s="42"/>
      <c r="D339" s="42"/>
      <c r="E339" s="42"/>
    </row>
    <row r="340" spans="3:5" x14ac:dyDescent="0.25">
      <c r="C340" s="42"/>
      <c r="D340" s="42"/>
      <c r="E340" s="42"/>
    </row>
    <row r="341" spans="3:5" x14ac:dyDescent="0.25">
      <c r="C341" s="42"/>
      <c r="D341" s="42"/>
      <c r="E341" s="42"/>
    </row>
    <row r="342" spans="3:5" x14ac:dyDescent="0.25">
      <c r="C342" s="42"/>
      <c r="D342" s="42"/>
      <c r="E342" s="42"/>
    </row>
    <row r="343" spans="3:5" x14ac:dyDescent="0.25">
      <c r="C343" s="42"/>
      <c r="D343" s="42"/>
      <c r="E343" s="42"/>
    </row>
    <row r="344" spans="3:5" x14ac:dyDescent="0.25">
      <c r="C344" s="42"/>
      <c r="D344" s="42"/>
      <c r="E344" s="42"/>
    </row>
    <row r="345" spans="3:5" x14ac:dyDescent="0.25">
      <c r="C345" s="42"/>
      <c r="D345" s="42"/>
      <c r="E345" s="42"/>
    </row>
    <row r="346" spans="3:5" x14ac:dyDescent="0.25">
      <c r="C346" s="42"/>
      <c r="D346" s="42"/>
      <c r="E346" s="42"/>
    </row>
    <row r="347" spans="3:5" x14ac:dyDescent="0.25">
      <c r="C347" s="42"/>
      <c r="D347" s="42"/>
      <c r="E347" s="42"/>
    </row>
    <row r="348" spans="3:5" x14ac:dyDescent="0.25">
      <c r="C348" s="42"/>
      <c r="D348" s="42"/>
      <c r="E348" s="42"/>
    </row>
    <row r="349" spans="3:5" x14ac:dyDescent="0.25">
      <c r="C349" s="42"/>
      <c r="D349" s="42"/>
      <c r="E349" s="42"/>
    </row>
    <row r="350" spans="3:5" x14ac:dyDescent="0.25">
      <c r="C350" s="42"/>
      <c r="D350" s="42"/>
      <c r="E350" s="42"/>
    </row>
    <row r="351" spans="3:5" x14ac:dyDescent="0.25">
      <c r="C351" s="42"/>
      <c r="D351" s="42"/>
      <c r="E351" s="42"/>
    </row>
    <row r="352" spans="3:5" x14ac:dyDescent="0.25">
      <c r="C352" s="42"/>
      <c r="D352" s="42"/>
      <c r="E352" s="42"/>
    </row>
    <row r="353" spans="3:5" x14ac:dyDescent="0.25">
      <c r="C353" s="42"/>
      <c r="D353" s="42"/>
      <c r="E353" s="42"/>
    </row>
    <row r="354" spans="3:5" x14ac:dyDescent="0.25">
      <c r="C354" s="42"/>
      <c r="D354" s="42"/>
      <c r="E354" s="42"/>
    </row>
    <row r="355" spans="3:5" x14ac:dyDescent="0.25">
      <c r="C355" s="42"/>
      <c r="D355" s="42"/>
      <c r="E355" s="42"/>
    </row>
    <row r="356" spans="3:5" x14ac:dyDescent="0.25">
      <c r="C356" s="42"/>
      <c r="D356" s="42"/>
      <c r="E356" s="42"/>
    </row>
    <row r="357" spans="3:5" x14ac:dyDescent="0.25">
      <c r="C357" s="42"/>
      <c r="D357" s="42"/>
      <c r="E357" s="42"/>
    </row>
    <row r="358" spans="3:5" x14ac:dyDescent="0.25">
      <c r="C358" s="42"/>
      <c r="D358" s="42"/>
      <c r="E358" s="42"/>
    </row>
    <row r="359" spans="3:5" x14ac:dyDescent="0.25">
      <c r="C359" s="42"/>
      <c r="D359" s="42"/>
      <c r="E359" s="42"/>
    </row>
    <row r="360" spans="3:5" x14ac:dyDescent="0.25">
      <c r="C360" s="42"/>
      <c r="D360" s="42"/>
      <c r="E360" s="42"/>
    </row>
    <row r="361" spans="3:5" x14ac:dyDescent="0.25">
      <c r="C361" s="42"/>
      <c r="D361" s="42"/>
      <c r="E361" s="42"/>
    </row>
    <row r="362" spans="3:5" x14ac:dyDescent="0.25">
      <c r="C362" s="42"/>
      <c r="D362" s="42"/>
      <c r="E362" s="42"/>
    </row>
    <row r="363" spans="3:5" x14ac:dyDescent="0.25">
      <c r="C363" s="42"/>
      <c r="D363" s="42"/>
      <c r="E363" s="42"/>
    </row>
    <row r="364" spans="3:5" x14ac:dyDescent="0.25">
      <c r="C364" s="42"/>
      <c r="D364" s="42"/>
      <c r="E364" s="42"/>
    </row>
    <row r="365" spans="3:5" x14ac:dyDescent="0.25">
      <c r="C365" s="42"/>
      <c r="D365" s="42"/>
      <c r="E365" s="42"/>
    </row>
    <row r="366" spans="3:5" x14ac:dyDescent="0.25">
      <c r="C366" s="42"/>
      <c r="D366" s="42"/>
      <c r="E366" s="42"/>
    </row>
    <row r="367" spans="3:5" x14ac:dyDescent="0.25">
      <c r="C367" s="42"/>
      <c r="D367" s="42"/>
      <c r="E367" s="42"/>
    </row>
    <row r="368" spans="3:5" x14ac:dyDescent="0.25">
      <c r="C368" s="42"/>
      <c r="D368" s="42"/>
      <c r="E368" s="42"/>
    </row>
    <row r="369" spans="3:5" x14ac:dyDescent="0.25">
      <c r="C369" s="42"/>
      <c r="D369" s="42"/>
      <c r="E369" s="42"/>
    </row>
    <row r="370" spans="3:5" x14ac:dyDescent="0.25">
      <c r="C370" s="42"/>
      <c r="D370" s="42"/>
      <c r="E370" s="42"/>
    </row>
    <row r="371" spans="3:5" x14ac:dyDescent="0.25">
      <c r="C371" s="42"/>
      <c r="D371" s="42"/>
      <c r="E371" s="42"/>
    </row>
    <row r="372" spans="3:5" x14ac:dyDescent="0.25">
      <c r="C372" s="42"/>
      <c r="D372" s="42"/>
      <c r="E372" s="42"/>
    </row>
    <row r="373" spans="3:5" x14ac:dyDescent="0.25">
      <c r="C373" s="42"/>
      <c r="D373" s="42"/>
      <c r="E373" s="42"/>
    </row>
    <row r="374" spans="3:5" x14ac:dyDescent="0.25">
      <c r="C374" s="42"/>
      <c r="D374" s="42"/>
      <c r="E374" s="42"/>
    </row>
    <row r="375" spans="3:5" x14ac:dyDescent="0.25">
      <c r="C375" s="42"/>
      <c r="D375" s="42"/>
      <c r="E375" s="42"/>
    </row>
    <row r="376" spans="3:5" x14ac:dyDescent="0.25">
      <c r="C376" s="42"/>
      <c r="D376" s="42"/>
      <c r="E376" s="42"/>
    </row>
    <row r="377" spans="3:5" x14ac:dyDescent="0.25">
      <c r="C377" s="42"/>
      <c r="D377" s="42"/>
      <c r="E377" s="42"/>
    </row>
    <row r="378" spans="3:5" x14ac:dyDescent="0.25">
      <c r="C378" s="42"/>
      <c r="D378" s="42"/>
      <c r="E378" s="42"/>
    </row>
    <row r="379" spans="3:5" x14ac:dyDescent="0.25">
      <c r="C379" s="42"/>
      <c r="D379" s="42"/>
      <c r="E379" s="42"/>
    </row>
    <row r="380" spans="3:5" x14ac:dyDescent="0.25">
      <c r="C380" s="42"/>
      <c r="D380" s="42"/>
      <c r="E380" s="42"/>
    </row>
    <row r="381" spans="3:5" x14ac:dyDescent="0.25">
      <c r="C381" s="42"/>
      <c r="D381" s="42"/>
      <c r="E381" s="42"/>
    </row>
    <row r="382" spans="3:5" x14ac:dyDescent="0.25">
      <c r="C382" s="42"/>
      <c r="D382" s="42"/>
      <c r="E382" s="42"/>
    </row>
    <row r="383" spans="3:5" x14ac:dyDescent="0.25">
      <c r="C383" s="42"/>
      <c r="D383" s="42"/>
      <c r="E383" s="42"/>
    </row>
    <row r="384" spans="3:5" x14ac:dyDescent="0.25">
      <c r="C384" s="42"/>
      <c r="D384" s="42"/>
      <c r="E384" s="42"/>
    </row>
    <row r="385" spans="3:5" x14ac:dyDescent="0.25">
      <c r="C385" s="42"/>
      <c r="D385" s="42"/>
      <c r="E385" s="42"/>
    </row>
    <row r="386" spans="3:5" x14ac:dyDescent="0.25">
      <c r="C386" s="42"/>
      <c r="D386" s="42"/>
      <c r="E386" s="42"/>
    </row>
    <row r="387" spans="3:5" x14ac:dyDescent="0.25">
      <c r="C387" s="42"/>
      <c r="D387" s="42"/>
      <c r="E387" s="42"/>
    </row>
    <row r="388" spans="3:5" x14ac:dyDescent="0.25">
      <c r="C388" s="42"/>
      <c r="D388" s="42"/>
      <c r="E388" s="42"/>
    </row>
    <row r="389" spans="3:5" x14ac:dyDescent="0.25">
      <c r="C389" s="42"/>
      <c r="D389" s="42"/>
      <c r="E389" s="42"/>
    </row>
    <row r="390" spans="3:5" x14ac:dyDescent="0.25">
      <c r="C390" s="42"/>
      <c r="D390" s="42"/>
      <c r="E390" s="42"/>
    </row>
    <row r="391" spans="3:5" x14ac:dyDescent="0.25">
      <c r="C391" s="42"/>
      <c r="D391" s="42"/>
      <c r="E391" s="42"/>
    </row>
    <row r="392" spans="3:5" x14ac:dyDescent="0.25">
      <c r="C392" s="42"/>
      <c r="D392" s="42"/>
      <c r="E392" s="42"/>
    </row>
    <row r="393" spans="3:5" x14ac:dyDescent="0.25">
      <c r="C393" s="42"/>
      <c r="D393" s="42"/>
      <c r="E393" s="42"/>
    </row>
    <row r="394" spans="3:5" x14ac:dyDescent="0.25">
      <c r="C394" s="42"/>
      <c r="D394" s="42"/>
      <c r="E394" s="42"/>
    </row>
    <row r="395" spans="3:5" x14ac:dyDescent="0.25">
      <c r="C395" s="42"/>
      <c r="D395" s="42"/>
      <c r="E395" s="42"/>
    </row>
    <row r="396" spans="3:5" x14ac:dyDescent="0.25">
      <c r="C396" s="42"/>
      <c r="D396" s="42"/>
      <c r="E396" s="42"/>
    </row>
    <row r="397" spans="3:5" x14ac:dyDescent="0.25">
      <c r="C397" s="42"/>
      <c r="D397" s="42"/>
      <c r="E397" s="42"/>
    </row>
    <row r="398" spans="3:5" x14ac:dyDescent="0.25">
      <c r="C398" s="42"/>
      <c r="D398" s="42"/>
      <c r="E398" s="42"/>
    </row>
    <row r="399" spans="3:5" x14ac:dyDescent="0.25">
      <c r="C399" s="42"/>
      <c r="D399" s="42"/>
      <c r="E399" s="42"/>
    </row>
    <row r="400" spans="3:5" x14ac:dyDescent="0.25">
      <c r="C400" s="42"/>
      <c r="D400" s="42"/>
      <c r="E400" s="42"/>
    </row>
    <row r="401" spans="3:5" x14ac:dyDescent="0.25">
      <c r="C401" s="42"/>
      <c r="D401" s="42"/>
      <c r="E401" s="42"/>
    </row>
    <row r="402" spans="3:5" x14ac:dyDescent="0.25">
      <c r="C402" s="42"/>
      <c r="D402" s="42"/>
      <c r="E402" s="42"/>
    </row>
    <row r="403" spans="3:5" x14ac:dyDescent="0.25">
      <c r="C403" s="42"/>
      <c r="D403" s="42"/>
      <c r="E403" s="42"/>
    </row>
    <row r="404" spans="3:5" x14ac:dyDescent="0.25">
      <c r="C404" s="42"/>
      <c r="D404" s="42"/>
      <c r="E404" s="42"/>
    </row>
    <row r="405" spans="3:5" x14ac:dyDescent="0.25">
      <c r="C405" s="42"/>
      <c r="D405" s="42"/>
      <c r="E405" s="42"/>
    </row>
    <row r="406" spans="3:5" x14ac:dyDescent="0.25">
      <c r="C406" s="42"/>
      <c r="D406" s="42"/>
      <c r="E406" s="42"/>
    </row>
    <row r="407" spans="3:5" x14ac:dyDescent="0.25">
      <c r="C407" s="42"/>
      <c r="D407" s="42"/>
      <c r="E407" s="42"/>
    </row>
    <row r="408" spans="3:5" x14ac:dyDescent="0.25">
      <c r="C408" s="42"/>
      <c r="D408" s="42"/>
      <c r="E408" s="42"/>
    </row>
    <row r="409" spans="3:5" x14ac:dyDescent="0.25">
      <c r="C409" s="42"/>
      <c r="D409" s="42"/>
      <c r="E409" s="42"/>
    </row>
    <row r="410" spans="3:5" x14ac:dyDescent="0.25">
      <c r="C410" s="42"/>
      <c r="D410" s="42"/>
      <c r="E410" s="42"/>
    </row>
    <row r="411" spans="3:5" x14ac:dyDescent="0.25">
      <c r="C411" s="42"/>
      <c r="D411" s="42"/>
      <c r="E411" s="42"/>
    </row>
    <row r="412" spans="3:5" x14ac:dyDescent="0.25">
      <c r="C412" s="42"/>
      <c r="D412" s="42"/>
      <c r="E412" s="42"/>
    </row>
    <row r="413" spans="3:5" x14ac:dyDescent="0.25">
      <c r="C413" s="42"/>
      <c r="D413" s="42"/>
      <c r="E413" s="42"/>
    </row>
    <row r="414" spans="3:5" x14ac:dyDescent="0.25">
      <c r="C414" s="42"/>
      <c r="D414" s="42"/>
      <c r="E414" s="42"/>
    </row>
    <row r="415" spans="3:5" x14ac:dyDescent="0.25">
      <c r="C415" s="42"/>
      <c r="D415" s="42"/>
      <c r="E415" s="42"/>
    </row>
    <row r="416" spans="3:5" x14ac:dyDescent="0.25">
      <c r="C416" s="42"/>
      <c r="D416" s="42"/>
      <c r="E416" s="42"/>
    </row>
    <row r="417" spans="3:5" x14ac:dyDescent="0.25">
      <c r="C417" s="42"/>
      <c r="D417" s="42"/>
      <c r="E417" s="42"/>
    </row>
    <row r="418" spans="3:5" x14ac:dyDescent="0.25">
      <c r="C418" s="42"/>
      <c r="D418" s="42"/>
      <c r="E418" s="42"/>
    </row>
    <row r="419" spans="3:5" x14ac:dyDescent="0.25">
      <c r="C419" s="42"/>
      <c r="D419" s="42"/>
      <c r="E419" s="42"/>
    </row>
    <row r="420" spans="3:5" x14ac:dyDescent="0.25">
      <c r="C420" s="42"/>
      <c r="D420" s="42"/>
      <c r="E420" s="42"/>
    </row>
    <row r="421" spans="3:5" x14ac:dyDescent="0.25">
      <c r="C421" s="42"/>
      <c r="D421" s="42"/>
      <c r="E421" s="42"/>
    </row>
    <row r="422" spans="3:5" x14ac:dyDescent="0.25">
      <c r="C422" s="42"/>
      <c r="D422" s="42"/>
      <c r="E422" s="42"/>
    </row>
    <row r="423" spans="3:5" x14ac:dyDescent="0.25">
      <c r="C423" s="42"/>
      <c r="D423" s="42"/>
      <c r="E423" s="42"/>
    </row>
    <row r="424" spans="3:5" x14ac:dyDescent="0.25">
      <c r="C424" s="42"/>
      <c r="D424" s="42"/>
      <c r="E424" s="42"/>
    </row>
    <row r="425" spans="3:5" x14ac:dyDescent="0.25">
      <c r="C425" s="42"/>
      <c r="D425" s="42"/>
      <c r="E425" s="42"/>
    </row>
    <row r="426" spans="3:5" x14ac:dyDescent="0.25">
      <c r="C426" s="42"/>
      <c r="D426" s="42"/>
      <c r="E426" s="42"/>
    </row>
    <row r="427" spans="3:5" x14ac:dyDescent="0.25">
      <c r="C427" s="42"/>
      <c r="D427" s="42"/>
      <c r="E427" s="42"/>
    </row>
    <row r="428" spans="3:5" x14ac:dyDescent="0.25">
      <c r="C428" s="42"/>
      <c r="D428" s="42"/>
      <c r="E428" s="42"/>
    </row>
    <row r="429" spans="3:5" x14ac:dyDescent="0.25">
      <c r="C429" s="42"/>
      <c r="D429" s="42"/>
      <c r="E429" s="42"/>
    </row>
    <row r="430" spans="3:5" x14ac:dyDescent="0.25">
      <c r="C430" s="42"/>
      <c r="D430" s="42"/>
      <c r="E430" s="42"/>
    </row>
    <row r="431" spans="3:5" x14ac:dyDescent="0.25">
      <c r="C431" s="42"/>
      <c r="D431" s="42"/>
      <c r="E431" s="42"/>
    </row>
    <row r="432" spans="3:5" x14ac:dyDescent="0.25">
      <c r="C432" s="42"/>
      <c r="D432" s="42"/>
      <c r="E432" s="42"/>
    </row>
    <row r="433" spans="3:5" x14ac:dyDescent="0.25">
      <c r="C433" s="42"/>
      <c r="D433" s="42"/>
      <c r="E433" s="42"/>
    </row>
    <row r="434" spans="3:5" x14ac:dyDescent="0.25">
      <c r="C434" s="42"/>
      <c r="D434" s="42"/>
      <c r="E434" s="42"/>
    </row>
    <row r="435" spans="3:5" x14ac:dyDescent="0.25">
      <c r="C435" s="42"/>
      <c r="D435" s="42"/>
      <c r="E435" s="42"/>
    </row>
    <row r="436" spans="3:5" x14ac:dyDescent="0.25">
      <c r="C436" s="42"/>
      <c r="D436" s="42"/>
      <c r="E436" s="42"/>
    </row>
    <row r="437" spans="3:5" x14ac:dyDescent="0.25">
      <c r="C437" s="42"/>
      <c r="D437" s="42"/>
      <c r="E437" s="42"/>
    </row>
    <row r="438" spans="3:5" x14ac:dyDescent="0.25">
      <c r="C438" s="42"/>
      <c r="D438" s="42"/>
      <c r="E438" s="42"/>
    </row>
    <row r="439" spans="3:5" x14ac:dyDescent="0.25">
      <c r="C439" s="42"/>
      <c r="D439" s="42"/>
      <c r="E439" s="42"/>
    </row>
    <row r="440" spans="3:5" x14ac:dyDescent="0.25">
      <c r="C440" s="42"/>
      <c r="D440" s="42"/>
      <c r="E440" s="42"/>
    </row>
    <row r="441" spans="3:5" x14ac:dyDescent="0.25">
      <c r="C441" s="42"/>
      <c r="D441" s="42"/>
      <c r="E441" s="42"/>
    </row>
    <row r="442" spans="3:5" x14ac:dyDescent="0.25">
      <c r="C442" s="42"/>
      <c r="D442" s="42"/>
      <c r="E442" s="42"/>
    </row>
    <row r="443" spans="3:5" x14ac:dyDescent="0.25">
      <c r="C443" s="42"/>
      <c r="D443" s="42"/>
      <c r="E443" s="42"/>
    </row>
    <row r="444" spans="3:5" x14ac:dyDescent="0.25">
      <c r="C444" s="42"/>
      <c r="D444" s="42"/>
      <c r="E444" s="42"/>
    </row>
    <row r="445" spans="3:5" x14ac:dyDescent="0.25">
      <c r="C445" s="42"/>
      <c r="D445" s="42"/>
      <c r="E445" s="42"/>
    </row>
    <row r="446" spans="3:5" x14ac:dyDescent="0.25">
      <c r="C446" s="42"/>
      <c r="D446" s="42"/>
      <c r="E446" s="42"/>
    </row>
    <row r="447" spans="3:5" x14ac:dyDescent="0.25">
      <c r="C447" s="42"/>
      <c r="D447" s="42"/>
      <c r="E447" s="42"/>
    </row>
    <row r="448" spans="3:5" x14ac:dyDescent="0.25">
      <c r="C448" s="42"/>
      <c r="D448" s="42"/>
      <c r="E448" s="42"/>
    </row>
    <row r="449" spans="3:5" x14ac:dyDescent="0.25">
      <c r="C449" s="42"/>
      <c r="D449" s="42"/>
      <c r="E449" s="42"/>
    </row>
    <row r="450" spans="3:5" x14ac:dyDescent="0.25">
      <c r="C450" s="42"/>
      <c r="D450" s="42"/>
      <c r="E450" s="42"/>
    </row>
    <row r="451" spans="3:5" x14ac:dyDescent="0.25">
      <c r="C451" s="42"/>
      <c r="D451" s="42"/>
      <c r="E451" s="42"/>
    </row>
    <row r="452" spans="3:5" x14ac:dyDescent="0.25">
      <c r="C452" s="42"/>
      <c r="D452" s="42"/>
      <c r="E452" s="42"/>
    </row>
    <row r="453" spans="3:5" x14ac:dyDescent="0.25">
      <c r="C453" s="42"/>
      <c r="D453" s="42"/>
      <c r="E453" s="42"/>
    </row>
    <row r="454" spans="3:5" x14ac:dyDescent="0.25">
      <c r="C454" s="42"/>
      <c r="D454" s="42"/>
      <c r="E454" s="42"/>
    </row>
    <row r="455" spans="3:5" x14ac:dyDescent="0.25">
      <c r="C455" s="42"/>
      <c r="D455" s="42"/>
      <c r="E455" s="42"/>
    </row>
    <row r="456" spans="3:5" x14ac:dyDescent="0.25">
      <c r="C456" s="42"/>
      <c r="D456" s="42"/>
      <c r="E456" s="42"/>
    </row>
    <row r="457" spans="3:5" x14ac:dyDescent="0.25">
      <c r="C457" s="42"/>
      <c r="D457" s="42"/>
      <c r="E457" s="42"/>
    </row>
    <row r="458" spans="3:5" x14ac:dyDescent="0.25">
      <c r="C458" s="42"/>
      <c r="D458" s="42"/>
      <c r="E458" s="42"/>
    </row>
    <row r="459" spans="3:5" x14ac:dyDescent="0.25">
      <c r="C459" s="42"/>
      <c r="D459" s="42"/>
      <c r="E459" s="42"/>
    </row>
    <row r="460" spans="3:5" x14ac:dyDescent="0.25">
      <c r="C460" s="42"/>
      <c r="D460" s="42"/>
      <c r="E460" s="42"/>
    </row>
    <row r="461" spans="3:5" x14ac:dyDescent="0.25">
      <c r="C461" s="42"/>
      <c r="D461" s="42"/>
      <c r="E461" s="42"/>
    </row>
    <row r="462" spans="3:5" x14ac:dyDescent="0.25">
      <c r="C462" s="42"/>
      <c r="D462" s="42"/>
      <c r="E462" s="42"/>
    </row>
    <row r="463" spans="3:5" x14ac:dyDescent="0.25">
      <c r="C463" s="42"/>
      <c r="D463" s="42"/>
      <c r="E463" s="42"/>
    </row>
    <row r="464" spans="3:5" x14ac:dyDescent="0.25">
      <c r="C464" s="42"/>
      <c r="D464" s="42"/>
      <c r="E464" s="42"/>
    </row>
    <row r="465" spans="3:5" x14ac:dyDescent="0.25">
      <c r="C465" s="42"/>
      <c r="D465" s="42"/>
      <c r="E465" s="42"/>
    </row>
    <row r="466" spans="3:5" x14ac:dyDescent="0.25">
      <c r="C466" s="42"/>
      <c r="D466" s="42"/>
      <c r="E466" s="42"/>
    </row>
    <row r="467" spans="3:5" x14ac:dyDescent="0.25">
      <c r="C467" s="42"/>
      <c r="D467" s="42"/>
      <c r="E467" s="42"/>
    </row>
    <row r="468" spans="3:5" x14ac:dyDescent="0.25">
      <c r="C468" s="42"/>
      <c r="D468" s="42"/>
      <c r="E468" s="42"/>
    </row>
    <row r="469" spans="3:5" x14ac:dyDescent="0.25">
      <c r="C469" s="42"/>
      <c r="D469" s="42"/>
      <c r="E469" s="42"/>
    </row>
    <row r="470" spans="3:5" x14ac:dyDescent="0.25">
      <c r="C470" s="42"/>
      <c r="D470" s="42"/>
      <c r="E470" s="42"/>
    </row>
    <row r="471" spans="3:5" x14ac:dyDescent="0.25">
      <c r="C471" s="42"/>
      <c r="D471" s="42"/>
      <c r="E471" s="42"/>
    </row>
    <row r="472" spans="3:5" x14ac:dyDescent="0.25">
      <c r="C472" s="42"/>
      <c r="D472" s="42"/>
      <c r="E472" s="42"/>
    </row>
    <row r="473" spans="3:5" x14ac:dyDescent="0.25">
      <c r="C473" s="42"/>
      <c r="D473" s="42"/>
      <c r="E473" s="42"/>
    </row>
    <row r="474" spans="3:5" x14ac:dyDescent="0.25">
      <c r="C474" s="42"/>
      <c r="D474" s="42"/>
      <c r="E474" s="42"/>
    </row>
    <row r="475" spans="3:5" x14ac:dyDescent="0.25">
      <c r="C475" s="42"/>
      <c r="D475" s="42"/>
      <c r="E475" s="42"/>
    </row>
    <row r="476" spans="3:5" x14ac:dyDescent="0.25">
      <c r="C476" s="42"/>
      <c r="D476" s="42"/>
      <c r="E476" s="42"/>
    </row>
    <row r="477" spans="3:5" x14ac:dyDescent="0.25">
      <c r="C477" s="42"/>
      <c r="D477" s="42"/>
      <c r="E477" s="42"/>
    </row>
    <row r="478" spans="3:5" x14ac:dyDescent="0.25">
      <c r="C478" s="42"/>
      <c r="D478" s="42"/>
      <c r="E478" s="42"/>
    </row>
    <row r="479" spans="3:5" x14ac:dyDescent="0.25">
      <c r="C479" s="42"/>
      <c r="D479" s="42"/>
      <c r="E479" s="42"/>
    </row>
    <row r="480" spans="3:5" x14ac:dyDescent="0.25">
      <c r="C480" s="42"/>
      <c r="D480" s="42"/>
      <c r="E480" s="42"/>
    </row>
    <row r="481" spans="3:5" x14ac:dyDescent="0.25">
      <c r="C481" s="42"/>
      <c r="D481" s="42"/>
      <c r="E481" s="42"/>
    </row>
    <row r="482" spans="3:5" x14ac:dyDescent="0.25">
      <c r="C482" s="42"/>
      <c r="D482" s="42"/>
      <c r="E482" s="42"/>
    </row>
    <row r="483" spans="3:5" x14ac:dyDescent="0.25">
      <c r="C483" s="42"/>
      <c r="D483" s="42"/>
      <c r="E483" s="42"/>
    </row>
    <row r="484" spans="3:5" x14ac:dyDescent="0.25">
      <c r="C484" s="42"/>
      <c r="D484" s="42"/>
      <c r="E484" s="42"/>
    </row>
    <row r="485" spans="3:5" x14ac:dyDescent="0.25">
      <c r="C485" s="42"/>
      <c r="D485" s="42"/>
      <c r="E485" s="42"/>
    </row>
    <row r="486" spans="3:5" x14ac:dyDescent="0.25">
      <c r="C486" s="42"/>
      <c r="D486" s="42"/>
      <c r="E486" s="42"/>
    </row>
    <row r="487" spans="3:5" x14ac:dyDescent="0.25">
      <c r="C487" s="42"/>
      <c r="D487" s="42"/>
      <c r="E487" s="42"/>
    </row>
    <row r="488" spans="3:5" x14ac:dyDescent="0.25">
      <c r="C488" s="42"/>
      <c r="D488" s="42"/>
      <c r="E488" s="42"/>
    </row>
    <row r="489" spans="3:5" x14ac:dyDescent="0.25">
      <c r="C489" s="42"/>
      <c r="D489" s="42"/>
      <c r="E489" s="42"/>
    </row>
    <row r="490" spans="3:5" x14ac:dyDescent="0.25">
      <c r="C490" s="42"/>
      <c r="D490" s="42"/>
      <c r="E490" s="42"/>
    </row>
    <row r="491" spans="3:5" x14ac:dyDescent="0.25">
      <c r="C491" s="42"/>
      <c r="D491" s="42"/>
      <c r="E491" s="42"/>
    </row>
    <row r="492" spans="3:5" x14ac:dyDescent="0.25">
      <c r="C492" s="42"/>
      <c r="D492" s="42"/>
      <c r="E492" s="42"/>
    </row>
    <row r="493" spans="3:5" x14ac:dyDescent="0.25">
      <c r="C493" s="42"/>
      <c r="D493" s="42"/>
      <c r="E493" s="42"/>
    </row>
    <row r="494" spans="3:5" x14ac:dyDescent="0.25">
      <c r="C494" s="42"/>
      <c r="D494" s="42"/>
      <c r="E494" s="42"/>
    </row>
    <row r="495" spans="3:5" x14ac:dyDescent="0.25">
      <c r="C495" s="42"/>
      <c r="D495" s="42"/>
      <c r="E495" s="42"/>
    </row>
    <row r="496" spans="3:5" x14ac:dyDescent="0.25">
      <c r="C496" s="42"/>
      <c r="D496" s="42"/>
      <c r="E496" s="42"/>
    </row>
    <row r="497" spans="3:5" x14ac:dyDescent="0.25">
      <c r="C497" s="42"/>
      <c r="D497" s="42"/>
      <c r="E497" s="42"/>
    </row>
    <row r="498" spans="3:5" x14ac:dyDescent="0.25">
      <c r="C498" s="42"/>
      <c r="D498" s="42"/>
      <c r="E498" s="42"/>
    </row>
    <row r="499" spans="3:5" x14ac:dyDescent="0.25">
      <c r="C499" s="42"/>
      <c r="D499" s="42"/>
      <c r="E499" s="42"/>
    </row>
    <row r="500" spans="3:5" x14ac:dyDescent="0.25">
      <c r="C500" s="42"/>
      <c r="D500" s="42"/>
      <c r="E500" s="42"/>
    </row>
    <row r="501" spans="3:5" x14ac:dyDescent="0.25">
      <c r="C501" s="42"/>
      <c r="D501" s="42"/>
      <c r="E501" s="42"/>
    </row>
    <row r="502" spans="3:5" x14ac:dyDescent="0.25">
      <c r="C502" s="42"/>
      <c r="D502" s="42"/>
      <c r="E502" s="42"/>
    </row>
    <row r="503" spans="3:5" x14ac:dyDescent="0.25">
      <c r="C503" s="42"/>
      <c r="D503" s="42"/>
      <c r="E503" s="42"/>
    </row>
    <row r="504" spans="3:5" x14ac:dyDescent="0.25">
      <c r="C504" s="42"/>
      <c r="D504" s="42"/>
      <c r="E504" s="42"/>
    </row>
    <row r="505" spans="3:5" x14ac:dyDescent="0.25">
      <c r="C505" s="42"/>
      <c r="D505" s="42"/>
      <c r="E505" s="42"/>
    </row>
    <row r="506" spans="3:5" x14ac:dyDescent="0.25">
      <c r="C506" s="42"/>
      <c r="D506" s="42"/>
      <c r="E506" s="42"/>
    </row>
    <row r="507" spans="3:5" x14ac:dyDescent="0.25">
      <c r="C507" s="42"/>
      <c r="D507" s="42"/>
      <c r="E507" s="42"/>
    </row>
    <row r="508" spans="3:5" x14ac:dyDescent="0.25">
      <c r="C508" s="42"/>
      <c r="D508" s="42"/>
      <c r="E508" s="42"/>
    </row>
    <row r="509" spans="3:5" x14ac:dyDescent="0.25">
      <c r="C509" s="42"/>
      <c r="D509" s="42"/>
      <c r="E509" s="42"/>
    </row>
    <row r="510" spans="3:5" x14ac:dyDescent="0.25">
      <c r="C510" s="42"/>
      <c r="D510" s="42"/>
      <c r="E510" s="42"/>
    </row>
    <row r="511" spans="3:5" x14ac:dyDescent="0.25">
      <c r="C511" s="42"/>
      <c r="D511" s="42"/>
      <c r="E511" s="42"/>
    </row>
    <row r="512" spans="3:5" x14ac:dyDescent="0.25">
      <c r="C512" s="42"/>
      <c r="D512" s="42"/>
      <c r="E512" s="42"/>
    </row>
    <row r="513" spans="3:5" x14ac:dyDescent="0.25">
      <c r="C513" s="42"/>
      <c r="D513" s="42"/>
      <c r="E513" s="42"/>
    </row>
    <row r="514" spans="3:5" x14ac:dyDescent="0.25">
      <c r="C514" s="42"/>
      <c r="D514" s="42"/>
      <c r="E514" s="42"/>
    </row>
    <row r="515" spans="3:5" x14ac:dyDescent="0.25">
      <c r="C515" s="42"/>
      <c r="D515" s="42"/>
      <c r="E515" s="42"/>
    </row>
    <row r="516" spans="3:5" x14ac:dyDescent="0.25">
      <c r="C516" s="42"/>
      <c r="D516" s="42"/>
      <c r="E516" s="42"/>
    </row>
    <row r="517" spans="3:5" x14ac:dyDescent="0.25">
      <c r="C517" s="42"/>
      <c r="D517" s="42"/>
      <c r="E517" s="42"/>
    </row>
    <row r="518" spans="3:5" x14ac:dyDescent="0.25">
      <c r="C518" s="42"/>
      <c r="D518" s="42"/>
      <c r="E518" s="42"/>
    </row>
    <row r="519" spans="3:5" x14ac:dyDescent="0.25">
      <c r="C519" s="42"/>
      <c r="D519" s="42"/>
      <c r="E519" s="42"/>
    </row>
    <row r="520" spans="3:5" x14ac:dyDescent="0.25">
      <c r="C520" s="42"/>
      <c r="D520" s="42"/>
      <c r="E520" s="42"/>
    </row>
    <row r="521" spans="3:5" x14ac:dyDescent="0.25">
      <c r="C521" s="42"/>
      <c r="D521" s="42"/>
      <c r="E521" s="42"/>
    </row>
    <row r="522" spans="3:5" x14ac:dyDescent="0.25">
      <c r="C522" s="42"/>
      <c r="D522" s="42"/>
      <c r="E522" s="42"/>
    </row>
    <row r="523" spans="3:5" x14ac:dyDescent="0.25">
      <c r="C523" s="42"/>
      <c r="D523" s="42"/>
      <c r="E523" s="42"/>
    </row>
    <row r="524" spans="3:5" x14ac:dyDescent="0.25">
      <c r="C524" s="42"/>
      <c r="D524" s="42"/>
      <c r="E524" s="42"/>
    </row>
    <row r="525" spans="3:5" x14ac:dyDescent="0.25">
      <c r="C525" s="42"/>
      <c r="D525" s="42"/>
      <c r="E525" s="42"/>
    </row>
    <row r="526" spans="3:5" x14ac:dyDescent="0.25">
      <c r="C526" s="42"/>
      <c r="D526" s="42"/>
      <c r="E526" s="42"/>
    </row>
    <row r="527" spans="3:5" x14ac:dyDescent="0.25">
      <c r="C527" s="42"/>
      <c r="D527" s="42"/>
      <c r="E527" s="42"/>
    </row>
    <row r="528" spans="3:5" x14ac:dyDescent="0.25">
      <c r="C528" s="42"/>
      <c r="D528" s="42"/>
      <c r="E528" s="42"/>
    </row>
    <row r="529" spans="3:5" x14ac:dyDescent="0.25">
      <c r="C529" s="42"/>
      <c r="D529" s="42"/>
      <c r="E529" s="42"/>
    </row>
    <row r="530" spans="3:5" x14ac:dyDescent="0.25">
      <c r="C530" s="42"/>
      <c r="D530" s="42"/>
      <c r="E530" s="42"/>
    </row>
    <row r="531" spans="3:5" x14ac:dyDescent="0.25">
      <c r="C531" s="42"/>
      <c r="D531" s="42"/>
      <c r="E531" s="42"/>
    </row>
    <row r="532" spans="3:5" x14ac:dyDescent="0.25">
      <c r="C532" s="42"/>
      <c r="D532" s="42"/>
      <c r="E532" s="42"/>
    </row>
    <row r="533" spans="3:5" x14ac:dyDescent="0.25">
      <c r="C533" s="42"/>
      <c r="D533" s="42"/>
      <c r="E533" s="42"/>
    </row>
    <row r="534" spans="3:5" x14ac:dyDescent="0.25">
      <c r="C534" s="42"/>
      <c r="D534" s="42"/>
      <c r="E534" s="42"/>
    </row>
    <row r="535" spans="3:5" x14ac:dyDescent="0.25">
      <c r="C535" s="42"/>
      <c r="D535" s="42"/>
      <c r="E535" s="42"/>
    </row>
    <row r="536" spans="3:5" x14ac:dyDescent="0.25">
      <c r="C536" s="42"/>
      <c r="D536" s="42"/>
      <c r="E536" s="42"/>
    </row>
    <row r="537" spans="3:5" x14ac:dyDescent="0.25">
      <c r="C537" s="42"/>
      <c r="D537" s="42"/>
      <c r="E537" s="42"/>
    </row>
    <row r="538" spans="3:5" x14ac:dyDescent="0.25">
      <c r="C538" s="42"/>
      <c r="D538" s="42"/>
      <c r="E538" s="42"/>
    </row>
    <row r="539" spans="3:5" x14ac:dyDescent="0.25">
      <c r="C539" s="42"/>
      <c r="D539" s="42"/>
      <c r="E539" s="42"/>
    </row>
    <row r="540" spans="3:5" x14ac:dyDescent="0.25">
      <c r="C540" s="42"/>
      <c r="D540" s="42"/>
      <c r="E540" s="42"/>
    </row>
    <row r="541" spans="3:5" x14ac:dyDescent="0.25">
      <c r="C541" s="42"/>
      <c r="D541" s="42"/>
      <c r="E541" s="42"/>
    </row>
    <row r="542" spans="3:5" x14ac:dyDescent="0.25">
      <c r="C542" s="42"/>
      <c r="D542" s="42"/>
      <c r="E542" s="42"/>
    </row>
    <row r="543" spans="3:5" x14ac:dyDescent="0.25">
      <c r="C543" s="42"/>
      <c r="D543" s="42"/>
      <c r="E543" s="42"/>
    </row>
    <row r="544" spans="3:5" x14ac:dyDescent="0.25">
      <c r="C544" s="42"/>
      <c r="D544" s="42"/>
      <c r="E544" s="42"/>
    </row>
    <row r="545" spans="3:5" x14ac:dyDescent="0.25">
      <c r="C545" s="42"/>
      <c r="D545" s="42"/>
      <c r="E545" s="42"/>
    </row>
    <row r="546" spans="3:5" x14ac:dyDescent="0.25">
      <c r="C546" s="42"/>
      <c r="D546" s="42"/>
      <c r="E546" s="42"/>
    </row>
    <row r="547" spans="3:5" x14ac:dyDescent="0.25">
      <c r="C547" s="42"/>
      <c r="D547" s="42"/>
      <c r="E547" s="42"/>
    </row>
    <row r="548" spans="3:5" x14ac:dyDescent="0.25">
      <c r="C548" s="42"/>
      <c r="D548" s="42"/>
      <c r="E548" s="42"/>
    </row>
    <row r="549" spans="3:5" x14ac:dyDescent="0.25">
      <c r="C549" s="42"/>
      <c r="D549" s="42"/>
      <c r="E549" s="42"/>
    </row>
    <row r="550" spans="3:5" x14ac:dyDescent="0.25">
      <c r="C550" s="42"/>
      <c r="D550" s="42"/>
      <c r="E550" s="42"/>
    </row>
    <row r="551" spans="3:5" x14ac:dyDescent="0.25">
      <c r="C551" s="42"/>
      <c r="D551" s="42"/>
      <c r="E551" s="42"/>
    </row>
    <row r="552" spans="3:5" x14ac:dyDescent="0.25">
      <c r="C552" s="42"/>
      <c r="D552" s="42"/>
      <c r="E552" s="42"/>
    </row>
    <row r="553" spans="3:5" x14ac:dyDescent="0.25">
      <c r="C553" s="42"/>
      <c r="D553" s="42"/>
      <c r="E553" s="42"/>
    </row>
    <row r="554" spans="3:5" x14ac:dyDescent="0.25">
      <c r="C554" s="42"/>
      <c r="D554" s="42"/>
      <c r="E554" s="42"/>
    </row>
    <row r="555" spans="3:5" x14ac:dyDescent="0.25">
      <c r="C555" s="42"/>
      <c r="D555" s="42"/>
      <c r="E555" s="42"/>
    </row>
    <row r="556" spans="3:5" x14ac:dyDescent="0.25">
      <c r="C556" s="42"/>
      <c r="D556" s="42"/>
      <c r="E556" s="42"/>
    </row>
    <row r="557" spans="3:5" x14ac:dyDescent="0.25">
      <c r="C557" s="42"/>
      <c r="D557" s="42"/>
      <c r="E557" s="42"/>
    </row>
    <row r="558" spans="3:5" x14ac:dyDescent="0.25">
      <c r="C558" s="42"/>
      <c r="D558" s="42"/>
      <c r="E558" s="42"/>
    </row>
    <row r="559" spans="3:5" x14ac:dyDescent="0.25">
      <c r="C559" s="42"/>
      <c r="D559" s="42"/>
      <c r="E559" s="42"/>
    </row>
    <row r="560" spans="3:5" x14ac:dyDescent="0.25">
      <c r="C560" s="42"/>
      <c r="D560" s="42"/>
      <c r="E560" s="42"/>
    </row>
    <row r="561" spans="3:5" x14ac:dyDescent="0.25">
      <c r="C561" s="42"/>
      <c r="D561" s="42"/>
      <c r="E561" s="42"/>
    </row>
    <row r="562" spans="3:5" x14ac:dyDescent="0.25">
      <c r="C562" s="42"/>
      <c r="D562" s="42"/>
      <c r="E562" s="42"/>
    </row>
    <row r="563" spans="3:5" x14ac:dyDescent="0.25">
      <c r="C563" s="42"/>
      <c r="D563" s="42"/>
      <c r="E563" s="42"/>
    </row>
    <row r="564" spans="3:5" x14ac:dyDescent="0.25">
      <c r="C564" s="42"/>
      <c r="D564" s="42"/>
      <c r="E564" s="42"/>
    </row>
    <row r="565" spans="3:5" x14ac:dyDescent="0.25">
      <c r="C565" s="42"/>
      <c r="D565" s="42"/>
      <c r="E565" s="42"/>
    </row>
    <row r="566" spans="3:5" x14ac:dyDescent="0.25">
      <c r="C566" s="42"/>
      <c r="D566" s="42"/>
      <c r="E566" s="42"/>
    </row>
    <row r="567" spans="3:5" x14ac:dyDescent="0.25">
      <c r="C567" s="42"/>
      <c r="D567" s="42"/>
      <c r="E567" s="42"/>
    </row>
    <row r="568" spans="3:5" x14ac:dyDescent="0.25">
      <c r="C568" s="42"/>
      <c r="D568" s="42"/>
      <c r="E568" s="42"/>
    </row>
    <row r="569" spans="3:5" x14ac:dyDescent="0.25">
      <c r="C569" s="42"/>
      <c r="D569" s="42"/>
      <c r="E569" s="42"/>
    </row>
    <row r="570" spans="3:5" x14ac:dyDescent="0.25">
      <c r="C570" s="42"/>
      <c r="D570" s="42"/>
      <c r="E570" s="42"/>
    </row>
    <row r="571" spans="3:5" x14ac:dyDescent="0.25">
      <c r="C571" s="42"/>
      <c r="D571" s="42"/>
      <c r="E571" s="42"/>
    </row>
    <row r="572" spans="3:5" x14ac:dyDescent="0.25">
      <c r="C572" s="42"/>
      <c r="D572" s="42"/>
      <c r="E572" s="42"/>
    </row>
    <row r="573" spans="3:5" x14ac:dyDescent="0.25">
      <c r="C573" s="42"/>
      <c r="D573" s="42"/>
      <c r="E573" s="42"/>
    </row>
    <row r="574" spans="3:5" x14ac:dyDescent="0.25">
      <c r="C574" s="42"/>
      <c r="D574" s="42"/>
      <c r="E574" s="42"/>
    </row>
    <row r="575" spans="3:5" x14ac:dyDescent="0.25">
      <c r="C575" s="42"/>
      <c r="D575" s="42"/>
      <c r="E575" s="42"/>
    </row>
    <row r="576" spans="3:5" x14ac:dyDescent="0.25">
      <c r="C576" s="42"/>
      <c r="D576" s="42"/>
      <c r="E576" s="42"/>
    </row>
    <row r="577" spans="3:5" x14ac:dyDescent="0.25">
      <c r="C577" s="42"/>
      <c r="D577" s="42"/>
      <c r="E577" s="42"/>
    </row>
    <row r="578" spans="3:5" x14ac:dyDescent="0.25">
      <c r="C578" s="42"/>
      <c r="D578" s="42"/>
      <c r="E578" s="42"/>
    </row>
    <row r="579" spans="3:5" x14ac:dyDescent="0.25">
      <c r="C579" s="42"/>
      <c r="D579" s="42"/>
      <c r="E579" s="42"/>
    </row>
    <row r="580" spans="3:5" x14ac:dyDescent="0.25">
      <c r="C580" s="42"/>
      <c r="D580" s="42"/>
      <c r="E580" s="42"/>
    </row>
    <row r="581" spans="3:5" x14ac:dyDescent="0.25">
      <c r="C581" s="42"/>
      <c r="D581" s="42"/>
      <c r="E581" s="42"/>
    </row>
    <row r="582" spans="3:5" x14ac:dyDescent="0.25">
      <c r="C582" s="42"/>
      <c r="D582" s="42"/>
      <c r="E582" s="42"/>
    </row>
    <row r="583" spans="3:5" x14ac:dyDescent="0.25">
      <c r="C583" s="42"/>
      <c r="D583" s="42"/>
      <c r="E583" s="42"/>
    </row>
    <row r="584" spans="3:5" x14ac:dyDescent="0.25">
      <c r="C584" s="42"/>
      <c r="D584" s="42"/>
      <c r="E584" s="42"/>
    </row>
    <row r="585" spans="3:5" x14ac:dyDescent="0.25">
      <c r="C585" s="42"/>
      <c r="D585" s="42"/>
      <c r="E585" s="42"/>
    </row>
    <row r="586" spans="3:5" x14ac:dyDescent="0.25">
      <c r="C586" s="42"/>
      <c r="D586" s="42"/>
      <c r="E586" s="42"/>
    </row>
    <row r="587" spans="3:5" x14ac:dyDescent="0.25">
      <c r="C587" s="42"/>
      <c r="D587" s="42"/>
      <c r="E587" s="42"/>
    </row>
    <row r="588" spans="3:5" x14ac:dyDescent="0.25">
      <c r="C588" s="42"/>
      <c r="D588" s="42"/>
      <c r="E588" s="42"/>
    </row>
    <row r="589" spans="3:5" x14ac:dyDescent="0.25">
      <c r="C589" s="42"/>
      <c r="D589" s="42"/>
      <c r="E589" s="42"/>
    </row>
    <row r="590" spans="3:5" x14ac:dyDescent="0.25">
      <c r="C590" s="42"/>
      <c r="D590" s="42"/>
      <c r="E590" s="42"/>
    </row>
    <row r="591" spans="3:5" x14ac:dyDescent="0.25">
      <c r="C591" s="42"/>
      <c r="D591" s="42"/>
      <c r="E591" s="42"/>
    </row>
    <row r="592" spans="3:5" x14ac:dyDescent="0.25">
      <c r="C592" s="42"/>
      <c r="D592" s="42"/>
      <c r="E592" s="42"/>
    </row>
    <row r="593" spans="3:5" x14ac:dyDescent="0.25">
      <c r="C593" s="42"/>
      <c r="D593" s="42"/>
      <c r="E593" s="42"/>
    </row>
    <row r="594" spans="3:5" x14ac:dyDescent="0.25">
      <c r="C594" s="42"/>
      <c r="D594" s="42"/>
      <c r="E594" s="42"/>
    </row>
    <row r="595" spans="3:5" x14ac:dyDescent="0.25">
      <c r="C595" s="42"/>
      <c r="D595" s="42"/>
      <c r="E595" s="42"/>
    </row>
    <row r="596" spans="3:5" x14ac:dyDescent="0.25">
      <c r="C596" s="42"/>
      <c r="D596" s="42"/>
      <c r="E596" s="42"/>
    </row>
    <row r="597" spans="3:5" x14ac:dyDescent="0.25">
      <c r="C597" s="42"/>
      <c r="D597" s="42"/>
      <c r="E597" s="42"/>
    </row>
    <row r="598" spans="3:5" x14ac:dyDescent="0.25">
      <c r="C598" s="42"/>
      <c r="D598" s="42"/>
      <c r="E598" s="42"/>
    </row>
    <row r="599" spans="3:5" x14ac:dyDescent="0.25">
      <c r="C599" s="42"/>
      <c r="D599" s="42"/>
      <c r="E599" s="42"/>
    </row>
    <row r="600" spans="3:5" x14ac:dyDescent="0.25">
      <c r="C600" s="42"/>
      <c r="D600" s="42"/>
      <c r="E600" s="42"/>
    </row>
    <row r="601" spans="3:5" x14ac:dyDescent="0.25">
      <c r="C601" s="42"/>
      <c r="D601" s="42"/>
      <c r="E601" s="42"/>
    </row>
    <row r="602" spans="3:5" x14ac:dyDescent="0.25">
      <c r="C602" s="42"/>
      <c r="D602" s="42"/>
      <c r="E602" s="42"/>
    </row>
    <row r="603" spans="3:5" x14ac:dyDescent="0.25">
      <c r="C603" s="42"/>
      <c r="D603" s="42"/>
      <c r="E603" s="42"/>
    </row>
    <row r="604" spans="3:5" x14ac:dyDescent="0.25">
      <c r="C604" s="42"/>
      <c r="D604" s="42"/>
      <c r="E604" s="42"/>
    </row>
    <row r="605" spans="3:5" x14ac:dyDescent="0.25">
      <c r="C605" s="42"/>
      <c r="D605" s="42"/>
      <c r="E605" s="42"/>
    </row>
    <row r="606" spans="3:5" x14ac:dyDescent="0.25">
      <c r="C606" s="42"/>
      <c r="D606" s="42"/>
      <c r="E606" s="42"/>
    </row>
    <row r="607" spans="3:5" x14ac:dyDescent="0.25">
      <c r="C607" s="42"/>
      <c r="D607" s="42"/>
      <c r="E607" s="42"/>
    </row>
    <row r="608" spans="3:5" x14ac:dyDescent="0.25">
      <c r="C608" s="42"/>
      <c r="D608" s="42"/>
      <c r="E608" s="42"/>
    </row>
    <row r="609" spans="3:5" x14ac:dyDescent="0.25">
      <c r="C609" s="42"/>
      <c r="D609" s="42"/>
      <c r="E609" s="42"/>
    </row>
    <row r="610" spans="3:5" x14ac:dyDescent="0.25">
      <c r="C610" s="42"/>
      <c r="D610" s="42"/>
      <c r="E610" s="42"/>
    </row>
    <row r="611" spans="3:5" x14ac:dyDescent="0.25">
      <c r="C611" s="42"/>
      <c r="D611" s="42"/>
      <c r="E611" s="42"/>
    </row>
    <row r="612" spans="3:5" x14ac:dyDescent="0.25">
      <c r="C612" s="42"/>
      <c r="D612" s="42"/>
      <c r="E612" s="42"/>
    </row>
    <row r="613" spans="3:5" x14ac:dyDescent="0.25">
      <c r="C613" s="42"/>
      <c r="D613" s="42"/>
      <c r="E613" s="42"/>
    </row>
    <row r="614" spans="3:5" x14ac:dyDescent="0.25">
      <c r="C614" s="42"/>
      <c r="D614" s="42"/>
      <c r="E614" s="42"/>
    </row>
    <row r="615" spans="3:5" x14ac:dyDescent="0.25">
      <c r="C615" s="42"/>
      <c r="D615" s="42"/>
      <c r="E615" s="42"/>
    </row>
    <row r="616" spans="3:5" x14ac:dyDescent="0.25">
      <c r="C616" s="42"/>
      <c r="D616" s="42"/>
      <c r="E616" s="42"/>
    </row>
    <row r="617" spans="3:5" x14ac:dyDescent="0.25">
      <c r="C617" s="42"/>
      <c r="D617" s="42"/>
      <c r="E617" s="42"/>
    </row>
    <row r="618" spans="3:5" x14ac:dyDescent="0.25">
      <c r="C618" s="42"/>
      <c r="D618" s="42"/>
      <c r="E618" s="42"/>
    </row>
    <row r="619" spans="3:5" x14ac:dyDescent="0.25">
      <c r="C619" s="42"/>
      <c r="D619" s="42"/>
      <c r="E619" s="42"/>
    </row>
    <row r="620" spans="3:5" x14ac:dyDescent="0.25">
      <c r="C620" s="42"/>
      <c r="D620" s="42"/>
      <c r="E620" s="42"/>
    </row>
    <row r="621" spans="3:5" x14ac:dyDescent="0.25">
      <c r="C621" s="42"/>
      <c r="D621" s="42"/>
      <c r="E621" s="42"/>
    </row>
    <row r="622" spans="3:5" x14ac:dyDescent="0.25">
      <c r="C622" s="42"/>
      <c r="D622" s="42"/>
      <c r="E622" s="42"/>
    </row>
    <row r="623" spans="3:5" x14ac:dyDescent="0.25">
      <c r="C623" s="42"/>
      <c r="D623" s="42"/>
      <c r="E623" s="42"/>
    </row>
    <row r="624" spans="3:5" x14ac:dyDescent="0.25">
      <c r="C624" s="42"/>
      <c r="D624" s="42"/>
      <c r="E624" s="42"/>
    </row>
    <row r="625" spans="3:5" x14ac:dyDescent="0.25">
      <c r="C625" s="42"/>
      <c r="D625" s="42"/>
      <c r="E625" s="42"/>
    </row>
    <row r="626" spans="3:5" x14ac:dyDescent="0.25">
      <c r="C626" s="42"/>
      <c r="D626" s="42"/>
      <c r="E626" s="42"/>
    </row>
    <row r="627" spans="3:5" x14ac:dyDescent="0.25">
      <c r="C627" s="42"/>
      <c r="D627" s="42"/>
      <c r="E627" s="42"/>
    </row>
    <row r="628" spans="3:5" x14ac:dyDescent="0.25">
      <c r="C628" s="42"/>
      <c r="D628" s="42"/>
      <c r="E628" s="42"/>
    </row>
    <row r="629" spans="3:5" x14ac:dyDescent="0.25">
      <c r="C629" s="42"/>
      <c r="D629" s="42"/>
      <c r="E629" s="42"/>
    </row>
    <row r="630" spans="3:5" x14ac:dyDescent="0.25">
      <c r="C630" s="42"/>
      <c r="D630" s="42"/>
      <c r="E630" s="42"/>
    </row>
    <row r="631" spans="3:5" x14ac:dyDescent="0.25">
      <c r="C631" s="42"/>
      <c r="D631" s="42"/>
      <c r="E631" s="42"/>
    </row>
    <row r="632" spans="3:5" x14ac:dyDescent="0.25">
      <c r="C632" s="42"/>
      <c r="D632" s="42"/>
      <c r="E632" s="42"/>
    </row>
    <row r="633" spans="3:5" x14ac:dyDescent="0.25">
      <c r="C633" s="42"/>
      <c r="D633" s="42"/>
      <c r="E633" s="42"/>
    </row>
    <row r="634" spans="3:5" x14ac:dyDescent="0.25">
      <c r="C634" s="42"/>
      <c r="D634" s="42"/>
      <c r="E634" s="42"/>
    </row>
    <row r="635" spans="3:5" x14ac:dyDescent="0.25">
      <c r="C635" s="42"/>
      <c r="D635" s="42"/>
      <c r="E635" s="42"/>
    </row>
    <row r="636" spans="3:5" x14ac:dyDescent="0.25">
      <c r="C636" s="42"/>
      <c r="D636" s="42"/>
      <c r="E636" s="42"/>
    </row>
    <row r="637" spans="3:5" x14ac:dyDescent="0.25">
      <c r="C637" s="42"/>
      <c r="D637" s="42"/>
      <c r="E637" s="42"/>
    </row>
    <row r="638" spans="3:5" x14ac:dyDescent="0.25">
      <c r="C638" s="42"/>
      <c r="D638" s="42"/>
      <c r="E638" s="42"/>
    </row>
    <row r="639" spans="3:5" x14ac:dyDescent="0.25">
      <c r="C639" s="42"/>
      <c r="D639" s="42"/>
      <c r="E639" s="42"/>
    </row>
    <row r="640" spans="3:5" x14ac:dyDescent="0.25">
      <c r="C640" s="42"/>
      <c r="D640" s="42"/>
      <c r="E640" s="42"/>
    </row>
    <row r="641" spans="3:5" x14ac:dyDescent="0.25">
      <c r="C641" s="42"/>
      <c r="D641" s="42"/>
      <c r="E641" s="42"/>
    </row>
    <row r="642" spans="3:5" x14ac:dyDescent="0.25">
      <c r="C642" s="42"/>
      <c r="D642" s="42"/>
      <c r="E642" s="42"/>
    </row>
    <row r="643" spans="3:5" x14ac:dyDescent="0.25">
      <c r="C643" s="42"/>
      <c r="D643" s="42"/>
      <c r="E643" s="42"/>
    </row>
    <row r="644" spans="3:5" x14ac:dyDescent="0.25">
      <c r="C644" s="42"/>
      <c r="D644" s="42"/>
      <c r="E644" s="42"/>
    </row>
    <row r="645" spans="3:5" x14ac:dyDescent="0.25">
      <c r="C645" s="42"/>
      <c r="D645" s="42"/>
      <c r="E645" s="42"/>
    </row>
    <row r="646" spans="3:5" x14ac:dyDescent="0.25">
      <c r="C646" s="42"/>
      <c r="D646" s="42"/>
      <c r="E646" s="42"/>
    </row>
    <row r="647" spans="3:5" x14ac:dyDescent="0.25">
      <c r="C647" s="42"/>
      <c r="D647" s="42"/>
      <c r="E647" s="42"/>
    </row>
    <row r="648" spans="3:5" x14ac:dyDescent="0.25">
      <c r="C648" s="42"/>
      <c r="D648" s="42"/>
      <c r="E648" s="42"/>
    </row>
    <row r="649" spans="3:5" x14ac:dyDescent="0.25">
      <c r="C649" s="42"/>
      <c r="D649" s="42"/>
      <c r="E649" s="42"/>
    </row>
    <row r="650" spans="3:5" x14ac:dyDescent="0.25">
      <c r="C650" s="42"/>
      <c r="D650" s="42"/>
      <c r="E650" s="42"/>
    </row>
    <row r="651" spans="3:5" x14ac:dyDescent="0.25">
      <c r="C651" s="42"/>
      <c r="D651" s="42"/>
      <c r="E651" s="42"/>
    </row>
    <row r="652" spans="3:5" x14ac:dyDescent="0.25">
      <c r="C652" s="42"/>
      <c r="D652" s="42"/>
      <c r="E652" s="42"/>
    </row>
    <row r="653" spans="3:5" x14ac:dyDescent="0.25">
      <c r="C653" s="42"/>
      <c r="D653" s="42"/>
      <c r="E653" s="42"/>
    </row>
    <row r="654" spans="3:5" x14ac:dyDescent="0.25">
      <c r="C654" s="42"/>
      <c r="D654" s="42"/>
      <c r="E654" s="42"/>
    </row>
    <row r="655" spans="3:5" x14ac:dyDescent="0.25">
      <c r="C655" s="42"/>
      <c r="D655" s="42"/>
      <c r="E655" s="42"/>
    </row>
    <row r="656" spans="3:5" x14ac:dyDescent="0.25">
      <c r="C656" s="42"/>
      <c r="D656" s="42"/>
      <c r="E656" s="42"/>
    </row>
    <row r="657" spans="3:5" x14ac:dyDescent="0.25">
      <c r="C657" s="42"/>
      <c r="D657" s="42"/>
      <c r="E657" s="42"/>
    </row>
    <row r="658" spans="3:5" x14ac:dyDescent="0.25">
      <c r="C658" s="42"/>
      <c r="D658" s="42"/>
      <c r="E658" s="42"/>
    </row>
    <row r="659" spans="3:5" x14ac:dyDescent="0.25">
      <c r="C659" s="42"/>
      <c r="D659" s="42"/>
      <c r="E659" s="42"/>
    </row>
    <row r="660" spans="3:5" x14ac:dyDescent="0.25">
      <c r="C660" s="42"/>
      <c r="D660" s="42"/>
      <c r="E660" s="42"/>
    </row>
    <row r="661" spans="3:5" x14ac:dyDescent="0.25">
      <c r="C661" s="42"/>
      <c r="D661" s="42"/>
      <c r="E661" s="42"/>
    </row>
    <row r="662" spans="3:5" x14ac:dyDescent="0.25">
      <c r="C662" s="42"/>
      <c r="D662" s="42"/>
      <c r="E662" s="42"/>
    </row>
    <row r="663" spans="3:5" x14ac:dyDescent="0.25">
      <c r="C663" s="42"/>
      <c r="D663" s="42"/>
      <c r="E663" s="42"/>
    </row>
    <row r="664" spans="3:5" x14ac:dyDescent="0.25">
      <c r="C664" s="42"/>
      <c r="D664" s="42"/>
      <c r="E664" s="42"/>
    </row>
    <row r="665" spans="3:5" x14ac:dyDescent="0.25">
      <c r="C665" s="42"/>
      <c r="D665" s="42"/>
      <c r="E665" s="42"/>
    </row>
    <row r="666" spans="3:5" x14ac:dyDescent="0.25">
      <c r="C666" s="42"/>
      <c r="D666" s="42"/>
      <c r="E666" s="42"/>
    </row>
    <row r="667" spans="3:5" x14ac:dyDescent="0.25">
      <c r="C667" s="42"/>
      <c r="D667" s="42"/>
      <c r="E667" s="42"/>
    </row>
    <row r="668" spans="3:5" x14ac:dyDescent="0.25">
      <c r="C668" s="42"/>
      <c r="D668" s="42"/>
      <c r="E668" s="42"/>
    </row>
    <row r="669" spans="3:5" x14ac:dyDescent="0.25">
      <c r="C669" s="42"/>
      <c r="D669" s="42"/>
      <c r="E669" s="42"/>
    </row>
    <row r="670" spans="3:5" x14ac:dyDescent="0.25">
      <c r="C670" s="42"/>
      <c r="D670" s="42"/>
      <c r="E670" s="42"/>
    </row>
    <row r="671" spans="3:5" x14ac:dyDescent="0.25">
      <c r="C671" s="42"/>
      <c r="D671" s="42"/>
      <c r="E671" s="42"/>
    </row>
    <row r="672" spans="3:5" x14ac:dyDescent="0.25">
      <c r="C672" s="42"/>
      <c r="D672" s="42"/>
      <c r="E672" s="42"/>
    </row>
    <row r="673" spans="3:5" x14ac:dyDescent="0.25">
      <c r="C673" s="42"/>
      <c r="D673" s="42"/>
      <c r="E673" s="42"/>
    </row>
    <row r="674" spans="3:5" x14ac:dyDescent="0.25">
      <c r="C674" s="42"/>
      <c r="D674" s="42"/>
      <c r="E674" s="42"/>
    </row>
    <row r="675" spans="3:5" x14ac:dyDescent="0.25">
      <c r="C675" s="42"/>
      <c r="D675" s="42"/>
      <c r="E675" s="42"/>
    </row>
    <row r="676" spans="3:5" x14ac:dyDescent="0.25">
      <c r="C676" s="42"/>
      <c r="D676" s="42"/>
      <c r="E676" s="42"/>
    </row>
    <row r="677" spans="3:5" x14ac:dyDescent="0.25">
      <c r="C677" s="42"/>
      <c r="D677" s="42"/>
      <c r="E677" s="42"/>
    </row>
    <row r="678" spans="3:5" x14ac:dyDescent="0.25">
      <c r="C678" s="42"/>
      <c r="D678" s="42"/>
      <c r="E678" s="42"/>
    </row>
    <row r="679" spans="3:5" x14ac:dyDescent="0.25">
      <c r="C679" s="42"/>
      <c r="D679" s="42"/>
      <c r="E679" s="42"/>
    </row>
    <row r="680" spans="3:5" x14ac:dyDescent="0.25">
      <c r="C680" s="42"/>
      <c r="D680" s="42"/>
      <c r="E680" s="42"/>
    </row>
    <row r="681" spans="3:5" x14ac:dyDescent="0.25">
      <c r="C681" s="42"/>
      <c r="D681" s="42"/>
      <c r="E681" s="42"/>
    </row>
    <row r="682" spans="3:5" x14ac:dyDescent="0.25">
      <c r="C682" s="42"/>
      <c r="D682" s="42"/>
      <c r="E682" s="42"/>
    </row>
    <row r="683" spans="3:5" x14ac:dyDescent="0.25">
      <c r="C683" s="42"/>
      <c r="D683" s="42"/>
      <c r="E683" s="42"/>
    </row>
    <row r="684" spans="3:5" x14ac:dyDescent="0.25">
      <c r="C684" s="42"/>
      <c r="D684" s="42"/>
      <c r="E684" s="42"/>
    </row>
    <row r="685" spans="3:5" x14ac:dyDescent="0.25">
      <c r="C685" s="42"/>
      <c r="D685" s="42"/>
      <c r="E685" s="42"/>
    </row>
    <row r="686" spans="3:5" x14ac:dyDescent="0.25">
      <c r="C686" s="42"/>
      <c r="D686" s="42"/>
      <c r="E686" s="42"/>
    </row>
    <row r="687" spans="3:5" x14ac:dyDescent="0.25">
      <c r="C687" s="42"/>
      <c r="D687" s="42"/>
      <c r="E687" s="42"/>
    </row>
    <row r="688" spans="3:5" x14ac:dyDescent="0.25">
      <c r="C688" s="42"/>
      <c r="D688" s="42"/>
      <c r="E688" s="42"/>
    </row>
    <row r="689" spans="3:5" x14ac:dyDescent="0.25">
      <c r="C689" s="42"/>
      <c r="D689" s="42"/>
      <c r="E689" s="42"/>
    </row>
    <row r="690" spans="3:5" x14ac:dyDescent="0.25">
      <c r="C690" s="42"/>
      <c r="D690" s="42"/>
      <c r="E690" s="42"/>
    </row>
    <row r="691" spans="3:5" x14ac:dyDescent="0.25">
      <c r="C691" s="42"/>
      <c r="D691" s="42"/>
      <c r="E691" s="42"/>
    </row>
    <row r="692" spans="3:5" x14ac:dyDescent="0.25">
      <c r="C692" s="42"/>
      <c r="D692" s="42"/>
      <c r="E692" s="42"/>
    </row>
    <row r="693" spans="3:5" x14ac:dyDescent="0.25">
      <c r="C693" s="42"/>
      <c r="D693" s="42"/>
      <c r="E693" s="42"/>
    </row>
    <row r="694" spans="3:5" x14ac:dyDescent="0.25">
      <c r="C694" s="42"/>
      <c r="D694" s="42"/>
      <c r="E694" s="42"/>
    </row>
    <row r="695" spans="3:5" x14ac:dyDescent="0.25">
      <c r="C695" s="42"/>
      <c r="D695" s="42"/>
      <c r="E695" s="42"/>
    </row>
    <row r="696" spans="3:5" x14ac:dyDescent="0.25">
      <c r="C696" s="42"/>
      <c r="D696" s="42"/>
      <c r="E696" s="42"/>
    </row>
    <row r="697" spans="3:5" x14ac:dyDescent="0.25">
      <c r="C697" s="42"/>
      <c r="D697" s="42"/>
      <c r="E697" s="42"/>
    </row>
    <row r="698" spans="3:5" x14ac:dyDescent="0.25">
      <c r="C698" s="42"/>
      <c r="D698" s="42"/>
      <c r="E698" s="42"/>
    </row>
    <row r="699" spans="3:5" x14ac:dyDescent="0.25">
      <c r="C699" s="42"/>
      <c r="D699" s="42"/>
      <c r="E699" s="42"/>
    </row>
    <row r="700" spans="3:5" x14ac:dyDescent="0.25">
      <c r="C700" s="42"/>
      <c r="D700" s="42"/>
      <c r="E700" s="42"/>
    </row>
    <row r="701" spans="3:5" x14ac:dyDescent="0.25">
      <c r="C701" s="42"/>
      <c r="D701" s="42"/>
      <c r="E701" s="42"/>
    </row>
    <row r="702" spans="3:5" x14ac:dyDescent="0.25">
      <c r="C702" s="42"/>
      <c r="D702" s="42"/>
      <c r="E702" s="42"/>
    </row>
    <row r="703" spans="3:5" x14ac:dyDescent="0.25">
      <c r="C703" s="42"/>
      <c r="D703" s="42"/>
      <c r="E703" s="42"/>
    </row>
    <row r="704" spans="3:5" x14ac:dyDescent="0.25">
      <c r="C704" s="42"/>
      <c r="D704" s="42"/>
      <c r="E704" s="42"/>
    </row>
    <row r="705" spans="3:5" x14ac:dyDescent="0.25">
      <c r="C705" s="42"/>
      <c r="D705" s="42"/>
      <c r="E705" s="42"/>
    </row>
    <row r="706" spans="3:5" x14ac:dyDescent="0.25">
      <c r="C706" s="42"/>
      <c r="D706" s="42"/>
      <c r="E706" s="42"/>
    </row>
    <row r="707" spans="3:5" x14ac:dyDescent="0.25">
      <c r="C707" s="42"/>
      <c r="D707" s="42"/>
      <c r="E707" s="42"/>
    </row>
    <row r="708" spans="3:5" x14ac:dyDescent="0.25">
      <c r="C708" s="42"/>
      <c r="D708" s="42"/>
      <c r="E708" s="42"/>
    </row>
    <row r="709" spans="3:5" x14ac:dyDescent="0.25">
      <c r="C709" s="42"/>
      <c r="D709" s="42"/>
      <c r="E709" s="42"/>
    </row>
    <row r="710" spans="3:5" x14ac:dyDescent="0.25">
      <c r="C710" s="42"/>
      <c r="D710" s="42"/>
      <c r="E710" s="42"/>
    </row>
    <row r="711" spans="3:5" x14ac:dyDescent="0.25">
      <c r="C711" s="42"/>
      <c r="D711" s="42"/>
      <c r="E711" s="42"/>
    </row>
    <row r="712" spans="3:5" x14ac:dyDescent="0.25">
      <c r="C712" s="42"/>
      <c r="D712" s="42"/>
      <c r="E712" s="42"/>
    </row>
    <row r="713" spans="3:5" x14ac:dyDescent="0.25">
      <c r="C713" s="42"/>
      <c r="D713" s="42"/>
      <c r="E713" s="42"/>
    </row>
    <row r="714" spans="3:5" x14ac:dyDescent="0.25">
      <c r="C714" s="42"/>
      <c r="D714" s="42"/>
      <c r="E714" s="42"/>
    </row>
    <row r="715" spans="3:5" x14ac:dyDescent="0.25">
      <c r="C715" s="42"/>
      <c r="D715" s="42"/>
      <c r="E715" s="42"/>
    </row>
    <row r="716" spans="3:5" x14ac:dyDescent="0.25">
      <c r="C716" s="42"/>
      <c r="D716" s="42"/>
      <c r="E716" s="42"/>
    </row>
    <row r="717" spans="3:5" x14ac:dyDescent="0.25">
      <c r="C717" s="42"/>
      <c r="D717" s="42"/>
      <c r="E717" s="42"/>
    </row>
    <row r="718" spans="3:5" x14ac:dyDescent="0.25">
      <c r="C718" s="42"/>
      <c r="D718" s="42"/>
      <c r="E718" s="42"/>
    </row>
    <row r="719" spans="3:5" x14ac:dyDescent="0.25">
      <c r="C719" s="42"/>
      <c r="D719" s="42"/>
      <c r="E719" s="42"/>
    </row>
    <row r="720" spans="3:5" x14ac:dyDescent="0.25">
      <c r="C720" s="42"/>
      <c r="D720" s="42"/>
      <c r="E720" s="42"/>
    </row>
    <row r="721" spans="3:5" x14ac:dyDescent="0.25">
      <c r="C721" s="42"/>
      <c r="D721" s="42"/>
      <c r="E721" s="42"/>
    </row>
    <row r="722" spans="3:5" x14ac:dyDescent="0.25">
      <c r="C722" s="42"/>
      <c r="D722" s="42"/>
      <c r="E722" s="42"/>
    </row>
    <row r="723" spans="3:5" x14ac:dyDescent="0.25">
      <c r="C723" s="42"/>
      <c r="D723" s="42"/>
      <c r="E723" s="42"/>
    </row>
    <row r="724" spans="3:5" x14ac:dyDescent="0.25">
      <c r="C724" s="42"/>
      <c r="D724" s="42"/>
      <c r="E724" s="42"/>
    </row>
    <row r="725" spans="3:5" x14ac:dyDescent="0.25">
      <c r="C725" s="42"/>
      <c r="D725" s="42"/>
      <c r="E725" s="42"/>
    </row>
    <row r="726" spans="3:5" x14ac:dyDescent="0.25">
      <c r="C726" s="42"/>
      <c r="D726" s="42"/>
      <c r="E726" s="42"/>
    </row>
    <row r="727" spans="3:5" x14ac:dyDescent="0.25">
      <c r="C727" s="42"/>
      <c r="D727" s="42"/>
      <c r="E727" s="42"/>
    </row>
    <row r="728" spans="3:5" x14ac:dyDescent="0.25">
      <c r="C728" s="42"/>
      <c r="D728" s="42"/>
      <c r="E728" s="42"/>
    </row>
    <row r="729" spans="3:5" x14ac:dyDescent="0.25">
      <c r="C729" s="42"/>
      <c r="D729" s="42"/>
      <c r="E729" s="42"/>
    </row>
    <row r="730" spans="3:5" x14ac:dyDescent="0.25">
      <c r="C730" s="42"/>
      <c r="D730" s="42"/>
      <c r="E730" s="42"/>
    </row>
    <row r="731" spans="3:5" x14ac:dyDescent="0.25">
      <c r="C731" s="42"/>
      <c r="D731" s="42"/>
      <c r="E731" s="42"/>
    </row>
    <row r="732" spans="3:5" x14ac:dyDescent="0.25">
      <c r="C732" s="42"/>
      <c r="D732" s="42"/>
      <c r="E732" s="42"/>
    </row>
    <row r="733" spans="3:5" x14ac:dyDescent="0.25">
      <c r="C733" s="42"/>
      <c r="D733" s="42"/>
      <c r="E733" s="42"/>
    </row>
    <row r="734" spans="3:5" x14ac:dyDescent="0.25">
      <c r="C734" s="42"/>
      <c r="D734" s="42"/>
      <c r="E734" s="42"/>
    </row>
    <row r="735" spans="3:5" x14ac:dyDescent="0.25">
      <c r="C735" s="42"/>
      <c r="D735" s="42"/>
      <c r="E735" s="42"/>
    </row>
    <row r="736" spans="3:5" x14ac:dyDescent="0.25">
      <c r="C736" s="42"/>
      <c r="D736" s="42"/>
      <c r="E736" s="42"/>
    </row>
    <row r="737" spans="3:5" x14ac:dyDescent="0.25">
      <c r="C737" s="42"/>
      <c r="D737" s="42"/>
      <c r="E737" s="42"/>
    </row>
    <row r="738" spans="3:5" x14ac:dyDescent="0.25">
      <c r="C738" s="42"/>
      <c r="D738" s="42"/>
      <c r="E738" s="42"/>
    </row>
    <row r="739" spans="3:5" x14ac:dyDescent="0.25">
      <c r="C739" s="42"/>
      <c r="D739" s="42"/>
      <c r="E739" s="42"/>
    </row>
    <row r="740" spans="3:5" x14ac:dyDescent="0.25">
      <c r="C740" s="42"/>
      <c r="D740" s="42"/>
      <c r="E740" s="42"/>
    </row>
    <row r="741" spans="3:5" x14ac:dyDescent="0.25">
      <c r="C741" s="42"/>
      <c r="D741" s="42"/>
      <c r="E741" s="42"/>
    </row>
    <row r="742" spans="3:5" x14ac:dyDescent="0.25">
      <c r="C742" s="42"/>
      <c r="D742" s="42"/>
      <c r="E742" s="42"/>
    </row>
    <row r="743" spans="3:5" x14ac:dyDescent="0.25">
      <c r="C743" s="42"/>
      <c r="D743" s="42"/>
      <c r="E743" s="42"/>
    </row>
    <row r="744" spans="3:5" x14ac:dyDescent="0.25">
      <c r="C744" s="42"/>
      <c r="D744" s="42"/>
      <c r="E744" s="42"/>
    </row>
    <row r="745" spans="3:5" x14ac:dyDescent="0.25">
      <c r="C745" s="42"/>
      <c r="D745" s="42"/>
      <c r="E745" s="42"/>
    </row>
    <row r="746" spans="3:5" x14ac:dyDescent="0.25">
      <c r="C746" s="42"/>
      <c r="D746" s="42"/>
      <c r="E746" s="42"/>
    </row>
    <row r="747" spans="3:5" x14ac:dyDescent="0.25">
      <c r="C747" s="42"/>
      <c r="D747" s="42"/>
      <c r="E747" s="42"/>
    </row>
    <row r="748" spans="3:5" x14ac:dyDescent="0.25">
      <c r="C748" s="42"/>
      <c r="D748" s="42"/>
      <c r="E748" s="42"/>
    </row>
    <row r="749" spans="3:5" x14ac:dyDescent="0.25">
      <c r="C749" s="42"/>
      <c r="D749" s="42"/>
      <c r="E749" s="42"/>
    </row>
    <row r="750" spans="3:5" x14ac:dyDescent="0.25">
      <c r="C750" s="42"/>
      <c r="D750" s="42"/>
      <c r="E750" s="42"/>
    </row>
    <row r="751" spans="3:5" x14ac:dyDescent="0.25">
      <c r="C751" s="42"/>
      <c r="D751" s="42"/>
      <c r="E751" s="42"/>
    </row>
    <row r="752" spans="3:5" x14ac:dyDescent="0.25">
      <c r="C752" s="42"/>
      <c r="D752" s="42"/>
      <c r="E752" s="42"/>
    </row>
    <row r="753" spans="3:5" x14ac:dyDescent="0.25">
      <c r="C753" s="42"/>
      <c r="D753" s="42"/>
      <c r="E753" s="42"/>
    </row>
    <row r="754" spans="3:5" x14ac:dyDescent="0.25">
      <c r="C754" s="42"/>
      <c r="D754" s="42"/>
      <c r="E754" s="42"/>
    </row>
    <row r="755" spans="3:5" x14ac:dyDescent="0.25">
      <c r="C755" s="42"/>
      <c r="D755" s="42"/>
      <c r="E755" s="42"/>
    </row>
    <row r="756" spans="3:5" x14ac:dyDescent="0.25">
      <c r="C756" s="42"/>
      <c r="D756" s="42"/>
      <c r="E756" s="42"/>
    </row>
    <row r="757" spans="3:5" x14ac:dyDescent="0.25">
      <c r="C757" s="42"/>
      <c r="D757" s="42"/>
      <c r="E757" s="42"/>
    </row>
    <row r="758" spans="3:5" x14ac:dyDescent="0.25">
      <c r="C758" s="42"/>
      <c r="D758" s="42"/>
      <c r="E758" s="42"/>
    </row>
    <row r="759" spans="3:5" x14ac:dyDescent="0.25">
      <c r="C759" s="42"/>
      <c r="D759" s="42"/>
      <c r="E759" s="42"/>
    </row>
    <row r="760" spans="3:5" x14ac:dyDescent="0.25">
      <c r="C760" s="42"/>
      <c r="D760" s="42"/>
      <c r="E760" s="42"/>
    </row>
    <row r="761" spans="3:5" x14ac:dyDescent="0.25">
      <c r="C761" s="42"/>
      <c r="D761" s="42"/>
      <c r="E761" s="42"/>
    </row>
    <row r="762" spans="3:5" x14ac:dyDescent="0.25">
      <c r="C762" s="42"/>
      <c r="D762" s="42"/>
      <c r="E762" s="42"/>
    </row>
    <row r="763" spans="3:5" x14ac:dyDescent="0.25">
      <c r="C763" s="42"/>
      <c r="D763" s="42"/>
      <c r="E763" s="42"/>
    </row>
    <row r="764" spans="3:5" x14ac:dyDescent="0.25">
      <c r="C764" s="42"/>
      <c r="D764" s="42"/>
      <c r="E764" s="42"/>
    </row>
    <row r="765" spans="3:5" x14ac:dyDescent="0.25">
      <c r="C765" s="42"/>
      <c r="D765" s="42"/>
      <c r="E765" s="42"/>
    </row>
    <row r="766" spans="3:5" x14ac:dyDescent="0.25">
      <c r="C766" s="42"/>
      <c r="D766" s="42"/>
      <c r="E766" s="42"/>
    </row>
    <row r="767" spans="3:5" x14ac:dyDescent="0.25">
      <c r="C767" s="42"/>
      <c r="D767" s="42"/>
      <c r="E767" s="42"/>
    </row>
    <row r="768" spans="3:5" x14ac:dyDescent="0.25">
      <c r="C768" s="42"/>
      <c r="D768" s="42"/>
      <c r="E768" s="42"/>
    </row>
    <row r="769" spans="3:5" x14ac:dyDescent="0.25">
      <c r="C769" s="42"/>
      <c r="D769" s="42"/>
      <c r="E769" s="42"/>
    </row>
    <row r="770" spans="3:5" x14ac:dyDescent="0.25">
      <c r="C770" s="42"/>
      <c r="D770" s="42"/>
      <c r="E770" s="42"/>
    </row>
    <row r="771" spans="3:5" x14ac:dyDescent="0.25">
      <c r="C771" s="42"/>
      <c r="D771" s="42"/>
      <c r="E771" s="42"/>
    </row>
    <row r="772" spans="3:5" x14ac:dyDescent="0.25">
      <c r="C772" s="42"/>
      <c r="D772" s="42"/>
      <c r="E772" s="42"/>
    </row>
    <row r="773" spans="3:5" x14ac:dyDescent="0.25">
      <c r="C773" s="42"/>
      <c r="D773" s="42"/>
      <c r="E773" s="42"/>
    </row>
    <row r="774" spans="3:5" x14ac:dyDescent="0.25">
      <c r="C774" s="42"/>
      <c r="D774" s="42"/>
      <c r="E774" s="42"/>
    </row>
    <row r="775" spans="3:5" x14ac:dyDescent="0.25">
      <c r="C775" s="42"/>
      <c r="D775" s="42"/>
      <c r="E775" s="42"/>
    </row>
    <row r="776" spans="3:5" x14ac:dyDescent="0.25">
      <c r="C776" s="42"/>
      <c r="D776" s="42"/>
      <c r="E776" s="42"/>
    </row>
    <row r="777" spans="3:5" x14ac:dyDescent="0.25">
      <c r="C777" s="42"/>
      <c r="D777" s="42"/>
      <c r="E777" s="42"/>
    </row>
    <row r="778" spans="3:5" x14ac:dyDescent="0.25">
      <c r="C778" s="42"/>
      <c r="D778" s="42"/>
      <c r="E778" s="42"/>
    </row>
    <row r="779" spans="3:5" x14ac:dyDescent="0.25">
      <c r="C779" s="42"/>
      <c r="D779" s="42"/>
      <c r="E779" s="42"/>
    </row>
    <row r="780" spans="3:5" x14ac:dyDescent="0.25">
      <c r="C780" s="42"/>
      <c r="D780" s="42"/>
      <c r="E780" s="42"/>
    </row>
    <row r="781" spans="3:5" x14ac:dyDescent="0.25">
      <c r="C781" s="42"/>
      <c r="D781" s="42"/>
      <c r="E781" s="42"/>
    </row>
    <row r="782" spans="3:5" x14ac:dyDescent="0.25">
      <c r="C782" s="42"/>
      <c r="D782" s="42"/>
      <c r="E782" s="42"/>
    </row>
    <row r="783" spans="3:5" x14ac:dyDescent="0.25">
      <c r="C783" s="42"/>
      <c r="D783" s="42"/>
      <c r="E783" s="42"/>
    </row>
    <row r="784" spans="3:5" x14ac:dyDescent="0.25">
      <c r="C784" s="42"/>
      <c r="D784" s="42"/>
      <c r="E784" s="42"/>
    </row>
    <row r="785" spans="3:5" x14ac:dyDescent="0.25">
      <c r="C785" s="42"/>
      <c r="D785" s="42"/>
      <c r="E785" s="42"/>
    </row>
    <row r="786" spans="3:5" x14ac:dyDescent="0.25">
      <c r="C786" s="42"/>
      <c r="D786" s="42"/>
      <c r="E786" s="42"/>
    </row>
    <row r="787" spans="3:5" x14ac:dyDescent="0.25">
      <c r="C787" s="42"/>
      <c r="D787" s="42"/>
      <c r="E787" s="42"/>
    </row>
    <row r="788" spans="3:5" x14ac:dyDescent="0.25">
      <c r="C788" s="42"/>
      <c r="D788" s="42"/>
      <c r="E788" s="42"/>
    </row>
    <row r="789" spans="3:5" x14ac:dyDescent="0.25">
      <c r="C789" s="42"/>
      <c r="D789" s="42"/>
      <c r="E789" s="42"/>
    </row>
    <row r="790" spans="3:5" x14ac:dyDescent="0.25">
      <c r="C790" s="42"/>
      <c r="D790" s="42"/>
      <c r="E790" s="42"/>
    </row>
    <row r="791" spans="3:5" x14ac:dyDescent="0.25">
      <c r="C791" s="42"/>
      <c r="D791" s="42"/>
      <c r="E791" s="42"/>
    </row>
    <row r="792" spans="3:5" x14ac:dyDescent="0.25">
      <c r="C792" s="42"/>
      <c r="D792" s="42"/>
      <c r="E792" s="42"/>
    </row>
    <row r="793" spans="3:5" x14ac:dyDescent="0.25">
      <c r="C793" s="42"/>
      <c r="D793" s="42"/>
      <c r="E793" s="42"/>
    </row>
    <row r="794" spans="3:5" x14ac:dyDescent="0.25">
      <c r="C794" s="42"/>
      <c r="D794" s="42"/>
      <c r="E794" s="42"/>
    </row>
    <row r="795" spans="3:5" x14ac:dyDescent="0.25">
      <c r="C795" s="42"/>
      <c r="D795" s="42"/>
      <c r="E795" s="42"/>
    </row>
    <row r="796" spans="3:5" x14ac:dyDescent="0.25">
      <c r="C796" s="42"/>
      <c r="D796" s="42"/>
      <c r="E796" s="42"/>
    </row>
    <row r="797" spans="3:5" x14ac:dyDescent="0.25">
      <c r="C797" s="42"/>
      <c r="D797" s="42"/>
      <c r="E797" s="42"/>
    </row>
    <row r="798" spans="3:5" x14ac:dyDescent="0.25">
      <c r="C798" s="42"/>
      <c r="D798" s="42"/>
      <c r="E798" s="42"/>
    </row>
    <row r="799" spans="3:5" x14ac:dyDescent="0.25">
      <c r="C799" s="42"/>
      <c r="D799" s="42"/>
      <c r="E799" s="42"/>
    </row>
    <row r="800" spans="3:5" x14ac:dyDescent="0.25">
      <c r="C800" s="42"/>
      <c r="D800" s="42"/>
      <c r="E800" s="42"/>
    </row>
    <row r="801" spans="3:5" x14ac:dyDescent="0.25">
      <c r="C801" s="42"/>
      <c r="D801" s="42"/>
      <c r="E801" s="42"/>
    </row>
    <row r="802" spans="3:5" x14ac:dyDescent="0.25">
      <c r="C802" s="42"/>
      <c r="D802" s="42"/>
      <c r="E802" s="42"/>
    </row>
    <row r="803" spans="3:5" x14ac:dyDescent="0.25">
      <c r="C803" s="42"/>
      <c r="D803" s="42"/>
      <c r="E803" s="42"/>
    </row>
    <row r="804" spans="3:5" x14ac:dyDescent="0.25">
      <c r="C804" s="42"/>
      <c r="D804" s="42"/>
      <c r="E804" s="42"/>
    </row>
    <row r="805" spans="3:5" x14ac:dyDescent="0.25">
      <c r="C805" s="42"/>
      <c r="D805" s="42"/>
      <c r="E805" s="42"/>
    </row>
    <row r="806" spans="3:5" x14ac:dyDescent="0.25">
      <c r="C806" s="42"/>
      <c r="D806" s="42"/>
      <c r="E806" s="42"/>
    </row>
    <row r="807" spans="3:5" x14ac:dyDescent="0.25">
      <c r="C807" s="42"/>
      <c r="D807" s="42"/>
      <c r="E807" s="42"/>
    </row>
    <row r="808" spans="3:5" x14ac:dyDescent="0.25">
      <c r="C808" s="42"/>
      <c r="D808" s="42"/>
      <c r="E808" s="42"/>
    </row>
    <row r="809" spans="3:5" x14ac:dyDescent="0.25">
      <c r="C809" s="42"/>
      <c r="D809" s="42"/>
      <c r="E809" s="42"/>
    </row>
    <row r="810" spans="3:5" x14ac:dyDescent="0.25">
      <c r="C810" s="42"/>
      <c r="D810" s="42"/>
      <c r="E810" s="42"/>
    </row>
    <row r="811" spans="3:5" x14ac:dyDescent="0.25">
      <c r="C811" s="42"/>
      <c r="D811" s="42"/>
      <c r="E811" s="42"/>
    </row>
    <row r="812" spans="3:5" x14ac:dyDescent="0.25">
      <c r="C812" s="42"/>
      <c r="D812" s="42"/>
      <c r="E812" s="42"/>
    </row>
    <row r="813" spans="3:5" x14ac:dyDescent="0.25">
      <c r="C813" s="42"/>
      <c r="D813" s="42"/>
      <c r="E813" s="42"/>
    </row>
    <row r="814" spans="3:5" x14ac:dyDescent="0.25">
      <c r="C814" s="42"/>
      <c r="D814" s="42"/>
      <c r="E814" s="42"/>
    </row>
    <row r="815" spans="3:5" x14ac:dyDescent="0.25">
      <c r="C815" s="42"/>
      <c r="D815" s="42"/>
      <c r="E815" s="42"/>
    </row>
    <row r="816" spans="3:5" x14ac:dyDescent="0.25">
      <c r="C816" s="42"/>
      <c r="D816" s="42"/>
      <c r="E816" s="42"/>
    </row>
    <row r="817" spans="3:5" x14ac:dyDescent="0.25">
      <c r="C817" s="42"/>
      <c r="D817" s="42"/>
      <c r="E817" s="42"/>
    </row>
    <row r="818" spans="3:5" x14ac:dyDescent="0.25">
      <c r="C818" s="42"/>
      <c r="D818" s="42"/>
      <c r="E818" s="42"/>
    </row>
    <row r="819" spans="3:5" x14ac:dyDescent="0.25">
      <c r="C819" s="42"/>
      <c r="D819" s="42"/>
      <c r="E819" s="42"/>
    </row>
    <row r="820" spans="3:5" x14ac:dyDescent="0.25">
      <c r="C820" s="42"/>
      <c r="D820" s="42"/>
      <c r="E820" s="42"/>
    </row>
    <row r="821" spans="3:5" x14ac:dyDescent="0.25">
      <c r="C821" s="42"/>
      <c r="D821" s="42"/>
      <c r="E821" s="42"/>
    </row>
    <row r="822" spans="3:5" x14ac:dyDescent="0.25">
      <c r="C822" s="42"/>
      <c r="D822" s="42"/>
      <c r="E822" s="42"/>
    </row>
    <row r="823" spans="3:5" x14ac:dyDescent="0.25">
      <c r="C823" s="42"/>
      <c r="D823" s="42"/>
      <c r="E823" s="42"/>
    </row>
    <row r="824" spans="3:5" x14ac:dyDescent="0.25">
      <c r="C824" s="42"/>
      <c r="D824" s="42"/>
      <c r="E824" s="42"/>
    </row>
    <row r="825" spans="3:5" x14ac:dyDescent="0.25">
      <c r="C825" s="42"/>
      <c r="D825" s="42"/>
      <c r="E825" s="42"/>
    </row>
    <row r="826" spans="3:5" x14ac:dyDescent="0.25">
      <c r="C826" s="42"/>
      <c r="D826" s="42"/>
      <c r="E826" s="42"/>
    </row>
    <row r="827" spans="3:5" x14ac:dyDescent="0.25">
      <c r="C827" s="42"/>
      <c r="D827" s="42"/>
      <c r="E827" s="42"/>
    </row>
    <row r="828" spans="3:5" x14ac:dyDescent="0.25">
      <c r="C828" s="42"/>
      <c r="D828" s="42"/>
      <c r="E828" s="42"/>
    </row>
    <row r="829" spans="3:5" x14ac:dyDescent="0.25">
      <c r="C829" s="42"/>
      <c r="D829" s="42"/>
      <c r="E829" s="42"/>
    </row>
    <row r="830" spans="3:5" x14ac:dyDescent="0.25">
      <c r="C830" s="42"/>
      <c r="D830" s="42"/>
      <c r="E830" s="42"/>
    </row>
    <row r="831" spans="3:5" x14ac:dyDescent="0.25">
      <c r="C831" s="42"/>
      <c r="D831" s="42"/>
      <c r="E831" s="42"/>
    </row>
    <row r="832" spans="3:5" x14ac:dyDescent="0.25">
      <c r="C832" s="42"/>
      <c r="D832" s="42"/>
      <c r="E832" s="42"/>
    </row>
    <row r="833" spans="3:5" x14ac:dyDescent="0.25">
      <c r="C833" s="42"/>
      <c r="D833" s="42"/>
      <c r="E833" s="42"/>
    </row>
    <row r="834" spans="3:5" x14ac:dyDescent="0.25">
      <c r="C834" s="42"/>
      <c r="D834" s="42"/>
      <c r="E834" s="42"/>
    </row>
    <row r="835" spans="3:5" x14ac:dyDescent="0.25">
      <c r="C835" s="42"/>
      <c r="D835" s="42"/>
      <c r="E835" s="42"/>
    </row>
    <row r="836" spans="3:5" x14ac:dyDescent="0.25">
      <c r="C836" s="42"/>
      <c r="D836" s="42"/>
      <c r="E836" s="42"/>
    </row>
    <row r="837" spans="3:5" x14ac:dyDescent="0.25">
      <c r="C837" s="42"/>
      <c r="D837" s="42"/>
      <c r="E837" s="42"/>
    </row>
    <row r="838" spans="3:5" x14ac:dyDescent="0.25">
      <c r="C838" s="42"/>
      <c r="D838" s="42"/>
      <c r="E838" s="42"/>
    </row>
    <row r="839" spans="3:5" x14ac:dyDescent="0.25">
      <c r="C839" s="42"/>
      <c r="D839" s="42"/>
      <c r="E839" s="42"/>
    </row>
    <row r="840" spans="3:5" x14ac:dyDescent="0.25">
      <c r="C840" s="42"/>
      <c r="D840" s="42"/>
      <c r="E840" s="42"/>
    </row>
    <row r="841" spans="3:5" x14ac:dyDescent="0.25">
      <c r="C841" s="42"/>
      <c r="D841" s="42"/>
      <c r="E841" s="42"/>
    </row>
    <row r="842" spans="3:5" x14ac:dyDescent="0.25">
      <c r="C842" s="42"/>
      <c r="D842" s="42"/>
      <c r="E842" s="42"/>
    </row>
    <row r="843" spans="3:5" x14ac:dyDescent="0.25">
      <c r="C843" s="42"/>
      <c r="D843" s="42"/>
      <c r="E843" s="42"/>
    </row>
    <row r="844" spans="3:5" x14ac:dyDescent="0.25">
      <c r="C844" s="42"/>
      <c r="D844" s="42"/>
      <c r="E844" s="42"/>
    </row>
    <row r="845" spans="3:5" x14ac:dyDescent="0.25">
      <c r="C845" s="42"/>
      <c r="D845" s="42"/>
      <c r="E845" s="42"/>
    </row>
    <row r="846" spans="3:5" x14ac:dyDescent="0.25">
      <c r="C846" s="42"/>
      <c r="D846" s="42"/>
      <c r="E846" s="42"/>
    </row>
    <row r="847" spans="3:5" x14ac:dyDescent="0.25">
      <c r="C847" s="42"/>
      <c r="D847" s="42"/>
      <c r="E847" s="42"/>
    </row>
    <row r="848" spans="3:5" x14ac:dyDescent="0.25">
      <c r="C848" s="42"/>
      <c r="D848" s="42"/>
      <c r="E848" s="42"/>
    </row>
    <row r="849" spans="3:5" x14ac:dyDescent="0.25">
      <c r="C849" s="42"/>
      <c r="D849" s="42"/>
      <c r="E849" s="42"/>
    </row>
    <row r="850" spans="3:5" x14ac:dyDescent="0.25">
      <c r="C850" s="42"/>
      <c r="D850" s="42"/>
      <c r="E850" s="42"/>
    </row>
    <row r="851" spans="3:5" x14ac:dyDescent="0.25">
      <c r="C851" s="42"/>
      <c r="D851" s="42"/>
      <c r="E851" s="42"/>
    </row>
    <row r="852" spans="3:5" x14ac:dyDescent="0.25">
      <c r="C852" s="42"/>
      <c r="D852" s="42"/>
      <c r="E852" s="42"/>
    </row>
    <row r="853" spans="3:5" x14ac:dyDescent="0.25">
      <c r="C853" s="42"/>
      <c r="D853" s="42"/>
      <c r="E853" s="42"/>
    </row>
    <row r="854" spans="3:5" x14ac:dyDescent="0.25">
      <c r="C854" s="42"/>
      <c r="D854" s="42"/>
      <c r="E854" s="42"/>
    </row>
    <row r="855" spans="3:5" x14ac:dyDescent="0.25">
      <c r="C855" s="42"/>
      <c r="D855" s="42"/>
      <c r="E855" s="42"/>
    </row>
    <row r="856" spans="3:5" x14ac:dyDescent="0.25">
      <c r="C856" s="42"/>
      <c r="D856" s="42"/>
      <c r="E856" s="42"/>
    </row>
    <row r="857" spans="3:5" x14ac:dyDescent="0.25">
      <c r="C857" s="42"/>
      <c r="D857" s="42"/>
      <c r="E857" s="42"/>
    </row>
    <row r="858" spans="3:5" x14ac:dyDescent="0.25">
      <c r="C858" s="42"/>
      <c r="D858" s="42"/>
      <c r="E858" s="42"/>
    </row>
    <row r="859" spans="3:5" x14ac:dyDescent="0.25">
      <c r="C859" s="42"/>
      <c r="D859" s="42"/>
      <c r="E859" s="42"/>
    </row>
    <row r="860" spans="3:5" x14ac:dyDescent="0.25">
      <c r="C860" s="42"/>
      <c r="D860" s="42"/>
      <c r="E860" s="42"/>
    </row>
    <row r="861" spans="3:5" x14ac:dyDescent="0.25">
      <c r="C861" s="42"/>
      <c r="D861" s="42"/>
      <c r="E861" s="42"/>
    </row>
    <row r="862" spans="3:5" x14ac:dyDescent="0.25">
      <c r="C862" s="42"/>
      <c r="D862" s="42"/>
      <c r="E862" s="42"/>
    </row>
    <row r="863" spans="3:5" x14ac:dyDescent="0.25">
      <c r="C863" s="42"/>
      <c r="D863" s="42"/>
      <c r="E863" s="42"/>
    </row>
    <row r="864" spans="3:5" x14ac:dyDescent="0.25">
      <c r="C864" s="42"/>
      <c r="D864" s="42"/>
      <c r="E864" s="42"/>
    </row>
    <row r="865" spans="3:5" x14ac:dyDescent="0.25">
      <c r="C865" s="42"/>
      <c r="D865" s="42"/>
      <c r="E865" s="42"/>
    </row>
    <row r="866" spans="3:5" x14ac:dyDescent="0.25">
      <c r="C866" s="42"/>
      <c r="D866" s="42"/>
      <c r="E866" s="42"/>
    </row>
    <row r="867" spans="3:5" x14ac:dyDescent="0.25">
      <c r="C867" s="42"/>
      <c r="D867" s="42"/>
      <c r="E867" s="42"/>
    </row>
    <row r="868" spans="3:5" x14ac:dyDescent="0.25">
      <c r="C868" s="42"/>
      <c r="D868" s="42"/>
      <c r="E868" s="42"/>
    </row>
    <row r="869" spans="3:5" x14ac:dyDescent="0.25">
      <c r="C869" s="42"/>
      <c r="D869" s="42"/>
      <c r="E869" s="42"/>
    </row>
    <row r="870" spans="3:5" x14ac:dyDescent="0.25">
      <c r="C870" s="42"/>
      <c r="D870" s="42"/>
      <c r="E870" s="42"/>
    </row>
    <row r="871" spans="3:5" x14ac:dyDescent="0.25">
      <c r="C871" s="42"/>
      <c r="D871" s="42"/>
      <c r="E871" s="42"/>
    </row>
    <row r="872" spans="3:5" x14ac:dyDescent="0.25">
      <c r="C872" s="42"/>
      <c r="D872" s="42"/>
      <c r="E872" s="42"/>
    </row>
    <row r="873" spans="3:5" x14ac:dyDescent="0.25">
      <c r="C873" s="42"/>
      <c r="D873" s="42"/>
      <c r="E873" s="42"/>
    </row>
    <row r="874" spans="3:5" x14ac:dyDescent="0.25">
      <c r="C874" s="42"/>
      <c r="D874" s="42"/>
      <c r="E874" s="42"/>
    </row>
    <row r="875" spans="3:5" x14ac:dyDescent="0.25">
      <c r="C875" s="42"/>
      <c r="D875" s="42"/>
      <c r="E875" s="42"/>
    </row>
    <row r="876" spans="3:5" x14ac:dyDescent="0.25">
      <c r="C876" s="42"/>
      <c r="D876" s="42"/>
      <c r="E876" s="42"/>
    </row>
    <row r="877" spans="3:5" x14ac:dyDescent="0.25">
      <c r="C877" s="42"/>
      <c r="D877" s="42"/>
      <c r="E877" s="42"/>
    </row>
    <row r="878" spans="3:5" x14ac:dyDescent="0.25">
      <c r="C878" s="42"/>
      <c r="D878" s="42"/>
      <c r="E878" s="42"/>
    </row>
    <row r="879" spans="3:5" x14ac:dyDescent="0.25">
      <c r="C879" s="42"/>
      <c r="D879" s="42"/>
      <c r="E879" s="42"/>
    </row>
    <row r="880" spans="3:5" x14ac:dyDescent="0.25">
      <c r="C880" s="42"/>
      <c r="D880" s="42"/>
      <c r="E880" s="42"/>
    </row>
    <row r="881" spans="3:5" x14ac:dyDescent="0.25">
      <c r="C881" s="42"/>
      <c r="D881" s="42"/>
      <c r="E881" s="42"/>
    </row>
    <row r="882" spans="3:5" x14ac:dyDescent="0.25">
      <c r="C882" s="42"/>
      <c r="D882" s="42"/>
      <c r="E882" s="42"/>
    </row>
    <row r="883" spans="3:5" x14ac:dyDescent="0.25">
      <c r="C883" s="42"/>
      <c r="D883" s="42"/>
      <c r="E883" s="42"/>
    </row>
    <row r="884" spans="3:5" x14ac:dyDescent="0.25">
      <c r="C884" s="42"/>
      <c r="D884" s="42"/>
      <c r="E884" s="42"/>
    </row>
    <row r="885" spans="3:5" x14ac:dyDescent="0.25">
      <c r="C885" s="42"/>
      <c r="D885" s="42"/>
      <c r="E885" s="42"/>
    </row>
    <row r="886" spans="3:5" x14ac:dyDescent="0.25">
      <c r="C886" s="42"/>
      <c r="D886" s="42"/>
      <c r="E886" s="42"/>
    </row>
    <row r="887" spans="3:5" x14ac:dyDescent="0.25">
      <c r="C887" s="42"/>
      <c r="D887" s="42"/>
      <c r="E887" s="42"/>
    </row>
    <row r="888" spans="3:5" x14ac:dyDescent="0.25">
      <c r="C888" s="42"/>
      <c r="D888" s="42"/>
      <c r="E888" s="42"/>
    </row>
    <row r="889" spans="3:5" x14ac:dyDescent="0.25">
      <c r="C889" s="42"/>
      <c r="D889" s="42"/>
      <c r="E889" s="42"/>
    </row>
    <row r="890" spans="3:5" x14ac:dyDescent="0.25">
      <c r="C890" s="42"/>
      <c r="D890" s="42"/>
      <c r="E890" s="42"/>
    </row>
    <row r="891" spans="3:5" x14ac:dyDescent="0.25">
      <c r="C891" s="42"/>
      <c r="D891" s="42"/>
      <c r="E891" s="42"/>
    </row>
    <row r="892" spans="3:5" x14ac:dyDescent="0.25">
      <c r="C892" s="42"/>
      <c r="D892" s="42"/>
      <c r="E892" s="42"/>
    </row>
    <row r="893" spans="3:5" x14ac:dyDescent="0.25">
      <c r="C893" s="42"/>
      <c r="D893" s="42"/>
      <c r="E893" s="42"/>
    </row>
    <row r="894" spans="3:5" x14ac:dyDescent="0.25">
      <c r="C894" s="42"/>
      <c r="D894" s="42"/>
      <c r="E894" s="42"/>
    </row>
    <row r="895" spans="3:5" x14ac:dyDescent="0.25">
      <c r="C895" s="42"/>
      <c r="D895" s="42"/>
      <c r="E895" s="42"/>
    </row>
    <row r="896" spans="3:5" x14ac:dyDescent="0.25">
      <c r="C896" s="42"/>
      <c r="D896" s="42"/>
      <c r="E896" s="42"/>
    </row>
    <row r="897" spans="3:5" x14ac:dyDescent="0.25">
      <c r="C897" s="42"/>
      <c r="D897" s="42"/>
      <c r="E897" s="42"/>
    </row>
    <row r="898" spans="3:5" x14ac:dyDescent="0.25">
      <c r="C898" s="42"/>
      <c r="D898" s="42"/>
      <c r="E898" s="42"/>
    </row>
    <row r="899" spans="3:5" x14ac:dyDescent="0.25">
      <c r="C899" s="42"/>
      <c r="D899" s="42"/>
      <c r="E899" s="42"/>
    </row>
    <row r="900" spans="3:5" x14ac:dyDescent="0.25">
      <c r="C900" s="42"/>
      <c r="D900" s="42"/>
      <c r="E900" s="42"/>
    </row>
    <row r="901" spans="3:5" x14ac:dyDescent="0.25">
      <c r="C901" s="42"/>
      <c r="D901" s="42"/>
      <c r="E901" s="42"/>
    </row>
    <row r="902" spans="3:5" x14ac:dyDescent="0.25">
      <c r="C902" s="42"/>
      <c r="D902" s="42"/>
      <c r="E902" s="42"/>
    </row>
    <row r="903" spans="3:5" x14ac:dyDescent="0.25">
      <c r="C903" s="42"/>
      <c r="D903" s="42"/>
      <c r="E903" s="42"/>
    </row>
    <row r="904" spans="3:5" x14ac:dyDescent="0.25">
      <c r="C904" s="42"/>
      <c r="D904" s="42"/>
      <c r="E904" s="42"/>
    </row>
    <row r="905" spans="3:5" x14ac:dyDescent="0.25">
      <c r="C905" s="42"/>
      <c r="D905" s="42"/>
      <c r="E905" s="42"/>
    </row>
    <row r="906" spans="3:5" x14ac:dyDescent="0.25">
      <c r="C906" s="42"/>
      <c r="D906" s="42"/>
      <c r="E906" s="42"/>
    </row>
    <row r="907" spans="3:5" x14ac:dyDescent="0.25">
      <c r="C907" s="42"/>
      <c r="D907" s="42"/>
      <c r="E907" s="42"/>
    </row>
    <row r="908" spans="3:5" x14ac:dyDescent="0.25">
      <c r="C908" s="42"/>
      <c r="D908" s="42"/>
      <c r="E908" s="42"/>
    </row>
    <row r="909" spans="3:5" x14ac:dyDescent="0.25">
      <c r="C909" s="42"/>
      <c r="D909" s="42"/>
      <c r="E909" s="42"/>
    </row>
    <row r="910" spans="3:5" x14ac:dyDescent="0.25">
      <c r="C910" s="42"/>
      <c r="D910" s="42"/>
      <c r="E910" s="42"/>
    </row>
    <row r="911" spans="3:5" x14ac:dyDescent="0.25">
      <c r="C911" s="42"/>
      <c r="D911" s="42"/>
      <c r="E911" s="42"/>
    </row>
    <row r="912" spans="3:5" x14ac:dyDescent="0.25">
      <c r="C912" s="42"/>
      <c r="D912" s="42"/>
      <c r="E912" s="42"/>
    </row>
    <row r="913" spans="3:5" x14ac:dyDescent="0.25">
      <c r="C913" s="42"/>
      <c r="D913" s="42"/>
      <c r="E913" s="42"/>
    </row>
    <row r="914" spans="3:5" x14ac:dyDescent="0.25">
      <c r="C914" s="42"/>
      <c r="D914" s="42"/>
      <c r="E914" s="42"/>
    </row>
    <row r="915" spans="3:5" x14ac:dyDescent="0.25">
      <c r="C915" s="42"/>
      <c r="D915" s="42"/>
      <c r="E915" s="42"/>
    </row>
    <row r="916" spans="3:5" x14ac:dyDescent="0.25">
      <c r="C916" s="42"/>
      <c r="D916" s="42"/>
      <c r="E916" s="42"/>
    </row>
    <row r="917" spans="3:5" x14ac:dyDescent="0.25">
      <c r="C917" s="42"/>
      <c r="D917" s="42"/>
      <c r="E917" s="42"/>
    </row>
    <row r="918" spans="3:5" x14ac:dyDescent="0.25">
      <c r="C918" s="42"/>
      <c r="D918" s="42"/>
      <c r="E918" s="42"/>
    </row>
    <row r="919" spans="3:5" x14ac:dyDescent="0.25">
      <c r="C919" s="42"/>
      <c r="D919" s="42"/>
      <c r="E919" s="42"/>
    </row>
    <row r="920" spans="3:5" x14ac:dyDescent="0.25">
      <c r="C920" s="42"/>
      <c r="D920" s="42"/>
      <c r="E920" s="42"/>
    </row>
    <row r="921" spans="3:5" x14ac:dyDescent="0.25">
      <c r="C921" s="42"/>
      <c r="D921" s="42"/>
      <c r="E921" s="42"/>
    </row>
    <row r="922" spans="3:5" x14ac:dyDescent="0.25">
      <c r="C922" s="42"/>
      <c r="D922" s="42"/>
      <c r="E922" s="42"/>
    </row>
    <row r="923" spans="3:5" x14ac:dyDescent="0.25">
      <c r="C923" s="42"/>
      <c r="D923" s="42"/>
      <c r="E923" s="42"/>
    </row>
    <row r="924" spans="3:5" x14ac:dyDescent="0.25">
      <c r="C924" s="42"/>
      <c r="D924" s="42"/>
      <c r="E924" s="42"/>
    </row>
    <row r="925" spans="3:5" x14ac:dyDescent="0.25">
      <c r="C925" s="42"/>
      <c r="D925" s="42"/>
      <c r="E925" s="42"/>
    </row>
    <row r="926" spans="3:5" x14ac:dyDescent="0.25">
      <c r="C926" s="42"/>
      <c r="D926" s="42"/>
      <c r="E926" s="42"/>
    </row>
    <row r="927" spans="3:5" x14ac:dyDescent="0.25">
      <c r="C927" s="42"/>
      <c r="D927" s="42"/>
      <c r="E927" s="42"/>
    </row>
    <row r="928" spans="3:5" x14ac:dyDescent="0.25">
      <c r="C928" s="42"/>
      <c r="D928" s="42"/>
      <c r="E928" s="42"/>
    </row>
    <row r="929" spans="3:5" x14ac:dyDescent="0.25">
      <c r="C929" s="42"/>
      <c r="D929" s="42"/>
      <c r="E929" s="42"/>
    </row>
    <row r="930" spans="3:5" x14ac:dyDescent="0.25">
      <c r="C930" s="42"/>
      <c r="D930" s="42"/>
      <c r="E930" s="42"/>
    </row>
    <row r="931" spans="3:5" x14ac:dyDescent="0.25">
      <c r="C931" s="42"/>
      <c r="D931" s="42"/>
      <c r="E931" s="42"/>
    </row>
    <row r="932" spans="3:5" x14ac:dyDescent="0.25">
      <c r="C932" s="42"/>
      <c r="D932" s="42"/>
      <c r="E932" s="42"/>
    </row>
    <row r="933" spans="3:5" x14ac:dyDescent="0.25">
      <c r="C933" s="42"/>
      <c r="D933" s="42"/>
      <c r="E933" s="42"/>
    </row>
    <row r="934" spans="3:5" x14ac:dyDescent="0.25">
      <c r="C934" s="42"/>
      <c r="D934" s="42"/>
      <c r="E934" s="42"/>
    </row>
    <row r="935" spans="3:5" x14ac:dyDescent="0.25">
      <c r="C935" s="42"/>
      <c r="D935" s="42"/>
      <c r="E935" s="42"/>
    </row>
    <row r="936" spans="3:5" x14ac:dyDescent="0.25">
      <c r="C936" s="42"/>
      <c r="D936" s="42"/>
      <c r="E936" s="42"/>
    </row>
    <row r="937" spans="3:5" x14ac:dyDescent="0.25">
      <c r="C937" s="42"/>
      <c r="D937" s="42"/>
      <c r="E937" s="42"/>
    </row>
    <row r="938" spans="3:5" x14ac:dyDescent="0.25">
      <c r="C938" s="42"/>
      <c r="D938" s="42"/>
      <c r="E938" s="42"/>
    </row>
    <row r="939" spans="3:5" x14ac:dyDescent="0.25">
      <c r="C939" s="42"/>
      <c r="D939" s="42"/>
      <c r="E939" s="42"/>
    </row>
    <row r="940" spans="3:5" x14ac:dyDescent="0.25">
      <c r="C940" s="42"/>
      <c r="D940" s="42"/>
      <c r="E940" s="42"/>
    </row>
    <row r="941" spans="3:5" x14ac:dyDescent="0.25">
      <c r="C941" s="42"/>
      <c r="D941" s="42"/>
      <c r="E941" s="42"/>
    </row>
    <row r="942" spans="3:5" x14ac:dyDescent="0.25">
      <c r="C942" s="42"/>
      <c r="D942" s="42"/>
      <c r="E942" s="42"/>
    </row>
    <row r="943" spans="3:5" x14ac:dyDescent="0.25">
      <c r="C943" s="42"/>
      <c r="D943" s="42"/>
      <c r="E943" s="42"/>
    </row>
    <row r="944" spans="3:5" x14ac:dyDescent="0.25">
      <c r="C944" s="42"/>
      <c r="D944" s="42"/>
      <c r="E944" s="42"/>
    </row>
    <row r="945" spans="3:5" x14ac:dyDescent="0.25">
      <c r="C945" s="42"/>
      <c r="D945" s="42"/>
      <c r="E945" s="42"/>
    </row>
    <row r="946" spans="3:5" x14ac:dyDescent="0.25">
      <c r="C946" s="42"/>
      <c r="D946" s="42"/>
      <c r="E946" s="42"/>
    </row>
    <row r="947" spans="3:5" x14ac:dyDescent="0.25">
      <c r="C947" s="42"/>
      <c r="D947" s="42"/>
      <c r="E947" s="42"/>
    </row>
    <row r="948" spans="3:5" x14ac:dyDescent="0.25">
      <c r="C948" s="42"/>
      <c r="D948" s="42"/>
      <c r="E948" s="42"/>
    </row>
    <row r="949" spans="3:5" x14ac:dyDescent="0.25">
      <c r="C949" s="42"/>
      <c r="D949" s="42"/>
      <c r="E949" s="42"/>
    </row>
    <row r="950" spans="3:5" x14ac:dyDescent="0.25">
      <c r="C950" s="42"/>
      <c r="D950" s="42"/>
      <c r="E950" s="42"/>
    </row>
    <row r="951" spans="3:5" x14ac:dyDescent="0.25">
      <c r="C951" s="42"/>
      <c r="D951" s="42"/>
      <c r="E951" s="42"/>
    </row>
    <row r="952" spans="3:5" x14ac:dyDescent="0.25">
      <c r="C952" s="42"/>
      <c r="D952" s="42"/>
      <c r="E952" s="42"/>
    </row>
    <row r="953" spans="3:5" x14ac:dyDescent="0.25">
      <c r="C953" s="42"/>
      <c r="D953" s="42"/>
      <c r="E953" s="42"/>
    </row>
    <row r="954" spans="3:5" x14ac:dyDescent="0.25">
      <c r="C954" s="42"/>
      <c r="D954" s="42"/>
      <c r="E954" s="42"/>
    </row>
    <row r="955" spans="3:5" x14ac:dyDescent="0.25">
      <c r="C955" s="42"/>
      <c r="D955" s="42"/>
      <c r="E955" s="42"/>
    </row>
    <row r="956" spans="3:5" x14ac:dyDescent="0.25">
      <c r="C956" s="42"/>
      <c r="D956" s="42"/>
      <c r="E956" s="42"/>
    </row>
    <row r="957" spans="3:5" x14ac:dyDescent="0.25">
      <c r="C957" s="42"/>
      <c r="D957" s="42"/>
      <c r="E957" s="42"/>
    </row>
    <row r="958" spans="3:5" x14ac:dyDescent="0.25">
      <c r="C958" s="42"/>
      <c r="D958" s="42"/>
      <c r="E958" s="42"/>
    </row>
    <row r="959" spans="3:5" x14ac:dyDescent="0.25">
      <c r="C959" s="42"/>
      <c r="D959" s="42"/>
      <c r="E959" s="42"/>
    </row>
    <row r="960" spans="3:5" x14ac:dyDescent="0.25">
      <c r="C960" s="42"/>
      <c r="D960" s="42"/>
      <c r="E960" s="42"/>
    </row>
    <row r="961" spans="3:5" x14ac:dyDescent="0.25">
      <c r="C961" s="42"/>
      <c r="D961" s="42"/>
      <c r="E961" s="42"/>
    </row>
    <row r="962" spans="3:5" x14ac:dyDescent="0.25">
      <c r="C962" s="42"/>
      <c r="D962" s="42"/>
      <c r="E962" s="42"/>
    </row>
    <row r="963" spans="3:5" x14ac:dyDescent="0.25">
      <c r="C963" s="42"/>
      <c r="D963" s="42"/>
      <c r="E963" s="42"/>
    </row>
    <row r="964" spans="3:5" x14ac:dyDescent="0.25">
      <c r="C964" s="42"/>
      <c r="D964" s="42"/>
      <c r="E964" s="42"/>
    </row>
    <row r="965" spans="3:5" x14ac:dyDescent="0.25">
      <c r="C965" s="42"/>
      <c r="D965" s="42"/>
      <c r="E965" s="42"/>
    </row>
    <row r="966" spans="3:5" x14ac:dyDescent="0.25">
      <c r="C966" s="42"/>
      <c r="D966" s="42"/>
      <c r="E966" s="42"/>
    </row>
    <row r="967" spans="3:5" x14ac:dyDescent="0.25">
      <c r="C967" s="42"/>
      <c r="D967" s="42"/>
      <c r="E967" s="42"/>
    </row>
    <row r="968" spans="3:5" x14ac:dyDescent="0.25">
      <c r="C968" s="42"/>
      <c r="D968" s="42"/>
      <c r="E968" s="42"/>
    </row>
    <row r="969" spans="3:5" x14ac:dyDescent="0.25">
      <c r="C969" s="42"/>
      <c r="D969" s="42"/>
      <c r="E969" s="42"/>
    </row>
    <row r="970" spans="3:5" x14ac:dyDescent="0.25">
      <c r="C970" s="42"/>
      <c r="D970" s="42"/>
      <c r="E970" s="42"/>
    </row>
    <row r="971" spans="3:5" x14ac:dyDescent="0.25">
      <c r="C971" s="42"/>
      <c r="D971" s="42"/>
      <c r="E971" s="42"/>
    </row>
    <row r="972" spans="3:5" x14ac:dyDescent="0.25">
      <c r="C972" s="42"/>
      <c r="D972" s="42"/>
      <c r="E972" s="42"/>
    </row>
    <row r="973" spans="3:5" x14ac:dyDescent="0.25">
      <c r="C973" s="42"/>
      <c r="D973" s="42"/>
      <c r="E973" s="42"/>
    </row>
    <row r="974" spans="3:5" x14ac:dyDescent="0.25">
      <c r="C974" s="42"/>
      <c r="D974" s="42"/>
      <c r="E974" s="42"/>
    </row>
    <row r="975" spans="3:5" x14ac:dyDescent="0.25">
      <c r="C975" s="42"/>
      <c r="D975" s="42"/>
      <c r="E975" s="42"/>
    </row>
    <row r="976" spans="3:5" x14ac:dyDescent="0.25">
      <c r="C976" s="42"/>
      <c r="D976" s="42"/>
      <c r="E976" s="42"/>
    </row>
    <row r="977" spans="3:5" x14ac:dyDescent="0.25">
      <c r="C977" s="42"/>
      <c r="D977" s="42"/>
      <c r="E977" s="42"/>
    </row>
    <row r="978" spans="3:5" x14ac:dyDescent="0.25">
      <c r="C978" s="42"/>
      <c r="D978" s="42"/>
      <c r="E978" s="42"/>
    </row>
    <row r="979" spans="3:5" x14ac:dyDescent="0.25">
      <c r="C979" s="42"/>
      <c r="D979" s="42"/>
      <c r="E979" s="42"/>
    </row>
    <row r="980" spans="3:5" x14ac:dyDescent="0.25">
      <c r="C980" s="42"/>
      <c r="D980" s="42"/>
      <c r="E980" s="42"/>
    </row>
    <row r="981" spans="3:5" x14ac:dyDescent="0.25">
      <c r="C981" s="42"/>
      <c r="D981" s="42"/>
      <c r="E981" s="42"/>
    </row>
    <row r="982" spans="3:5" x14ac:dyDescent="0.25">
      <c r="C982" s="42"/>
      <c r="D982" s="42"/>
      <c r="E982" s="42"/>
    </row>
    <row r="983" spans="3:5" x14ac:dyDescent="0.25">
      <c r="C983" s="42"/>
      <c r="D983" s="42"/>
      <c r="E983" s="42"/>
    </row>
    <row r="984" spans="3:5" x14ac:dyDescent="0.25">
      <c r="C984" s="42"/>
      <c r="D984" s="42"/>
      <c r="E984" s="42"/>
    </row>
    <row r="985" spans="3:5" x14ac:dyDescent="0.25">
      <c r="C985" s="42"/>
      <c r="D985" s="42"/>
      <c r="E985" s="42"/>
    </row>
    <row r="986" spans="3:5" x14ac:dyDescent="0.25">
      <c r="C986" s="42"/>
      <c r="D986" s="42"/>
      <c r="E986" s="42"/>
    </row>
    <row r="987" spans="3:5" x14ac:dyDescent="0.25">
      <c r="C987" s="42"/>
      <c r="D987" s="42"/>
      <c r="E987" s="42"/>
    </row>
    <row r="988" spans="3:5" x14ac:dyDescent="0.25">
      <c r="C988" s="42"/>
      <c r="D988" s="42"/>
      <c r="E988" s="42"/>
    </row>
    <row r="989" spans="3:5" x14ac:dyDescent="0.25">
      <c r="C989" s="42"/>
      <c r="D989" s="42"/>
      <c r="E989" s="42"/>
    </row>
    <row r="990" spans="3:5" x14ac:dyDescent="0.25">
      <c r="C990" s="42"/>
      <c r="D990" s="42"/>
      <c r="E990" s="42"/>
    </row>
    <row r="991" spans="3:5" x14ac:dyDescent="0.25">
      <c r="C991" s="42"/>
      <c r="D991" s="42"/>
      <c r="E991" s="42"/>
    </row>
    <row r="992" spans="3:5" x14ac:dyDescent="0.25">
      <c r="C992" s="42"/>
      <c r="D992" s="42"/>
      <c r="E992" s="42"/>
    </row>
    <row r="993" spans="3:5" x14ac:dyDescent="0.25">
      <c r="C993" s="42"/>
      <c r="D993" s="42"/>
      <c r="E993" s="42"/>
    </row>
    <row r="994" spans="3:5" x14ac:dyDescent="0.25">
      <c r="C994" s="42"/>
      <c r="D994" s="42"/>
      <c r="E994" s="42"/>
    </row>
    <row r="995" spans="3:5" x14ac:dyDescent="0.25">
      <c r="C995" s="42"/>
      <c r="D995" s="42"/>
      <c r="E995" s="42"/>
    </row>
    <row r="996" spans="3:5" x14ac:dyDescent="0.25">
      <c r="C996" s="42"/>
      <c r="D996" s="42"/>
      <c r="E996" s="42"/>
    </row>
    <row r="997" spans="3:5" x14ac:dyDescent="0.25">
      <c r="C997" s="42"/>
      <c r="D997" s="42"/>
      <c r="E997" s="42"/>
    </row>
    <row r="998" spans="3:5" x14ac:dyDescent="0.25">
      <c r="C998" s="42"/>
      <c r="D998" s="42"/>
      <c r="E998" s="42"/>
    </row>
    <row r="999" spans="3:5" x14ac:dyDescent="0.25">
      <c r="C999" s="42"/>
      <c r="D999" s="42"/>
      <c r="E999" s="42"/>
    </row>
    <row r="1000" spans="3:5" x14ac:dyDescent="0.25">
      <c r="C1000" s="42"/>
      <c r="D1000" s="42"/>
      <c r="E1000" s="42"/>
    </row>
    <row r="1001" spans="3:5" x14ac:dyDescent="0.25">
      <c r="C1001" s="42"/>
      <c r="D1001" s="42"/>
      <c r="E1001" s="42"/>
    </row>
    <row r="1002" spans="3:5" x14ac:dyDescent="0.25">
      <c r="C1002" s="42"/>
      <c r="D1002" s="42"/>
      <c r="E1002" s="42"/>
    </row>
    <row r="1003" spans="3:5" x14ac:dyDescent="0.25">
      <c r="C1003" s="42"/>
      <c r="D1003" s="42"/>
      <c r="E1003" s="42"/>
    </row>
    <row r="1004" spans="3:5" x14ac:dyDescent="0.25">
      <c r="C1004" s="42"/>
      <c r="D1004" s="42"/>
      <c r="E1004" s="42"/>
    </row>
    <row r="1005" spans="3:5" x14ac:dyDescent="0.25">
      <c r="C1005" s="42"/>
      <c r="D1005" s="42"/>
      <c r="E1005" s="42"/>
    </row>
    <row r="1006" spans="3:5" x14ac:dyDescent="0.25">
      <c r="C1006" s="42"/>
      <c r="D1006" s="42"/>
      <c r="E1006" s="42"/>
    </row>
    <row r="1007" spans="3:5" x14ac:dyDescent="0.25">
      <c r="C1007" s="42"/>
      <c r="D1007" s="42"/>
      <c r="E1007" s="42"/>
    </row>
    <row r="1008" spans="3:5" x14ac:dyDescent="0.25">
      <c r="C1008" s="42"/>
      <c r="D1008" s="42"/>
      <c r="E1008" s="42"/>
    </row>
    <row r="1009" spans="3:5" x14ac:dyDescent="0.25">
      <c r="C1009" s="42"/>
      <c r="D1009" s="42"/>
      <c r="E1009" s="42"/>
    </row>
    <row r="1010" spans="3:5" x14ac:dyDescent="0.25">
      <c r="C1010" s="42"/>
      <c r="D1010" s="42"/>
      <c r="E1010" s="42"/>
    </row>
    <row r="1011" spans="3:5" x14ac:dyDescent="0.25">
      <c r="C1011" s="42"/>
      <c r="D1011" s="42"/>
      <c r="E1011" s="42"/>
    </row>
    <row r="1012" spans="3:5" x14ac:dyDescent="0.25">
      <c r="C1012" s="42"/>
      <c r="D1012" s="42"/>
      <c r="E1012" s="42"/>
    </row>
    <row r="1013" spans="3:5" x14ac:dyDescent="0.25">
      <c r="C1013" s="42"/>
      <c r="D1013" s="42"/>
      <c r="E1013" s="42"/>
    </row>
    <row r="1014" spans="3:5" x14ac:dyDescent="0.25">
      <c r="C1014" s="42"/>
      <c r="D1014" s="42"/>
      <c r="E1014" s="42"/>
    </row>
    <row r="1015" spans="3:5" x14ac:dyDescent="0.25">
      <c r="C1015" s="42"/>
      <c r="D1015" s="42"/>
      <c r="E1015" s="42"/>
    </row>
    <row r="1016" spans="3:5" x14ac:dyDescent="0.25">
      <c r="C1016" s="42"/>
      <c r="D1016" s="42"/>
      <c r="E1016" s="42"/>
    </row>
    <row r="1017" spans="3:5" x14ac:dyDescent="0.25">
      <c r="C1017" s="42"/>
      <c r="D1017" s="42"/>
      <c r="E1017" s="42"/>
    </row>
    <row r="1018" spans="3:5" x14ac:dyDescent="0.25">
      <c r="C1018" s="42"/>
      <c r="D1018" s="42"/>
      <c r="E1018" s="42"/>
    </row>
    <row r="1019" spans="3:5" x14ac:dyDescent="0.25">
      <c r="C1019" s="42"/>
      <c r="D1019" s="42"/>
      <c r="E1019" s="42"/>
    </row>
    <row r="1020" spans="3:5" x14ac:dyDescent="0.25">
      <c r="C1020" s="42"/>
      <c r="D1020" s="42"/>
      <c r="E1020" s="42"/>
    </row>
    <row r="1021" spans="3:5" x14ac:dyDescent="0.25">
      <c r="C1021" s="42"/>
      <c r="D1021" s="42"/>
      <c r="E1021" s="42"/>
    </row>
    <row r="1022" spans="3:5" x14ac:dyDescent="0.25">
      <c r="C1022" s="42"/>
      <c r="D1022" s="42"/>
      <c r="E1022" s="42"/>
    </row>
    <row r="1023" spans="3:5" x14ac:dyDescent="0.25">
      <c r="C1023" s="42"/>
      <c r="D1023" s="42"/>
      <c r="E1023" s="42"/>
    </row>
    <row r="1024" spans="3:5" x14ac:dyDescent="0.25">
      <c r="C1024" s="42"/>
      <c r="D1024" s="42"/>
      <c r="E1024" s="42"/>
    </row>
    <row r="1025" spans="3:5" x14ac:dyDescent="0.25">
      <c r="C1025" s="42"/>
      <c r="D1025" s="42"/>
      <c r="E1025" s="42"/>
    </row>
    <row r="1026" spans="3:5" x14ac:dyDescent="0.25">
      <c r="C1026" s="42"/>
      <c r="D1026" s="42"/>
      <c r="E1026" s="42"/>
    </row>
    <row r="1027" spans="3:5" x14ac:dyDescent="0.25">
      <c r="C1027" s="42"/>
      <c r="D1027" s="42"/>
      <c r="E1027" s="42"/>
    </row>
    <row r="1028" spans="3:5" x14ac:dyDescent="0.25">
      <c r="C1028" s="42"/>
      <c r="D1028" s="42"/>
      <c r="E1028" s="42"/>
    </row>
    <row r="1029" spans="3:5" x14ac:dyDescent="0.25">
      <c r="C1029" s="42"/>
      <c r="D1029" s="42"/>
      <c r="E1029" s="42"/>
    </row>
    <row r="1030" spans="3:5" x14ac:dyDescent="0.25">
      <c r="C1030" s="42"/>
      <c r="D1030" s="42"/>
      <c r="E1030" s="42"/>
    </row>
    <row r="1031" spans="3:5" x14ac:dyDescent="0.25">
      <c r="C1031" s="42"/>
      <c r="D1031" s="42"/>
      <c r="E1031" s="42"/>
    </row>
    <row r="1032" spans="3:5" x14ac:dyDescent="0.25">
      <c r="C1032" s="42"/>
      <c r="D1032" s="42"/>
      <c r="E1032" s="42"/>
    </row>
    <row r="1033" spans="3:5" x14ac:dyDescent="0.25">
      <c r="C1033" s="42"/>
      <c r="D1033" s="42"/>
      <c r="E1033" s="42"/>
    </row>
    <row r="1034" spans="3:5" x14ac:dyDescent="0.25">
      <c r="C1034" s="42"/>
      <c r="D1034" s="42"/>
      <c r="E1034" s="42"/>
    </row>
    <row r="1035" spans="3:5" x14ac:dyDescent="0.25">
      <c r="C1035" s="42"/>
      <c r="D1035" s="42"/>
      <c r="E1035" s="42"/>
    </row>
    <row r="1036" spans="3:5" x14ac:dyDescent="0.25">
      <c r="C1036" s="42"/>
      <c r="D1036" s="42"/>
      <c r="E1036" s="42"/>
    </row>
    <row r="1037" spans="3:5" x14ac:dyDescent="0.25">
      <c r="C1037" s="42"/>
      <c r="D1037" s="42"/>
      <c r="E1037" s="42"/>
    </row>
    <row r="1038" spans="3:5" x14ac:dyDescent="0.25">
      <c r="C1038" s="42"/>
      <c r="D1038" s="42"/>
      <c r="E1038" s="42"/>
    </row>
    <row r="1039" spans="3:5" x14ac:dyDescent="0.25">
      <c r="C1039" s="42"/>
      <c r="D1039" s="42"/>
      <c r="E1039" s="42"/>
    </row>
    <row r="1040" spans="3:5" x14ac:dyDescent="0.25">
      <c r="C1040" s="42"/>
      <c r="D1040" s="42"/>
      <c r="E1040" s="42"/>
    </row>
    <row r="1041" spans="3:5" x14ac:dyDescent="0.25">
      <c r="C1041" s="42"/>
      <c r="D1041" s="42"/>
      <c r="E1041" s="42"/>
    </row>
    <row r="1042" spans="3:5" x14ac:dyDescent="0.25">
      <c r="C1042" s="42"/>
      <c r="D1042" s="42"/>
      <c r="E1042" s="42"/>
    </row>
    <row r="1043" spans="3:5" x14ac:dyDescent="0.25">
      <c r="C1043" s="42"/>
      <c r="D1043" s="42"/>
      <c r="E1043" s="42"/>
    </row>
    <row r="1044" spans="3:5" x14ac:dyDescent="0.25">
      <c r="C1044" s="42"/>
      <c r="D1044" s="42"/>
      <c r="E1044" s="42"/>
    </row>
    <row r="1045" spans="3:5" x14ac:dyDescent="0.25">
      <c r="C1045" s="42"/>
      <c r="D1045" s="42"/>
      <c r="E1045" s="42"/>
    </row>
    <row r="1046" spans="3:5" x14ac:dyDescent="0.25">
      <c r="C1046" s="42"/>
      <c r="D1046" s="42"/>
      <c r="E1046" s="42"/>
    </row>
    <row r="1047" spans="3:5" x14ac:dyDescent="0.25">
      <c r="C1047" s="42"/>
      <c r="D1047" s="42"/>
      <c r="E1047" s="42"/>
    </row>
    <row r="1048" spans="3:5" x14ac:dyDescent="0.25">
      <c r="C1048" s="42"/>
      <c r="D1048" s="42"/>
      <c r="E1048" s="42"/>
    </row>
    <row r="1049" spans="3:5" x14ac:dyDescent="0.25">
      <c r="C1049" s="42"/>
      <c r="D1049" s="42"/>
      <c r="E1049" s="42"/>
    </row>
    <row r="1050" spans="3:5" x14ac:dyDescent="0.25">
      <c r="C1050" s="42"/>
      <c r="D1050" s="42"/>
      <c r="E1050" s="42"/>
    </row>
    <row r="1051" spans="3:5" x14ac:dyDescent="0.25">
      <c r="C1051" s="42"/>
      <c r="D1051" s="42"/>
      <c r="E1051" s="42"/>
    </row>
    <row r="1052" spans="3:5" x14ac:dyDescent="0.25">
      <c r="C1052" s="42"/>
      <c r="D1052" s="42"/>
      <c r="E1052" s="42"/>
    </row>
    <row r="1053" spans="3:5" x14ac:dyDescent="0.25">
      <c r="C1053" s="42"/>
      <c r="D1053" s="42"/>
      <c r="E1053" s="42"/>
    </row>
    <row r="1054" spans="3:5" x14ac:dyDescent="0.25">
      <c r="C1054" s="42"/>
      <c r="D1054" s="42"/>
      <c r="E1054" s="42"/>
    </row>
    <row r="1055" spans="3:5" x14ac:dyDescent="0.25">
      <c r="C1055" s="42"/>
      <c r="D1055" s="42"/>
      <c r="E1055" s="42"/>
    </row>
    <row r="1056" spans="3:5" x14ac:dyDescent="0.25">
      <c r="C1056" s="42"/>
      <c r="D1056" s="42"/>
      <c r="E1056" s="42"/>
    </row>
    <row r="1057" spans="3:5" x14ac:dyDescent="0.25">
      <c r="C1057" s="42"/>
      <c r="D1057" s="42"/>
      <c r="E1057" s="42"/>
    </row>
    <row r="1058" spans="3:5" x14ac:dyDescent="0.25">
      <c r="C1058" s="42"/>
      <c r="D1058" s="42"/>
      <c r="E1058" s="42"/>
    </row>
    <row r="1059" spans="3:5" x14ac:dyDescent="0.25">
      <c r="C1059" s="42"/>
      <c r="D1059" s="42"/>
      <c r="E1059" s="42"/>
    </row>
    <row r="1060" spans="3:5" x14ac:dyDescent="0.25">
      <c r="C1060" s="42"/>
      <c r="D1060" s="42"/>
      <c r="E1060" s="42"/>
    </row>
    <row r="1061" spans="3:5" x14ac:dyDescent="0.25">
      <c r="C1061" s="42"/>
      <c r="D1061" s="42"/>
      <c r="E1061" s="42"/>
    </row>
    <row r="1062" spans="3:5" x14ac:dyDescent="0.25">
      <c r="C1062" s="42"/>
      <c r="D1062" s="42"/>
      <c r="E1062" s="42"/>
    </row>
    <row r="1063" spans="3:5" x14ac:dyDescent="0.25">
      <c r="C1063" s="42"/>
      <c r="D1063" s="42"/>
      <c r="E1063" s="42"/>
    </row>
    <row r="1064" spans="3:5" x14ac:dyDescent="0.25">
      <c r="C1064" s="42"/>
      <c r="D1064" s="42"/>
      <c r="E1064" s="42"/>
    </row>
    <row r="1065" spans="3:5" x14ac:dyDescent="0.25">
      <c r="C1065" s="42"/>
      <c r="D1065" s="42"/>
      <c r="E1065" s="42"/>
    </row>
    <row r="1066" spans="3:5" x14ac:dyDescent="0.25">
      <c r="C1066" s="42"/>
      <c r="D1066" s="42"/>
      <c r="E1066" s="42"/>
    </row>
    <row r="1067" spans="3:5" x14ac:dyDescent="0.25">
      <c r="C1067" s="42"/>
      <c r="D1067" s="42"/>
      <c r="E1067" s="42"/>
    </row>
    <row r="1068" spans="3:5" x14ac:dyDescent="0.25">
      <c r="C1068" s="42"/>
      <c r="D1068" s="42"/>
      <c r="E1068" s="42"/>
    </row>
    <row r="1069" spans="3:5" x14ac:dyDescent="0.25">
      <c r="C1069" s="42"/>
      <c r="D1069" s="42"/>
      <c r="E1069" s="42"/>
    </row>
    <row r="1070" spans="3:5" x14ac:dyDescent="0.25">
      <c r="C1070" s="42"/>
      <c r="D1070" s="42"/>
      <c r="E1070" s="42"/>
    </row>
    <row r="1071" spans="3:5" x14ac:dyDescent="0.25">
      <c r="C1071" s="42"/>
      <c r="D1071" s="42"/>
      <c r="E1071" s="42"/>
    </row>
    <row r="1072" spans="3:5" x14ac:dyDescent="0.25">
      <c r="C1072" s="42"/>
      <c r="D1072" s="42"/>
      <c r="E1072" s="42"/>
    </row>
    <row r="1073" spans="3:5" x14ac:dyDescent="0.25">
      <c r="C1073" s="42"/>
      <c r="D1073" s="42"/>
      <c r="E1073" s="42"/>
    </row>
    <row r="1074" spans="3:5" x14ac:dyDescent="0.25">
      <c r="C1074" s="42"/>
      <c r="D1074" s="42"/>
      <c r="E1074" s="42"/>
    </row>
    <row r="1075" spans="3:5" x14ac:dyDescent="0.25">
      <c r="C1075" s="42"/>
      <c r="D1075" s="42"/>
      <c r="E1075" s="42"/>
    </row>
    <row r="1076" spans="3:5" x14ac:dyDescent="0.25">
      <c r="C1076" s="42"/>
      <c r="D1076" s="42"/>
      <c r="E1076" s="42"/>
    </row>
    <row r="1077" spans="3:5" x14ac:dyDescent="0.25">
      <c r="C1077" s="42"/>
      <c r="D1077" s="42"/>
      <c r="E1077" s="42"/>
    </row>
    <row r="1078" spans="3:5" x14ac:dyDescent="0.25">
      <c r="C1078" s="42"/>
      <c r="D1078" s="42"/>
      <c r="E1078" s="42"/>
    </row>
    <row r="1079" spans="3:5" x14ac:dyDescent="0.25">
      <c r="C1079" s="42"/>
      <c r="D1079" s="42"/>
      <c r="E1079" s="42"/>
    </row>
    <row r="1080" spans="3:5" x14ac:dyDescent="0.25">
      <c r="C1080" s="42"/>
      <c r="D1080" s="42"/>
      <c r="E1080" s="42"/>
    </row>
    <row r="1081" spans="3:5" x14ac:dyDescent="0.25">
      <c r="C1081" s="42"/>
      <c r="D1081" s="42"/>
      <c r="E1081" s="42"/>
    </row>
    <row r="1082" spans="3:5" x14ac:dyDescent="0.25">
      <c r="C1082" s="42"/>
      <c r="D1082" s="42"/>
      <c r="E1082" s="42"/>
    </row>
    <row r="1083" spans="3:5" x14ac:dyDescent="0.25">
      <c r="C1083" s="42"/>
      <c r="D1083" s="42"/>
      <c r="E1083" s="42"/>
    </row>
    <row r="1084" spans="3:5" x14ac:dyDescent="0.25">
      <c r="C1084" s="42"/>
      <c r="D1084" s="42"/>
      <c r="E1084" s="42"/>
    </row>
    <row r="1085" spans="3:5" x14ac:dyDescent="0.25">
      <c r="C1085" s="42"/>
      <c r="D1085" s="42"/>
      <c r="E1085" s="42"/>
    </row>
    <row r="1086" spans="3:5" x14ac:dyDescent="0.25">
      <c r="C1086" s="42"/>
      <c r="D1086" s="42"/>
      <c r="E1086" s="42"/>
    </row>
    <row r="1087" spans="3:5" x14ac:dyDescent="0.25">
      <c r="C1087" s="42"/>
      <c r="D1087" s="42"/>
      <c r="E1087" s="42"/>
    </row>
    <row r="1088" spans="3:5" x14ac:dyDescent="0.25">
      <c r="C1088" s="42"/>
      <c r="D1088" s="42"/>
      <c r="E1088" s="42"/>
    </row>
    <row r="1089" spans="3:5" x14ac:dyDescent="0.25">
      <c r="C1089" s="42"/>
      <c r="D1089" s="42"/>
      <c r="E1089" s="42"/>
    </row>
    <row r="1090" spans="3:5" x14ac:dyDescent="0.25">
      <c r="C1090" s="42"/>
      <c r="D1090" s="42"/>
      <c r="E1090" s="42"/>
    </row>
    <row r="1091" spans="3:5" x14ac:dyDescent="0.25">
      <c r="C1091" s="42"/>
      <c r="D1091" s="42"/>
      <c r="E1091" s="42"/>
    </row>
    <row r="1092" spans="3:5" x14ac:dyDescent="0.25">
      <c r="C1092" s="42"/>
      <c r="D1092" s="42"/>
      <c r="E1092" s="42"/>
    </row>
    <row r="1093" spans="3:5" x14ac:dyDescent="0.25">
      <c r="C1093" s="42"/>
      <c r="D1093" s="42"/>
      <c r="E1093" s="42"/>
    </row>
    <row r="1094" spans="3:5" x14ac:dyDescent="0.25">
      <c r="C1094" s="42"/>
      <c r="D1094" s="42"/>
      <c r="E1094" s="42"/>
    </row>
    <row r="1095" spans="3:5" x14ac:dyDescent="0.25">
      <c r="C1095" s="42"/>
      <c r="D1095" s="42"/>
      <c r="E1095" s="42"/>
    </row>
    <row r="1096" spans="3:5" x14ac:dyDescent="0.25">
      <c r="C1096" s="42"/>
      <c r="D1096" s="42"/>
      <c r="E1096" s="42"/>
    </row>
    <row r="1097" spans="3:5" x14ac:dyDescent="0.25">
      <c r="C1097" s="42"/>
      <c r="D1097" s="42"/>
      <c r="E1097" s="42"/>
    </row>
    <row r="1098" spans="3:5" x14ac:dyDescent="0.25">
      <c r="C1098" s="42"/>
      <c r="D1098" s="42"/>
      <c r="E1098" s="42"/>
    </row>
    <row r="1099" spans="3:5" x14ac:dyDescent="0.25">
      <c r="C1099" s="42"/>
      <c r="D1099" s="42"/>
      <c r="E1099" s="42"/>
    </row>
    <row r="1100" spans="3:5" x14ac:dyDescent="0.25">
      <c r="C1100" s="42"/>
      <c r="D1100" s="42"/>
      <c r="E1100" s="42"/>
    </row>
    <row r="1101" spans="3:5" x14ac:dyDescent="0.25">
      <c r="C1101" s="42"/>
      <c r="D1101" s="42"/>
      <c r="E1101" s="42"/>
    </row>
    <row r="1102" spans="3:5" x14ac:dyDescent="0.25">
      <c r="C1102" s="42"/>
      <c r="D1102" s="42"/>
      <c r="E1102" s="42"/>
    </row>
    <row r="1103" spans="3:5" x14ac:dyDescent="0.25">
      <c r="C1103" s="42"/>
      <c r="D1103" s="42"/>
      <c r="E1103" s="42"/>
    </row>
    <row r="1104" spans="3:5" x14ac:dyDescent="0.25">
      <c r="C1104" s="42"/>
      <c r="D1104" s="42"/>
      <c r="E1104" s="42"/>
    </row>
    <row r="1105" spans="3:5" x14ac:dyDescent="0.25">
      <c r="C1105" s="42"/>
      <c r="D1105" s="42"/>
      <c r="E1105" s="42"/>
    </row>
    <row r="1106" spans="3:5" x14ac:dyDescent="0.25">
      <c r="C1106" s="42"/>
      <c r="D1106" s="42"/>
      <c r="E1106" s="42"/>
    </row>
    <row r="1107" spans="3:5" x14ac:dyDescent="0.25">
      <c r="C1107" s="42"/>
      <c r="D1107" s="42"/>
      <c r="E1107" s="42"/>
    </row>
    <row r="1108" spans="3:5" x14ac:dyDescent="0.25">
      <c r="C1108" s="42"/>
      <c r="D1108" s="42"/>
      <c r="E1108" s="42"/>
    </row>
    <row r="1109" spans="3:5" x14ac:dyDescent="0.25">
      <c r="C1109" s="42"/>
      <c r="D1109" s="42"/>
      <c r="E1109" s="42"/>
    </row>
    <row r="1110" spans="3:5" x14ac:dyDescent="0.25">
      <c r="C1110" s="42"/>
      <c r="D1110" s="42"/>
      <c r="E1110" s="42"/>
    </row>
    <row r="1111" spans="3:5" x14ac:dyDescent="0.25">
      <c r="C1111" s="42"/>
      <c r="D1111" s="42"/>
      <c r="E1111" s="42"/>
    </row>
    <row r="1112" spans="3:5" x14ac:dyDescent="0.25">
      <c r="C1112" s="42"/>
      <c r="D1112" s="42"/>
      <c r="E1112" s="42"/>
    </row>
    <row r="1113" spans="3:5" x14ac:dyDescent="0.25">
      <c r="C1113" s="42"/>
      <c r="D1113" s="42"/>
      <c r="E1113" s="42"/>
    </row>
    <row r="1114" spans="3:5" x14ac:dyDescent="0.25">
      <c r="C1114" s="42"/>
      <c r="D1114" s="42"/>
      <c r="E1114" s="42"/>
    </row>
    <row r="1115" spans="3:5" x14ac:dyDescent="0.25">
      <c r="C1115" s="42"/>
      <c r="D1115" s="42"/>
      <c r="E1115" s="42"/>
    </row>
    <row r="1116" spans="3:5" x14ac:dyDescent="0.25">
      <c r="C1116" s="42"/>
      <c r="D1116" s="42"/>
      <c r="E1116" s="42"/>
    </row>
    <row r="1117" spans="3:5" x14ac:dyDescent="0.25">
      <c r="C1117" s="42"/>
      <c r="D1117" s="42"/>
      <c r="E1117" s="42"/>
    </row>
    <row r="1118" spans="3:5" x14ac:dyDescent="0.25">
      <c r="C1118" s="42"/>
      <c r="D1118" s="42"/>
      <c r="E1118" s="42"/>
    </row>
    <row r="1119" spans="3:5" x14ac:dyDescent="0.25">
      <c r="C1119" s="42"/>
      <c r="D1119" s="42"/>
      <c r="E1119" s="42"/>
    </row>
    <row r="1120" spans="3:5" x14ac:dyDescent="0.25">
      <c r="C1120" s="42"/>
      <c r="D1120" s="42"/>
      <c r="E1120" s="42"/>
    </row>
    <row r="1121" spans="3:5" x14ac:dyDescent="0.25">
      <c r="C1121" s="42"/>
      <c r="D1121" s="42"/>
      <c r="E1121" s="42"/>
    </row>
    <row r="1122" spans="3:5" x14ac:dyDescent="0.25">
      <c r="C1122" s="42"/>
      <c r="D1122" s="42"/>
      <c r="E1122" s="42"/>
    </row>
    <row r="1123" spans="3:5" x14ac:dyDescent="0.25">
      <c r="C1123" s="42"/>
      <c r="D1123" s="42"/>
      <c r="E1123" s="42"/>
    </row>
  </sheetData>
  <mergeCells count="6">
    <mergeCell ref="A5:E5"/>
    <mergeCell ref="A6:E6"/>
    <mergeCell ref="A1:E1"/>
    <mergeCell ref="A2:E2"/>
    <mergeCell ref="A3:E3"/>
    <mergeCell ref="A4:E4"/>
  </mergeCells>
  <pageMargins left="0.5" right="0.5" top="0.5" bottom="0.5" header="0.5" footer="0.5"/>
  <pageSetup scale="8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workbookViewId="0">
      <selection activeCell="E4" sqref="E4:E11"/>
    </sheetView>
  </sheetViews>
  <sheetFormatPr defaultRowHeight="13.2" x14ac:dyDescent="0.25"/>
  <cols>
    <col min="1" max="5" width="14" customWidth="1"/>
    <col min="6" max="6" width="18.33203125" bestFit="1" customWidth="1"/>
  </cols>
  <sheetData>
    <row r="1" spans="1:6" x14ac:dyDescent="0.25">
      <c r="A1" s="51" t="s">
        <v>16</v>
      </c>
      <c r="B1" s="51"/>
      <c r="C1" s="51"/>
      <c r="D1" s="51"/>
      <c r="E1" s="51"/>
      <c r="F1" s="51"/>
    </row>
    <row r="2" spans="1:6" ht="13.5" customHeight="1" x14ac:dyDescent="0.25">
      <c r="A2" s="32" t="s">
        <v>18</v>
      </c>
      <c r="B2" s="32" t="s">
        <v>19</v>
      </c>
      <c r="C2" s="32" t="s">
        <v>10</v>
      </c>
      <c r="D2" s="32" t="s">
        <v>11</v>
      </c>
      <c r="E2" s="32" t="s">
        <v>12</v>
      </c>
      <c r="F2" s="33" t="s">
        <v>14</v>
      </c>
    </row>
    <row r="3" spans="1:6" ht="13.5" customHeight="1" x14ac:dyDescent="0.25">
      <c r="A3" s="34">
        <v>36617</v>
      </c>
      <c r="B3" s="35">
        <v>0</v>
      </c>
      <c r="C3" s="35">
        <v>0</v>
      </c>
      <c r="D3" s="35">
        <v>0</v>
      </c>
      <c r="E3" s="35">
        <v>0</v>
      </c>
    </row>
    <row r="4" spans="1:6" ht="13.5" customHeight="1" x14ac:dyDescent="0.25">
      <c r="A4" s="3">
        <v>36647</v>
      </c>
      <c r="B4" s="4">
        <v>1650000</v>
      </c>
      <c r="C4" s="4">
        <v>20699.436099999999</v>
      </c>
      <c r="D4" s="4">
        <v>8636.4079999999994</v>
      </c>
      <c r="E4" s="4">
        <v>12063.0281</v>
      </c>
      <c r="F4">
        <v>60</v>
      </c>
    </row>
    <row r="5" spans="1:6" s="22" customFormat="1" ht="13.5" customHeight="1" x14ac:dyDescent="0.25">
      <c r="A5" s="3">
        <v>36678</v>
      </c>
      <c r="B5" s="4">
        <f t="shared" ref="B5:B36" si="0">B4-D4</f>
        <v>1641363.5919999999</v>
      </c>
      <c r="C5" s="4">
        <v>20699.436099999999</v>
      </c>
      <c r="D5" s="4">
        <v>8699.5481999999993</v>
      </c>
      <c r="E5" s="4">
        <v>11999.8879</v>
      </c>
      <c r="F5" s="22">
        <v>59</v>
      </c>
    </row>
    <row r="6" spans="1:6" ht="13.5" customHeight="1" x14ac:dyDescent="0.25">
      <c r="A6" s="3">
        <v>36708</v>
      </c>
      <c r="B6" s="4">
        <f t="shared" si="0"/>
        <v>1632664.0437999999</v>
      </c>
      <c r="C6" s="4">
        <v>20699.436099999999</v>
      </c>
      <c r="D6" s="4">
        <v>8763.1499000000003</v>
      </c>
      <c r="E6" s="4">
        <v>11936.2862</v>
      </c>
      <c r="F6">
        <v>58</v>
      </c>
    </row>
    <row r="7" spans="1:6" ht="13.5" customHeight="1" x14ac:dyDescent="0.25">
      <c r="A7" s="3">
        <v>36739</v>
      </c>
      <c r="B7" s="4">
        <f t="shared" si="0"/>
        <v>1623900.8938999998</v>
      </c>
      <c r="C7" s="4">
        <v>20699.436099999999</v>
      </c>
      <c r="D7" s="4">
        <v>8827.2167000000009</v>
      </c>
      <c r="E7" s="4">
        <v>11872.2194</v>
      </c>
      <c r="F7" s="22">
        <v>57</v>
      </c>
    </row>
    <row r="8" spans="1:6" ht="13.5" customHeight="1" x14ac:dyDescent="0.25">
      <c r="A8" s="3">
        <v>36770</v>
      </c>
      <c r="B8" s="4">
        <f t="shared" si="0"/>
        <v>1615073.6771999998</v>
      </c>
      <c r="C8" s="4">
        <v>20699.436099999999</v>
      </c>
      <c r="D8" s="4">
        <v>8891.7518</v>
      </c>
      <c r="E8" s="4">
        <v>11807.684300000001</v>
      </c>
      <c r="F8">
        <v>56</v>
      </c>
    </row>
    <row r="9" spans="1:6" ht="13.5" customHeight="1" x14ac:dyDescent="0.25">
      <c r="A9" s="3">
        <v>36800</v>
      </c>
      <c r="B9" s="4">
        <f t="shared" si="0"/>
        <v>1606181.9253999998</v>
      </c>
      <c r="C9" s="4">
        <v>20699.436099999999</v>
      </c>
      <c r="D9" s="4">
        <v>8956.7587000000003</v>
      </c>
      <c r="E9" s="4">
        <v>11742.6774</v>
      </c>
      <c r="F9" s="22">
        <v>55</v>
      </c>
    </row>
    <row r="10" spans="1:6" s="22" customFormat="1" ht="13.5" customHeight="1" x14ac:dyDescent="0.25">
      <c r="A10" s="3">
        <v>36831</v>
      </c>
      <c r="B10" s="4">
        <f t="shared" si="0"/>
        <v>1597225.1666999999</v>
      </c>
      <c r="C10" s="20">
        <f>PMT(0.73109%,(54),(-1597225.17),0)</f>
        <v>35906.597470030625</v>
      </c>
      <c r="D10" s="4">
        <f>C10-E10</f>
        <v>24229.443998803596</v>
      </c>
      <c r="E10" s="21">
        <f t="shared" ref="E10:E41" si="1">IPMT(0.73109%,1,F10,-B10,0)</f>
        <v>11677.15347122703</v>
      </c>
      <c r="F10" s="22">
        <v>54</v>
      </c>
    </row>
    <row r="11" spans="1:6" ht="13.5" customHeight="1" x14ac:dyDescent="0.25">
      <c r="A11" s="3">
        <v>36861</v>
      </c>
      <c r="B11" s="7">
        <f t="shared" si="0"/>
        <v>1572995.7227011963</v>
      </c>
      <c r="C11" s="20">
        <f t="shared" ref="C11:C63" si="2">PMT(0.73109%,(60-6),(-1597225.17),0)</f>
        <v>35906.597470030625</v>
      </c>
      <c r="D11" s="4">
        <f t="shared" ref="D11:D63" si="3">C11-E11</f>
        <v>24406.583040934449</v>
      </c>
      <c r="E11" s="21">
        <f t="shared" si="1"/>
        <v>11500.014429096176</v>
      </c>
      <c r="F11" s="22">
        <v>53</v>
      </c>
    </row>
    <row r="12" spans="1:6" ht="13.5" customHeight="1" x14ac:dyDescent="0.25">
      <c r="A12" s="3">
        <v>36892</v>
      </c>
      <c r="B12" s="4">
        <f t="shared" si="0"/>
        <v>1548589.1396602618</v>
      </c>
      <c r="C12" s="20">
        <f t="shared" si="2"/>
        <v>35906.597470030625</v>
      </c>
      <c r="D12" s="4">
        <f t="shared" si="3"/>
        <v>24585.017128888416</v>
      </c>
      <c r="E12" s="21">
        <f t="shared" si="1"/>
        <v>11321.580341142209</v>
      </c>
      <c r="F12">
        <v>52</v>
      </c>
    </row>
    <row r="13" spans="1:6" ht="13.5" customHeight="1" x14ac:dyDescent="0.25">
      <c r="A13" s="3">
        <v>36923</v>
      </c>
      <c r="B13" s="4">
        <f t="shared" si="0"/>
        <v>1524004.1225313733</v>
      </c>
      <c r="C13" s="20">
        <f t="shared" si="2"/>
        <v>35906.597470030625</v>
      </c>
      <c r="D13" s="4">
        <f t="shared" si="3"/>
        <v>24764.755730616009</v>
      </c>
      <c r="E13" s="21">
        <f t="shared" si="1"/>
        <v>11141.841739414618</v>
      </c>
      <c r="F13" s="22">
        <v>51</v>
      </c>
    </row>
    <row r="14" spans="1:6" ht="13.5" customHeight="1" x14ac:dyDescent="0.25">
      <c r="A14" s="3">
        <v>36951</v>
      </c>
      <c r="B14" s="4">
        <f t="shared" si="0"/>
        <v>1499239.3668007574</v>
      </c>
      <c r="C14" s="20">
        <f t="shared" si="2"/>
        <v>35906.597470030625</v>
      </c>
      <c r="D14" s="4">
        <f t="shared" si="3"/>
        <v>24945.808383286967</v>
      </c>
      <c r="E14" s="21">
        <f t="shared" si="1"/>
        <v>10960.789086743658</v>
      </c>
      <c r="F14">
        <v>50</v>
      </c>
    </row>
    <row r="15" spans="1:6" ht="13.5" customHeight="1" x14ac:dyDescent="0.25">
      <c r="A15" s="3">
        <v>36982</v>
      </c>
      <c r="B15" s="4">
        <f t="shared" si="0"/>
        <v>1474293.5584174704</v>
      </c>
      <c r="C15" s="20">
        <f t="shared" si="2"/>
        <v>35906.597470030625</v>
      </c>
      <c r="D15" s="4">
        <f t="shared" si="3"/>
        <v>25128.184693796342</v>
      </c>
      <c r="E15" s="21">
        <f t="shared" si="1"/>
        <v>10778.412776234285</v>
      </c>
      <c r="F15" s="22">
        <v>49</v>
      </c>
    </row>
    <row r="16" spans="1:6" ht="13.5" customHeight="1" x14ac:dyDescent="0.25">
      <c r="A16" s="3">
        <v>37012</v>
      </c>
      <c r="B16" s="4">
        <f t="shared" si="0"/>
        <v>1449165.3737236741</v>
      </c>
      <c r="C16" s="20">
        <f t="shared" si="2"/>
        <v>35906.597470030625</v>
      </c>
      <c r="D16" s="4">
        <f t="shared" si="3"/>
        <v>25311.894339274215</v>
      </c>
      <c r="E16" s="21">
        <f t="shared" si="1"/>
        <v>10594.70313075641</v>
      </c>
      <c r="F16">
        <v>48</v>
      </c>
    </row>
    <row r="17" spans="1:6" ht="13.5" customHeight="1" x14ac:dyDescent="0.25">
      <c r="A17" s="3">
        <v>37043</v>
      </c>
      <c r="B17" s="4">
        <f t="shared" si="0"/>
        <v>1423853.4793844</v>
      </c>
      <c r="C17" s="20">
        <f t="shared" si="2"/>
        <v>35906.597470030625</v>
      </c>
      <c r="D17" s="4">
        <f t="shared" si="3"/>
        <v>25496.947067599212</v>
      </c>
      <c r="E17" s="21">
        <f t="shared" si="1"/>
        <v>10409.650402431411</v>
      </c>
      <c r="F17" s="22">
        <v>47</v>
      </c>
    </row>
    <row r="18" spans="1:6" ht="13.5" customHeight="1" x14ac:dyDescent="0.25">
      <c r="A18" s="3">
        <v>37073</v>
      </c>
      <c r="B18" s="4">
        <f t="shared" si="0"/>
        <v>1398356.5323168007</v>
      </c>
      <c r="C18" s="20">
        <f t="shared" si="2"/>
        <v>35906.597470030625</v>
      </c>
      <c r="D18" s="4">
        <f t="shared" si="3"/>
        <v>25683.352697915725</v>
      </c>
      <c r="E18" s="21">
        <f t="shared" si="1"/>
        <v>10223.244772114898</v>
      </c>
      <c r="F18">
        <v>46</v>
      </c>
    </row>
    <row r="19" spans="1:6" ht="13.5" customHeight="1" x14ac:dyDescent="0.25">
      <c r="A19" s="3">
        <v>37104</v>
      </c>
      <c r="B19" s="4">
        <f t="shared" si="0"/>
        <v>1372673.179618885</v>
      </c>
      <c r="C19" s="20">
        <f t="shared" si="2"/>
        <v>35906.597470030625</v>
      </c>
      <c r="D19" s="4">
        <f t="shared" si="3"/>
        <v>25871.121121154916</v>
      </c>
      <c r="E19" s="21">
        <f t="shared" si="1"/>
        <v>10035.476348875707</v>
      </c>
      <c r="F19" s="22">
        <v>45</v>
      </c>
    </row>
    <row r="20" spans="1:6" ht="13.5" customHeight="1" x14ac:dyDescent="0.25">
      <c r="A20" s="3">
        <v>37135</v>
      </c>
      <c r="B20" s="4">
        <f t="shared" si="0"/>
        <v>1346802.0584977302</v>
      </c>
      <c r="C20" s="20">
        <f t="shared" si="2"/>
        <v>35906.597470030625</v>
      </c>
      <c r="D20" s="4">
        <f t="shared" si="3"/>
        <v>26060.262300559567</v>
      </c>
      <c r="E20" s="21">
        <f t="shared" si="1"/>
        <v>9846.3351694710564</v>
      </c>
      <c r="F20">
        <v>44</v>
      </c>
    </row>
    <row r="21" spans="1:6" ht="13.5" customHeight="1" x14ac:dyDescent="0.25">
      <c r="A21" s="3">
        <v>37165</v>
      </c>
      <c r="B21" s="4">
        <f t="shared" si="0"/>
        <v>1320741.7961971706</v>
      </c>
      <c r="C21" s="20">
        <f t="shared" si="2"/>
        <v>35906.597470030625</v>
      </c>
      <c r="D21" s="4">
        <f t="shared" si="3"/>
        <v>26250.786272212732</v>
      </c>
      <c r="E21" s="21">
        <f t="shared" si="1"/>
        <v>9655.8111978178949</v>
      </c>
      <c r="F21" s="22">
        <v>43</v>
      </c>
    </row>
    <row r="22" spans="1:6" ht="13.5" customHeight="1" x14ac:dyDescent="0.25">
      <c r="A22" s="3">
        <v>37196</v>
      </c>
      <c r="B22" s="4">
        <f t="shared" si="0"/>
        <v>1294491.009924958</v>
      </c>
      <c r="C22" s="20">
        <f t="shared" si="2"/>
        <v>35906.597470030625</v>
      </c>
      <c r="D22" s="4">
        <f t="shared" si="3"/>
        <v>26442.703145570249</v>
      </c>
      <c r="E22" s="21">
        <f t="shared" si="1"/>
        <v>9463.8943244603761</v>
      </c>
      <c r="F22">
        <v>42</v>
      </c>
    </row>
    <row r="23" spans="1:6" ht="13.5" customHeight="1" x14ac:dyDescent="0.25">
      <c r="A23" s="3">
        <v>37226</v>
      </c>
      <c r="B23" s="4">
        <f t="shared" si="0"/>
        <v>1268048.3067793876</v>
      </c>
      <c r="C23" s="20">
        <f t="shared" si="2"/>
        <v>35906.597470030625</v>
      </c>
      <c r="D23" s="4">
        <f t="shared" si="3"/>
        <v>26636.023103997199</v>
      </c>
      <c r="E23" s="21">
        <f t="shared" si="1"/>
        <v>9270.5743660334265</v>
      </c>
      <c r="F23" s="22">
        <v>41</v>
      </c>
    </row>
    <row r="24" spans="1:6" ht="13.5" customHeight="1" x14ac:dyDescent="0.25">
      <c r="A24" s="3">
        <v>37257</v>
      </c>
      <c r="B24" s="4">
        <f t="shared" si="0"/>
        <v>1241412.2836753905</v>
      </c>
      <c r="C24" s="20">
        <f t="shared" si="2"/>
        <v>35906.597470030625</v>
      </c>
      <c r="D24" s="4">
        <f t="shared" si="3"/>
        <v>26830.75640530821</v>
      </c>
      <c r="E24" s="21">
        <f t="shared" si="1"/>
        <v>9075.8410647224136</v>
      </c>
      <c r="F24">
        <v>40</v>
      </c>
    </row>
    <row r="25" spans="1:6" ht="13.5" customHeight="1" x14ac:dyDescent="0.25">
      <c r="A25" s="3">
        <v>37288</v>
      </c>
      <c r="B25" s="4">
        <f t="shared" si="0"/>
        <v>1214581.5272700824</v>
      </c>
      <c r="C25" s="20">
        <f t="shared" si="2"/>
        <v>35906.597470030625</v>
      </c>
      <c r="D25" s="4">
        <f t="shared" si="3"/>
        <v>27026.913382311781</v>
      </c>
      <c r="E25" s="21">
        <f t="shared" si="1"/>
        <v>8879.6840877188461</v>
      </c>
      <c r="F25" s="22">
        <v>39</v>
      </c>
    </row>
    <row r="26" spans="1:6" ht="13.5" customHeight="1" x14ac:dyDescent="0.25">
      <c r="A26" s="3">
        <v>37316</v>
      </c>
      <c r="B26" s="4">
        <f t="shared" si="0"/>
        <v>1187554.6138877706</v>
      </c>
      <c r="C26" s="20">
        <f t="shared" si="2"/>
        <v>35906.597470030625</v>
      </c>
      <c r="D26" s="4">
        <f t="shared" si="3"/>
        <v>27224.504443358521</v>
      </c>
      <c r="E26" s="21">
        <f t="shared" si="1"/>
        <v>8682.0930266721025</v>
      </c>
      <c r="F26">
        <v>38</v>
      </c>
    </row>
    <row r="27" spans="1:6" ht="13.5" customHeight="1" x14ac:dyDescent="0.25">
      <c r="A27" s="3">
        <v>37347</v>
      </c>
      <c r="B27" s="4">
        <f t="shared" si="0"/>
        <v>1160330.1094444119</v>
      </c>
      <c r="C27" s="20">
        <f t="shared" si="2"/>
        <v>35906.597470030625</v>
      </c>
      <c r="D27" s="4">
        <f t="shared" si="3"/>
        <v>27423.540072893473</v>
      </c>
      <c r="E27" s="21">
        <f t="shared" si="1"/>
        <v>8483.0573971371523</v>
      </c>
      <c r="F27" s="22">
        <v>37</v>
      </c>
    </row>
    <row r="28" spans="1:6" ht="13.5" customHeight="1" x14ac:dyDescent="0.25">
      <c r="A28" s="3">
        <v>37377</v>
      </c>
      <c r="B28" s="4">
        <f t="shared" si="0"/>
        <v>1132906.5693715184</v>
      </c>
      <c r="C28" s="20">
        <f t="shared" si="2"/>
        <v>35906.597470030625</v>
      </c>
      <c r="D28" s="4">
        <f t="shared" si="3"/>
        <v>27624.030832012391</v>
      </c>
      <c r="E28" s="21">
        <f t="shared" si="1"/>
        <v>8282.5666380182338</v>
      </c>
      <c r="F28">
        <v>36</v>
      </c>
    </row>
    <row r="29" spans="1:6" ht="13.5" customHeight="1" x14ac:dyDescent="0.25">
      <c r="A29" s="3">
        <v>37408</v>
      </c>
      <c r="B29" s="4">
        <f t="shared" si="0"/>
        <v>1105282.538539506</v>
      </c>
      <c r="C29" s="20">
        <f t="shared" si="2"/>
        <v>35906.597470030625</v>
      </c>
      <c r="D29" s="4">
        <f t="shared" si="3"/>
        <v>27825.98735902215</v>
      </c>
      <c r="E29" s="21">
        <f t="shared" si="1"/>
        <v>8080.6101110084746</v>
      </c>
      <c r="F29" s="22">
        <v>35</v>
      </c>
    </row>
    <row r="30" spans="1:6" ht="13.5" customHeight="1" x14ac:dyDescent="0.25">
      <c r="A30" s="3">
        <v>37438</v>
      </c>
      <c r="B30" s="4">
        <f t="shared" si="0"/>
        <v>1077456.5511804838</v>
      </c>
      <c r="C30" s="20">
        <f t="shared" si="2"/>
        <v>35906.597470030625</v>
      </c>
      <c r="D30" s="4">
        <f t="shared" si="3"/>
        <v>28029.420370005224</v>
      </c>
      <c r="E30" s="21">
        <f t="shared" si="1"/>
        <v>7877.1771000253993</v>
      </c>
      <c r="F30">
        <v>34</v>
      </c>
    </row>
    <row r="31" spans="1:6" ht="13.5" customHeight="1" x14ac:dyDescent="0.25">
      <c r="A31" s="3">
        <v>37469</v>
      </c>
      <c r="B31" s="4">
        <f t="shared" si="0"/>
        <v>1049427.1308104785</v>
      </c>
      <c r="C31" s="20">
        <f t="shared" si="2"/>
        <v>35906.597470030625</v>
      </c>
      <c r="D31" s="4">
        <f t="shared" si="3"/>
        <v>28234.340659388297</v>
      </c>
      <c r="E31" s="21">
        <f t="shared" si="1"/>
        <v>7672.2568106423278</v>
      </c>
      <c r="F31" s="22">
        <v>33</v>
      </c>
    </row>
    <row r="32" spans="1:6" ht="13.5" customHeight="1" x14ac:dyDescent="0.25">
      <c r="A32" s="3">
        <v>37500</v>
      </c>
      <c r="B32" s="4">
        <f t="shared" si="0"/>
        <v>1021192.7901510901</v>
      </c>
      <c r="C32" s="20">
        <f t="shared" si="2"/>
        <v>35906.597470030625</v>
      </c>
      <c r="D32" s="4">
        <f t="shared" si="3"/>
        <v>28440.759100515021</v>
      </c>
      <c r="E32" s="21">
        <f t="shared" si="1"/>
        <v>7465.8383695156053</v>
      </c>
      <c r="F32">
        <v>32</v>
      </c>
    </row>
    <row r="33" spans="1:6" ht="13.5" customHeight="1" x14ac:dyDescent="0.25">
      <c r="A33" s="3">
        <v>37530</v>
      </c>
      <c r="B33" s="4">
        <f t="shared" si="0"/>
        <v>992752.03105057508</v>
      </c>
      <c r="C33" s="20">
        <f t="shared" si="2"/>
        <v>35906.597470030625</v>
      </c>
      <c r="D33" s="4">
        <f t="shared" si="3"/>
        <v>28648.686646222974</v>
      </c>
      <c r="E33" s="21">
        <f t="shared" si="1"/>
        <v>7257.9108238076496</v>
      </c>
      <c r="F33" s="22">
        <v>31</v>
      </c>
    </row>
    <row r="34" spans="1:6" ht="13.5" customHeight="1" x14ac:dyDescent="0.25">
      <c r="A34" s="3">
        <v>37561</v>
      </c>
      <c r="B34" s="4">
        <f t="shared" si="0"/>
        <v>964103.34440435213</v>
      </c>
      <c r="C34" s="20">
        <f t="shared" si="2"/>
        <v>35906.597470030625</v>
      </c>
      <c r="D34" s="4">
        <f t="shared" si="3"/>
        <v>28858.134329424847</v>
      </c>
      <c r="E34" s="21">
        <f t="shared" si="1"/>
        <v>7048.4631406057788</v>
      </c>
      <c r="F34">
        <v>30</v>
      </c>
    </row>
    <row r="35" spans="1:6" ht="13.5" customHeight="1" x14ac:dyDescent="0.25">
      <c r="A35" s="3">
        <v>37591</v>
      </c>
      <c r="B35" s="4">
        <f t="shared" si="0"/>
        <v>935245.21007492731</v>
      </c>
      <c r="C35" s="20">
        <f t="shared" si="2"/>
        <v>35906.597470030625</v>
      </c>
      <c r="D35" s="4">
        <f t="shared" si="3"/>
        <v>29069.113263693838</v>
      </c>
      <c r="E35" s="21">
        <f t="shared" si="1"/>
        <v>6837.484206336786</v>
      </c>
      <c r="F35" s="22">
        <v>29</v>
      </c>
    </row>
    <row r="36" spans="1:6" ht="13.5" customHeight="1" x14ac:dyDescent="0.25">
      <c r="A36" s="3">
        <v>37622</v>
      </c>
      <c r="B36" s="4">
        <f t="shared" si="0"/>
        <v>906176.09681123344</v>
      </c>
      <c r="C36" s="20">
        <f t="shared" si="2"/>
        <v>35906.597470030625</v>
      </c>
      <c r="D36" s="4">
        <f t="shared" si="3"/>
        <v>29281.63464385338</v>
      </c>
      <c r="E36" s="21">
        <f t="shared" si="1"/>
        <v>6624.9628261772468</v>
      </c>
      <c r="F36">
        <v>28</v>
      </c>
    </row>
    <row r="37" spans="1:6" ht="13.5" customHeight="1" x14ac:dyDescent="0.25">
      <c r="A37" s="3">
        <v>37653</v>
      </c>
      <c r="B37" s="4">
        <f t="shared" ref="B37:B64" si="4">B36-D36</f>
        <v>876894.46216738003</v>
      </c>
      <c r="C37" s="20">
        <f t="shared" si="2"/>
        <v>35906.597470030625</v>
      </c>
      <c r="D37" s="4">
        <f t="shared" si="3"/>
        <v>29495.709746571127</v>
      </c>
      <c r="E37" s="21">
        <f t="shared" si="1"/>
        <v>6410.8877234594993</v>
      </c>
      <c r="F37" s="22">
        <v>27</v>
      </c>
    </row>
    <row r="38" spans="1:6" ht="13.5" customHeight="1" x14ac:dyDescent="0.25">
      <c r="A38" s="3">
        <v>37681</v>
      </c>
      <c r="B38" s="4">
        <f t="shared" si="4"/>
        <v>847398.75242080889</v>
      </c>
      <c r="C38" s="20">
        <f t="shared" si="2"/>
        <v>35906.597470030625</v>
      </c>
      <c r="D38" s="4">
        <f t="shared" si="3"/>
        <v>29711.349930957334</v>
      </c>
      <c r="E38" s="21">
        <f t="shared" si="1"/>
        <v>6195.2475390732916</v>
      </c>
      <c r="F38">
        <v>26</v>
      </c>
    </row>
    <row r="39" spans="1:6" ht="13.5" customHeight="1" x14ac:dyDescent="0.25">
      <c r="A39" s="3">
        <v>37712</v>
      </c>
      <c r="B39" s="4">
        <f t="shared" si="4"/>
        <v>817687.40248985158</v>
      </c>
      <c r="C39" s="20">
        <f t="shared" si="2"/>
        <v>35906.597470030625</v>
      </c>
      <c r="D39" s="4">
        <f t="shared" si="3"/>
        <v>29928.56663916757</v>
      </c>
      <c r="E39" s="21">
        <f t="shared" si="1"/>
        <v>5978.0308308630565</v>
      </c>
      <c r="F39" s="22">
        <v>25</v>
      </c>
    </row>
    <row r="40" spans="1:6" ht="13.5" customHeight="1" x14ac:dyDescent="0.25">
      <c r="A40" s="3">
        <v>37742</v>
      </c>
      <c r="B40" s="4">
        <f t="shared" si="4"/>
        <v>787758.83585068397</v>
      </c>
      <c r="C40" s="20">
        <f t="shared" si="2"/>
        <v>35906.597470030625</v>
      </c>
      <c r="D40" s="4">
        <f t="shared" si="3"/>
        <v>30147.371397009862</v>
      </c>
      <c r="E40" s="21">
        <f t="shared" si="1"/>
        <v>5759.2260730207654</v>
      </c>
      <c r="F40">
        <v>24</v>
      </c>
    </row>
    <row r="41" spans="1:6" ht="13.5" customHeight="1" x14ac:dyDescent="0.25">
      <c r="A41" s="3">
        <v>37773</v>
      </c>
      <c r="B41" s="4">
        <f t="shared" si="4"/>
        <v>757611.46445367415</v>
      </c>
      <c r="C41" s="20">
        <f t="shared" si="2"/>
        <v>35906.597470030625</v>
      </c>
      <c r="D41" s="4">
        <f t="shared" si="3"/>
        <v>30367.775814556258</v>
      </c>
      <c r="E41" s="21">
        <f t="shared" si="1"/>
        <v>5538.8216554743667</v>
      </c>
      <c r="F41" s="22">
        <v>23</v>
      </c>
    </row>
    <row r="42" spans="1:6" ht="13.5" customHeight="1" x14ac:dyDescent="0.25">
      <c r="A42" s="3">
        <v>37803</v>
      </c>
      <c r="B42" s="4">
        <f t="shared" si="4"/>
        <v>727243.68863911787</v>
      </c>
      <c r="C42" s="20">
        <f t="shared" si="2"/>
        <v>35906.597470030625</v>
      </c>
      <c r="D42" s="4">
        <f t="shared" si="3"/>
        <v>30589.791586758896</v>
      </c>
      <c r="E42" s="21">
        <f t="shared" ref="E42:E63" si="5">IPMT(0.73109%,1,F42,-B42,0)</f>
        <v>5316.805883271727</v>
      </c>
      <c r="F42">
        <v>22</v>
      </c>
    </row>
    <row r="43" spans="1:6" ht="13.5" customHeight="1" x14ac:dyDescent="0.25">
      <c r="A43" s="3">
        <v>37834</v>
      </c>
      <c r="B43" s="4">
        <f t="shared" si="4"/>
        <v>696653.89705235895</v>
      </c>
      <c r="C43" s="20">
        <f t="shared" si="2"/>
        <v>35906.597470030625</v>
      </c>
      <c r="D43" s="4">
        <f t="shared" si="3"/>
        <v>30813.430494070533</v>
      </c>
      <c r="E43" s="21">
        <f t="shared" si="5"/>
        <v>5093.1669759600909</v>
      </c>
      <c r="F43" s="22">
        <v>21</v>
      </c>
    </row>
    <row r="44" spans="1:6" ht="13.5" customHeight="1" x14ac:dyDescent="0.25">
      <c r="A44" s="3">
        <v>37865</v>
      </c>
      <c r="B44" s="4">
        <f t="shared" si="4"/>
        <v>665840.46655828843</v>
      </c>
      <c r="C44" s="20">
        <f t="shared" si="2"/>
        <v>35906.597470030625</v>
      </c>
      <c r="D44" s="4">
        <f t="shared" si="3"/>
        <v>31038.704403069634</v>
      </c>
      <c r="E44" s="21">
        <f t="shared" si="5"/>
        <v>4867.8930669609908</v>
      </c>
      <c r="F44">
        <v>20</v>
      </c>
    </row>
    <row r="45" spans="1:6" ht="13.5" customHeight="1" x14ac:dyDescent="0.25">
      <c r="A45" s="3">
        <v>37895</v>
      </c>
      <c r="B45" s="4">
        <f t="shared" si="4"/>
        <v>634801.76215521875</v>
      </c>
      <c r="C45" s="20">
        <f t="shared" si="2"/>
        <v>35906.597470030625</v>
      </c>
      <c r="D45" s="4">
        <f t="shared" si="3"/>
        <v>31265.625267090036</v>
      </c>
      <c r="E45" s="21">
        <f t="shared" si="5"/>
        <v>4640.9722029405893</v>
      </c>
      <c r="F45" s="22">
        <v>19</v>
      </c>
    </row>
    <row r="46" spans="1:6" ht="13.5" customHeight="1" x14ac:dyDescent="0.25">
      <c r="A46" s="3">
        <v>37926</v>
      </c>
      <c r="B46" s="4">
        <f t="shared" si="4"/>
        <v>603536.13688812871</v>
      </c>
      <c r="C46" s="20">
        <f t="shared" si="2"/>
        <v>35906.597470030625</v>
      </c>
      <c r="D46" s="4">
        <f t="shared" si="3"/>
        <v>31494.205126855206</v>
      </c>
      <c r="E46" s="21">
        <f t="shared" si="5"/>
        <v>4412.3923431754201</v>
      </c>
      <c r="F46">
        <v>18</v>
      </c>
    </row>
    <row r="47" spans="1:6" ht="13.5" customHeight="1" x14ac:dyDescent="0.25">
      <c r="A47" s="3">
        <v>37956</v>
      </c>
      <c r="B47" s="4">
        <f t="shared" si="4"/>
        <v>572041.93176127353</v>
      </c>
      <c r="C47" s="20">
        <f t="shared" si="2"/>
        <v>35906.597470030625</v>
      </c>
      <c r="D47" s="4">
        <f t="shared" si="3"/>
        <v>31724.456111117132</v>
      </c>
      <c r="E47" s="21">
        <f t="shared" si="5"/>
        <v>4182.1413589134945</v>
      </c>
      <c r="F47" s="22">
        <v>17</v>
      </c>
    </row>
    <row r="48" spans="1:6" ht="13.5" customHeight="1" x14ac:dyDescent="0.25">
      <c r="A48" s="3">
        <v>37987</v>
      </c>
      <c r="B48" s="4">
        <f t="shared" si="4"/>
        <v>540317.47565015638</v>
      </c>
      <c r="C48" s="20">
        <f t="shared" si="2"/>
        <v>35906.597470030625</v>
      </c>
      <c r="D48" s="4">
        <f t="shared" si="3"/>
        <v>31956.390437299895</v>
      </c>
      <c r="E48" s="21">
        <f t="shared" si="5"/>
        <v>3950.2070327307283</v>
      </c>
      <c r="F48">
        <v>16</v>
      </c>
    </row>
    <row r="49" spans="1:6" ht="13.5" customHeight="1" x14ac:dyDescent="0.25">
      <c r="A49" s="3">
        <v>38018</v>
      </c>
      <c r="B49" s="4">
        <f t="shared" si="4"/>
        <v>508361.08521285647</v>
      </c>
      <c r="C49" s="20">
        <f t="shared" si="2"/>
        <v>35906.597470030625</v>
      </c>
      <c r="D49" s="4">
        <f t="shared" si="3"/>
        <v>32190.020412147951</v>
      </c>
      <c r="E49" s="21">
        <f t="shared" si="5"/>
        <v>3716.5770578826728</v>
      </c>
      <c r="F49" s="22">
        <v>15</v>
      </c>
    </row>
    <row r="50" spans="1:6" ht="13.5" customHeight="1" x14ac:dyDescent="0.25">
      <c r="A50" s="3">
        <v>38047</v>
      </c>
      <c r="B50" s="4">
        <f t="shared" si="4"/>
        <v>476171.0648007085</v>
      </c>
      <c r="C50" s="20">
        <f t="shared" si="2"/>
        <v>35906.597470030625</v>
      </c>
      <c r="D50" s="4">
        <f t="shared" si="3"/>
        <v>32425.358432379126</v>
      </c>
      <c r="E50" s="21">
        <f t="shared" si="5"/>
        <v>3481.2390376515</v>
      </c>
      <c r="F50">
        <v>14</v>
      </c>
    </row>
    <row r="51" spans="1:6" ht="13.5" customHeight="1" x14ac:dyDescent="0.25">
      <c r="A51" s="3">
        <v>38078</v>
      </c>
      <c r="B51" s="4">
        <f t="shared" si="4"/>
        <v>443745.70636832935</v>
      </c>
      <c r="C51" s="20">
        <f t="shared" si="2"/>
        <v>35906.597470030625</v>
      </c>
      <c r="D51" s="4">
        <f t="shared" si="3"/>
        <v>32662.416985342406</v>
      </c>
      <c r="E51" s="21">
        <f t="shared" si="5"/>
        <v>3244.1804846882192</v>
      </c>
      <c r="F51" s="22">
        <v>13</v>
      </c>
    </row>
    <row r="52" spans="1:6" ht="13.5" customHeight="1" x14ac:dyDescent="0.25">
      <c r="A52" s="3">
        <v>38108</v>
      </c>
      <c r="B52" s="4">
        <f t="shared" si="4"/>
        <v>411083.28938298696</v>
      </c>
      <c r="C52" s="20">
        <f t="shared" si="2"/>
        <v>35906.597470030625</v>
      </c>
      <c r="D52" s="4">
        <f t="shared" si="3"/>
        <v>32901.208649680542</v>
      </c>
      <c r="E52" s="21">
        <f t="shared" si="5"/>
        <v>3005.3888203500796</v>
      </c>
      <c r="F52">
        <v>12</v>
      </c>
    </row>
    <row r="53" spans="1:6" ht="13.5" customHeight="1" x14ac:dyDescent="0.25">
      <c r="A53" s="3">
        <v>38139</v>
      </c>
      <c r="B53" s="4">
        <f t="shared" si="4"/>
        <v>378182.08073330641</v>
      </c>
      <c r="C53" s="20">
        <f t="shared" si="2"/>
        <v>35906.597470030625</v>
      </c>
      <c r="D53" s="4">
        <f t="shared" si="3"/>
        <v>33141.746095997492</v>
      </c>
      <c r="E53" s="21">
        <f t="shared" si="5"/>
        <v>2764.85137403313</v>
      </c>
      <c r="F53" s="22">
        <v>11</v>
      </c>
    </row>
    <row r="54" spans="1:6" ht="13.5" customHeight="1" x14ac:dyDescent="0.25">
      <c r="A54" s="3">
        <v>38169</v>
      </c>
      <c r="B54" s="4">
        <f t="shared" si="4"/>
        <v>345040.3346373089</v>
      </c>
      <c r="C54" s="20">
        <f t="shared" si="2"/>
        <v>35906.597470030625</v>
      </c>
      <c r="D54" s="4">
        <f t="shared" si="3"/>
        <v>33384.042087530725</v>
      </c>
      <c r="E54" s="21">
        <f t="shared" si="5"/>
        <v>2522.555382499902</v>
      </c>
      <c r="F54">
        <v>10</v>
      </c>
    </row>
    <row r="55" spans="1:6" ht="13.5" customHeight="1" x14ac:dyDescent="0.25">
      <c r="A55" s="3">
        <v>38200</v>
      </c>
      <c r="B55" s="4">
        <f t="shared" si="4"/>
        <v>311656.29254977818</v>
      </c>
      <c r="C55" s="20">
        <f t="shared" si="2"/>
        <v>35906.597470030625</v>
      </c>
      <c r="D55" s="4">
        <f t="shared" si="3"/>
        <v>33628.109480828454</v>
      </c>
      <c r="E55" s="21">
        <f t="shared" si="5"/>
        <v>2278.4879892021736</v>
      </c>
      <c r="F55" s="22">
        <v>9</v>
      </c>
    </row>
    <row r="56" spans="1:6" ht="13.5" customHeight="1" x14ac:dyDescent="0.25">
      <c r="A56" s="3">
        <v>38231</v>
      </c>
      <c r="B56" s="4">
        <f t="shared" si="4"/>
        <v>278028.18306894973</v>
      </c>
      <c r="C56" s="20">
        <f t="shared" si="2"/>
        <v>35906.597470030625</v>
      </c>
      <c r="D56" s="4">
        <f t="shared" si="3"/>
        <v>33873.961226431842</v>
      </c>
      <c r="E56" s="21">
        <f t="shared" si="5"/>
        <v>2032.6362435987846</v>
      </c>
      <c r="F56">
        <v>8</v>
      </c>
    </row>
    <row r="57" spans="1:6" ht="13.5" customHeight="1" x14ac:dyDescent="0.25">
      <c r="A57" s="3">
        <v>38261</v>
      </c>
      <c r="B57" s="4">
        <f t="shared" si="4"/>
        <v>244154.2218425179</v>
      </c>
      <c r="C57" s="20">
        <f t="shared" si="2"/>
        <v>35906.597470030625</v>
      </c>
      <c r="D57" s="4">
        <f t="shared" si="3"/>
        <v>34121.610369562164</v>
      </c>
      <c r="E57" s="21">
        <f t="shared" si="5"/>
        <v>1784.9871004684642</v>
      </c>
      <c r="F57" s="22">
        <v>7</v>
      </c>
    </row>
    <row r="58" spans="1:6" ht="13.5" customHeight="1" x14ac:dyDescent="0.25">
      <c r="A58" s="3">
        <v>38292</v>
      </c>
      <c r="B58" s="4">
        <f t="shared" si="4"/>
        <v>210032.61147295573</v>
      </c>
      <c r="C58" s="20">
        <f t="shared" si="2"/>
        <v>35906.597470030625</v>
      </c>
      <c r="D58" s="4">
        <f t="shared" si="3"/>
        <v>34371.070050812996</v>
      </c>
      <c r="E58" s="21">
        <f t="shared" si="5"/>
        <v>1535.5274192176321</v>
      </c>
      <c r="F58">
        <v>6</v>
      </c>
    </row>
    <row r="59" spans="1:6" ht="13.5" customHeight="1" x14ac:dyDescent="0.25">
      <c r="A59" s="3">
        <v>38322</v>
      </c>
      <c r="B59" s="4">
        <f t="shared" si="4"/>
        <v>175661.54142214273</v>
      </c>
      <c r="C59" s="20">
        <f t="shared" si="2"/>
        <v>35906.597470030625</v>
      </c>
      <c r="D59" s="4">
        <f t="shared" si="3"/>
        <v>34622.353506847481</v>
      </c>
      <c r="E59" s="21">
        <f t="shared" si="5"/>
        <v>1284.2439631831435</v>
      </c>
      <c r="F59" s="22">
        <v>5</v>
      </c>
    </row>
    <row r="60" spans="1:6" ht="13.5" customHeight="1" x14ac:dyDescent="0.25">
      <c r="A60" s="3">
        <v>38353</v>
      </c>
      <c r="B60" s="4">
        <f t="shared" si="4"/>
        <v>141039.18791529525</v>
      </c>
      <c r="C60" s="20">
        <f t="shared" si="2"/>
        <v>35906.597470030625</v>
      </c>
      <c r="D60" s="4">
        <f t="shared" si="3"/>
        <v>34875.474071100696</v>
      </c>
      <c r="E60" s="21">
        <f t="shared" si="5"/>
        <v>1031.1233989299321</v>
      </c>
      <c r="F60">
        <v>4</v>
      </c>
    </row>
    <row r="61" spans="1:6" ht="13.5" customHeight="1" x14ac:dyDescent="0.25">
      <c r="A61" s="3">
        <v>38384</v>
      </c>
      <c r="B61" s="4">
        <f t="shared" si="4"/>
        <v>106163.71384419454</v>
      </c>
      <c r="C61" s="20">
        <f t="shared" si="2"/>
        <v>35906.597470030625</v>
      </c>
      <c r="D61" s="4">
        <f t="shared" si="3"/>
        <v>35130.445174487104</v>
      </c>
      <c r="E61" s="21">
        <f t="shared" si="5"/>
        <v>776.15229554352197</v>
      </c>
      <c r="F61" s="22">
        <v>3</v>
      </c>
    </row>
    <row r="62" spans="1:6" ht="13.5" customHeight="1" x14ac:dyDescent="0.25">
      <c r="A62" s="3">
        <v>38412</v>
      </c>
      <c r="B62" s="4">
        <f t="shared" si="4"/>
        <v>71033.268669707439</v>
      </c>
      <c r="C62" s="20">
        <f t="shared" si="2"/>
        <v>35906.597470030625</v>
      </c>
      <c r="D62" s="4">
        <f t="shared" si="3"/>
        <v>35387.280346113264</v>
      </c>
      <c r="E62" s="21">
        <f t="shared" si="5"/>
        <v>519.31712391736414</v>
      </c>
      <c r="F62">
        <v>2</v>
      </c>
    </row>
    <row r="63" spans="1:6" ht="13.5" customHeight="1" x14ac:dyDescent="0.25">
      <c r="A63" s="3">
        <v>38443</v>
      </c>
      <c r="B63" s="4">
        <f t="shared" si="4"/>
        <v>35645.988323594174</v>
      </c>
      <c r="C63" s="20">
        <f t="shared" si="2"/>
        <v>35906.597470030625</v>
      </c>
      <c r="D63" s="4">
        <f t="shared" si="3"/>
        <v>35645.993213995658</v>
      </c>
      <c r="E63" s="21">
        <f t="shared" si="5"/>
        <v>260.60425603496464</v>
      </c>
      <c r="F63" s="22">
        <v>1</v>
      </c>
    </row>
    <row r="64" spans="1:6" ht="13.5" customHeight="1" x14ac:dyDescent="0.25">
      <c r="A64" s="3">
        <v>38473</v>
      </c>
      <c r="B64" s="4">
        <f t="shared" si="4"/>
        <v>-4.8904014838626608E-3</v>
      </c>
      <c r="C64" s="20"/>
      <c r="D64" s="4"/>
      <c r="E64" s="21"/>
      <c r="F64">
        <v>0</v>
      </c>
    </row>
    <row r="65" spans="1:5" ht="13.5" customHeight="1" x14ac:dyDescent="0.25">
      <c r="A65" s="3"/>
      <c r="B65" s="4"/>
      <c r="C65" s="4"/>
      <c r="D65" s="4"/>
      <c r="E65" s="4"/>
    </row>
    <row r="66" spans="1:5" ht="13.5" customHeight="1" x14ac:dyDescent="0.25">
      <c r="A66" s="3"/>
      <c r="B66" s="4"/>
      <c r="C66" s="4"/>
      <c r="D66" s="4"/>
      <c r="E66" s="4"/>
    </row>
    <row r="67" spans="1:5" ht="13.5" customHeight="1" x14ac:dyDescent="0.25">
      <c r="A67" s="3"/>
      <c r="B67" s="4"/>
      <c r="C67" s="4"/>
      <c r="D67" s="4"/>
      <c r="E67" s="4"/>
    </row>
    <row r="68" spans="1:5" ht="13.5" customHeight="1" x14ac:dyDescent="0.25">
      <c r="A68" s="3"/>
      <c r="B68" s="4"/>
      <c r="C68" s="4"/>
      <c r="D68" s="4"/>
      <c r="E68" s="4"/>
    </row>
    <row r="69" spans="1:5" ht="13.5" customHeight="1" x14ac:dyDescent="0.25">
      <c r="A69" s="3"/>
      <c r="B69" s="4"/>
      <c r="C69" s="4"/>
      <c r="D69" s="4"/>
      <c r="E69" s="4"/>
    </row>
    <row r="70" spans="1:5" ht="13.5" customHeight="1" x14ac:dyDescent="0.25">
      <c r="A70" s="3"/>
      <c r="B70" s="4"/>
      <c r="C70" s="4"/>
      <c r="D70" s="4"/>
      <c r="E70" s="4"/>
    </row>
    <row r="71" spans="1:5" ht="13.5" customHeight="1" x14ac:dyDescent="0.25">
      <c r="A71" s="3"/>
      <c r="B71" s="4"/>
      <c r="C71" s="4"/>
      <c r="D71" s="4"/>
      <c r="E71" s="4"/>
    </row>
    <row r="72" spans="1:5" ht="13.5" customHeight="1" x14ac:dyDescent="0.25">
      <c r="A72" s="3"/>
      <c r="B72" s="4"/>
      <c r="C72" s="4"/>
      <c r="D72" s="4"/>
      <c r="E72" s="4"/>
    </row>
    <row r="73" spans="1:5" ht="13.5" customHeight="1" x14ac:dyDescent="0.25">
      <c r="A73" s="3"/>
      <c r="B73" s="4"/>
      <c r="C73" s="4"/>
      <c r="D73" s="4"/>
      <c r="E73" s="4"/>
    </row>
    <row r="74" spans="1:5" ht="13.5" customHeight="1" x14ac:dyDescent="0.25">
      <c r="A74" s="3"/>
      <c r="B74" s="4"/>
      <c r="C74" s="4"/>
      <c r="D74" s="4"/>
      <c r="E74" s="4"/>
    </row>
    <row r="75" spans="1:5" ht="13.5" customHeight="1" x14ac:dyDescent="0.25">
      <c r="A75" s="3"/>
      <c r="B75" s="4"/>
      <c r="C75" s="4"/>
      <c r="D75" s="4"/>
      <c r="E75" s="4"/>
    </row>
    <row r="76" spans="1:5" ht="13.5" customHeight="1" x14ac:dyDescent="0.25">
      <c r="A76" s="3"/>
      <c r="B76" s="4"/>
      <c r="C76" s="4"/>
      <c r="D76" s="4"/>
      <c r="E76" s="4"/>
    </row>
    <row r="77" spans="1:5" ht="13.5" customHeight="1" x14ac:dyDescent="0.25">
      <c r="A77" s="3"/>
      <c r="B77" s="4"/>
      <c r="C77" s="4"/>
      <c r="D77" s="4"/>
      <c r="E77" s="4"/>
    </row>
    <row r="78" spans="1:5" ht="13.5" customHeight="1" x14ac:dyDescent="0.25">
      <c r="A78" s="3"/>
      <c r="B78" s="4"/>
      <c r="C78" s="4"/>
      <c r="D78" s="4"/>
      <c r="E78" s="4"/>
    </row>
    <row r="79" spans="1:5" ht="13.5" customHeight="1" x14ac:dyDescent="0.25">
      <c r="A79" s="3"/>
      <c r="B79" s="4"/>
      <c r="C79" s="4"/>
      <c r="D79" s="4"/>
      <c r="E79" s="4"/>
    </row>
    <row r="80" spans="1:5" ht="13.5" customHeight="1" x14ac:dyDescent="0.25">
      <c r="A80" s="3"/>
      <c r="B80" s="4"/>
      <c r="C80" s="4"/>
      <c r="D80" s="4"/>
      <c r="E80" s="4"/>
    </row>
    <row r="81" spans="1:5" ht="13.5" customHeight="1" x14ac:dyDescent="0.25">
      <c r="A81" s="3"/>
      <c r="B81" s="4"/>
      <c r="C81" s="4"/>
      <c r="D81" s="4"/>
      <c r="E81" s="4"/>
    </row>
    <row r="82" spans="1:5" ht="13.5" customHeight="1" x14ac:dyDescent="0.25">
      <c r="A82" s="3"/>
      <c r="B82" s="4"/>
      <c r="C82" s="4"/>
      <c r="D82" s="4"/>
      <c r="E82" s="4"/>
    </row>
    <row r="83" spans="1:5" ht="13.5" customHeight="1" x14ac:dyDescent="0.25">
      <c r="A83" s="3"/>
      <c r="B83" s="4"/>
      <c r="C83" s="4"/>
      <c r="D83" s="4"/>
      <c r="E83" s="4"/>
    </row>
    <row r="84" spans="1:5" ht="13.5" customHeight="1" x14ac:dyDescent="0.25">
      <c r="A84" s="3"/>
      <c r="B84" s="4"/>
      <c r="C84" s="4"/>
      <c r="D84" s="4"/>
      <c r="E84" s="4"/>
    </row>
    <row r="85" spans="1:5" ht="13.5" customHeight="1" x14ac:dyDescent="0.25">
      <c r="A85" s="3"/>
      <c r="B85" s="4"/>
      <c r="C85" s="4"/>
      <c r="D85" s="4"/>
      <c r="E85" s="4"/>
    </row>
    <row r="86" spans="1:5" ht="13.5" customHeight="1" x14ac:dyDescent="0.25">
      <c r="A86" s="3"/>
      <c r="B86" s="4"/>
      <c r="C86" s="4"/>
      <c r="D86" s="4"/>
      <c r="E86" s="4"/>
    </row>
    <row r="87" spans="1:5" ht="13.5" customHeight="1" x14ac:dyDescent="0.25">
      <c r="A87" s="3"/>
      <c r="B87" s="4"/>
      <c r="C87" s="4"/>
      <c r="D87" s="4"/>
      <c r="E87" s="4"/>
    </row>
    <row r="88" spans="1:5" ht="13.5" customHeight="1" x14ac:dyDescent="0.25">
      <c r="A88" s="3"/>
      <c r="B88" s="4"/>
      <c r="C88" s="4"/>
      <c r="D88" s="4"/>
      <c r="E88" s="4"/>
    </row>
    <row r="89" spans="1:5" ht="13.5" customHeight="1" x14ac:dyDescent="0.25">
      <c r="A89" s="3"/>
      <c r="B89" s="4"/>
      <c r="C89" s="4"/>
      <c r="D89" s="4"/>
      <c r="E89" s="4"/>
    </row>
    <row r="90" spans="1:5" ht="13.5" customHeight="1" x14ac:dyDescent="0.25">
      <c r="A90" s="3"/>
      <c r="B90" s="4"/>
      <c r="C90" s="4"/>
      <c r="D90" s="4"/>
      <c r="E90" s="4"/>
    </row>
    <row r="91" spans="1:5" ht="13.5" customHeight="1" x14ac:dyDescent="0.25">
      <c r="A91" s="3"/>
      <c r="B91" s="4"/>
      <c r="C91" s="4"/>
      <c r="D91" s="4"/>
      <c r="E91" s="4"/>
    </row>
    <row r="92" spans="1:5" ht="13.5" customHeight="1" x14ac:dyDescent="0.25">
      <c r="A92" s="3"/>
      <c r="B92" s="4"/>
      <c r="C92" s="4"/>
      <c r="D92" s="4"/>
      <c r="E92" s="4"/>
    </row>
    <row r="93" spans="1:5" ht="13.5" customHeight="1" x14ac:dyDescent="0.25">
      <c r="A93" s="3"/>
      <c r="B93" s="4"/>
      <c r="C93" s="4"/>
      <c r="D93" s="4"/>
      <c r="E93" s="4"/>
    </row>
    <row r="94" spans="1:5" ht="13.5" customHeight="1" x14ac:dyDescent="0.25">
      <c r="A94" s="3"/>
      <c r="B94" s="4"/>
      <c r="C94" s="4"/>
      <c r="D94" s="4"/>
      <c r="E94" s="4"/>
    </row>
    <row r="95" spans="1:5" ht="13.5" customHeight="1" x14ac:dyDescent="0.25">
      <c r="A95" s="3"/>
      <c r="B95" s="4"/>
      <c r="C95" s="4"/>
      <c r="D95" s="4"/>
      <c r="E95" s="4"/>
    </row>
    <row r="96" spans="1:5" ht="13.5" customHeight="1" x14ac:dyDescent="0.25">
      <c r="A96" s="3"/>
      <c r="B96" s="4"/>
      <c r="C96" s="4"/>
      <c r="D96" s="4"/>
      <c r="E96" s="4"/>
    </row>
    <row r="97" spans="1:5" ht="13.5" customHeight="1" x14ac:dyDescent="0.25">
      <c r="A97" s="3"/>
      <c r="B97" s="4"/>
      <c r="C97" s="4"/>
      <c r="D97" s="4"/>
      <c r="E97" s="4"/>
    </row>
    <row r="98" spans="1:5" ht="13.5" customHeight="1" x14ac:dyDescent="0.25">
      <c r="A98" s="3"/>
      <c r="B98" s="4"/>
      <c r="C98" s="4"/>
      <c r="D98" s="4"/>
      <c r="E98" s="4"/>
    </row>
    <row r="99" spans="1:5" ht="13.5" customHeight="1" x14ac:dyDescent="0.25">
      <c r="A99" s="3"/>
      <c r="B99" s="4"/>
      <c r="C99" s="4"/>
      <c r="D99" s="4"/>
      <c r="E99" s="4"/>
    </row>
    <row r="100" spans="1:5" ht="13.5" customHeight="1" x14ac:dyDescent="0.25">
      <c r="A100" s="3"/>
      <c r="B100" s="4"/>
      <c r="C100" s="4"/>
      <c r="D100" s="4"/>
      <c r="E100" s="4"/>
    </row>
    <row r="101" spans="1:5" ht="13.5" customHeight="1" x14ac:dyDescent="0.25">
      <c r="A101" s="3"/>
      <c r="B101" s="4"/>
      <c r="C101" s="4"/>
      <c r="D101" s="4"/>
      <c r="E101" s="4"/>
    </row>
    <row r="102" spans="1:5" ht="13.5" customHeight="1" x14ac:dyDescent="0.25">
      <c r="A102" s="3"/>
      <c r="B102" s="4"/>
      <c r="C102" s="4"/>
      <c r="D102" s="4"/>
      <c r="E102" s="4"/>
    </row>
    <row r="103" spans="1:5" ht="13.5" customHeight="1" x14ac:dyDescent="0.25">
      <c r="A103" s="3"/>
      <c r="B103" s="4"/>
      <c r="C103" s="4"/>
      <c r="D103" s="4"/>
      <c r="E103" s="4"/>
    </row>
    <row r="104" spans="1:5" ht="13.5" customHeight="1" x14ac:dyDescent="0.25">
      <c r="A104" s="3"/>
      <c r="B104" s="4"/>
      <c r="C104" s="4"/>
      <c r="D104" s="4"/>
      <c r="E104" s="4"/>
    </row>
    <row r="105" spans="1:5" ht="13.5" customHeight="1" x14ac:dyDescent="0.25">
      <c r="A105" s="3"/>
      <c r="B105" s="4"/>
      <c r="C105" s="4"/>
      <c r="D105" s="4"/>
      <c r="E105" s="4"/>
    </row>
    <row r="106" spans="1:5" ht="13.5" customHeight="1" x14ac:dyDescent="0.25">
      <c r="A106" s="3"/>
      <c r="B106" s="4"/>
      <c r="C106" s="4"/>
      <c r="D106" s="4"/>
      <c r="E106" s="4"/>
    </row>
    <row r="107" spans="1:5" ht="13.5" customHeight="1" x14ac:dyDescent="0.25">
      <c r="A107" s="3"/>
      <c r="B107" s="4"/>
      <c r="C107" s="4"/>
      <c r="D107" s="4"/>
      <c r="E107" s="4"/>
    </row>
    <row r="108" spans="1:5" ht="13.5" customHeight="1" x14ac:dyDescent="0.25">
      <c r="A108" s="3"/>
      <c r="B108" s="4"/>
      <c r="C108" s="4"/>
      <c r="D108" s="4"/>
      <c r="E108" s="4"/>
    </row>
    <row r="109" spans="1:5" ht="13.5" customHeight="1" x14ac:dyDescent="0.25">
      <c r="A109" s="3"/>
      <c r="B109" s="4"/>
      <c r="C109" s="4"/>
      <c r="D109" s="4"/>
      <c r="E109" s="4"/>
    </row>
    <row r="110" spans="1:5" ht="13.5" customHeight="1" x14ac:dyDescent="0.25">
      <c r="A110" s="3"/>
      <c r="B110" s="4"/>
      <c r="C110" s="4"/>
      <c r="D110" s="4"/>
      <c r="E110" s="4"/>
    </row>
    <row r="111" spans="1:5" ht="13.5" customHeight="1" x14ac:dyDescent="0.25">
      <c r="A111" s="3"/>
      <c r="B111" s="4"/>
      <c r="C111" s="4"/>
      <c r="D111" s="4"/>
      <c r="E111" s="4"/>
    </row>
    <row r="112" spans="1:5" ht="13.5" customHeight="1" x14ac:dyDescent="0.25">
      <c r="A112" s="3"/>
      <c r="B112" s="4"/>
      <c r="C112" s="4"/>
      <c r="D112" s="4"/>
      <c r="E112" s="4"/>
    </row>
    <row r="113" spans="1:5" ht="13.5" customHeight="1" x14ac:dyDescent="0.25">
      <c r="A113" s="3"/>
      <c r="B113" s="4"/>
      <c r="C113" s="4"/>
      <c r="D113" s="4"/>
      <c r="E113" s="4"/>
    </row>
    <row r="114" spans="1:5" ht="13.5" customHeight="1" x14ac:dyDescent="0.25">
      <c r="A114" s="3"/>
      <c r="B114" s="4"/>
      <c r="C114" s="4"/>
      <c r="D114" s="4"/>
      <c r="E114" s="4"/>
    </row>
    <row r="115" spans="1:5" ht="13.5" customHeight="1" x14ac:dyDescent="0.25">
      <c r="A115" s="3"/>
      <c r="B115" s="4"/>
      <c r="C115" s="4"/>
      <c r="D115" s="4"/>
      <c r="E115" s="4"/>
    </row>
    <row r="116" spans="1:5" ht="13.5" customHeight="1" x14ac:dyDescent="0.25">
      <c r="A116" s="3"/>
      <c r="B116" s="4"/>
      <c r="C116" s="4"/>
      <c r="D116" s="4"/>
      <c r="E116" s="4"/>
    </row>
    <row r="117" spans="1:5" ht="13.5" customHeight="1" x14ac:dyDescent="0.25">
      <c r="A117" s="3"/>
      <c r="B117" s="4"/>
      <c r="C117" s="4"/>
      <c r="D117" s="4"/>
      <c r="E117" s="4"/>
    </row>
    <row r="118" spans="1:5" ht="13.5" customHeight="1" x14ac:dyDescent="0.25">
      <c r="A118" s="3"/>
      <c r="B118" s="4"/>
      <c r="C118" s="4"/>
      <c r="D118" s="4"/>
      <c r="E118" s="4"/>
    </row>
    <row r="119" spans="1:5" ht="13.5" customHeight="1" x14ac:dyDescent="0.25">
      <c r="A119" s="3"/>
      <c r="B119" s="4"/>
      <c r="C119" s="4"/>
      <c r="D119" s="4"/>
      <c r="E119" s="4"/>
    </row>
    <row r="120" spans="1:5" ht="13.5" customHeight="1" x14ac:dyDescent="0.25">
      <c r="A120" s="3"/>
      <c r="B120" s="4"/>
      <c r="C120" s="4"/>
      <c r="D120" s="4"/>
      <c r="E120" s="4"/>
    </row>
    <row r="121" spans="1:5" ht="13.5" customHeight="1" x14ac:dyDescent="0.25">
      <c r="A121" s="3"/>
      <c r="B121" s="4"/>
      <c r="C121" s="4"/>
      <c r="D121" s="4"/>
      <c r="E121" s="4"/>
    </row>
    <row r="122" spans="1:5" ht="13.5" customHeight="1" x14ac:dyDescent="0.25">
      <c r="A122" s="3"/>
      <c r="B122" s="4"/>
      <c r="C122" s="4"/>
      <c r="D122" s="4"/>
      <c r="E122" s="4"/>
    </row>
    <row r="123" spans="1:5" ht="13.5" customHeight="1" x14ac:dyDescent="0.25">
      <c r="A123" s="3"/>
      <c r="B123" s="4"/>
      <c r="C123" s="4"/>
      <c r="D123" s="4"/>
      <c r="E123" s="4"/>
    </row>
    <row r="124" spans="1:5" x14ac:dyDescent="0.25">
      <c r="E124" s="22"/>
    </row>
    <row r="125" spans="1:5" x14ac:dyDescent="0.25">
      <c r="E125" s="22"/>
    </row>
    <row r="126" spans="1:5" x14ac:dyDescent="0.25">
      <c r="E126" s="22"/>
    </row>
    <row r="127" spans="1:5" x14ac:dyDescent="0.25">
      <c r="E127" s="22"/>
    </row>
    <row r="128" spans="1:5" x14ac:dyDescent="0.25">
      <c r="E128" s="22"/>
    </row>
    <row r="129" spans="5:5" x14ac:dyDescent="0.25">
      <c r="E129" s="22"/>
    </row>
    <row r="130" spans="5:5" x14ac:dyDescent="0.25">
      <c r="E130" s="22"/>
    </row>
    <row r="131" spans="5:5" x14ac:dyDescent="0.25">
      <c r="E131" s="22"/>
    </row>
    <row r="132" spans="5:5" x14ac:dyDescent="0.25">
      <c r="E132" s="22"/>
    </row>
    <row r="133" spans="5:5" x14ac:dyDescent="0.25">
      <c r="E133" s="22"/>
    </row>
    <row r="134" spans="5:5" x14ac:dyDescent="0.25">
      <c r="E134" s="22"/>
    </row>
    <row r="135" spans="5:5" x14ac:dyDescent="0.25">
      <c r="E135" s="22"/>
    </row>
    <row r="136" spans="5:5" x14ac:dyDescent="0.25">
      <c r="E136" s="22"/>
    </row>
    <row r="137" spans="5:5" x14ac:dyDescent="0.25">
      <c r="E137" s="22"/>
    </row>
    <row r="138" spans="5:5" x14ac:dyDescent="0.25">
      <c r="E138" s="22"/>
    </row>
    <row r="139" spans="5:5" x14ac:dyDescent="0.25">
      <c r="E139" s="22"/>
    </row>
    <row r="140" spans="5:5" x14ac:dyDescent="0.25">
      <c r="E140" s="22"/>
    </row>
    <row r="141" spans="5:5" x14ac:dyDescent="0.25">
      <c r="E141" s="22"/>
    </row>
    <row r="142" spans="5:5" x14ac:dyDescent="0.25">
      <c r="E142" s="22"/>
    </row>
    <row r="143" spans="5:5" x14ac:dyDescent="0.25">
      <c r="E143" s="22"/>
    </row>
    <row r="144" spans="5:5" x14ac:dyDescent="0.25">
      <c r="E144" s="22"/>
    </row>
    <row r="145" spans="5:5" x14ac:dyDescent="0.25">
      <c r="E145" s="22"/>
    </row>
    <row r="146" spans="5:5" x14ac:dyDescent="0.25">
      <c r="E146" s="22"/>
    </row>
    <row r="147" spans="5:5" x14ac:dyDescent="0.25">
      <c r="E147" s="22"/>
    </row>
    <row r="148" spans="5:5" x14ac:dyDescent="0.25">
      <c r="E148" s="22"/>
    </row>
    <row r="149" spans="5:5" x14ac:dyDescent="0.25">
      <c r="E149" s="22"/>
    </row>
    <row r="150" spans="5:5" x14ac:dyDescent="0.25">
      <c r="E150" s="22"/>
    </row>
    <row r="151" spans="5:5" x14ac:dyDescent="0.25">
      <c r="E151" s="22"/>
    </row>
    <row r="152" spans="5:5" x14ac:dyDescent="0.25">
      <c r="E152" s="22"/>
    </row>
    <row r="153" spans="5:5" x14ac:dyDescent="0.25">
      <c r="E153" s="22"/>
    </row>
    <row r="154" spans="5:5" x14ac:dyDescent="0.25">
      <c r="E154" s="22"/>
    </row>
  </sheetData>
  <mergeCells count="1">
    <mergeCell ref="A1:F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3"/>
  <sheetViews>
    <sheetView topLeftCell="K1" workbookViewId="0">
      <pane xSplit="14940" topLeftCell="U1"/>
      <selection activeCell="N11" sqref="N11"/>
      <selection pane="topRight" activeCell="U1" sqref="U1"/>
    </sheetView>
  </sheetViews>
  <sheetFormatPr defaultRowHeight="13.2" x14ac:dyDescent="0.25"/>
  <cols>
    <col min="1" max="10" width="14" hidden="1" customWidth="1"/>
    <col min="11" max="11" width="14" style="29" customWidth="1"/>
    <col min="12" max="12" width="19.88671875" bestFit="1" customWidth="1"/>
    <col min="13" max="15" width="13.33203125" bestFit="1" customWidth="1"/>
    <col min="16" max="16" width="16.5546875" bestFit="1" customWidth="1"/>
    <col min="17" max="18" width="10.6640625" bestFit="1" customWidth="1"/>
  </cols>
  <sheetData>
    <row r="1" spans="1:18" x14ac:dyDescent="0.25">
      <c r="K1" s="52" t="s">
        <v>17</v>
      </c>
      <c r="L1" s="52"/>
      <c r="M1" s="52"/>
      <c r="N1" s="52"/>
      <c r="O1" s="52"/>
      <c r="P1" s="52"/>
    </row>
    <row r="2" spans="1:18" ht="13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4" t="s">
        <v>9</v>
      </c>
      <c r="K2" s="31" t="s">
        <v>18</v>
      </c>
      <c r="L2" s="32" t="s">
        <v>13</v>
      </c>
      <c r="M2" s="32" t="s">
        <v>10</v>
      </c>
      <c r="N2" s="32" t="s">
        <v>11</v>
      </c>
      <c r="O2" s="32" t="s">
        <v>12</v>
      </c>
      <c r="P2" s="33" t="s">
        <v>14</v>
      </c>
      <c r="Q2" s="10">
        <f>RATE(120,62725.56,-5000000,0)</f>
        <v>7.3109248851968749E-3</v>
      </c>
    </row>
    <row r="3" spans="1:18" ht="13.5" customHeight="1" x14ac:dyDescent="0.25">
      <c r="A3" s="2">
        <v>344</v>
      </c>
      <c r="B3" s="3">
        <v>36617</v>
      </c>
      <c r="C3" s="4">
        <v>5000000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25">
        <v>4</v>
      </c>
      <c r="K3" s="27">
        <v>36617</v>
      </c>
      <c r="L3" s="14">
        <f>C3-F3</f>
        <v>5000000</v>
      </c>
      <c r="P3" s="15"/>
      <c r="Q3" s="9"/>
      <c r="R3" s="9"/>
    </row>
    <row r="4" spans="1:18" ht="13.5" customHeight="1" x14ac:dyDescent="0.25">
      <c r="A4" s="2">
        <v>344</v>
      </c>
      <c r="B4" s="3">
        <v>36647</v>
      </c>
      <c r="C4" s="4">
        <v>0</v>
      </c>
      <c r="D4" s="4">
        <v>0</v>
      </c>
      <c r="E4" s="4">
        <v>62725.563900000001</v>
      </c>
      <c r="F4" s="4">
        <v>26170.933400000002</v>
      </c>
      <c r="G4" s="4">
        <v>36554.630499999999</v>
      </c>
      <c r="H4" s="4">
        <v>0</v>
      </c>
      <c r="I4" s="4">
        <v>0</v>
      </c>
      <c r="J4" s="25">
        <v>4</v>
      </c>
      <c r="K4" s="27">
        <v>36647</v>
      </c>
      <c r="L4" s="14">
        <f t="shared" ref="L4:L9" si="0">L3-F4</f>
        <v>4973829.0665999996</v>
      </c>
      <c r="M4" s="4">
        <v>62725.563900000001</v>
      </c>
      <c r="N4" s="4">
        <v>26170.933400000002</v>
      </c>
      <c r="O4" s="4">
        <v>36554.630499999999</v>
      </c>
    </row>
    <row r="5" spans="1:18" s="22" customFormat="1" ht="13.5" customHeight="1" x14ac:dyDescent="0.25">
      <c r="A5" s="2">
        <v>344</v>
      </c>
      <c r="B5" s="3">
        <v>36678</v>
      </c>
      <c r="C5" s="4">
        <v>0</v>
      </c>
      <c r="D5" s="4">
        <v>0</v>
      </c>
      <c r="E5" s="4">
        <v>62725.563900000001</v>
      </c>
      <c r="F5" s="4">
        <v>26362.267199999998</v>
      </c>
      <c r="G5" s="4">
        <v>36363.296699999999</v>
      </c>
      <c r="H5" s="4">
        <v>0</v>
      </c>
      <c r="I5" s="4">
        <v>0</v>
      </c>
      <c r="J5" s="25">
        <v>4</v>
      </c>
      <c r="K5" s="27">
        <v>36678</v>
      </c>
      <c r="L5" s="19">
        <f t="shared" si="0"/>
        <v>4947466.7993999999</v>
      </c>
      <c r="M5" s="7">
        <v>62725.563900000001</v>
      </c>
      <c r="N5" s="7">
        <v>26362.267199999998</v>
      </c>
      <c r="O5" s="7">
        <v>36363.296699999999</v>
      </c>
    </row>
    <row r="6" spans="1:18" ht="13.5" customHeight="1" x14ac:dyDescent="0.25">
      <c r="A6" s="2">
        <v>344</v>
      </c>
      <c r="B6" s="3">
        <v>36708</v>
      </c>
      <c r="C6" s="4">
        <v>0</v>
      </c>
      <c r="D6" s="4">
        <v>0</v>
      </c>
      <c r="E6" s="4">
        <v>62725.563900000001</v>
      </c>
      <c r="F6" s="4">
        <v>26554.999800000001</v>
      </c>
      <c r="G6" s="4">
        <v>36170.564100000003</v>
      </c>
      <c r="H6" s="4">
        <v>0</v>
      </c>
      <c r="I6" s="4">
        <v>0</v>
      </c>
      <c r="J6" s="25">
        <v>4</v>
      </c>
      <c r="K6" s="27">
        <v>36708</v>
      </c>
      <c r="L6" s="14">
        <f t="shared" si="0"/>
        <v>4920911.7995999996</v>
      </c>
      <c r="M6" s="4">
        <v>62725.563900000001</v>
      </c>
      <c r="N6" s="4">
        <v>26554.999800000001</v>
      </c>
      <c r="O6" s="4">
        <v>36170.564100000003</v>
      </c>
    </row>
    <row r="7" spans="1:18" ht="13.5" customHeight="1" x14ac:dyDescent="0.25">
      <c r="A7" s="2">
        <v>344</v>
      </c>
      <c r="B7" s="3">
        <v>36739</v>
      </c>
      <c r="C7" s="4">
        <v>0</v>
      </c>
      <c r="D7" s="4">
        <v>0</v>
      </c>
      <c r="E7" s="4">
        <v>62725.563900000001</v>
      </c>
      <c r="F7" s="4">
        <v>26749.1414</v>
      </c>
      <c r="G7" s="4">
        <v>35976.422500000001</v>
      </c>
      <c r="H7" s="4">
        <v>0</v>
      </c>
      <c r="I7" s="4">
        <v>0</v>
      </c>
      <c r="J7" s="25">
        <v>4</v>
      </c>
      <c r="K7" s="27">
        <v>36739</v>
      </c>
      <c r="L7" s="14">
        <f t="shared" si="0"/>
        <v>4894162.6581999995</v>
      </c>
      <c r="M7" s="4">
        <v>62725.563900000001</v>
      </c>
      <c r="N7" s="4">
        <v>26749.1414</v>
      </c>
      <c r="O7" s="4">
        <v>35976.422500000001</v>
      </c>
    </row>
    <row r="8" spans="1:18" ht="13.5" customHeight="1" x14ac:dyDescent="0.25">
      <c r="A8" s="2">
        <v>344</v>
      </c>
      <c r="B8" s="3">
        <v>36770</v>
      </c>
      <c r="C8" s="4">
        <v>0</v>
      </c>
      <c r="D8" s="4">
        <v>0</v>
      </c>
      <c r="E8" s="4">
        <v>62725.563900000001</v>
      </c>
      <c r="F8" s="4">
        <v>26944.702399999998</v>
      </c>
      <c r="G8" s="4">
        <v>35780.861499999999</v>
      </c>
      <c r="H8" s="4">
        <v>0</v>
      </c>
      <c r="I8" s="4">
        <v>0</v>
      </c>
      <c r="J8" s="25">
        <v>4</v>
      </c>
      <c r="K8" s="27">
        <v>36770</v>
      </c>
      <c r="L8" s="14">
        <f t="shared" si="0"/>
        <v>4867217.9557999996</v>
      </c>
      <c r="M8" s="4">
        <v>62725.563900000001</v>
      </c>
      <c r="N8" s="4">
        <v>26944.702399999998</v>
      </c>
      <c r="O8" s="4">
        <v>35780.861499999999</v>
      </c>
    </row>
    <row r="9" spans="1:18" ht="13.5" customHeight="1" x14ac:dyDescent="0.25">
      <c r="A9" s="2">
        <v>344</v>
      </c>
      <c r="B9" s="3">
        <v>36800</v>
      </c>
      <c r="C9" s="4">
        <v>0</v>
      </c>
      <c r="D9" s="4">
        <v>0</v>
      </c>
      <c r="E9" s="4">
        <v>62725.563900000001</v>
      </c>
      <c r="F9" s="4">
        <v>27141.6931</v>
      </c>
      <c r="G9" s="4">
        <v>35583.870799999997</v>
      </c>
      <c r="H9" s="4">
        <v>0</v>
      </c>
      <c r="I9" s="4">
        <v>0</v>
      </c>
      <c r="J9" s="25">
        <v>4</v>
      </c>
      <c r="K9" s="27">
        <v>36800</v>
      </c>
      <c r="L9" s="14">
        <f t="shared" si="0"/>
        <v>4840076.2626999998</v>
      </c>
      <c r="M9" s="4">
        <v>62725.563900000001</v>
      </c>
      <c r="N9" s="4">
        <v>27141.6931</v>
      </c>
      <c r="O9" s="4">
        <v>35583.870799999997</v>
      </c>
    </row>
    <row r="10" spans="1:18" s="22" customFormat="1" ht="13.5" customHeight="1" x14ac:dyDescent="0.25">
      <c r="A10" s="2">
        <v>344</v>
      </c>
      <c r="B10" s="3">
        <v>36831</v>
      </c>
      <c r="C10" s="4">
        <v>0</v>
      </c>
      <c r="D10" s="4">
        <v>0</v>
      </c>
      <c r="E10" s="4">
        <v>62725.563999999998</v>
      </c>
      <c r="F10" s="4">
        <v>27340.124100000001</v>
      </c>
      <c r="G10" s="4">
        <v>35385.439899999998</v>
      </c>
      <c r="H10" s="4">
        <v>0</v>
      </c>
      <c r="I10" s="4">
        <v>0</v>
      </c>
      <c r="J10" s="25">
        <v>4</v>
      </c>
      <c r="K10" s="27">
        <v>36831</v>
      </c>
      <c r="L10" s="19">
        <f>L9-N10</f>
        <v>4766653.7053530877</v>
      </c>
      <c r="M10" s="20">
        <f>PMT(0.73109%,(60-6),(159923.74-5000000),0)</f>
        <v>108807.87083518806</v>
      </c>
      <c r="N10" s="21">
        <f>PPMT(0.73109%,1,P10,-L9,0)</f>
        <v>73422.557346912276</v>
      </c>
      <c r="O10" s="21">
        <f>IPMT(0.73109%,1,P10,-L9,0)</f>
        <v>35385.313548973434</v>
      </c>
      <c r="P10" s="22">
        <v>54</v>
      </c>
    </row>
    <row r="11" spans="1:18" ht="13.5" customHeight="1" x14ac:dyDescent="0.25">
      <c r="A11" s="2">
        <v>344</v>
      </c>
      <c r="B11" s="3">
        <v>36861</v>
      </c>
      <c r="C11" s="4">
        <v>0</v>
      </c>
      <c r="D11" s="4">
        <v>0</v>
      </c>
      <c r="E11" s="4">
        <v>62725.563900000001</v>
      </c>
      <c r="F11" s="4">
        <v>27540.005700000002</v>
      </c>
      <c r="G11" s="4">
        <v>35185.558199999999</v>
      </c>
      <c r="H11" s="4">
        <v>0</v>
      </c>
      <c r="I11" s="4">
        <v>0</v>
      </c>
      <c r="J11" s="25">
        <v>4</v>
      </c>
      <c r="K11" s="27">
        <v>36861</v>
      </c>
      <c r="L11" s="16">
        <f t="shared" ref="L11:L63" si="1">L10-N11</f>
        <v>4692694.3630316677</v>
      </c>
      <c r="M11" s="15">
        <f t="shared" ref="M11:M63" si="2">PMT(0.73109%,(60-6),(159923.74-5000000),0)</f>
        <v>108807.87083518806</v>
      </c>
      <c r="N11" s="9">
        <f t="shared" ref="N11:N63" si="3">PPMT(0.73109%,1,P11,-L10,0)</f>
        <v>73959.342321419856</v>
      </c>
      <c r="O11" s="9">
        <f t="shared" ref="O11:O63" si="4">IPMT(0.73109%,1,P11,-L10,0)</f>
        <v>34848.52857446589</v>
      </c>
      <c r="P11">
        <v>53</v>
      </c>
    </row>
    <row r="12" spans="1:18" ht="13.5" customHeight="1" x14ac:dyDescent="0.25">
      <c r="A12" s="2">
        <v>344</v>
      </c>
      <c r="B12" s="3">
        <v>36892</v>
      </c>
      <c r="C12" s="4">
        <v>0</v>
      </c>
      <c r="D12" s="4">
        <v>0</v>
      </c>
      <c r="E12" s="4">
        <v>62725.563900000001</v>
      </c>
      <c r="F12" s="4">
        <v>27741.348600000001</v>
      </c>
      <c r="G12" s="4">
        <v>34984.215300000003</v>
      </c>
      <c r="H12" s="4">
        <v>0</v>
      </c>
      <c r="I12" s="4">
        <v>0</v>
      </c>
      <c r="J12" s="25">
        <v>4</v>
      </c>
      <c r="K12" s="27">
        <v>36892</v>
      </c>
      <c r="L12" s="19">
        <f>L11-N12</f>
        <v>4618194.3113544704</v>
      </c>
      <c r="M12" s="15">
        <f t="shared" si="2"/>
        <v>108807.87083518806</v>
      </c>
      <c r="N12" s="9">
        <f t="shared" si="3"/>
        <v>74500.051677197509</v>
      </c>
      <c r="O12" s="9">
        <f t="shared" si="4"/>
        <v>34307.819218688222</v>
      </c>
      <c r="P12">
        <v>52</v>
      </c>
    </row>
    <row r="13" spans="1:18" ht="13.5" customHeight="1" x14ac:dyDescent="0.25">
      <c r="A13" s="2">
        <v>344</v>
      </c>
      <c r="B13" s="3">
        <v>36923</v>
      </c>
      <c r="C13" s="4">
        <v>0</v>
      </c>
      <c r="D13" s="4">
        <v>0</v>
      </c>
      <c r="E13" s="4">
        <v>62725.563900000001</v>
      </c>
      <c r="F13" s="4">
        <v>27944.1636</v>
      </c>
      <c r="G13" s="4">
        <v>34781.400300000001</v>
      </c>
      <c r="H13" s="4">
        <v>0</v>
      </c>
      <c r="I13" s="4">
        <v>0</v>
      </c>
      <c r="J13" s="25">
        <v>4</v>
      </c>
      <c r="K13" s="27">
        <v>36923</v>
      </c>
      <c r="L13" s="14">
        <f t="shared" si="1"/>
        <v>4543149.597249466</v>
      </c>
      <c r="M13" s="15">
        <f t="shared" si="2"/>
        <v>108807.87083518806</v>
      </c>
      <c r="N13" s="9">
        <f t="shared" si="3"/>
        <v>75044.714105004314</v>
      </c>
      <c r="O13" s="9">
        <f t="shared" si="4"/>
        <v>33763.156790881403</v>
      </c>
      <c r="P13">
        <v>51</v>
      </c>
    </row>
    <row r="14" spans="1:18" ht="13.5" customHeight="1" x14ac:dyDescent="0.25">
      <c r="A14" s="2">
        <v>344</v>
      </c>
      <c r="B14" s="3">
        <v>36951</v>
      </c>
      <c r="C14" s="4">
        <v>0</v>
      </c>
      <c r="D14" s="4">
        <v>0</v>
      </c>
      <c r="E14" s="4">
        <v>62725.563900000001</v>
      </c>
      <c r="F14" s="4">
        <v>28148.461299999999</v>
      </c>
      <c r="G14" s="4">
        <v>34577.102599999998</v>
      </c>
      <c r="H14" s="4">
        <v>0</v>
      </c>
      <c r="I14" s="4">
        <v>0</v>
      </c>
      <c r="J14" s="25">
        <v>4</v>
      </c>
      <c r="K14" s="27">
        <v>36951</v>
      </c>
      <c r="L14" s="14">
        <f t="shared" si="1"/>
        <v>4467556.2387441117</v>
      </c>
      <c r="M14" s="15">
        <f t="shared" si="2"/>
        <v>108807.87083518806</v>
      </c>
      <c r="N14" s="9">
        <f t="shared" si="3"/>
        <v>75593.358505354568</v>
      </c>
      <c r="O14" s="9">
        <f t="shared" si="4"/>
        <v>33214.512390531119</v>
      </c>
      <c r="P14">
        <v>50</v>
      </c>
    </row>
    <row r="15" spans="1:18" ht="13.5" customHeight="1" x14ac:dyDescent="0.25">
      <c r="A15" s="2">
        <v>344</v>
      </c>
      <c r="B15" s="3">
        <v>36982</v>
      </c>
      <c r="C15" s="4">
        <v>0</v>
      </c>
      <c r="D15" s="4">
        <v>0</v>
      </c>
      <c r="E15" s="4">
        <v>62725.563900000001</v>
      </c>
      <c r="F15" s="4">
        <v>28354.2526</v>
      </c>
      <c r="G15" s="4">
        <v>34371.311300000001</v>
      </c>
      <c r="H15" s="4">
        <v>0</v>
      </c>
      <c r="I15" s="4">
        <v>0</v>
      </c>
      <c r="J15" s="25">
        <v>4</v>
      </c>
      <c r="K15" s="27">
        <v>36982</v>
      </c>
      <c r="L15" s="14">
        <f t="shared" si="1"/>
        <v>4391410.2247540606</v>
      </c>
      <c r="M15" s="15">
        <f t="shared" si="2"/>
        <v>108807.87083518806</v>
      </c>
      <c r="N15" s="9">
        <f t="shared" si="3"/>
        <v>76146.013990051375</v>
      </c>
      <c r="O15" s="9">
        <f t="shared" si="4"/>
        <v>32661.856905834327</v>
      </c>
      <c r="P15">
        <v>49</v>
      </c>
    </row>
    <row r="16" spans="1:18" ht="13.5" customHeight="1" x14ac:dyDescent="0.25">
      <c r="A16" s="2">
        <v>344</v>
      </c>
      <c r="B16" s="3">
        <v>37012</v>
      </c>
      <c r="C16" s="4">
        <v>0</v>
      </c>
      <c r="D16" s="4">
        <v>0</v>
      </c>
      <c r="E16" s="4">
        <v>62725.563999999998</v>
      </c>
      <c r="F16" s="4">
        <v>28561.548500000001</v>
      </c>
      <c r="G16" s="4">
        <v>34164.015500000001</v>
      </c>
      <c r="H16" s="4">
        <v>0</v>
      </c>
      <c r="I16" s="4">
        <v>0</v>
      </c>
      <c r="J16" s="25">
        <v>4</v>
      </c>
      <c r="K16" s="27">
        <v>37012</v>
      </c>
      <c r="L16" s="14">
        <f t="shared" si="1"/>
        <v>4314707.5148703298</v>
      </c>
      <c r="M16" s="15">
        <f t="shared" si="2"/>
        <v>108807.87083518806</v>
      </c>
      <c r="N16" s="9">
        <f t="shared" si="3"/>
        <v>76702.709883731251</v>
      </c>
      <c r="O16" s="9">
        <f t="shared" si="4"/>
        <v>32105.161012154462</v>
      </c>
      <c r="P16">
        <v>48</v>
      </c>
    </row>
    <row r="17" spans="1:16" ht="13.5" customHeight="1" x14ac:dyDescent="0.25">
      <c r="A17" s="2">
        <v>344</v>
      </c>
      <c r="B17" s="3">
        <v>37043</v>
      </c>
      <c r="C17" s="4">
        <v>0</v>
      </c>
      <c r="D17" s="4">
        <v>0</v>
      </c>
      <c r="E17" s="4">
        <v>62725.563900000001</v>
      </c>
      <c r="F17" s="4">
        <v>28770.359799999998</v>
      </c>
      <c r="G17" s="4">
        <v>33955.204100000003</v>
      </c>
      <c r="H17" s="4">
        <v>0</v>
      </c>
      <c r="I17" s="4">
        <v>0</v>
      </c>
      <c r="J17" s="25">
        <v>4</v>
      </c>
      <c r="K17" s="27">
        <v>37043</v>
      </c>
      <c r="L17" s="14">
        <f t="shared" si="1"/>
        <v>4237444.039144909</v>
      </c>
      <c r="M17" s="15">
        <f t="shared" si="2"/>
        <v>108807.87083518806</v>
      </c>
      <c r="N17" s="9">
        <f t="shared" si="3"/>
        <v>77263.4757254203</v>
      </c>
      <c r="O17" s="9">
        <f t="shared" si="4"/>
        <v>31544.395170465494</v>
      </c>
      <c r="P17">
        <v>47</v>
      </c>
    </row>
    <row r="18" spans="1:16" ht="13.5" customHeight="1" x14ac:dyDescent="0.25">
      <c r="A18" s="2">
        <v>344</v>
      </c>
      <c r="B18" s="3">
        <v>37073</v>
      </c>
      <c r="C18" s="4">
        <v>0</v>
      </c>
      <c r="D18" s="4">
        <v>0</v>
      </c>
      <c r="E18" s="4">
        <v>62725.563900000001</v>
      </c>
      <c r="F18" s="4">
        <v>28980.697800000002</v>
      </c>
      <c r="G18" s="4">
        <v>33744.866099999999</v>
      </c>
      <c r="H18" s="4">
        <v>0</v>
      </c>
      <c r="I18" s="4">
        <v>0</v>
      </c>
      <c r="J18" s="25">
        <v>4</v>
      </c>
      <c r="K18" s="27">
        <v>37073</v>
      </c>
      <c r="L18" s="14">
        <f t="shared" si="1"/>
        <v>4159615.6978748078</v>
      </c>
      <c r="M18" s="15">
        <f t="shared" si="2"/>
        <v>108807.87083518806</v>
      </c>
      <c r="N18" s="9">
        <f t="shared" si="3"/>
        <v>77828.341270101242</v>
      </c>
      <c r="O18" s="9">
        <f t="shared" si="4"/>
        <v>30979.529625784518</v>
      </c>
      <c r="P18">
        <v>46</v>
      </c>
    </row>
    <row r="19" spans="1:16" ht="13.5" customHeight="1" x14ac:dyDescent="0.25">
      <c r="A19" s="2">
        <v>344</v>
      </c>
      <c r="B19" s="3">
        <v>37104</v>
      </c>
      <c r="C19" s="4">
        <v>0</v>
      </c>
      <c r="D19" s="4">
        <v>0</v>
      </c>
      <c r="E19" s="4">
        <v>62725.563900000001</v>
      </c>
      <c r="F19" s="4">
        <v>29192.573499999999</v>
      </c>
      <c r="G19" s="4">
        <v>33532.990400000002</v>
      </c>
      <c r="H19" s="4">
        <v>0</v>
      </c>
      <c r="I19" s="4">
        <v>0</v>
      </c>
      <c r="J19" s="25">
        <v>4</v>
      </c>
      <c r="K19" s="27">
        <v>37104</v>
      </c>
      <c r="L19" s="14">
        <f t="shared" si="1"/>
        <v>4081218.3613845147</v>
      </c>
      <c r="M19" s="15">
        <f t="shared" si="2"/>
        <v>108807.87083518806</v>
      </c>
      <c r="N19" s="9">
        <f t="shared" si="3"/>
        <v>78397.336490292815</v>
      </c>
      <c r="O19" s="9">
        <f t="shared" si="4"/>
        <v>30410.534405592934</v>
      </c>
      <c r="P19">
        <v>45</v>
      </c>
    </row>
    <row r="20" spans="1:16" ht="13.5" customHeight="1" x14ac:dyDescent="0.25">
      <c r="A20" s="2">
        <v>344</v>
      </c>
      <c r="B20" s="3">
        <v>37135</v>
      </c>
      <c r="C20" s="4">
        <v>0</v>
      </c>
      <c r="D20" s="4">
        <v>0</v>
      </c>
      <c r="E20" s="4">
        <v>62725.563900000001</v>
      </c>
      <c r="F20" s="4">
        <v>29405.998299999999</v>
      </c>
      <c r="G20" s="4">
        <v>33319.565600000002</v>
      </c>
      <c r="H20" s="4">
        <v>0</v>
      </c>
      <c r="I20" s="4">
        <v>0</v>
      </c>
      <c r="J20" s="25">
        <v>4</v>
      </c>
      <c r="K20" s="27">
        <v>37135</v>
      </c>
      <c r="L20" s="14">
        <f t="shared" si="1"/>
        <v>4002247.869806875</v>
      </c>
      <c r="M20" s="15">
        <f t="shared" si="2"/>
        <v>108807.87083518806</v>
      </c>
      <c r="N20" s="9">
        <f t="shared" si="3"/>
        <v>78970.491577639652</v>
      </c>
      <c r="O20" s="9">
        <f t="shared" si="4"/>
        <v>29837.37931824605</v>
      </c>
      <c r="P20">
        <v>44</v>
      </c>
    </row>
    <row r="21" spans="1:16" ht="13.5" customHeight="1" x14ac:dyDescent="0.25">
      <c r="A21" s="2">
        <v>344</v>
      </c>
      <c r="B21" s="3">
        <v>37165</v>
      </c>
      <c r="C21" s="4">
        <v>0</v>
      </c>
      <c r="D21" s="4">
        <v>0</v>
      </c>
      <c r="E21" s="4">
        <v>62725.563900000001</v>
      </c>
      <c r="F21" s="4">
        <v>29620.983400000001</v>
      </c>
      <c r="G21" s="4">
        <v>33104.580499999996</v>
      </c>
      <c r="H21" s="4">
        <v>0</v>
      </c>
      <c r="I21" s="4">
        <v>0</v>
      </c>
      <c r="J21" s="25">
        <v>4</v>
      </c>
      <c r="K21" s="27">
        <v>37165</v>
      </c>
      <c r="L21" s="14">
        <f t="shared" si="1"/>
        <v>3922700.0328623601</v>
      </c>
      <c r="M21" s="15">
        <f t="shared" si="2"/>
        <v>108807.87083518806</v>
      </c>
      <c r="N21" s="9">
        <f t="shared" si="3"/>
        <v>79547.836944514682</v>
      </c>
      <c r="O21" s="9">
        <f t="shared" si="4"/>
        <v>29260.033951371082</v>
      </c>
      <c r="P21">
        <v>43</v>
      </c>
    </row>
    <row r="22" spans="1:16" ht="13.5" customHeight="1" x14ac:dyDescent="0.25">
      <c r="A22" s="2">
        <v>344</v>
      </c>
      <c r="B22" s="3">
        <v>37196</v>
      </c>
      <c r="C22" s="4">
        <v>0</v>
      </c>
      <c r="D22" s="4">
        <v>0</v>
      </c>
      <c r="E22" s="4">
        <v>62725.563900000001</v>
      </c>
      <c r="F22" s="4">
        <v>29837.540199999999</v>
      </c>
      <c r="G22" s="4">
        <v>32888.023699999998</v>
      </c>
      <c r="H22" s="4">
        <v>0</v>
      </c>
      <c r="I22" s="4">
        <v>0</v>
      </c>
      <c r="J22" s="25">
        <v>4</v>
      </c>
      <c r="K22" s="27">
        <v>37196</v>
      </c>
      <c r="L22" s="14">
        <f t="shared" si="1"/>
        <v>3842570.6296367277</v>
      </c>
      <c r="M22" s="15">
        <f t="shared" si="2"/>
        <v>108807.87083518806</v>
      </c>
      <c r="N22" s="9">
        <f t="shared" si="3"/>
        <v>80129.403225632326</v>
      </c>
      <c r="O22" s="9">
        <f t="shared" si="4"/>
        <v>28678.467670253431</v>
      </c>
      <c r="P22">
        <v>42</v>
      </c>
    </row>
    <row r="23" spans="1:16" ht="13.5" customHeight="1" x14ac:dyDescent="0.25">
      <c r="A23" s="2">
        <v>344</v>
      </c>
      <c r="B23" s="3">
        <v>37226</v>
      </c>
      <c r="C23" s="4">
        <v>0</v>
      </c>
      <c r="D23" s="4">
        <v>0</v>
      </c>
      <c r="E23" s="4">
        <v>62725.563900000001</v>
      </c>
      <c r="F23" s="4">
        <v>30055.680199999999</v>
      </c>
      <c r="G23" s="4">
        <v>32669.883699999998</v>
      </c>
      <c r="H23" s="4">
        <v>0</v>
      </c>
      <c r="I23" s="4">
        <v>0</v>
      </c>
      <c r="J23" s="25">
        <v>4</v>
      </c>
      <c r="K23" s="27">
        <v>37226</v>
      </c>
      <c r="L23" s="14">
        <f t="shared" si="1"/>
        <v>3761855.4083570531</v>
      </c>
      <c r="M23" s="15">
        <f t="shared" si="2"/>
        <v>108807.87083518806</v>
      </c>
      <c r="N23" s="9">
        <f t="shared" si="3"/>
        <v>80715.221279674617</v>
      </c>
      <c r="O23" s="9">
        <f t="shared" si="4"/>
        <v>28092.649616211154</v>
      </c>
      <c r="P23">
        <v>41</v>
      </c>
    </row>
    <row r="24" spans="1:16" ht="13.5" customHeight="1" x14ac:dyDescent="0.25">
      <c r="A24" s="2">
        <v>344</v>
      </c>
      <c r="B24" s="3">
        <v>37257</v>
      </c>
      <c r="C24" s="4">
        <v>0</v>
      </c>
      <c r="D24" s="4">
        <v>0</v>
      </c>
      <c r="E24" s="4">
        <v>62725.563900000001</v>
      </c>
      <c r="F24" s="4">
        <v>30275.415099999998</v>
      </c>
      <c r="G24" s="4">
        <v>32450.148799999999</v>
      </c>
      <c r="H24" s="4">
        <v>0</v>
      </c>
      <c r="I24" s="4">
        <v>0</v>
      </c>
      <c r="J24" s="25">
        <v>4</v>
      </c>
      <c r="K24" s="27">
        <v>37257</v>
      </c>
      <c r="L24" s="14">
        <f t="shared" si="1"/>
        <v>3680550.0861661248</v>
      </c>
      <c r="M24" s="15">
        <f t="shared" si="2"/>
        <v>108807.87083518806</v>
      </c>
      <c r="N24" s="9">
        <f t="shared" si="3"/>
        <v>81305.322190928127</v>
      </c>
      <c r="O24" s="9">
        <f t="shared" si="4"/>
        <v>27502.548704957582</v>
      </c>
      <c r="P24">
        <v>40</v>
      </c>
    </row>
    <row r="25" spans="1:16" ht="13.5" customHeight="1" x14ac:dyDescent="0.25">
      <c r="A25" s="2">
        <v>344</v>
      </c>
      <c r="B25" s="3">
        <v>37288</v>
      </c>
      <c r="C25" s="4">
        <v>0</v>
      </c>
      <c r="D25" s="4">
        <v>0</v>
      </c>
      <c r="E25" s="4">
        <v>62725.563900000001</v>
      </c>
      <c r="F25" s="4">
        <v>30496.756399999998</v>
      </c>
      <c r="G25" s="4">
        <v>32228.807499999999</v>
      </c>
      <c r="H25" s="4">
        <v>0</v>
      </c>
      <c r="I25" s="4">
        <v>0</v>
      </c>
      <c r="J25" s="25">
        <v>4</v>
      </c>
      <c r="K25" s="27">
        <v>37288</v>
      </c>
      <c r="L25" s="14">
        <f t="shared" si="1"/>
        <v>3598650.3488951907</v>
      </c>
      <c r="M25" s="15">
        <f t="shared" si="2"/>
        <v>108807.87083518806</v>
      </c>
      <c r="N25" s="9">
        <f t="shared" si="3"/>
        <v>81899.737270933867</v>
      </c>
      <c r="O25" s="9">
        <f t="shared" si="4"/>
        <v>26908.133624951923</v>
      </c>
      <c r="P25">
        <v>39</v>
      </c>
    </row>
    <row r="26" spans="1:16" ht="13.5" customHeight="1" x14ac:dyDescent="0.25">
      <c r="A26" s="2">
        <v>344</v>
      </c>
      <c r="B26" s="3">
        <v>37316</v>
      </c>
      <c r="C26" s="4">
        <v>0</v>
      </c>
      <c r="D26" s="4">
        <v>0</v>
      </c>
      <c r="E26" s="4">
        <v>62725.563999999998</v>
      </c>
      <c r="F26" s="4">
        <v>30719.716</v>
      </c>
      <c r="G26" s="4">
        <v>32005.848000000002</v>
      </c>
      <c r="H26" s="4">
        <v>0</v>
      </c>
      <c r="I26" s="4">
        <v>0</v>
      </c>
      <c r="J26" s="25">
        <v>4</v>
      </c>
      <c r="K26" s="27">
        <v>37316</v>
      </c>
      <c r="L26" s="14">
        <f t="shared" si="1"/>
        <v>3516151.850835043</v>
      </c>
      <c r="M26" s="15">
        <f t="shared" si="2"/>
        <v>108807.87083518806</v>
      </c>
      <c r="N26" s="9">
        <f t="shared" si="3"/>
        <v>82498.498060147904</v>
      </c>
      <c r="O26" s="9">
        <f t="shared" si="4"/>
        <v>26309.372835737853</v>
      </c>
      <c r="P26">
        <v>38</v>
      </c>
    </row>
    <row r="27" spans="1:16" ht="13.5" customHeight="1" x14ac:dyDescent="0.25">
      <c r="A27" s="2">
        <v>344</v>
      </c>
      <c r="B27" s="3">
        <v>37347</v>
      </c>
      <c r="C27" s="4">
        <v>0</v>
      </c>
      <c r="D27" s="4">
        <v>0</v>
      </c>
      <c r="E27" s="4">
        <v>62725.563900000001</v>
      </c>
      <c r="F27" s="4">
        <v>30944.305499999999</v>
      </c>
      <c r="G27" s="4">
        <v>31781.258399999999</v>
      </c>
      <c r="H27" s="4">
        <v>0</v>
      </c>
      <c r="I27" s="4">
        <v>0</v>
      </c>
      <c r="J27" s="25">
        <v>4</v>
      </c>
      <c r="K27" s="27">
        <v>37347</v>
      </c>
      <c r="L27" s="14">
        <f t="shared" si="1"/>
        <v>3433050.2145054271</v>
      </c>
      <c r="M27" s="15">
        <f t="shared" si="2"/>
        <v>108807.87083518806</v>
      </c>
      <c r="N27" s="9">
        <f t="shared" si="3"/>
        <v>83101.636329615867</v>
      </c>
      <c r="O27" s="9">
        <f t="shared" si="4"/>
        <v>25706.234566269919</v>
      </c>
      <c r="P27">
        <v>37</v>
      </c>
    </row>
    <row r="28" spans="1:16" ht="13.5" customHeight="1" x14ac:dyDescent="0.25">
      <c r="A28" s="2">
        <v>344</v>
      </c>
      <c r="B28" s="3">
        <v>37377</v>
      </c>
      <c r="C28" s="4">
        <v>0</v>
      </c>
      <c r="D28" s="4">
        <v>0</v>
      </c>
      <c r="E28" s="4">
        <v>62725.563999999998</v>
      </c>
      <c r="F28" s="4">
        <v>31170.537100000001</v>
      </c>
      <c r="G28" s="4">
        <v>31555.026900000001</v>
      </c>
      <c r="H28" s="4">
        <v>0</v>
      </c>
      <c r="I28" s="4">
        <v>0</v>
      </c>
      <c r="J28" s="25">
        <v>4</v>
      </c>
      <c r="K28" s="27">
        <v>37377</v>
      </c>
      <c r="L28" s="14">
        <f t="shared" si="1"/>
        <v>3349341.030422769</v>
      </c>
      <c r="M28" s="15">
        <f t="shared" si="2"/>
        <v>108807.87083518806</v>
      </c>
      <c r="N28" s="9">
        <f t="shared" si="3"/>
        <v>83709.184082658045</v>
      </c>
      <c r="O28" s="9">
        <f t="shared" si="4"/>
        <v>25098.686813227727</v>
      </c>
      <c r="P28">
        <v>36</v>
      </c>
    </row>
    <row r="29" spans="1:16" ht="13.5" customHeight="1" x14ac:dyDescent="0.25">
      <c r="A29" s="2">
        <v>344</v>
      </c>
      <c r="B29" s="3">
        <v>37408</v>
      </c>
      <c r="C29" s="4">
        <v>0</v>
      </c>
      <c r="D29" s="4">
        <v>0</v>
      </c>
      <c r="E29" s="4">
        <v>62725.563999999998</v>
      </c>
      <c r="F29" s="4">
        <v>31398.422600000002</v>
      </c>
      <c r="G29" s="4">
        <v>31327.1414</v>
      </c>
      <c r="H29" s="4">
        <v>0</v>
      </c>
      <c r="I29" s="4">
        <v>0</v>
      </c>
      <c r="J29" s="25">
        <v>4</v>
      </c>
      <c r="K29" s="27">
        <v>37408</v>
      </c>
      <c r="L29" s="14">
        <f t="shared" si="1"/>
        <v>3265019.8568662009</v>
      </c>
      <c r="M29" s="15">
        <f t="shared" si="2"/>
        <v>108807.87083518806</v>
      </c>
      <c r="N29" s="9">
        <f t="shared" si="3"/>
        <v>84321.173556567926</v>
      </c>
      <c r="O29" s="9">
        <f t="shared" si="4"/>
        <v>24486.697339317823</v>
      </c>
      <c r="P29">
        <v>35</v>
      </c>
    </row>
    <row r="30" spans="1:16" ht="13.5" customHeight="1" x14ac:dyDescent="0.25">
      <c r="A30" s="2">
        <v>344</v>
      </c>
      <c r="B30" s="3">
        <v>37438</v>
      </c>
      <c r="C30" s="4">
        <v>0</v>
      </c>
      <c r="D30" s="4">
        <v>0</v>
      </c>
      <c r="E30" s="4">
        <v>62725.563900000001</v>
      </c>
      <c r="F30" s="4">
        <v>31627.974099999999</v>
      </c>
      <c r="G30" s="4">
        <v>31097.589800000002</v>
      </c>
      <c r="H30" s="4">
        <v>0</v>
      </c>
      <c r="I30" s="4">
        <v>0</v>
      </c>
      <c r="J30" s="25">
        <v>4</v>
      </c>
      <c r="K30" s="27">
        <v>37438</v>
      </c>
      <c r="L30" s="14">
        <f t="shared" si="1"/>
        <v>3180082.2196418783</v>
      </c>
      <c r="M30" s="15">
        <f t="shared" si="2"/>
        <v>108807.87083518806</v>
      </c>
      <c r="N30" s="9">
        <f t="shared" si="3"/>
        <v>84937.637224322651</v>
      </c>
      <c r="O30" s="9">
        <f t="shared" si="4"/>
        <v>23870.23367156311</v>
      </c>
      <c r="P30">
        <v>34</v>
      </c>
    </row>
    <row r="31" spans="1:16" ht="13.5" customHeight="1" x14ac:dyDescent="0.25">
      <c r="A31" s="2">
        <v>344</v>
      </c>
      <c r="B31" s="3">
        <v>37469</v>
      </c>
      <c r="C31" s="4">
        <v>0</v>
      </c>
      <c r="D31" s="4">
        <v>0</v>
      </c>
      <c r="E31" s="4">
        <v>62725.563900000001</v>
      </c>
      <c r="F31" s="4">
        <v>31859.2039</v>
      </c>
      <c r="G31" s="4">
        <v>30866.36</v>
      </c>
      <c r="H31" s="4">
        <v>0</v>
      </c>
      <c r="I31" s="4">
        <v>0</v>
      </c>
      <c r="J31" s="25">
        <v>4</v>
      </c>
      <c r="K31" s="27">
        <v>37469</v>
      </c>
      <c r="L31" s="14">
        <f t="shared" si="1"/>
        <v>3094523.6118455725</v>
      </c>
      <c r="M31" s="15">
        <f t="shared" si="2"/>
        <v>108807.87083518806</v>
      </c>
      <c r="N31" s="9">
        <f t="shared" si="3"/>
        <v>85558.607796305922</v>
      </c>
      <c r="O31" s="9">
        <f t="shared" si="4"/>
        <v>23249.26309957981</v>
      </c>
      <c r="P31">
        <v>33</v>
      </c>
    </row>
    <row r="32" spans="1:16" ht="13.5" customHeight="1" x14ac:dyDescent="0.25">
      <c r="A32" s="2">
        <v>344</v>
      </c>
      <c r="B32" s="3">
        <v>37500</v>
      </c>
      <c r="C32" s="4">
        <v>0</v>
      </c>
      <c r="D32" s="4">
        <v>0</v>
      </c>
      <c r="E32" s="4">
        <v>62725.563900000001</v>
      </c>
      <c r="F32" s="4">
        <v>32092.124199999998</v>
      </c>
      <c r="G32" s="4">
        <v>30633.439699999999</v>
      </c>
      <c r="H32" s="4">
        <v>0</v>
      </c>
      <c r="I32" s="4">
        <v>0</v>
      </c>
      <c r="J32" s="25">
        <v>4</v>
      </c>
      <c r="K32" s="27">
        <v>37500</v>
      </c>
      <c r="L32" s="14">
        <f t="shared" si="1"/>
        <v>3008339.4936235286</v>
      </c>
      <c r="M32" s="15">
        <f t="shared" si="2"/>
        <v>108807.87083518806</v>
      </c>
      <c r="N32" s="9">
        <f t="shared" si="3"/>
        <v>86184.11822204398</v>
      </c>
      <c r="O32" s="9">
        <f t="shared" si="4"/>
        <v>22623.752673841798</v>
      </c>
      <c r="P32">
        <v>32</v>
      </c>
    </row>
    <row r="33" spans="1:16" ht="13.5" customHeight="1" x14ac:dyDescent="0.25">
      <c r="A33" s="2">
        <v>344</v>
      </c>
      <c r="B33" s="3">
        <v>37530</v>
      </c>
      <c r="C33" s="4">
        <v>0</v>
      </c>
      <c r="D33" s="4">
        <v>0</v>
      </c>
      <c r="E33" s="4">
        <v>62725.563900000001</v>
      </c>
      <c r="F33" s="4">
        <v>32326.747299999999</v>
      </c>
      <c r="G33" s="4">
        <v>30398.816599999998</v>
      </c>
      <c r="H33" s="4">
        <v>0</v>
      </c>
      <c r="I33" s="4">
        <v>0</v>
      </c>
      <c r="J33" s="25">
        <v>4</v>
      </c>
      <c r="K33" s="27">
        <v>37530</v>
      </c>
      <c r="L33" s="14">
        <f t="shared" si="1"/>
        <v>2921525.2919315752</v>
      </c>
      <c r="M33" s="15">
        <f t="shared" si="2"/>
        <v>108807.87083518806</v>
      </c>
      <c r="N33" s="9">
        <f t="shared" si="3"/>
        <v>86814.201691953625</v>
      </c>
      <c r="O33" s="9">
        <f t="shared" si="4"/>
        <v>21993.669203932255</v>
      </c>
      <c r="P33">
        <v>31</v>
      </c>
    </row>
    <row r="34" spans="1:16" ht="13.5" customHeight="1" x14ac:dyDescent="0.25">
      <c r="A34" s="2">
        <v>344</v>
      </c>
      <c r="B34" s="3">
        <v>37561</v>
      </c>
      <c r="C34" s="4">
        <v>0</v>
      </c>
      <c r="D34" s="4">
        <v>0</v>
      </c>
      <c r="E34" s="4">
        <v>62725.563900000001</v>
      </c>
      <c r="F34" s="4">
        <v>32563.085800000001</v>
      </c>
      <c r="G34" s="4">
        <v>30162.4781</v>
      </c>
      <c r="H34" s="4">
        <v>0</v>
      </c>
      <c r="I34" s="4">
        <v>0</v>
      </c>
      <c r="J34" s="25">
        <v>4</v>
      </c>
      <c r="K34" s="27">
        <v>37561</v>
      </c>
      <c r="L34" s="14">
        <f t="shared" si="1"/>
        <v>2834076.400292472</v>
      </c>
      <c r="M34" s="15">
        <f t="shared" si="2"/>
        <v>108807.87083518806</v>
      </c>
      <c r="N34" s="9">
        <f t="shared" si="3"/>
        <v>87448.891639103269</v>
      </c>
      <c r="O34" s="9">
        <f t="shared" si="4"/>
        <v>21358.979256782553</v>
      </c>
      <c r="P34">
        <v>30</v>
      </c>
    </row>
    <row r="35" spans="1:16" ht="13.5" customHeight="1" x14ac:dyDescent="0.25">
      <c r="A35" s="2">
        <v>344</v>
      </c>
      <c r="B35" s="3">
        <v>37591</v>
      </c>
      <c r="C35" s="4">
        <v>0</v>
      </c>
      <c r="D35" s="4">
        <v>0</v>
      </c>
      <c r="E35" s="4">
        <v>62725.563900000001</v>
      </c>
      <c r="F35" s="4">
        <v>32801.152099999999</v>
      </c>
      <c r="G35" s="4">
        <v>29924.411800000002</v>
      </c>
      <c r="H35" s="4">
        <v>0</v>
      </c>
      <c r="I35" s="4">
        <v>0</v>
      </c>
      <c r="J35" s="25">
        <v>4</v>
      </c>
      <c r="K35" s="27">
        <v>37591</v>
      </c>
      <c r="L35" s="14">
        <f t="shared" si="1"/>
        <v>2745988.1785514844</v>
      </c>
      <c r="M35" s="15">
        <f t="shared" si="2"/>
        <v>108807.87083518806</v>
      </c>
      <c r="N35" s="9">
        <f t="shared" si="3"/>
        <v>88088.221740987618</v>
      </c>
      <c r="O35" s="9">
        <f t="shared" si="4"/>
        <v>20719.649154898234</v>
      </c>
      <c r="P35">
        <v>29</v>
      </c>
    </row>
    <row r="36" spans="1:16" ht="13.5" customHeight="1" x14ac:dyDescent="0.25">
      <c r="A36" s="2">
        <v>344</v>
      </c>
      <c r="B36" s="3">
        <v>37622</v>
      </c>
      <c r="C36" s="4">
        <v>0</v>
      </c>
      <c r="D36" s="4">
        <v>0</v>
      </c>
      <c r="E36" s="4">
        <v>62725.563900000001</v>
      </c>
      <c r="F36" s="4">
        <v>33040.958899999998</v>
      </c>
      <c r="G36" s="4">
        <v>29684.605</v>
      </c>
      <c r="H36" s="4">
        <v>0</v>
      </c>
      <c r="I36" s="4">
        <v>0</v>
      </c>
      <c r="J36" s="25">
        <v>4</v>
      </c>
      <c r="K36" s="27">
        <v>37622</v>
      </c>
      <c r="L36" s="14">
        <f t="shared" si="1"/>
        <v>2657255.9526301706</v>
      </c>
      <c r="M36" s="15">
        <f t="shared" si="2"/>
        <v>108807.87083518806</v>
      </c>
      <c r="N36" s="9">
        <f t="shared" si="3"/>
        <v>88732.225921313729</v>
      </c>
      <c r="O36" s="9">
        <f t="shared" si="4"/>
        <v>20075.644974572049</v>
      </c>
      <c r="P36">
        <v>28</v>
      </c>
    </row>
    <row r="37" spans="1:16" ht="13.5" customHeight="1" x14ac:dyDescent="0.25">
      <c r="A37" s="2">
        <v>344</v>
      </c>
      <c r="B37" s="3">
        <v>37653</v>
      </c>
      <c r="C37" s="4">
        <v>0</v>
      </c>
      <c r="D37" s="4">
        <v>0</v>
      </c>
      <c r="E37" s="4">
        <v>62725.563900000001</v>
      </c>
      <c r="F37" s="4">
        <v>33282.518900000003</v>
      </c>
      <c r="G37" s="4">
        <v>29443.044999999998</v>
      </c>
      <c r="H37" s="4">
        <v>0</v>
      </c>
      <c r="I37" s="4">
        <v>0</v>
      </c>
      <c r="J37" s="25">
        <v>4</v>
      </c>
      <c r="K37" s="27">
        <v>37653</v>
      </c>
      <c r="L37" s="14">
        <f t="shared" si="1"/>
        <v>2567875.0142783686</v>
      </c>
      <c r="M37" s="15">
        <f t="shared" si="2"/>
        <v>108807.87083518806</v>
      </c>
      <c r="N37" s="9">
        <f t="shared" si="3"/>
        <v>89380.938351801946</v>
      </c>
      <c r="O37" s="9">
        <f t="shared" si="4"/>
        <v>19426.932544083917</v>
      </c>
      <c r="P37">
        <v>27</v>
      </c>
    </row>
    <row r="38" spans="1:16" ht="13.5" customHeight="1" x14ac:dyDescent="0.25">
      <c r="A38" s="2">
        <v>344</v>
      </c>
      <c r="B38" s="3">
        <v>37681</v>
      </c>
      <c r="C38" s="4">
        <v>0</v>
      </c>
      <c r="D38" s="4">
        <v>0</v>
      </c>
      <c r="E38" s="4">
        <v>62725.563900000001</v>
      </c>
      <c r="F38" s="4">
        <v>33525.844899999996</v>
      </c>
      <c r="G38" s="4">
        <v>29199.719000000001</v>
      </c>
      <c r="H38" s="4">
        <v>0</v>
      </c>
      <c r="I38" s="4">
        <v>0</v>
      </c>
      <c r="J38" s="25">
        <v>4</v>
      </c>
      <c r="K38" s="27">
        <v>37681</v>
      </c>
      <c r="L38" s="14">
        <f t="shared" si="1"/>
        <v>2477840.6208243705</v>
      </c>
      <c r="M38" s="15">
        <f t="shared" si="2"/>
        <v>108807.87083518806</v>
      </c>
      <c r="N38" s="9">
        <f t="shared" si="3"/>
        <v>90034.393453998113</v>
      </c>
      <c r="O38" s="9">
        <f t="shared" si="4"/>
        <v>18773.477441887724</v>
      </c>
      <c r="P38">
        <v>26</v>
      </c>
    </row>
    <row r="39" spans="1:16" ht="13.5" customHeight="1" x14ac:dyDescent="0.25">
      <c r="A39" s="2">
        <v>344</v>
      </c>
      <c r="B39" s="3">
        <v>37712</v>
      </c>
      <c r="C39" s="4">
        <v>0</v>
      </c>
      <c r="D39" s="4">
        <v>0</v>
      </c>
      <c r="E39" s="4">
        <v>62725.563900000001</v>
      </c>
      <c r="F39" s="4">
        <v>33770.9499</v>
      </c>
      <c r="G39" s="4">
        <v>28954.614000000001</v>
      </c>
      <c r="H39" s="4">
        <v>0</v>
      </c>
      <c r="I39" s="4">
        <v>0</v>
      </c>
      <c r="J39" s="25">
        <v>4</v>
      </c>
      <c r="K39" s="27">
        <v>37712</v>
      </c>
      <c r="L39" s="14">
        <f t="shared" si="1"/>
        <v>2387147.9949232694</v>
      </c>
      <c r="M39" s="15">
        <f t="shared" si="2"/>
        <v>108807.87083518806</v>
      </c>
      <c r="N39" s="9">
        <f t="shared" si="3"/>
        <v>90692.625901100997</v>
      </c>
      <c r="O39" s="9">
        <f t="shared" si="4"/>
        <v>18115.244994784891</v>
      </c>
      <c r="P39">
        <v>25</v>
      </c>
    </row>
    <row r="40" spans="1:16" ht="13.5" customHeight="1" x14ac:dyDescent="0.25">
      <c r="A40" s="2">
        <v>344</v>
      </c>
      <c r="B40" s="3">
        <v>37742</v>
      </c>
      <c r="C40" s="4">
        <v>0</v>
      </c>
      <c r="D40" s="4">
        <v>0</v>
      </c>
      <c r="E40" s="4">
        <v>62725.563900000001</v>
      </c>
      <c r="F40" s="4">
        <v>34017.846799999999</v>
      </c>
      <c r="G40" s="4">
        <v>28707.717100000002</v>
      </c>
      <c r="H40" s="4">
        <v>0</v>
      </c>
      <c r="I40" s="4">
        <v>0</v>
      </c>
      <c r="J40" s="25">
        <v>4</v>
      </c>
      <c r="K40" s="27">
        <v>37742</v>
      </c>
      <c r="L40" s="14">
        <f t="shared" si="1"/>
        <v>2295792.3243034682</v>
      </c>
      <c r="M40" s="15">
        <f t="shared" si="2"/>
        <v>108807.87083518806</v>
      </c>
      <c r="N40" s="9">
        <f t="shared" si="3"/>
        <v>91355.670619801211</v>
      </c>
      <c r="O40" s="9">
        <f t="shared" si="4"/>
        <v>17452.200276084532</v>
      </c>
      <c r="P40">
        <v>24</v>
      </c>
    </row>
    <row r="41" spans="1:16" ht="13.5" customHeight="1" x14ac:dyDescent="0.25">
      <c r="A41" s="2">
        <v>344</v>
      </c>
      <c r="B41" s="3">
        <v>37773</v>
      </c>
      <c r="C41" s="4">
        <v>0</v>
      </c>
      <c r="D41" s="4">
        <v>0</v>
      </c>
      <c r="E41" s="4">
        <v>62725.563900000001</v>
      </c>
      <c r="F41" s="4">
        <v>34266.548799999997</v>
      </c>
      <c r="G41" s="4">
        <v>28459.015100000001</v>
      </c>
      <c r="H41" s="4">
        <v>0</v>
      </c>
      <c r="I41" s="4">
        <v>0</v>
      </c>
      <c r="J41" s="25">
        <v>4</v>
      </c>
      <c r="K41" s="27">
        <v>37773</v>
      </c>
      <c r="L41" s="14">
        <f t="shared" si="1"/>
        <v>2203768.7615113324</v>
      </c>
      <c r="M41" s="15">
        <f t="shared" si="2"/>
        <v>108807.87083518806</v>
      </c>
      <c r="N41" s="9">
        <f t="shared" si="3"/>
        <v>92023.562792135723</v>
      </c>
      <c r="O41" s="9">
        <f t="shared" si="4"/>
        <v>16784.308103750227</v>
      </c>
      <c r="P41">
        <v>23</v>
      </c>
    </row>
    <row r="42" spans="1:16" ht="13.5" customHeight="1" x14ac:dyDescent="0.25">
      <c r="A42" s="2">
        <v>344</v>
      </c>
      <c r="B42" s="3">
        <v>37803</v>
      </c>
      <c r="C42" s="4">
        <v>0</v>
      </c>
      <c r="D42" s="4">
        <v>0</v>
      </c>
      <c r="E42" s="4">
        <v>62725.563900000001</v>
      </c>
      <c r="F42" s="4">
        <v>34517.069000000003</v>
      </c>
      <c r="G42" s="4">
        <v>28208.494900000002</v>
      </c>
      <c r="H42" s="4">
        <v>0</v>
      </c>
      <c r="I42" s="4">
        <v>0</v>
      </c>
      <c r="J42" s="25">
        <v>4</v>
      </c>
      <c r="K42" s="27">
        <v>37803</v>
      </c>
      <c r="L42" s="14">
        <f t="shared" si="1"/>
        <v>2111072.4236539798</v>
      </c>
      <c r="M42" s="15">
        <f t="shared" si="2"/>
        <v>108807.87083518806</v>
      </c>
      <c r="N42" s="9">
        <f t="shared" si="3"/>
        <v>92696.337857352642</v>
      </c>
      <c r="O42" s="9">
        <f t="shared" si="4"/>
        <v>16111.5330385332</v>
      </c>
      <c r="P42">
        <v>22</v>
      </c>
    </row>
    <row r="43" spans="1:16" ht="13.5" customHeight="1" x14ac:dyDescent="0.25">
      <c r="A43" s="2">
        <v>344</v>
      </c>
      <c r="B43" s="3">
        <v>37834</v>
      </c>
      <c r="C43" s="4">
        <v>0</v>
      </c>
      <c r="D43" s="4">
        <v>0</v>
      </c>
      <c r="E43" s="4">
        <v>62725.563900000001</v>
      </c>
      <c r="F43" s="4">
        <v>34769.420700000002</v>
      </c>
      <c r="G43" s="4">
        <v>27956.143199999999</v>
      </c>
      <c r="H43" s="4">
        <v>0</v>
      </c>
      <c r="I43" s="4">
        <v>0</v>
      </c>
      <c r="J43" s="25">
        <v>4</v>
      </c>
      <c r="K43" s="27">
        <v>37834</v>
      </c>
      <c r="L43" s="14">
        <f t="shared" si="1"/>
        <v>2017698.3921401857</v>
      </c>
      <c r="M43" s="15">
        <f t="shared" si="2"/>
        <v>108807.87083518806</v>
      </c>
      <c r="N43" s="9">
        <f t="shared" si="3"/>
        <v>93374.031513794063</v>
      </c>
      <c r="O43" s="9">
        <f t="shared" si="4"/>
        <v>15433.839382091881</v>
      </c>
      <c r="P43">
        <v>21</v>
      </c>
    </row>
    <row r="44" spans="1:16" ht="13.5" customHeight="1" x14ac:dyDescent="0.25">
      <c r="A44" s="2">
        <v>344</v>
      </c>
      <c r="B44" s="3">
        <v>37865</v>
      </c>
      <c r="C44" s="4">
        <v>0</v>
      </c>
      <c r="D44" s="4">
        <v>0</v>
      </c>
      <c r="E44" s="4">
        <v>62725.563900000001</v>
      </c>
      <c r="F44" s="4">
        <v>35023.617400000003</v>
      </c>
      <c r="G44" s="4">
        <v>27701.946499999998</v>
      </c>
      <c r="H44" s="4">
        <v>0</v>
      </c>
      <c r="I44" s="4">
        <v>0</v>
      </c>
      <c r="J44" s="25">
        <v>4</v>
      </c>
      <c r="K44" s="27">
        <v>37865</v>
      </c>
      <c r="L44" s="14">
        <f t="shared" si="1"/>
        <v>1923641.7124193974</v>
      </c>
      <c r="M44" s="15">
        <f t="shared" si="2"/>
        <v>108807.87083518806</v>
      </c>
      <c r="N44" s="9">
        <f t="shared" si="3"/>
        <v>94056.679720788175</v>
      </c>
      <c r="O44" s="9">
        <f t="shared" si="4"/>
        <v>14751.191175097685</v>
      </c>
      <c r="P44">
        <v>20</v>
      </c>
    </row>
    <row r="45" spans="1:16" ht="13.5" customHeight="1" x14ac:dyDescent="0.25">
      <c r="A45" s="2">
        <v>344</v>
      </c>
      <c r="B45" s="3">
        <v>37895</v>
      </c>
      <c r="C45" s="4">
        <v>0</v>
      </c>
      <c r="D45" s="4">
        <v>0</v>
      </c>
      <c r="E45" s="4">
        <v>62725.563900000001</v>
      </c>
      <c r="F45" s="4">
        <v>35279.672500000001</v>
      </c>
      <c r="G45" s="4">
        <v>27445.8914</v>
      </c>
      <c r="H45" s="4">
        <v>0</v>
      </c>
      <c r="I45" s="4">
        <v>0</v>
      </c>
      <c r="J45" s="25">
        <v>4</v>
      </c>
      <c r="K45" s="27">
        <v>37895</v>
      </c>
      <c r="L45" s="14">
        <f t="shared" si="1"/>
        <v>1828897.3937188387</v>
      </c>
      <c r="M45" s="15">
        <f t="shared" si="2"/>
        <v>108807.87083518806</v>
      </c>
      <c r="N45" s="9">
        <f t="shared" si="3"/>
        <v>94744.318700558855</v>
      </c>
      <c r="O45" s="9">
        <f t="shared" si="4"/>
        <v>14063.552195326973</v>
      </c>
      <c r="P45">
        <v>19</v>
      </c>
    </row>
    <row r="46" spans="1:16" ht="13.5" customHeight="1" x14ac:dyDescent="0.25">
      <c r="A46" s="2">
        <v>344</v>
      </c>
      <c r="B46" s="3">
        <v>37926</v>
      </c>
      <c r="C46" s="4">
        <v>0</v>
      </c>
      <c r="D46" s="4">
        <v>0</v>
      </c>
      <c r="E46" s="4">
        <v>62725.563999999998</v>
      </c>
      <c r="F46" s="4">
        <v>35537.599600000001</v>
      </c>
      <c r="G46" s="4">
        <v>27187.964400000001</v>
      </c>
      <c r="H46" s="4">
        <v>0</v>
      </c>
      <c r="I46" s="4">
        <v>0</v>
      </c>
      <c r="J46" s="25">
        <v>4</v>
      </c>
      <c r="K46" s="27">
        <v>37926</v>
      </c>
      <c r="L46" s="14">
        <f t="shared" si="1"/>
        <v>1733460.4087786919</v>
      </c>
      <c r="M46" s="15">
        <f t="shared" si="2"/>
        <v>108807.87083518806</v>
      </c>
      <c r="N46" s="9">
        <f t="shared" si="3"/>
        <v>95436.984940146693</v>
      </c>
      <c r="O46" s="9">
        <f t="shared" si="4"/>
        <v>13370.885955739059</v>
      </c>
      <c r="P46">
        <v>18</v>
      </c>
    </row>
    <row r="47" spans="1:16" ht="13.5" customHeight="1" x14ac:dyDescent="0.25">
      <c r="A47" s="2">
        <v>344</v>
      </c>
      <c r="B47" s="3">
        <v>37956</v>
      </c>
      <c r="C47" s="4">
        <v>0</v>
      </c>
      <c r="D47" s="4">
        <v>0</v>
      </c>
      <c r="E47" s="4">
        <v>62725.563900000001</v>
      </c>
      <c r="F47" s="4">
        <v>35797.412300000004</v>
      </c>
      <c r="G47" s="4">
        <v>26928.151600000001</v>
      </c>
      <c r="H47" s="4">
        <v>0</v>
      </c>
      <c r="I47" s="4">
        <v>0</v>
      </c>
      <c r="J47" s="25">
        <v>4</v>
      </c>
      <c r="K47" s="27">
        <v>37956</v>
      </c>
      <c r="L47" s="14">
        <f t="shared" si="1"/>
        <v>1637325.6935853462</v>
      </c>
      <c r="M47" s="15">
        <f t="shared" si="2"/>
        <v>108807.87083518806</v>
      </c>
      <c r="N47" s="9">
        <f t="shared" si="3"/>
        <v>96134.715193345663</v>
      </c>
      <c r="O47" s="9">
        <f t="shared" si="4"/>
        <v>12673.15570254014</v>
      </c>
      <c r="P47">
        <v>17</v>
      </c>
    </row>
    <row r="48" spans="1:16" ht="13.5" customHeight="1" x14ac:dyDescent="0.25">
      <c r="A48" s="2">
        <v>344</v>
      </c>
      <c r="B48" s="3">
        <v>37987</v>
      </c>
      <c r="C48" s="4">
        <v>0</v>
      </c>
      <c r="D48" s="4">
        <v>0</v>
      </c>
      <c r="E48" s="4">
        <v>62725.563999999998</v>
      </c>
      <c r="F48" s="4">
        <v>36059.124600000003</v>
      </c>
      <c r="G48" s="4">
        <v>26666.439399999999</v>
      </c>
      <c r="H48" s="4">
        <v>0</v>
      </c>
      <c r="I48" s="4">
        <v>0</v>
      </c>
      <c r="J48" s="25">
        <v>4</v>
      </c>
      <c r="K48" s="27">
        <v>37987</v>
      </c>
      <c r="L48" s="14">
        <f t="shared" si="1"/>
        <v>1540488.1471026936</v>
      </c>
      <c r="M48" s="15">
        <f t="shared" si="2"/>
        <v>108807.87083518806</v>
      </c>
      <c r="N48" s="9">
        <f t="shared" si="3"/>
        <v>96837.54648265276</v>
      </c>
      <c r="O48" s="9">
        <f t="shared" si="4"/>
        <v>11970.324413233107</v>
      </c>
      <c r="P48">
        <v>16</v>
      </c>
    </row>
    <row r="49" spans="1:16" ht="13.5" customHeight="1" x14ac:dyDescent="0.25">
      <c r="A49" s="2">
        <v>344</v>
      </c>
      <c r="B49" s="3">
        <v>38018</v>
      </c>
      <c r="C49" s="4">
        <v>0</v>
      </c>
      <c r="D49" s="4">
        <v>0</v>
      </c>
      <c r="E49" s="4">
        <v>62725.563900000001</v>
      </c>
      <c r="F49" s="4">
        <v>36322.750099999997</v>
      </c>
      <c r="G49" s="4">
        <v>26402.8138</v>
      </c>
      <c r="H49" s="4">
        <v>0</v>
      </c>
      <c r="I49" s="4">
        <v>0</v>
      </c>
      <c r="J49" s="25">
        <v>4</v>
      </c>
      <c r="K49" s="27">
        <v>38018</v>
      </c>
      <c r="L49" s="14">
        <f t="shared" si="1"/>
        <v>1442942.6310014606</v>
      </c>
      <c r="M49" s="15">
        <f t="shared" si="2"/>
        <v>108807.87083518806</v>
      </c>
      <c r="N49" s="9">
        <f t="shared" si="3"/>
        <v>97545.516101232963</v>
      </c>
      <c r="O49" s="9">
        <f t="shared" si="4"/>
        <v>11262.354794653083</v>
      </c>
      <c r="P49">
        <v>15</v>
      </c>
    </row>
    <row r="50" spans="1:16" ht="13.5" customHeight="1" x14ac:dyDescent="0.25">
      <c r="A50" s="2">
        <v>344</v>
      </c>
      <c r="B50" s="3">
        <v>38047</v>
      </c>
      <c r="C50" s="4">
        <v>0</v>
      </c>
      <c r="D50" s="4">
        <v>0</v>
      </c>
      <c r="E50" s="4">
        <v>62725.563900000001</v>
      </c>
      <c r="F50" s="4">
        <v>36588.303099999997</v>
      </c>
      <c r="G50" s="4">
        <v>26137.2608</v>
      </c>
      <c r="H50" s="4">
        <v>0</v>
      </c>
      <c r="I50" s="4">
        <v>0</v>
      </c>
      <c r="J50" s="25">
        <v>4</v>
      </c>
      <c r="K50" s="27">
        <v>38047</v>
      </c>
      <c r="L50" s="14">
        <f t="shared" si="1"/>
        <v>1344683.9693865632</v>
      </c>
      <c r="M50" s="15">
        <f t="shared" si="2"/>
        <v>108807.87083518806</v>
      </c>
      <c r="N50" s="9">
        <f t="shared" si="3"/>
        <v>98258.66161489737</v>
      </c>
      <c r="O50" s="9">
        <f t="shared" si="4"/>
        <v>10549.209280988578</v>
      </c>
      <c r="P50">
        <v>14</v>
      </c>
    </row>
    <row r="51" spans="1:16" ht="13.5" customHeight="1" x14ac:dyDescent="0.25">
      <c r="A51" s="2">
        <v>344</v>
      </c>
      <c r="B51" s="3">
        <v>38078</v>
      </c>
      <c r="C51" s="4">
        <v>0</v>
      </c>
      <c r="D51" s="4">
        <v>0</v>
      </c>
      <c r="E51" s="4">
        <v>62725.563900000001</v>
      </c>
      <c r="F51" s="4">
        <v>36855.797500000001</v>
      </c>
      <c r="G51" s="4">
        <v>25869.7664</v>
      </c>
      <c r="H51" s="4">
        <v>0</v>
      </c>
      <c r="I51" s="4">
        <v>0</v>
      </c>
      <c r="J51" s="25">
        <v>4</v>
      </c>
      <c r="K51" s="27">
        <v>38078</v>
      </c>
      <c r="L51" s="14">
        <f t="shared" si="1"/>
        <v>1245706.9485224653</v>
      </c>
      <c r="M51" s="15">
        <f t="shared" si="2"/>
        <v>108807.87083518806</v>
      </c>
      <c r="N51" s="9">
        <f t="shared" si="3"/>
        <v>98977.020864097765</v>
      </c>
      <c r="O51" s="9">
        <f t="shared" si="4"/>
        <v>9830.8500317882244</v>
      </c>
      <c r="P51">
        <v>13</v>
      </c>
    </row>
    <row r="52" spans="1:16" ht="13.5" customHeight="1" x14ac:dyDescent="0.25">
      <c r="A52" s="2">
        <v>344</v>
      </c>
      <c r="B52" s="3">
        <v>38108</v>
      </c>
      <c r="C52" s="4">
        <v>0</v>
      </c>
      <c r="D52" s="4">
        <v>0</v>
      </c>
      <c r="E52" s="4">
        <v>62725.563900000001</v>
      </c>
      <c r="F52" s="4">
        <v>37125.247499999998</v>
      </c>
      <c r="G52" s="4">
        <v>25600.3164</v>
      </c>
      <c r="H52" s="4">
        <v>0</v>
      </c>
      <c r="I52" s="4">
        <v>0</v>
      </c>
      <c r="J52" s="25">
        <v>4</v>
      </c>
      <c r="K52" s="27">
        <v>38108</v>
      </c>
      <c r="L52" s="14">
        <f t="shared" si="1"/>
        <v>1146006.3165565324</v>
      </c>
      <c r="M52" s="15">
        <f t="shared" si="2"/>
        <v>108807.87083518806</v>
      </c>
      <c r="N52" s="9">
        <f t="shared" si="3"/>
        <v>99700.631965932946</v>
      </c>
      <c r="O52" s="9">
        <f t="shared" si="4"/>
        <v>9107.2389299528913</v>
      </c>
      <c r="P52">
        <v>12</v>
      </c>
    </row>
    <row r="53" spans="1:16" ht="13.5" customHeight="1" x14ac:dyDescent="0.25">
      <c r="A53" s="2">
        <v>344</v>
      </c>
      <c r="B53" s="3">
        <v>38139</v>
      </c>
      <c r="C53" s="4">
        <v>0</v>
      </c>
      <c r="D53" s="4">
        <v>0</v>
      </c>
      <c r="E53" s="4">
        <v>62725.563900000001</v>
      </c>
      <c r="F53" s="4">
        <v>37396.667399999998</v>
      </c>
      <c r="G53" s="4">
        <v>25328.896499999999</v>
      </c>
      <c r="H53" s="4">
        <v>0</v>
      </c>
      <c r="I53" s="4">
        <v>0</v>
      </c>
      <c r="J53" s="25">
        <v>4</v>
      </c>
      <c r="K53" s="27">
        <v>38139</v>
      </c>
      <c r="L53" s="14">
        <f t="shared" si="1"/>
        <v>1045576.7832403596</v>
      </c>
      <c r="M53" s="15">
        <f t="shared" si="2"/>
        <v>108807.87083518806</v>
      </c>
      <c r="N53" s="9">
        <f t="shared" si="3"/>
        <v>100429.5333161728</v>
      </c>
      <c r="O53" s="9">
        <f t="shared" si="4"/>
        <v>8378.3375797131539</v>
      </c>
      <c r="P53">
        <v>11</v>
      </c>
    </row>
    <row r="54" spans="1:16" ht="13.5" customHeight="1" x14ac:dyDescent="0.25">
      <c r="A54" s="2">
        <v>344</v>
      </c>
      <c r="B54" s="3">
        <v>38169</v>
      </c>
      <c r="C54" s="4">
        <v>0</v>
      </c>
      <c r="D54" s="4">
        <v>0</v>
      </c>
      <c r="E54" s="4">
        <v>62725.563900000001</v>
      </c>
      <c r="F54" s="4">
        <v>37670.0717</v>
      </c>
      <c r="G54" s="4">
        <v>25055.492200000001</v>
      </c>
      <c r="H54" s="4">
        <v>0</v>
      </c>
      <c r="I54" s="4">
        <v>0</v>
      </c>
      <c r="J54" s="25">
        <v>4</v>
      </c>
      <c r="K54" s="27">
        <v>38169</v>
      </c>
      <c r="L54" s="14">
        <f t="shared" si="1"/>
        <v>944413.01964906557</v>
      </c>
      <c r="M54" s="15">
        <f t="shared" si="2"/>
        <v>108807.87083518806</v>
      </c>
      <c r="N54" s="9">
        <f t="shared" si="3"/>
        <v>101163.76359129406</v>
      </c>
      <c r="O54" s="9">
        <f t="shared" si="4"/>
        <v>7644.1073045919456</v>
      </c>
      <c r="P54">
        <v>10</v>
      </c>
    </row>
    <row r="55" spans="1:16" ht="13.5" customHeight="1" x14ac:dyDescent="0.25">
      <c r="A55" s="2">
        <v>344</v>
      </c>
      <c r="B55" s="3">
        <v>38200</v>
      </c>
      <c r="C55" s="4">
        <v>0</v>
      </c>
      <c r="D55" s="4">
        <v>0</v>
      </c>
      <c r="E55" s="4">
        <v>62725.563900000001</v>
      </c>
      <c r="F55" s="4">
        <v>37945.474800000004</v>
      </c>
      <c r="G55" s="4">
        <v>24780.089100000001</v>
      </c>
      <c r="H55" s="4">
        <v>0</v>
      </c>
      <c r="I55" s="4">
        <v>0</v>
      </c>
      <c r="J55" s="25">
        <v>4</v>
      </c>
      <c r="K55" s="27">
        <v>38200</v>
      </c>
      <c r="L55" s="14">
        <f t="shared" si="1"/>
        <v>842509.65789853188</v>
      </c>
      <c r="M55" s="15">
        <f t="shared" si="2"/>
        <v>108807.87083518806</v>
      </c>
      <c r="N55" s="9">
        <f t="shared" si="3"/>
        <v>101903.3617505337</v>
      </c>
      <c r="O55" s="9">
        <f t="shared" si="4"/>
        <v>6904.5091453523537</v>
      </c>
      <c r="P55">
        <v>9</v>
      </c>
    </row>
    <row r="56" spans="1:16" ht="13.5" customHeight="1" x14ac:dyDescent="0.25">
      <c r="A56" s="2">
        <v>344</v>
      </c>
      <c r="B56" s="3">
        <v>38231</v>
      </c>
      <c r="C56" s="4">
        <v>0</v>
      </c>
      <c r="D56" s="4">
        <v>0</v>
      </c>
      <c r="E56" s="4">
        <v>62725.563900000001</v>
      </c>
      <c r="F56" s="4">
        <v>38222.8914</v>
      </c>
      <c r="G56" s="4">
        <v>24502.672500000001</v>
      </c>
      <c r="H56" s="4">
        <v>0</v>
      </c>
      <c r="I56" s="4">
        <v>0</v>
      </c>
      <c r="J56" s="25">
        <v>4</v>
      </c>
      <c r="K56" s="27">
        <v>38231</v>
      </c>
      <c r="L56" s="14">
        <f t="shared" si="1"/>
        <v>739861.29086057632</v>
      </c>
      <c r="M56" s="15">
        <f t="shared" si="2"/>
        <v>108807.87083518806</v>
      </c>
      <c r="N56" s="9">
        <f t="shared" si="3"/>
        <v>102648.36703795553</v>
      </c>
      <c r="O56" s="9">
        <f t="shared" si="4"/>
        <v>6159.5038579303773</v>
      </c>
      <c r="P56">
        <v>8</v>
      </c>
    </row>
    <row r="57" spans="1:16" ht="13.5" customHeight="1" x14ac:dyDescent="0.25">
      <c r="A57" s="2">
        <v>344</v>
      </c>
      <c r="B57" s="3">
        <v>38261</v>
      </c>
      <c r="C57" s="4">
        <v>0</v>
      </c>
      <c r="D57" s="4">
        <v>0</v>
      </c>
      <c r="E57" s="4">
        <v>62725.563900000001</v>
      </c>
      <c r="F57" s="4">
        <v>38502.3361</v>
      </c>
      <c r="G57" s="4">
        <v>24223.227800000001</v>
      </c>
      <c r="H57" s="4">
        <v>0</v>
      </c>
      <c r="I57" s="4">
        <v>0</v>
      </c>
      <c r="J57" s="25">
        <v>4</v>
      </c>
      <c r="K57" s="27">
        <v>38261</v>
      </c>
      <c r="L57" s="14">
        <f t="shared" si="1"/>
        <v>636462.47187604266</v>
      </c>
      <c r="M57" s="15">
        <f t="shared" si="2"/>
        <v>108807.87083518806</v>
      </c>
      <c r="N57" s="9">
        <f t="shared" si="3"/>
        <v>103398.81898453372</v>
      </c>
      <c r="O57" s="9">
        <f t="shared" si="4"/>
        <v>5409.0519113525879</v>
      </c>
      <c r="P57">
        <v>7</v>
      </c>
    </row>
    <row r="58" spans="1:16" ht="13.5" customHeight="1" x14ac:dyDescent="0.25">
      <c r="A58" s="2">
        <v>344</v>
      </c>
      <c r="B58" s="3">
        <v>38292</v>
      </c>
      <c r="C58" s="4">
        <v>0</v>
      </c>
      <c r="D58" s="4">
        <v>0</v>
      </c>
      <c r="E58" s="4">
        <v>62725.563900000001</v>
      </c>
      <c r="F58" s="4">
        <v>38783.823799999998</v>
      </c>
      <c r="G58" s="4">
        <v>23941.740099999999</v>
      </c>
      <c r="H58" s="4">
        <v>0</v>
      </c>
      <c r="I58" s="4">
        <v>0</v>
      </c>
      <c r="J58" s="25">
        <v>4</v>
      </c>
      <c r="K58" s="27">
        <v>38292</v>
      </c>
      <c r="L58" s="14">
        <f t="shared" si="1"/>
        <v>532307.71446579532</v>
      </c>
      <c r="M58" s="15">
        <f t="shared" si="2"/>
        <v>108807.87083518806</v>
      </c>
      <c r="N58" s="9">
        <f t="shared" si="3"/>
        <v>104154.75741024736</v>
      </c>
      <c r="O58" s="9">
        <f t="shared" si="4"/>
        <v>4653.1134856385606</v>
      </c>
      <c r="P58">
        <v>6</v>
      </c>
    </row>
    <row r="59" spans="1:16" ht="13.5" customHeight="1" x14ac:dyDescent="0.25">
      <c r="A59" s="2">
        <v>344</v>
      </c>
      <c r="B59" s="3">
        <v>38322</v>
      </c>
      <c r="C59" s="4">
        <v>0</v>
      </c>
      <c r="D59" s="4">
        <v>0</v>
      </c>
      <c r="E59" s="4">
        <v>62725.563900000001</v>
      </c>
      <c r="F59" s="4">
        <v>39067.369500000001</v>
      </c>
      <c r="G59" s="4">
        <v>23658.1944</v>
      </c>
      <c r="H59" s="4">
        <v>0</v>
      </c>
      <c r="I59" s="4">
        <v>0</v>
      </c>
      <c r="J59" s="25">
        <v>4</v>
      </c>
      <c r="K59" s="27">
        <v>38322</v>
      </c>
      <c r="L59" s="14">
        <f t="shared" si="1"/>
        <v>427391.49203959689</v>
      </c>
      <c r="M59" s="15">
        <f t="shared" si="2"/>
        <v>108807.87083518806</v>
      </c>
      <c r="N59" s="9">
        <f t="shared" si="3"/>
        <v>104916.22242619839</v>
      </c>
      <c r="O59" s="9">
        <f t="shared" si="4"/>
        <v>3891.6484696879834</v>
      </c>
      <c r="P59">
        <v>5</v>
      </c>
    </row>
    <row r="60" spans="1:16" ht="13.5" customHeight="1" x14ac:dyDescent="0.25">
      <c r="A60" s="2">
        <v>344</v>
      </c>
      <c r="B60" s="3">
        <v>38353</v>
      </c>
      <c r="C60" s="4">
        <v>0</v>
      </c>
      <c r="D60" s="4">
        <v>0</v>
      </c>
      <c r="E60" s="4">
        <v>62725.563999999998</v>
      </c>
      <c r="F60" s="4">
        <v>39352.9882</v>
      </c>
      <c r="G60" s="4">
        <v>23372.575799999999</v>
      </c>
      <c r="H60" s="4">
        <v>0</v>
      </c>
      <c r="I60" s="4">
        <v>0</v>
      </c>
      <c r="J60" s="25">
        <v>4</v>
      </c>
      <c r="K60" s="27">
        <v>38353</v>
      </c>
      <c r="L60" s="14">
        <f t="shared" si="1"/>
        <v>321708.23760286311</v>
      </c>
      <c r="M60" s="15">
        <f t="shared" si="2"/>
        <v>108807.87083518806</v>
      </c>
      <c r="N60" s="9">
        <f t="shared" si="3"/>
        <v>105683.25443673378</v>
      </c>
      <c r="O60" s="9">
        <f t="shared" si="4"/>
        <v>3124.6164591522893</v>
      </c>
      <c r="P60">
        <v>4</v>
      </c>
    </row>
    <row r="61" spans="1:16" ht="13.5" customHeight="1" x14ac:dyDescent="0.25">
      <c r="A61" s="2">
        <v>344</v>
      </c>
      <c r="B61" s="3">
        <v>38384</v>
      </c>
      <c r="C61" s="4">
        <v>0</v>
      </c>
      <c r="D61" s="4">
        <v>0</v>
      </c>
      <c r="E61" s="4">
        <v>62725.563900000001</v>
      </c>
      <c r="F61" s="4">
        <v>39640.694900000002</v>
      </c>
      <c r="G61" s="4">
        <v>23084.868999999999</v>
      </c>
      <c r="H61" s="4">
        <v>0</v>
      </c>
      <c r="I61" s="4">
        <v>0</v>
      </c>
      <c r="J61" s="25">
        <v>4</v>
      </c>
      <c r="K61" s="27">
        <v>38384</v>
      </c>
      <c r="L61" s="14">
        <f t="shared" si="1"/>
        <v>215252.34346126777</v>
      </c>
      <c r="M61" s="15">
        <f t="shared" si="2"/>
        <v>108807.87083518806</v>
      </c>
      <c r="N61" s="9">
        <f t="shared" si="3"/>
        <v>106455.89414159534</v>
      </c>
      <c r="O61" s="9">
        <f t="shared" si="4"/>
        <v>2351.9767542907721</v>
      </c>
      <c r="P61">
        <v>3</v>
      </c>
    </row>
    <row r="62" spans="1:16" ht="13.5" customHeight="1" x14ac:dyDescent="0.25">
      <c r="A62" s="2">
        <v>344</v>
      </c>
      <c r="B62" s="3">
        <v>38412</v>
      </c>
      <c r="C62" s="4">
        <v>0</v>
      </c>
      <c r="D62" s="4">
        <v>0</v>
      </c>
      <c r="E62" s="4">
        <v>62725.563900000001</v>
      </c>
      <c r="F62" s="4">
        <v>39930.505100000002</v>
      </c>
      <c r="G62" s="4">
        <v>22795.058799999999</v>
      </c>
      <c r="H62" s="4">
        <v>0</v>
      </c>
      <c r="I62" s="4">
        <v>0</v>
      </c>
      <c r="J62" s="25">
        <v>4</v>
      </c>
      <c r="K62" s="27">
        <v>38412</v>
      </c>
      <c r="L62" s="14">
        <f t="shared" si="1"/>
        <v>108018.16092319292</v>
      </c>
      <c r="M62" s="15">
        <f t="shared" si="2"/>
        <v>108807.87083518806</v>
      </c>
      <c r="N62" s="9">
        <f t="shared" si="3"/>
        <v>107234.18253807485</v>
      </c>
      <c r="O62" s="9">
        <f t="shared" si="4"/>
        <v>1573.6883578109826</v>
      </c>
      <c r="P62">
        <v>2</v>
      </c>
    </row>
    <row r="63" spans="1:16" s="8" customFormat="1" ht="13.5" customHeight="1" x14ac:dyDescent="0.25">
      <c r="A63" s="5">
        <v>344</v>
      </c>
      <c r="B63" s="6">
        <v>38443</v>
      </c>
      <c r="C63" s="7">
        <v>0</v>
      </c>
      <c r="D63" s="7">
        <v>0</v>
      </c>
      <c r="E63" s="7">
        <v>62725.563900000001</v>
      </c>
      <c r="F63" s="7">
        <v>40222.434099999999</v>
      </c>
      <c r="G63" s="7">
        <v>22503.129799999999</v>
      </c>
      <c r="H63" s="7">
        <v>0</v>
      </c>
      <c r="I63" s="7">
        <v>0</v>
      </c>
      <c r="J63" s="26">
        <v>4</v>
      </c>
      <c r="K63" s="28">
        <v>38443</v>
      </c>
      <c r="L63" s="16">
        <f t="shared" si="1"/>
        <v>1.1641532182693481E-10</v>
      </c>
      <c r="M63" s="17">
        <f t="shared" si="2"/>
        <v>108807.87083518806</v>
      </c>
      <c r="N63" s="18">
        <f t="shared" si="3"/>
        <v>108018.1609231928</v>
      </c>
      <c r="O63" s="18">
        <f t="shared" si="4"/>
        <v>789.70997269337113</v>
      </c>
      <c r="P63" s="8">
        <v>1</v>
      </c>
    </row>
    <row r="64" spans="1:16" ht="13.5" customHeight="1" x14ac:dyDescent="0.25">
      <c r="A64" s="2">
        <v>344</v>
      </c>
      <c r="B64" s="3">
        <v>38473</v>
      </c>
      <c r="C64" s="4">
        <v>0</v>
      </c>
      <c r="D64" s="4">
        <v>0</v>
      </c>
      <c r="E64" s="4">
        <v>62725.563999999998</v>
      </c>
      <c r="F64" s="4">
        <v>40516.4974</v>
      </c>
      <c r="G64" s="4">
        <v>22209.066599999998</v>
      </c>
      <c r="H64" s="4">
        <v>0</v>
      </c>
      <c r="I64" s="4">
        <v>0</v>
      </c>
      <c r="J64" s="25">
        <v>4</v>
      </c>
      <c r="K64" s="23"/>
      <c r="L64" s="14"/>
      <c r="M64" s="15"/>
      <c r="N64" s="9"/>
      <c r="O64" s="9"/>
    </row>
    <row r="65" spans="1:15" ht="13.5" customHeight="1" x14ac:dyDescent="0.25">
      <c r="A65" s="2">
        <v>344</v>
      </c>
      <c r="B65" s="3">
        <v>38504</v>
      </c>
      <c r="C65" s="4">
        <v>0</v>
      </c>
      <c r="D65" s="4">
        <v>0</v>
      </c>
      <c r="E65" s="4">
        <v>62725.563900000001</v>
      </c>
      <c r="F65" s="4">
        <v>40812.710500000001</v>
      </c>
      <c r="G65" s="4">
        <v>21912.8534</v>
      </c>
      <c r="H65" s="4">
        <v>0</v>
      </c>
      <c r="I65" s="4">
        <v>0</v>
      </c>
      <c r="J65" s="25">
        <v>4</v>
      </c>
      <c r="K65" s="30" t="s">
        <v>15</v>
      </c>
      <c r="L65" s="14"/>
      <c r="M65" s="15">
        <f>SUM(M10:M64)</f>
        <v>5875625.0251001483</v>
      </c>
      <c r="N65" s="15">
        <f>SUM(N10:N64)</f>
        <v>4840076.2627000008</v>
      </c>
      <c r="O65" s="15">
        <f>SUM(O10:O64)</f>
        <v>1035548.7656778368</v>
      </c>
    </row>
    <row r="66" spans="1:15" ht="13.5" customHeight="1" x14ac:dyDescent="0.25">
      <c r="A66" s="2">
        <v>344</v>
      </c>
      <c r="B66" s="3">
        <v>38534</v>
      </c>
      <c r="C66" s="4">
        <v>0</v>
      </c>
      <c r="D66" s="4">
        <v>0</v>
      </c>
      <c r="E66" s="4">
        <v>62725.563900000001</v>
      </c>
      <c r="F66" s="4">
        <v>41111.089200000002</v>
      </c>
      <c r="G66" s="4">
        <v>21614.474699999999</v>
      </c>
      <c r="H66" s="4">
        <v>0</v>
      </c>
      <c r="I66" s="4">
        <v>0</v>
      </c>
      <c r="J66" s="25">
        <v>4</v>
      </c>
      <c r="K66" s="23"/>
      <c r="L66" s="14"/>
      <c r="M66" s="15"/>
      <c r="N66" s="9"/>
      <c r="O66" s="9"/>
    </row>
    <row r="67" spans="1:15" ht="13.5" customHeight="1" x14ac:dyDescent="0.25">
      <c r="A67" s="2">
        <v>344</v>
      </c>
      <c r="B67" s="3">
        <v>38565</v>
      </c>
      <c r="C67" s="4">
        <v>0</v>
      </c>
      <c r="D67" s="4">
        <v>0</v>
      </c>
      <c r="E67" s="4">
        <v>62725.563900000001</v>
      </c>
      <c r="F67" s="4">
        <v>41411.649299999997</v>
      </c>
      <c r="G67" s="4">
        <v>21313.9146</v>
      </c>
      <c r="H67" s="4">
        <v>0</v>
      </c>
      <c r="I67" s="4">
        <v>0</v>
      </c>
      <c r="J67" s="25">
        <v>4</v>
      </c>
      <c r="K67" s="23"/>
      <c r="L67" s="14"/>
      <c r="M67" s="15"/>
      <c r="N67" s="9"/>
      <c r="O67" s="9"/>
    </row>
    <row r="68" spans="1:15" ht="13.5" customHeight="1" x14ac:dyDescent="0.25">
      <c r="A68" s="2">
        <v>344</v>
      </c>
      <c r="B68" s="3">
        <v>38596</v>
      </c>
      <c r="C68" s="4">
        <v>0</v>
      </c>
      <c r="D68" s="4">
        <v>0</v>
      </c>
      <c r="E68" s="4">
        <v>62725.563900000001</v>
      </c>
      <c r="F68" s="4">
        <v>41714.406799999997</v>
      </c>
      <c r="G68" s="4">
        <v>21011.1571</v>
      </c>
      <c r="H68" s="4">
        <v>0</v>
      </c>
      <c r="I68" s="4">
        <v>0</v>
      </c>
      <c r="J68" s="25">
        <v>4</v>
      </c>
      <c r="K68" s="23"/>
      <c r="L68" s="14"/>
      <c r="M68" s="15"/>
      <c r="N68" s="9"/>
      <c r="O68" s="9"/>
    </row>
    <row r="69" spans="1:15" ht="13.5" customHeight="1" x14ac:dyDescent="0.25">
      <c r="A69" s="2">
        <v>344</v>
      </c>
      <c r="B69" s="3">
        <v>38626</v>
      </c>
      <c r="C69" s="4">
        <v>0</v>
      </c>
      <c r="D69" s="4">
        <v>0</v>
      </c>
      <c r="E69" s="4">
        <v>62725.563900000001</v>
      </c>
      <c r="F69" s="4">
        <v>42019.377800000002</v>
      </c>
      <c r="G69" s="4">
        <v>20706.186099999999</v>
      </c>
      <c r="H69" s="4">
        <v>0</v>
      </c>
      <c r="I69" s="4">
        <v>0</v>
      </c>
      <c r="J69" s="25">
        <v>4</v>
      </c>
      <c r="K69" s="23"/>
      <c r="L69" s="14"/>
      <c r="M69" s="15"/>
      <c r="N69" s="9"/>
      <c r="O69" s="9"/>
    </row>
    <row r="70" spans="1:15" ht="13.5" customHeight="1" x14ac:dyDescent="0.25">
      <c r="A70" s="2">
        <v>344</v>
      </c>
      <c r="B70" s="3">
        <v>38657</v>
      </c>
      <c r="C70" s="4">
        <v>0</v>
      </c>
      <c r="D70" s="4">
        <v>0</v>
      </c>
      <c r="E70" s="4">
        <v>62725.563900000001</v>
      </c>
      <c r="F70" s="4">
        <v>42326.578300000001</v>
      </c>
      <c r="G70" s="4">
        <v>20398.9856</v>
      </c>
      <c r="H70" s="4">
        <v>0</v>
      </c>
      <c r="I70" s="4">
        <v>0</v>
      </c>
      <c r="J70" s="25">
        <v>4</v>
      </c>
      <c r="K70" s="23"/>
      <c r="L70" s="14"/>
      <c r="M70" s="15"/>
      <c r="N70" s="9"/>
      <c r="O70" s="9"/>
    </row>
    <row r="71" spans="1:15" ht="13.5" customHeight="1" x14ac:dyDescent="0.25">
      <c r="A71" s="2">
        <v>344</v>
      </c>
      <c r="B71" s="3">
        <v>38687</v>
      </c>
      <c r="C71" s="4">
        <v>0</v>
      </c>
      <c r="D71" s="4">
        <v>0</v>
      </c>
      <c r="E71" s="4">
        <v>62725.563900000001</v>
      </c>
      <c r="F71" s="4">
        <v>42636.024799999999</v>
      </c>
      <c r="G71" s="4">
        <v>20089.539100000002</v>
      </c>
      <c r="H71" s="4">
        <v>0</v>
      </c>
      <c r="I71" s="4">
        <v>0</v>
      </c>
      <c r="J71" s="25">
        <v>4</v>
      </c>
      <c r="K71" s="23"/>
      <c r="L71" s="14"/>
      <c r="M71" s="15"/>
      <c r="N71" s="9"/>
      <c r="O71" s="9"/>
    </row>
    <row r="72" spans="1:15" ht="13.5" customHeight="1" x14ac:dyDescent="0.25">
      <c r="A72" s="2">
        <v>344</v>
      </c>
      <c r="B72" s="3">
        <v>38718</v>
      </c>
      <c r="C72" s="4">
        <v>0</v>
      </c>
      <c r="D72" s="4">
        <v>0</v>
      </c>
      <c r="E72" s="4">
        <v>62725.563900000001</v>
      </c>
      <c r="F72" s="4">
        <v>42947.7336</v>
      </c>
      <c r="G72" s="4">
        <v>19777.830300000001</v>
      </c>
      <c r="H72" s="4">
        <v>0</v>
      </c>
      <c r="I72" s="4">
        <v>0</v>
      </c>
      <c r="J72" s="25">
        <v>4</v>
      </c>
      <c r="K72" s="23"/>
      <c r="L72" s="14"/>
      <c r="M72" s="15"/>
      <c r="N72" s="9"/>
      <c r="O72" s="9"/>
    </row>
    <row r="73" spans="1:15" ht="13.5" customHeight="1" x14ac:dyDescent="0.25">
      <c r="A73" s="2">
        <v>344</v>
      </c>
      <c r="B73" s="3">
        <v>38749</v>
      </c>
      <c r="C73" s="4">
        <v>0</v>
      </c>
      <c r="D73" s="4">
        <v>0</v>
      </c>
      <c r="E73" s="4">
        <v>62725.563999999998</v>
      </c>
      <c r="F73" s="4">
        <v>43261.721400000002</v>
      </c>
      <c r="G73" s="4">
        <v>19463.8426</v>
      </c>
      <c r="H73" s="4">
        <v>0</v>
      </c>
      <c r="I73" s="4">
        <v>0</v>
      </c>
      <c r="J73" s="25">
        <v>4</v>
      </c>
      <c r="K73" s="23"/>
      <c r="L73" s="14"/>
      <c r="M73" s="15"/>
      <c r="N73" s="9"/>
      <c r="O73" s="9"/>
    </row>
    <row r="74" spans="1:15" ht="13.5" customHeight="1" x14ac:dyDescent="0.25">
      <c r="A74" s="2">
        <v>344</v>
      </c>
      <c r="B74" s="3">
        <v>38777</v>
      </c>
      <c r="C74" s="4">
        <v>0</v>
      </c>
      <c r="D74" s="4">
        <v>0</v>
      </c>
      <c r="E74" s="4">
        <v>62725.563900000001</v>
      </c>
      <c r="F74" s="4">
        <v>43578.0046</v>
      </c>
      <c r="G74" s="4">
        <v>19147.559300000001</v>
      </c>
      <c r="H74" s="4">
        <v>0</v>
      </c>
      <c r="I74" s="4">
        <v>0</v>
      </c>
      <c r="J74" s="25">
        <v>4</v>
      </c>
      <c r="K74" s="23"/>
      <c r="L74" s="14"/>
      <c r="M74" s="15"/>
      <c r="N74" s="9"/>
      <c r="O74" s="9"/>
    </row>
    <row r="75" spans="1:15" s="22" customFormat="1" ht="13.5" customHeight="1" x14ac:dyDescent="0.25">
      <c r="A75" s="2">
        <v>344</v>
      </c>
      <c r="B75" s="3">
        <v>38808</v>
      </c>
      <c r="C75" s="4">
        <v>0</v>
      </c>
      <c r="D75" s="4">
        <v>0</v>
      </c>
      <c r="E75" s="4">
        <v>62725.563900000001</v>
      </c>
      <c r="F75" s="4">
        <v>43896.600200000001</v>
      </c>
      <c r="G75" s="4">
        <v>18828.9637</v>
      </c>
      <c r="H75" s="4">
        <v>0</v>
      </c>
      <c r="I75" s="4">
        <v>0</v>
      </c>
      <c r="J75" s="25">
        <v>4</v>
      </c>
      <c r="K75" s="23"/>
      <c r="L75" s="19"/>
      <c r="M75" s="20"/>
      <c r="N75" s="21"/>
      <c r="O75" s="21"/>
    </row>
    <row r="76" spans="1:15" ht="13.5" customHeight="1" x14ac:dyDescent="0.25">
      <c r="A76" s="2">
        <v>344</v>
      </c>
      <c r="B76" s="3">
        <v>38838</v>
      </c>
      <c r="C76" s="4">
        <v>0</v>
      </c>
      <c r="D76" s="4">
        <v>0</v>
      </c>
      <c r="E76" s="4">
        <v>62725.563900000001</v>
      </c>
      <c r="F76" s="4">
        <v>44217.525000000001</v>
      </c>
      <c r="G76" s="4">
        <v>18508.0389</v>
      </c>
      <c r="H76" s="4">
        <v>0</v>
      </c>
      <c r="I76" s="4">
        <v>0</v>
      </c>
      <c r="J76" s="25">
        <v>4</v>
      </c>
      <c r="K76" s="23"/>
    </row>
    <row r="77" spans="1:15" ht="13.5" customHeight="1" x14ac:dyDescent="0.25">
      <c r="A77" s="2">
        <v>344</v>
      </c>
      <c r="B77" s="3">
        <v>38869</v>
      </c>
      <c r="C77" s="4">
        <v>0</v>
      </c>
      <c r="D77" s="4">
        <v>0</v>
      </c>
      <c r="E77" s="4">
        <v>62725.563900000001</v>
      </c>
      <c r="F77" s="4">
        <v>44540.796000000002</v>
      </c>
      <c r="G77" s="4">
        <v>18184.767899999999</v>
      </c>
      <c r="H77" s="4">
        <v>0</v>
      </c>
      <c r="I77" s="4">
        <v>0</v>
      </c>
      <c r="J77" s="25">
        <v>4</v>
      </c>
      <c r="K77" s="23"/>
    </row>
    <row r="78" spans="1:15" ht="13.5" customHeight="1" x14ac:dyDescent="0.25">
      <c r="A78" s="2">
        <v>344</v>
      </c>
      <c r="B78" s="3">
        <v>38899</v>
      </c>
      <c r="C78" s="4">
        <v>0</v>
      </c>
      <c r="D78" s="4">
        <v>0</v>
      </c>
      <c r="E78" s="4">
        <v>62725.563900000001</v>
      </c>
      <c r="F78" s="4">
        <v>44866.430500000002</v>
      </c>
      <c r="G78" s="4">
        <v>17859.133399999999</v>
      </c>
      <c r="H78" s="4">
        <v>0</v>
      </c>
      <c r="I78" s="4">
        <v>0</v>
      </c>
      <c r="J78" s="25">
        <v>4</v>
      </c>
      <c r="K78" s="23"/>
    </row>
    <row r="79" spans="1:15" ht="13.5" customHeight="1" x14ac:dyDescent="0.25">
      <c r="A79" s="2">
        <v>344</v>
      </c>
      <c r="B79" s="3">
        <v>38930</v>
      </c>
      <c r="C79" s="4">
        <v>0</v>
      </c>
      <c r="D79" s="4">
        <v>0</v>
      </c>
      <c r="E79" s="4">
        <v>62725.563999999998</v>
      </c>
      <c r="F79" s="4">
        <v>45194.445699999997</v>
      </c>
      <c r="G79" s="4">
        <v>17531.118299999998</v>
      </c>
      <c r="H79" s="4">
        <v>0</v>
      </c>
      <c r="I79" s="4">
        <v>0</v>
      </c>
      <c r="J79" s="25">
        <v>4</v>
      </c>
      <c r="K79" s="23"/>
    </row>
    <row r="80" spans="1:15" ht="13.5" customHeight="1" x14ac:dyDescent="0.25">
      <c r="A80" s="2">
        <v>344</v>
      </c>
      <c r="B80" s="3">
        <v>38961</v>
      </c>
      <c r="C80" s="4">
        <v>0</v>
      </c>
      <c r="D80" s="4">
        <v>0</v>
      </c>
      <c r="E80" s="4">
        <v>62725.563900000001</v>
      </c>
      <c r="F80" s="4">
        <v>45524.858899999999</v>
      </c>
      <c r="G80" s="4">
        <v>17200.705000000002</v>
      </c>
      <c r="H80" s="4">
        <v>0</v>
      </c>
      <c r="I80" s="4">
        <v>0</v>
      </c>
      <c r="J80" s="25">
        <v>4</v>
      </c>
      <c r="K80" s="23"/>
    </row>
    <row r="81" spans="1:11" ht="13.5" customHeight="1" x14ac:dyDescent="0.25">
      <c r="A81" s="2">
        <v>344</v>
      </c>
      <c r="B81" s="3">
        <v>38991</v>
      </c>
      <c r="C81" s="4">
        <v>0</v>
      </c>
      <c r="D81" s="4">
        <v>0</v>
      </c>
      <c r="E81" s="4">
        <v>62725.563900000001</v>
      </c>
      <c r="F81" s="4">
        <v>45857.6878</v>
      </c>
      <c r="G81" s="4">
        <v>16867.876100000001</v>
      </c>
      <c r="H81" s="4">
        <v>0</v>
      </c>
      <c r="I81" s="4">
        <v>0</v>
      </c>
      <c r="J81" s="25">
        <v>4</v>
      </c>
      <c r="K81" s="23"/>
    </row>
    <row r="82" spans="1:11" ht="13.5" customHeight="1" x14ac:dyDescent="0.25">
      <c r="A82" s="2">
        <v>344</v>
      </c>
      <c r="B82" s="3">
        <v>39022</v>
      </c>
      <c r="C82" s="4">
        <v>0</v>
      </c>
      <c r="D82" s="4">
        <v>0</v>
      </c>
      <c r="E82" s="4">
        <v>62725.563900000001</v>
      </c>
      <c r="F82" s="4">
        <v>46192.9499</v>
      </c>
      <c r="G82" s="4">
        <v>16532.614000000001</v>
      </c>
      <c r="H82" s="4">
        <v>0</v>
      </c>
      <c r="I82" s="4">
        <v>0</v>
      </c>
      <c r="J82" s="25">
        <v>4</v>
      </c>
      <c r="K82" s="23"/>
    </row>
    <row r="83" spans="1:11" ht="13.5" customHeight="1" x14ac:dyDescent="0.25">
      <c r="A83" s="2">
        <v>344</v>
      </c>
      <c r="B83" s="3">
        <v>39052</v>
      </c>
      <c r="C83" s="4">
        <v>0</v>
      </c>
      <c r="D83" s="4">
        <v>0</v>
      </c>
      <c r="E83" s="4">
        <v>62725.563900000001</v>
      </c>
      <c r="F83" s="4">
        <v>46530.663200000003</v>
      </c>
      <c r="G83" s="4">
        <v>16194.9007</v>
      </c>
      <c r="H83" s="4">
        <v>0</v>
      </c>
      <c r="I83" s="4">
        <v>0</v>
      </c>
      <c r="J83" s="25">
        <v>4</v>
      </c>
      <c r="K83" s="23"/>
    </row>
    <row r="84" spans="1:11" ht="13.5" customHeight="1" x14ac:dyDescent="0.25">
      <c r="A84" s="2">
        <v>344</v>
      </c>
      <c r="B84" s="3">
        <v>39083</v>
      </c>
      <c r="C84" s="4">
        <v>0</v>
      </c>
      <c r="D84" s="4">
        <v>0</v>
      </c>
      <c r="E84" s="4">
        <v>62725.563900000001</v>
      </c>
      <c r="F84" s="4">
        <v>46870.845399999998</v>
      </c>
      <c r="G84" s="4">
        <v>15854.718500000001</v>
      </c>
      <c r="H84" s="4">
        <v>0</v>
      </c>
      <c r="I84" s="4">
        <v>0</v>
      </c>
      <c r="J84" s="25">
        <v>4</v>
      </c>
      <c r="K84" s="23"/>
    </row>
    <row r="85" spans="1:11" ht="13.5" customHeight="1" x14ac:dyDescent="0.25">
      <c r="A85" s="2">
        <v>344</v>
      </c>
      <c r="B85" s="3">
        <v>39114</v>
      </c>
      <c r="C85" s="4">
        <v>0</v>
      </c>
      <c r="D85" s="4">
        <v>0</v>
      </c>
      <c r="E85" s="4">
        <v>62725.563900000001</v>
      </c>
      <c r="F85" s="4">
        <v>47213.5147</v>
      </c>
      <c r="G85" s="4">
        <v>15512.049199999999</v>
      </c>
      <c r="H85" s="4">
        <v>0</v>
      </c>
      <c r="I85" s="4">
        <v>0</v>
      </c>
      <c r="J85" s="25">
        <v>4</v>
      </c>
      <c r="K85" s="23"/>
    </row>
    <row r="86" spans="1:11" ht="13.5" customHeight="1" x14ac:dyDescent="0.25">
      <c r="A86" s="2">
        <v>344</v>
      </c>
      <c r="B86" s="3">
        <v>39142</v>
      </c>
      <c r="C86" s="4">
        <v>0</v>
      </c>
      <c r="D86" s="4">
        <v>0</v>
      </c>
      <c r="E86" s="4">
        <v>62725.563900000001</v>
      </c>
      <c r="F86" s="4">
        <v>47558.689200000001</v>
      </c>
      <c r="G86" s="4">
        <v>15166.8747</v>
      </c>
      <c r="H86" s="4">
        <v>0</v>
      </c>
      <c r="I86" s="4">
        <v>0</v>
      </c>
      <c r="J86" s="25">
        <v>4</v>
      </c>
      <c r="K86" s="23"/>
    </row>
    <row r="87" spans="1:11" ht="13.5" customHeight="1" x14ac:dyDescent="0.25">
      <c r="A87" s="2">
        <v>344</v>
      </c>
      <c r="B87" s="3">
        <v>39173</v>
      </c>
      <c r="C87" s="4">
        <v>0</v>
      </c>
      <c r="D87" s="4">
        <v>0</v>
      </c>
      <c r="E87" s="4">
        <v>62725.563900000001</v>
      </c>
      <c r="F87" s="4">
        <v>47906.387300000002</v>
      </c>
      <c r="G87" s="4">
        <v>14819.176600000001</v>
      </c>
      <c r="H87" s="4">
        <v>0</v>
      </c>
      <c r="I87" s="4">
        <v>0</v>
      </c>
      <c r="J87" s="25">
        <v>4</v>
      </c>
      <c r="K87" s="23"/>
    </row>
    <row r="88" spans="1:11" ht="13.5" customHeight="1" x14ac:dyDescent="0.25">
      <c r="A88" s="2">
        <v>344</v>
      </c>
      <c r="B88" s="3">
        <v>39203</v>
      </c>
      <c r="C88" s="4">
        <v>0</v>
      </c>
      <c r="D88" s="4">
        <v>0</v>
      </c>
      <c r="E88" s="4">
        <v>62725.563999999998</v>
      </c>
      <c r="F88" s="4">
        <v>48256.627399999998</v>
      </c>
      <c r="G88" s="4">
        <v>14468.936600000001</v>
      </c>
      <c r="H88" s="4">
        <v>0</v>
      </c>
      <c r="I88" s="4">
        <v>0</v>
      </c>
      <c r="J88" s="25">
        <v>4</v>
      </c>
      <c r="K88" s="23"/>
    </row>
    <row r="89" spans="1:11" ht="13.5" customHeight="1" x14ac:dyDescent="0.25">
      <c r="A89" s="2">
        <v>344</v>
      </c>
      <c r="B89" s="3">
        <v>39234</v>
      </c>
      <c r="C89" s="4">
        <v>0</v>
      </c>
      <c r="D89" s="4">
        <v>0</v>
      </c>
      <c r="E89" s="4">
        <v>62725.563900000001</v>
      </c>
      <c r="F89" s="4">
        <v>48609.428</v>
      </c>
      <c r="G89" s="4">
        <v>14116.135899999999</v>
      </c>
      <c r="H89" s="4">
        <v>0</v>
      </c>
      <c r="I89" s="4">
        <v>0</v>
      </c>
      <c r="J89" s="25">
        <v>4</v>
      </c>
      <c r="K89" s="23"/>
    </row>
    <row r="90" spans="1:11" ht="13.5" customHeight="1" x14ac:dyDescent="0.25">
      <c r="A90" s="2">
        <v>344</v>
      </c>
      <c r="B90" s="3">
        <v>39264</v>
      </c>
      <c r="C90" s="4">
        <v>0</v>
      </c>
      <c r="D90" s="4">
        <v>0</v>
      </c>
      <c r="E90" s="4">
        <v>62725.563900000001</v>
      </c>
      <c r="F90" s="4">
        <v>48964.8079</v>
      </c>
      <c r="G90" s="4">
        <v>13760.755999999999</v>
      </c>
      <c r="H90" s="4">
        <v>0</v>
      </c>
      <c r="I90" s="4">
        <v>0</v>
      </c>
      <c r="J90" s="25">
        <v>4</v>
      </c>
      <c r="K90" s="23"/>
    </row>
    <row r="91" spans="1:11" ht="13.5" customHeight="1" x14ac:dyDescent="0.25">
      <c r="A91" s="2">
        <v>344</v>
      </c>
      <c r="B91" s="3">
        <v>39295</v>
      </c>
      <c r="C91" s="4">
        <v>0</v>
      </c>
      <c r="D91" s="4">
        <v>0</v>
      </c>
      <c r="E91" s="4">
        <v>62725.563900000001</v>
      </c>
      <c r="F91" s="4">
        <v>49322.786</v>
      </c>
      <c r="G91" s="4">
        <v>13402.777899999999</v>
      </c>
      <c r="H91" s="4">
        <v>0</v>
      </c>
      <c r="I91" s="4">
        <v>0</v>
      </c>
      <c r="J91" s="25">
        <v>4</v>
      </c>
      <c r="K91" s="23"/>
    </row>
    <row r="92" spans="1:11" ht="13.5" customHeight="1" x14ac:dyDescent="0.25">
      <c r="A92" s="2">
        <v>344</v>
      </c>
      <c r="B92" s="3">
        <v>39326</v>
      </c>
      <c r="C92" s="4">
        <v>0</v>
      </c>
      <c r="D92" s="4">
        <v>0</v>
      </c>
      <c r="E92" s="4">
        <v>62725.563900000001</v>
      </c>
      <c r="F92" s="4">
        <v>49683.381300000001</v>
      </c>
      <c r="G92" s="4">
        <v>13042.1826</v>
      </c>
      <c r="H92" s="4">
        <v>0</v>
      </c>
      <c r="I92" s="4">
        <v>0</v>
      </c>
      <c r="J92" s="25">
        <v>4</v>
      </c>
      <c r="K92" s="23"/>
    </row>
    <row r="93" spans="1:11" ht="13.5" customHeight="1" x14ac:dyDescent="0.25">
      <c r="A93" s="2">
        <v>344</v>
      </c>
      <c r="B93" s="3">
        <v>39356</v>
      </c>
      <c r="C93" s="4">
        <v>0</v>
      </c>
      <c r="D93" s="4">
        <v>0</v>
      </c>
      <c r="E93" s="4">
        <v>62725.563900000001</v>
      </c>
      <c r="F93" s="4">
        <v>50046.612800000003</v>
      </c>
      <c r="G93" s="4">
        <v>12678.9511</v>
      </c>
      <c r="H93" s="4">
        <v>0</v>
      </c>
      <c r="I93" s="4">
        <v>0</v>
      </c>
      <c r="J93" s="25">
        <v>4</v>
      </c>
      <c r="K93" s="23"/>
    </row>
    <row r="94" spans="1:11" ht="13.5" customHeight="1" x14ac:dyDescent="0.25">
      <c r="A94" s="2">
        <v>344</v>
      </c>
      <c r="B94" s="3">
        <v>39387</v>
      </c>
      <c r="C94" s="4">
        <v>0</v>
      </c>
      <c r="D94" s="4">
        <v>0</v>
      </c>
      <c r="E94" s="4">
        <v>62725.563900000001</v>
      </c>
      <c r="F94" s="4">
        <v>50412.499900000003</v>
      </c>
      <c r="G94" s="4">
        <v>12313.064</v>
      </c>
      <c r="H94" s="4">
        <v>0</v>
      </c>
      <c r="I94" s="4">
        <v>0</v>
      </c>
      <c r="J94" s="25">
        <v>4</v>
      </c>
      <c r="K94" s="23"/>
    </row>
    <row r="95" spans="1:11" ht="13.5" customHeight="1" x14ac:dyDescent="0.25">
      <c r="A95" s="2">
        <v>344</v>
      </c>
      <c r="B95" s="3">
        <v>39417</v>
      </c>
      <c r="C95" s="4">
        <v>0</v>
      </c>
      <c r="D95" s="4">
        <v>0</v>
      </c>
      <c r="E95" s="4">
        <v>62725.563900000001</v>
      </c>
      <c r="F95" s="4">
        <v>50781.061900000001</v>
      </c>
      <c r="G95" s="4">
        <v>11944.502</v>
      </c>
      <c r="H95" s="4">
        <v>0</v>
      </c>
      <c r="I95" s="4">
        <v>0</v>
      </c>
      <c r="J95" s="25">
        <v>4</v>
      </c>
      <c r="K95" s="23"/>
    </row>
    <row r="96" spans="1:11" ht="13.5" customHeight="1" x14ac:dyDescent="0.25">
      <c r="A96" s="2">
        <v>344</v>
      </c>
      <c r="B96" s="3">
        <v>39448</v>
      </c>
      <c r="C96" s="4">
        <v>0</v>
      </c>
      <c r="D96" s="4">
        <v>0</v>
      </c>
      <c r="E96" s="4">
        <v>62725.563900000001</v>
      </c>
      <c r="F96" s="4">
        <v>51152.318500000001</v>
      </c>
      <c r="G96" s="4">
        <v>11573.2454</v>
      </c>
      <c r="H96" s="4">
        <v>0</v>
      </c>
      <c r="I96" s="4">
        <v>0</v>
      </c>
      <c r="J96" s="25">
        <v>4</v>
      </c>
      <c r="K96" s="23"/>
    </row>
    <row r="97" spans="1:11" ht="13.5" customHeight="1" x14ac:dyDescent="0.25">
      <c r="A97" s="2">
        <v>344</v>
      </c>
      <c r="B97" s="3">
        <v>39479</v>
      </c>
      <c r="C97" s="4">
        <v>0</v>
      </c>
      <c r="D97" s="4">
        <v>0</v>
      </c>
      <c r="E97" s="4">
        <v>62725.563999999998</v>
      </c>
      <c r="F97" s="4">
        <v>51526.289400000001</v>
      </c>
      <c r="G97" s="4">
        <v>11199.274600000001</v>
      </c>
      <c r="H97" s="4">
        <v>0</v>
      </c>
      <c r="I97" s="4">
        <v>0</v>
      </c>
      <c r="J97" s="25">
        <v>4</v>
      </c>
      <c r="K97" s="23"/>
    </row>
    <row r="98" spans="1:11" ht="13.5" customHeight="1" x14ac:dyDescent="0.25">
      <c r="A98" s="2">
        <v>344</v>
      </c>
      <c r="B98" s="3">
        <v>39508</v>
      </c>
      <c r="C98" s="4">
        <v>0</v>
      </c>
      <c r="D98" s="4">
        <v>0</v>
      </c>
      <c r="E98" s="4">
        <v>62725.563900000001</v>
      </c>
      <c r="F98" s="4">
        <v>51902.994200000001</v>
      </c>
      <c r="G98" s="4">
        <v>10822.5697</v>
      </c>
      <c r="H98" s="4">
        <v>0</v>
      </c>
      <c r="I98" s="4">
        <v>0</v>
      </c>
      <c r="J98" s="25">
        <v>4</v>
      </c>
      <c r="K98" s="23"/>
    </row>
    <row r="99" spans="1:11" ht="13.5" customHeight="1" x14ac:dyDescent="0.25">
      <c r="A99" s="2">
        <v>344</v>
      </c>
      <c r="B99" s="3">
        <v>39539</v>
      </c>
      <c r="C99" s="4">
        <v>0</v>
      </c>
      <c r="D99" s="4">
        <v>0</v>
      </c>
      <c r="E99" s="4">
        <v>62725.563900000001</v>
      </c>
      <c r="F99" s="4">
        <v>52282.453200000004</v>
      </c>
      <c r="G99" s="4">
        <v>10443.110699999999</v>
      </c>
      <c r="H99" s="4">
        <v>0</v>
      </c>
      <c r="I99" s="4">
        <v>0</v>
      </c>
      <c r="J99" s="25">
        <v>4</v>
      </c>
      <c r="K99" s="23"/>
    </row>
    <row r="100" spans="1:11" ht="13.5" customHeight="1" x14ac:dyDescent="0.25">
      <c r="A100" s="2">
        <v>344</v>
      </c>
      <c r="B100" s="3">
        <v>39569</v>
      </c>
      <c r="C100" s="4">
        <v>0</v>
      </c>
      <c r="D100" s="4">
        <v>0</v>
      </c>
      <c r="E100" s="4">
        <v>62725.563999999998</v>
      </c>
      <c r="F100" s="4">
        <v>52664.686399999999</v>
      </c>
      <c r="G100" s="4">
        <v>10060.8776</v>
      </c>
      <c r="H100" s="4">
        <v>0</v>
      </c>
      <c r="I100" s="4">
        <v>0</v>
      </c>
      <c r="J100" s="25">
        <v>4</v>
      </c>
      <c r="K100" s="23"/>
    </row>
    <row r="101" spans="1:11" ht="13.5" customHeight="1" x14ac:dyDescent="0.25">
      <c r="A101" s="2">
        <v>344</v>
      </c>
      <c r="B101" s="3">
        <v>39600</v>
      </c>
      <c r="C101" s="4">
        <v>0</v>
      </c>
      <c r="D101" s="4">
        <v>0</v>
      </c>
      <c r="E101" s="4">
        <v>62725.563900000001</v>
      </c>
      <c r="F101" s="4">
        <v>53049.714</v>
      </c>
      <c r="G101" s="4">
        <v>9675.8498999999993</v>
      </c>
      <c r="H101" s="4">
        <v>0</v>
      </c>
      <c r="I101" s="4">
        <v>0</v>
      </c>
      <c r="J101" s="25">
        <v>4</v>
      </c>
      <c r="K101" s="23"/>
    </row>
    <row r="102" spans="1:11" ht="13.5" customHeight="1" x14ac:dyDescent="0.25">
      <c r="A102" s="2">
        <v>344</v>
      </c>
      <c r="B102" s="3">
        <v>39630</v>
      </c>
      <c r="C102" s="4">
        <v>0</v>
      </c>
      <c r="D102" s="4">
        <v>0</v>
      </c>
      <c r="E102" s="4">
        <v>62725.563900000001</v>
      </c>
      <c r="F102" s="4">
        <v>53437.556499999999</v>
      </c>
      <c r="G102" s="4">
        <v>9288.0074000000004</v>
      </c>
      <c r="H102" s="4">
        <v>0</v>
      </c>
      <c r="I102" s="4">
        <v>0</v>
      </c>
      <c r="J102" s="25">
        <v>4</v>
      </c>
      <c r="K102" s="23"/>
    </row>
    <row r="103" spans="1:11" ht="13.5" customHeight="1" x14ac:dyDescent="0.25">
      <c r="A103" s="2">
        <v>344</v>
      </c>
      <c r="B103" s="3">
        <v>39661</v>
      </c>
      <c r="C103" s="4">
        <v>0</v>
      </c>
      <c r="D103" s="4">
        <v>0</v>
      </c>
      <c r="E103" s="4">
        <v>62725.563900000001</v>
      </c>
      <c r="F103" s="4">
        <v>53828.234499999999</v>
      </c>
      <c r="G103" s="4">
        <v>8897.3294000000005</v>
      </c>
      <c r="H103" s="4">
        <v>0</v>
      </c>
      <c r="I103" s="4">
        <v>0</v>
      </c>
      <c r="J103" s="25">
        <v>4</v>
      </c>
      <c r="K103" s="23"/>
    </row>
    <row r="104" spans="1:11" ht="13.5" customHeight="1" x14ac:dyDescent="0.25">
      <c r="A104" s="2">
        <v>344</v>
      </c>
      <c r="B104" s="3">
        <v>39692</v>
      </c>
      <c r="C104" s="4">
        <v>0</v>
      </c>
      <c r="D104" s="4">
        <v>0</v>
      </c>
      <c r="E104" s="4">
        <v>62725.563900000001</v>
      </c>
      <c r="F104" s="4">
        <v>54221.768799999998</v>
      </c>
      <c r="G104" s="4">
        <v>8503.7950999999994</v>
      </c>
      <c r="H104" s="4">
        <v>0</v>
      </c>
      <c r="I104" s="4">
        <v>0</v>
      </c>
      <c r="J104" s="25">
        <v>4</v>
      </c>
      <c r="K104" s="23"/>
    </row>
    <row r="105" spans="1:11" ht="13.5" customHeight="1" x14ac:dyDescent="0.25">
      <c r="A105" s="2">
        <v>344</v>
      </c>
      <c r="B105" s="3">
        <v>39722</v>
      </c>
      <c r="C105" s="4">
        <v>0</v>
      </c>
      <c r="D105" s="4">
        <v>0</v>
      </c>
      <c r="E105" s="4">
        <v>62725.563900000001</v>
      </c>
      <c r="F105" s="4">
        <v>54618.180099999998</v>
      </c>
      <c r="G105" s="4">
        <v>8107.3837999999996</v>
      </c>
      <c r="H105" s="4">
        <v>0</v>
      </c>
      <c r="I105" s="4">
        <v>0</v>
      </c>
      <c r="J105" s="25">
        <v>4</v>
      </c>
      <c r="K105" s="23"/>
    </row>
    <row r="106" spans="1:11" ht="13.5" customHeight="1" x14ac:dyDescent="0.25">
      <c r="A106" s="2">
        <v>344</v>
      </c>
      <c r="B106" s="3">
        <v>39753</v>
      </c>
      <c r="C106" s="4">
        <v>0</v>
      </c>
      <c r="D106" s="4">
        <v>0</v>
      </c>
      <c r="E106" s="4">
        <v>62725.563900000001</v>
      </c>
      <c r="F106" s="4">
        <v>55017.489600000001</v>
      </c>
      <c r="G106" s="4">
        <v>7708.0743000000002</v>
      </c>
      <c r="H106" s="4">
        <v>0</v>
      </c>
      <c r="I106" s="4">
        <v>0</v>
      </c>
      <c r="J106" s="25">
        <v>4</v>
      </c>
      <c r="K106" s="23"/>
    </row>
    <row r="107" spans="1:11" ht="13.5" customHeight="1" x14ac:dyDescent="0.25">
      <c r="A107" s="2">
        <v>344</v>
      </c>
      <c r="B107" s="3">
        <v>39783</v>
      </c>
      <c r="C107" s="4">
        <v>0</v>
      </c>
      <c r="D107" s="4">
        <v>0</v>
      </c>
      <c r="E107" s="4">
        <v>62725.563900000001</v>
      </c>
      <c r="F107" s="4">
        <v>55419.718399999998</v>
      </c>
      <c r="G107" s="4">
        <v>7305.8455000000004</v>
      </c>
      <c r="H107" s="4">
        <v>0</v>
      </c>
      <c r="I107" s="4">
        <v>0</v>
      </c>
      <c r="J107" s="25">
        <v>4</v>
      </c>
      <c r="K107" s="23"/>
    </row>
    <row r="108" spans="1:11" ht="13.5" customHeight="1" x14ac:dyDescent="0.25">
      <c r="A108" s="2">
        <v>344</v>
      </c>
      <c r="B108" s="3">
        <v>39814</v>
      </c>
      <c r="C108" s="4">
        <v>0</v>
      </c>
      <c r="D108" s="4">
        <v>0</v>
      </c>
      <c r="E108" s="4">
        <v>62725.563900000001</v>
      </c>
      <c r="F108" s="4">
        <v>55824.887900000002</v>
      </c>
      <c r="G108" s="4">
        <v>6900.6760000000004</v>
      </c>
      <c r="H108" s="4">
        <v>0</v>
      </c>
      <c r="I108" s="4">
        <v>0</v>
      </c>
      <c r="J108" s="25">
        <v>4</v>
      </c>
      <c r="K108" s="23"/>
    </row>
    <row r="109" spans="1:11" ht="13.5" customHeight="1" x14ac:dyDescent="0.25">
      <c r="A109" s="2">
        <v>344</v>
      </c>
      <c r="B109" s="3">
        <v>39845</v>
      </c>
      <c r="C109" s="4">
        <v>0</v>
      </c>
      <c r="D109" s="4">
        <v>0</v>
      </c>
      <c r="E109" s="4">
        <v>62725.563900000001</v>
      </c>
      <c r="F109" s="4">
        <v>56233.019500000002</v>
      </c>
      <c r="G109" s="4">
        <v>6492.5443999999998</v>
      </c>
      <c r="H109" s="4">
        <v>0</v>
      </c>
      <c r="I109" s="4">
        <v>0</v>
      </c>
      <c r="J109" s="25">
        <v>4</v>
      </c>
      <c r="K109" s="23"/>
    </row>
    <row r="110" spans="1:11" ht="13.5" customHeight="1" x14ac:dyDescent="0.25">
      <c r="A110" s="2">
        <v>344</v>
      </c>
      <c r="B110" s="3">
        <v>39873</v>
      </c>
      <c r="C110" s="4">
        <v>0</v>
      </c>
      <c r="D110" s="4">
        <v>0</v>
      </c>
      <c r="E110" s="4">
        <v>62725.563999999998</v>
      </c>
      <c r="F110" s="4">
        <v>56644.135000000002</v>
      </c>
      <c r="G110" s="4">
        <v>6081.4290000000001</v>
      </c>
      <c r="H110" s="4">
        <v>0</v>
      </c>
      <c r="I110" s="4">
        <v>0</v>
      </c>
      <c r="J110" s="25">
        <v>4</v>
      </c>
      <c r="K110" s="23"/>
    </row>
    <row r="111" spans="1:11" ht="13.5" customHeight="1" x14ac:dyDescent="0.25">
      <c r="A111" s="2">
        <v>344</v>
      </c>
      <c r="B111" s="3">
        <v>39904</v>
      </c>
      <c r="C111" s="4">
        <v>0</v>
      </c>
      <c r="D111" s="4">
        <v>0</v>
      </c>
      <c r="E111" s="4">
        <v>62725.563900000001</v>
      </c>
      <c r="F111" s="4">
        <v>57058.256000000001</v>
      </c>
      <c r="G111" s="4">
        <v>5667.3078999999998</v>
      </c>
      <c r="H111" s="4">
        <v>0</v>
      </c>
      <c r="I111" s="4">
        <v>0</v>
      </c>
      <c r="J111" s="25">
        <v>4</v>
      </c>
      <c r="K111" s="23"/>
    </row>
    <row r="112" spans="1:11" ht="13.5" customHeight="1" x14ac:dyDescent="0.25">
      <c r="A112" s="2">
        <v>344</v>
      </c>
      <c r="B112" s="3">
        <v>39934</v>
      </c>
      <c r="C112" s="4">
        <v>0</v>
      </c>
      <c r="D112" s="4">
        <v>0</v>
      </c>
      <c r="E112" s="4">
        <v>62725.563900000001</v>
      </c>
      <c r="F112" s="4">
        <v>57475.404699999999</v>
      </c>
      <c r="G112" s="4">
        <v>5250.1592000000001</v>
      </c>
      <c r="H112" s="4">
        <v>0</v>
      </c>
      <c r="I112" s="4">
        <v>0</v>
      </c>
      <c r="J112" s="25">
        <v>4</v>
      </c>
      <c r="K112" s="23"/>
    </row>
    <row r="113" spans="1:11" ht="13.5" customHeight="1" x14ac:dyDescent="0.25">
      <c r="A113" s="2">
        <v>344</v>
      </c>
      <c r="B113" s="3">
        <v>39965</v>
      </c>
      <c r="C113" s="4">
        <v>0</v>
      </c>
      <c r="D113" s="4">
        <v>0</v>
      </c>
      <c r="E113" s="4">
        <v>62725.563900000001</v>
      </c>
      <c r="F113" s="4">
        <v>57895.603199999998</v>
      </c>
      <c r="G113" s="4">
        <v>4829.9606999999996</v>
      </c>
      <c r="H113" s="4">
        <v>0</v>
      </c>
      <c r="I113" s="4">
        <v>0</v>
      </c>
      <c r="J113" s="25">
        <v>4</v>
      </c>
      <c r="K113" s="23"/>
    </row>
    <row r="114" spans="1:11" ht="13.5" customHeight="1" x14ac:dyDescent="0.25">
      <c r="A114" s="2">
        <v>344</v>
      </c>
      <c r="B114" s="3">
        <v>39995</v>
      </c>
      <c r="C114" s="4">
        <v>0</v>
      </c>
      <c r="D114" s="4">
        <v>0</v>
      </c>
      <c r="E114" s="4">
        <v>62725.563900000001</v>
      </c>
      <c r="F114" s="4">
        <v>58318.873599999999</v>
      </c>
      <c r="G114" s="4">
        <v>4406.6903000000002</v>
      </c>
      <c r="H114" s="4">
        <v>0</v>
      </c>
      <c r="I114" s="4">
        <v>0</v>
      </c>
      <c r="J114" s="25">
        <v>4</v>
      </c>
      <c r="K114" s="23"/>
    </row>
    <row r="115" spans="1:11" ht="13.5" customHeight="1" x14ac:dyDescent="0.25">
      <c r="A115" s="2">
        <v>344</v>
      </c>
      <c r="B115" s="3">
        <v>40026</v>
      </c>
      <c r="C115" s="4">
        <v>0</v>
      </c>
      <c r="D115" s="4">
        <v>0</v>
      </c>
      <c r="E115" s="4">
        <v>62725.563900000001</v>
      </c>
      <c r="F115" s="4">
        <v>58745.238599999997</v>
      </c>
      <c r="G115" s="4">
        <v>3980.3253</v>
      </c>
      <c r="H115" s="4">
        <v>0</v>
      </c>
      <c r="I115" s="4">
        <v>0</v>
      </c>
      <c r="J115" s="25">
        <v>4</v>
      </c>
      <c r="K115" s="23"/>
    </row>
    <row r="116" spans="1:11" ht="13.5" customHeight="1" x14ac:dyDescent="0.25">
      <c r="A116" s="2">
        <v>344</v>
      </c>
      <c r="B116" s="3">
        <v>40057</v>
      </c>
      <c r="C116" s="4">
        <v>0</v>
      </c>
      <c r="D116" s="4">
        <v>0</v>
      </c>
      <c r="E116" s="4">
        <v>62725.563900000001</v>
      </c>
      <c r="F116" s="4">
        <v>59174.720699999998</v>
      </c>
      <c r="G116" s="4">
        <v>3550.8431999999998</v>
      </c>
      <c r="H116" s="4">
        <v>0</v>
      </c>
      <c r="I116" s="4">
        <v>0</v>
      </c>
      <c r="J116" s="25">
        <v>4</v>
      </c>
      <c r="K116" s="23"/>
    </row>
    <row r="117" spans="1:11" ht="13.5" customHeight="1" x14ac:dyDescent="0.25">
      <c r="A117" s="2">
        <v>344</v>
      </c>
      <c r="B117" s="3">
        <v>40087</v>
      </c>
      <c r="C117" s="4">
        <v>0</v>
      </c>
      <c r="D117" s="4">
        <v>0</v>
      </c>
      <c r="E117" s="4">
        <v>62725.563900000001</v>
      </c>
      <c r="F117" s="4">
        <v>59607.342700000001</v>
      </c>
      <c r="G117" s="4">
        <v>3118.2212</v>
      </c>
      <c r="H117" s="4">
        <v>0</v>
      </c>
      <c r="I117" s="4">
        <v>0</v>
      </c>
      <c r="J117" s="25">
        <v>4</v>
      </c>
      <c r="K117" s="23"/>
    </row>
    <row r="118" spans="1:11" ht="13.5" customHeight="1" x14ac:dyDescent="0.25">
      <c r="A118" s="2">
        <v>344</v>
      </c>
      <c r="B118" s="3">
        <v>40118</v>
      </c>
      <c r="C118" s="4">
        <v>0</v>
      </c>
      <c r="D118" s="4">
        <v>0</v>
      </c>
      <c r="E118" s="4">
        <v>62725.563900000001</v>
      </c>
      <c r="F118" s="4">
        <v>60043.1276</v>
      </c>
      <c r="G118" s="4">
        <v>2682.4362999999998</v>
      </c>
      <c r="H118" s="4">
        <v>0</v>
      </c>
      <c r="I118" s="4">
        <v>0</v>
      </c>
      <c r="J118" s="25">
        <v>4</v>
      </c>
      <c r="K118" s="23"/>
    </row>
    <row r="119" spans="1:11" ht="13.5" customHeight="1" x14ac:dyDescent="0.25">
      <c r="A119" s="2">
        <v>344</v>
      </c>
      <c r="B119" s="3">
        <v>40148</v>
      </c>
      <c r="C119" s="4">
        <v>0</v>
      </c>
      <c r="D119" s="4">
        <v>0</v>
      </c>
      <c r="E119" s="4">
        <v>62725.563900000001</v>
      </c>
      <c r="F119" s="4">
        <v>60482.0985</v>
      </c>
      <c r="G119" s="4">
        <v>2243.4654</v>
      </c>
      <c r="H119" s="4">
        <v>0</v>
      </c>
      <c r="I119" s="4">
        <v>0</v>
      </c>
      <c r="J119" s="25">
        <v>4</v>
      </c>
      <c r="K119" s="23"/>
    </row>
    <row r="120" spans="1:11" ht="13.5" customHeight="1" x14ac:dyDescent="0.25">
      <c r="A120" s="2">
        <v>344</v>
      </c>
      <c r="B120" s="3">
        <v>40179</v>
      </c>
      <c r="C120" s="4">
        <v>0</v>
      </c>
      <c r="D120" s="4">
        <v>0</v>
      </c>
      <c r="E120" s="4">
        <v>62725.563900000001</v>
      </c>
      <c r="F120" s="4">
        <v>60924.278599999998</v>
      </c>
      <c r="G120" s="4">
        <v>1801.2853</v>
      </c>
      <c r="H120" s="4">
        <v>0</v>
      </c>
      <c r="I120" s="4">
        <v>0</v>
      </c>
      <c r="J120" s="25">
        <v>4</v>
      </c>
      <c r="K120" s="23"/>
    </row>
    <row r="121" spans="1:11" ht="13.5" customHeight="1" x14ac:dyDescent="0.25">
      <c r="A121" s="2">
        <v>344</v>
      </c>
      <c r="B121" s="3">
        <v>40210</v>
      </c>
      <c r="C121" s="4">
        <v>0</v>
      </c>
      <c r="D121" s="4">
        <v>0</v>
      </c>
      <c r="E121" s="4">
        <v>62725.563900000001</v>
      </c>
      <c r="F121" s="4">
        <v>61369.691500000001</v>
      </c>
      <c r="G121" s="4">
        <v>1355.8724</v>
      </c>
      <c r="H121" s="4">
        <v>0</v>
      </c>
      <c r="I121" s="4">
        <v>0</v>
      </c>
      <c r="J121" s="25">
        <v>4</v>
      </c>
      <c r="K121" s="23"/>
    </row>
    <row r="122" spans="1:11" ht="13.5" customHeight="1" x14ac:dyDescent="0.25">
      <c r="A122" s="2">
        <v>344</v>
      </c>
      <c r="B122" s="3">
        <v>40238</v>
      </c>
      <c r="C122" s="4">
        <v>0</v>
      </c>
      <c r="D122" s="4">
        <v>0</v>
      </c>
      <c r="E122" s="4">
        <v>62725.563900000001</v>
      </c>
      <c r="F122" s="4">
        <v>61818.360800000002</v>
      </c>
      <c r="G122" s="4">
        <v>907.20309999999995</v>
      </c>
      <c r="H122" s="4">
        <v>0</v>
      </c>
      <c r="I122" s="4">
        <v>0</v>
      </c>
      <c r="J122" s="25">
        <v>4</v>
      </c>
      <c r="K122" s="23"/>
    </row>
    <row r="123" spans="1:11" ht="13.5" customHeight="1" x14ac:dyDescent="0.25">
      <c r="A123" s="2">
        <v>344</v>
      </c>
      <c r="B123" s="3">
        <v>40269</v>
      </c>
      <c r="C123" s="4">
        <v>0</v>
      </c>
      <c r="D123" s="4">
        <v>0</v>
      </c>
      <c r="E123" s="4">
        <v>62725.563900000001</v>
      </c>
      <c r="F123" s="4">
        <v>62270.310299999997</v>
      </c>
      <c r="G123" s="4">
        <v>455.25360000000001</v>
      </c>
      <c r="H123" s="4">
        <v>0</v>
      </c>
      <c r="I123" s="4">
        <v>0</v>
      </c>
      <c r="J123" s="25">
        <v>4</v>
      </c>
      <c r="K123" s="23"/>
    </row>
  </sheetData>
  <mergeCells count="1">
    <mergeCell ref="K1:P1"/>
  </mergeCells>
  <pageMargins left="0.75" right="0.75" top="1" bottom="1" header="0.5" footer="0.5"/>
  <pageSetup scale="76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2"/>
  <sheetViews>
    <sheetView topLeftCell="D1" workbookViewId="0">
      <selection activeCell="E3" sqref="E3:G8"/>
    </sheetView>
  </sheetViews>
  <sheetFormatPr defaultRowHeight="13.2" x14ac:dyDescent="0.25"/>
  <cols>
    <col min="1" max="10" width="14" customWidth="1"/>
    <col min="11" max="11" width="16.44140625" bestFit="1" customWidth="1"/>
    <col min="12" max="13" width="11.33203125" bestFit="1" customWidth="1"/>
  </cols>
  <sheetData>
    <row r="1" spans="1:13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3.5" customHeight="1" x14ac:dyDescent="0.25">
      <c r="A2" s="2">
        <v>344</v>
      </c>
      <c r="B2" s="3">
        <v>36617</v>
      </c>
      <c r="C2" s="4">
        <v>5000000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2">
        <v>4</v>
      </c>
      <c r="K2" s="14"/>
    </row>
    <row r="3" spans="1:13" ht="13.5" customHeight="1" x14ac:dyDescent="0.25">
      <c r="A3" s="2">
        <v>344</v>
      </c>
      <c r="B3" s="3">
        <v>36647</v>
      </c>
      <c r="C3" s="4">
        <v>0</v>
      </c>
      <c r="D3" s="4">
        <v>0</v>
      </c>
      <c r="E3" s="4">
        <v>62725.563900000001</v>
      </c>
      <c r="F3" s="4">
        <v>26170.933400000002</v>
      </c>
      <c r="G3" s="4">
        <v>36554.630499999999</v>
      </c>
      <c r="H3" s="4">
        <v>0</v>
      </c>
      <c r="I3" s="4">
        <v>0</v>
      </c>
      <c r="J3" s="2">
        <v>4</v>
      </c>
      <c r="K3" s="14"/>
    </row>
    <row r="4" spans="1:13" s="8" customFormat="1" ht="13.5" customHeight="1" x14ac:dyDescent="0.25">
      <c r="A4" s="5">
        <v>344</v>
      </c>
      <c r="B4" s="6">
        <v>36678</v>
      </c>
      <c r="C4" s="7">
        <v>0</v>
      </c>
      <c r="D4" s="7">
        <v>0</v>
      </c>
      <c r="E4" s="7">
        <v>62725.563900000001</v>
      </c>
      <c r="F4" s="7">
        <v>26362.267199999998</v>
      </c>
      <c r="G4" s="7">
        <v>36363.296699999999</v>
      </c>
      <c r="H4" s="7">
        <v>0</v>
      </c>
      <c r="I4" s="7">
        <v>0</v>
      </c>
      <c r="J4" s="5">
        <v>4</v>
      </c>
      <c r="K4" s="16"/>
      <c r="L4" s="12"/>
      <c r="M4" s="12"/>
    </row>
    <row r="5" spans="1:13" ht="13.5" customHeight="1" x14ac:dyDescent="0.25">
      <c r="A5" s="2">
        <v>344</v>
      </c>
      <c r="B5" s="3">
        <v>36708</v>
      </c>
      <c r="C5" s="4">
        <v>0</v>
      </c>
      <c r="D5" s="4">
        <v>0</v>
      </c>
      <c r="E5" s="4">
        <v>62725.563900000001</v>
      </c>
      <c r="F5" s="4">
        <v>26554.999800000001</v>
      </c>
      <c r="G5" s="4">
        <v>36170.564100000003</v>
      </c>
      <c r="H5" s="4">
        <v>0</v>
      </c>
      <c r="I5" s="4">
        <v>0</v>
      </c>
      <c r="J5" s="2">
        <v>4</v>
      </c>
      <c r="K5" s="14"/>
      <c r="L5" s="13"/>
      <c r="M5" s="13"/>
    </row>
    <row r="6" spans="1:13" ht="13.5" customHeight="1" x14ac:dyDescent="0.25">
      <c r="A6" s="2">
        <v>344</v>
      </c>
      <c r="B6" s="3">
        <v>36739</v>
      </c>
      <c r="C6" s="4">
        <v>0</v>
      </c>
      <c r="D6" s="4">
        <v>0</v>
      </c>
      <c r="E6" s="4">
        <v>62725.563900000001</v>
      </c>
      <c r="F6" s="4">
        <v>26749.1414</v>
      </c>
      <c r="G6" s="4">
        <v>35976.422500000001</v>
      </c>
      <c r="H6" s="4">
        <v>0</v>
      </c>
      <c r="I6" s="4">
        <v>0</v>
      </c>
      <c r="J6" s="2">
        <v>4</v>
      </c>
      <c r="K6" s="14"/>
      <c r="L6" s="13"/>
      <c r="M6" s="13"/>
    </row>
    <row r="7" spans="1:13" ht="13.5" customHeight="1" x14ac:dyDescent="0.25">
      <c r="A7" s="2">
        <v>344</v>
      </c>
      <c r="B7" s="3">
        <v>36770</v>
      </c>
      <c r="C7" s="4">
        <v>0</v>
      </c>
      <c r="D7" s="4">
        <v>0</v>
      </c>
      <c r="E7" s="4">
        <v>62725.563900000001</v>
      </c>
      <c r="F7" s="4">
        <v>26944.702399999998</v>
      </c>
      <c r="G7" s="4">
        <v>35780.861499999999</v>
      </c>
      <c r="H7" s="4">
        <v>0</v>
      </c>
      <c r="I7" s="4">
        <v>0</v>
      </c>
      <c r="J7" s="2">
        <v>4</v>
      </c>
      <c r="K7" s="14"/>
      <c r="L7" s="13"/>
      <c r="M7" s="13"/>
    </row>
    <row r="8" spans="1:13" ht="13.5" customHeight="1" x14ac:dyDescent="0.25">
      <c r="A8" s="2">
        <v>344</v>
      </c>
      <c r="B8" s="3">
        <v>36800</v>
      </c>
      <c r="C8" s="4">
        <v>0</v>
      </c>
      <c r="D8" s="4">
        <v>0</v>
      </c>
      <c r="E8" s="4">
        <v>62725.563900000001</v>
      </c>
      <c r="F8" s="4">
        <v>27141.6931</v>
      </c>
      <c r="G8" s="4">
        <v>35583.870799999997</v>
      </c>
      <c r="H8" s="4">
        <v>0</v>
      </c>
      <c r="I8" s="4">
        <v>0</v>
      </c>
      <c r="J8" s="2">
        <v>4</v>
      </c>
      <c r="K8" s="14"/>
      <c r="L8" s="13"/>
      <c r="M8" s="13"/>
    </row>
    <row r="9" spans="1:13" ht="13.5" customHeight="1" x14ac:dyDescent="0.25">
      <c r="A9" s="2">
        <v>344</v>
      </c>
      <c r="B9" s="3">
        <v>36831</v>
      </c>
      <c r="C9" s="4">
        <v>0</v>
      </c>
      <c r="D9" s="4">
        <v>0</v>
      </c>
      <c r="E9" s="4">
        <v>62725.563999999998</v>
      </c>
      <c r="F9" s="4">
        <v>27340.124100000001</v>
      </c>
      <c r="G9" s="4">
        <v>35385.439899999998</v>
      </c>
      <c r="H9" s="4">
        <v>0</v>
      </c>
      <c r="I9" s="4">
        <v>0</v>
      </c>
      <c r="J9" s="2">
        <v>4</v>
      </c>
      <c r="K9" s="14"/>
      <c r="L9" s="13"/>
      <c r="M9" s="13"/>
    </row>
    <row r="10" spans="1:13" ht="13.5" customHeight="1" x14ac:dyDescent="0.25">
      <c r="A10" s="2">
        <v>344</v>
      </c>
      <c r="B10" s="3">
        <v>36861</v>
      </c>
      <c r="C10" s="4">
        <v>0</v>
      </c>
      <c r="D10" s="4">
        <v>0</v>
      </c>
      <c r="E10" s="4">
        <v>62725.563900000001</v>
      </c>
      <c r="F10" s="4">
        <v>27540.005700000002</v>
      </c>
      <c r="G10" s="4">
        <v>35185.558199999999</v>
      </c>
      <c r="H10" s="4">
        <v>0</v>
      </c>
      <c r="I10" s="4">
        <v>0</v>
      </c>
      <c r="J10" s="2">
        <v>4</v>
      </c>
      <c r="K10" s="14"/>
      <c r="L10" s="13"/>
      <c r="M10" s="13"/>
    </row>
    <row r="11" spans="1:13" ht="13.5" customHeight="1" x14ac:dyDescent="0.25">
      <c r="A11" s="2">
        <v>344</v>
      </c>
      <c r="B11" s="3">
        <v>36892</v>
      </c>
      <c r="C11" s="4">
        <v>0</v>
      </c>
      <c r="D11" s="4">
        <v>0</v>
      </c>
      <c r="E11" s="4">
        <v>62725.563900000001</v>
      </c>
      <c r="F11" s="4">
        <v>27741.348600000001</v>
      </c>
      <c r="G11" s="4">
        <v>34984.215300000003</v>
      </c>
      <c r="H11" s="4">
        <v>0</v>
      </c>
      <c r="I11" s="4">
        <v>0</v>
      </c>
      <c r="J11" s="2">
        <v>4</v>
      </c>
      <c r="K11" s="14"/>
      <c r="L11" s="13"/>
      <c r="M11" s="13"/>
    </row>
    <row r="12" spans="1:13" ht="13.5" customHeight="1" x14ac:dyDescent="0.25">
      <c r="A12" s="2">
        <v>344</v>
      </c>
      <c r="B12" s="3">
        <v>36923</v>
      </c>
      <c r="C12" s="4">
        <v>0</v>
      </c>
      <c r="D12" s="4">
        <v>0</v>
      </c>
      <c r="E12" s="4">
        <v>62725.563900000001</v>
      </c>
      <c r="F12" s="4">
        <v>27944.1636</v>
      </c>
      <c r="G12" s="4">
        <v>34781.400300000001</v>
      </c>
      <c r="H12" s="4">
        <v>0</v>
      </c>
      <c r="I12" s="4">
        <v>0</v>
      </c>
      <c r="J12" s="2">
        <v>4</v>
      </c>
      <c r="K12" s="14"/>
      <c r="L12" s="13"/>
      <c r="M12" s="13"/>
    </row>
    <row r="13" spans="1:13" ht="13.5" customHeight="1" x14ac:dyDescent="0.25">
      <c r="A13" s="2">
        <v>344</v>
      </c>
      <c r="B13" s="3">
        <v>36951</v>
      </c>
      <c r="C13" s="4">
        <v>0</v>
      </c>
      <c r="D13" s="4">
        <v>0</v>
      </c>
      <c r="E13" s="4">
        <v>62725.563900000001</v>
      </c>
      <c r="F13" s="4">
        <v>28148.461299999999</v>
      </c>
      <c r="G13" s="4">
        <v>34577.102599999998</v>
      </c>
      <c r="H13" s="4">
        <v>0</v>
      </c>
      <c r="I13" s="4">
        <v>0</v>
      </c>
      <c r="J13" s="2">
        <v>4</v>
      </c>
      <c r="K13" s="14"/>
      <c r="L13" s="13"/>
      <c r="M13" s="13"/>
    </row>
    <row r="14" spans="1:13" ht="13.5" customHeight="1" x14ac:dyDescent="0.25">
      <c r="A14" s="2">
        <v>344</v>
      </c>
      <c r="B14" s="3">
        <v>36982</v>
      </c>
      <c r="C14" s="4">
        <v>0</v>
      </c>
      <c r="D14" s="4">
        <v>0</v>
      </c>
      <c r="E14" s="4">
        <v>62725.563900000001</v>
      </c>
      <c r="F14" s="4">
        <v>28354.2526</v>
      </c>
      <c r="G14" s="4">
        <v>34371.311300000001</v>
      </c>
      <c r="H14" s="4">
        <v>0</v>
      </c>
      <c r="I14" s="4">
        <v>0</v>
      </c>
      <c r="J14" s="2">
        <v>4</v>
      </c>
      <c r="K14" s="14"/>
      <c r="L14" s="13"/>
      <c r="M14" s="13"/>
    </row>
    <row r="15" spans="1:13" ht="13.5" customHeight="1" x14ac:dyDescent="0.25">
      <c r="A15" s="2">
        <v>344</v>
      </c>
      <c r="B15" s="3">
        <v>37012</v>
      </c>
      <c r="C15" s="4">
        <v>0</v>
      </c>
      <c r="D15" s="4">
        <v>0</v>
      </c>
      <c r="E15" s="4">
        <v>62725.563999999998</v>
      </c>
      <c r="F15" s="4">
        <v>28561.548500000001</v>
      </c>
      <c r="G15" s="4">
        <v>34164.015500000001</v>
      </c>
      <c r="H15" s="4">
        <v>0</v>
      </c>
      <c r="I15" s="4">
        <v>0</v>
      </c>
      <c r="J15" s="2">
        <v>4</v>
      </c>
      <c r="K15" s="14"/>
      <c r="L15" s="13"/>
      <c r="M15" s="13"/>
    </row>
    <row r="16" spans="1:13" ht="13.5" customHeight="1" x14ac:dyDescent="0.25">
      <c r="A16" s="2">
        <v>344</v>
      </c>
      <c r="B16" s="3">
        <v>37043</v>
      </c>
      <c r="C16" s="4">
        <v>0</v>
      </c>
      <c r="D16" s="4">
        <v>0</v>
      </c>
      <c r="E16" s="4">
        <v>62725.563900000001</v>
      </c>
      <c r="F16" s="4">
        <v>28770.359799999998</v>
      </c>
      <c r="G16" s="4">
        <v>33955.204100000003</v>
      </c>
      <c r="H16" s="4">
        <v>0</v>
      </c>
      <c r="I16" s="4">
        <v>0</v>
      </c>
      <c r="J16" s="2">
        <v>4</v>
      </c>
      <c r="K16" s="13"/>
      <c r="L16" s="13"/>
      <c r="M16" s="13"/>
    </row>
    <row r="17" spans="1:13" ht="13.5" customHeight="1" x14ac:dyDescent="0.25">
      <c r="A17" s="2">
        <v>344</v>
      </c>
      <c r="B17" s="3">
        <v>37073</v>
      </c>
      <c r="C17" s="4">
        <v>0</v>
      </c>
      <c r="D17" s="4">
        <v>0</v>
      </c>
      <c r="E17" s="4">
        <v>62725.563900000001</v>
      </c>
      <c r="F17" s="4">
        <v>28980.697800000002</v>
      </c>
      <c r="G17" s="4">
        <v>33744.866099999999</v>
      </c>
      <c r="H17" s="4">
        <v>0</v>
      </c>
      <c r="I17" s="4">
        <v>0</v>
      </c>
      <c r="J17" s="2">
        <v>4</v>
      </c>
      <c r="K17" s="13"/>
      <c r="L17" s="13"/>
      <c r="M17" s="13"/>
    </row>
    <row r="18" spans="1:13" ht="13.5" customHeight="1" x14ac:dyDescent="0.25">
      <c r="A18" s="2">
        <v>344</v>
      </c>
      <c r="B18" s="3">
        <v>37104</v>
      </c>
      <c r="C18" s="4">
        <v>0</v>
      </c>
      <c r="D18" s="4">
        <v>0</v>
      </c>
      <c r="E18" s="4">
        <v>62725.563900000001</v>
      </c>
      <c r="F18" s="4">
        <v>29192.573499999999</v>
      </c>
      <c r="G18" s="4">
        <v>33532.990400000002</v>
      </c>
      <c r="H18" s="4">
        <v>0</v>
      </c>
      <c r="I18" s="4">
        <v>0</v>
      </c>
      <c r="J18" s="2">
        <v>4</v>
      </c>
      <c r="K18" s="13"/>
      <c r="L18" s="13"/>
      <c r="M18" s="13"/>
    </row>
    <row r="19" spans="1:13" ht="13.5" customHeight="1" x14ac:dyDescent="0.25">
      <c r="A19" s="2">
        <v>344</v>
      </c>
      <c r="B19" s="3">
        <v>37135</v>
      </c>
      <c r="C19" s="4">
        <v>0</v>
      </c>
      <c r="D19" s="4">
        <v>0</v>
      </c>
      <c r="E19" s="4">
        <v>62725.563900000001</v>
      </c>
      <c r="F19" s="4">
        <v>29405.998299999999</v>
      </c>
      <c r="G19" s="4">
        <v>33319.565600000002</v>
      </c>
      <c r="H19" s="4">
        <v>0</v>
      </c>
      <c r="I19" s="4">
        <v>0</v>
      </c>
      <c r="J19" s="2">
        <v>4</v>
      </c>
      <c r="K19" s="10"/>
    </row>
    <row r="20" spans="1:13" ht="13.5" customHeight="1" x14ac:dyDescent="0.25">
      <c r="A20" s="2">
        <v>344</v>
      </c>
      <c r="B20" s="3">
        <v>37165</v>
      </c>
      <c r="C20" s="4">
        <v>0</v>
      </c>
      <c r="D20" s="4">
        <v>0</v>
      </c>
      <c r="E20" s="4">
        <v>62725.563900000001</v>
      </c>
      <c r="F20" s="4">
        <v>29620.983400000001</v>
      </c>
      <c r="G20" s="4">
        <v>33104.580499999996</v>
      </c>
      <c r="H20" s="4">
        <v>0</v>
      </c>
      <c r="I20" s="4">
        <v>0</v>
      </c>
      <c r="J20" s="2">
        <v>4</v>
      </c>
      <c r="K20" s="11"/>
      <c r="L20" s="9"/>
      <c r="M20" s="9"/>
    </row>
    <row r="21" spans="1:13" ht="13.5" customHeight="1" x14ac:dyDescent="0.25">
      <c r="A21" s="2">
        <v>344</v>
      </c>
      <c r="B21" s="3">
        <v>37196</v>
      </c>
      <c r="C21" s="4">
        <v>0</v>
      </c>
      <c r="D21" s="4">
        <v>0</v>
      </c>
      <c r="E21" s="4">
        <v>62725.563900000001</v>
      </c>
      <c r="F21" s="4">
        <v>29837.540199999999</v>
      </c>
      <c r="G21" s="4">
        <v>32888.023699999998</v>
      </c>
      <c r="H21" s="4">
        <v>0</v>
      </c>
      <c r="I21" s="4">
        <v>0</v>
      </c>
      <c r="J21" s="2">
        <v>4</v>
      </c>
    </row>
    <row r="22" spans="1:13" ht="13.5" customHeight="1" x14ac:dyDescent="0.25">
      <c r="A22" s="2">
        <v>344</v>
      </c>
      <c r="B22" s="3">
        <v>37226</v>
      </c>
      <c r="C22" s="4">
        <v>0</v>
      </c>
      <c r="D22" s="4">
        <v>0</v>
      </c>
      <c r="E22" s="4">
        <v>62725.563900000001</v>
      </c>
      <c r="F22" s="4">
        <v>30055.680199999999</v>
      </c>
      <c r="G22" s="4">
        <v>32669.883699999998</v>
      </c>
      <c r="H22" s="4">
        <v>0</v>
      </c>
      <c r="I22" s="4">
        <v>0</v>
      </c>
      <c r="J22" s="2">
        <v>4</v>
      </c>
    </row>
    <row r="23" spans="1:13" ht="13.5" customHeight="1" x14ac:dyDescent="0.25">
      <c r="A23" s="2">
        <v>344</v>
      </c>
      <c r="B23" s="3">
        <v>37257</v>
      </c>
      <c r="C23" s="4">
        <v>0</v>
      </c>
      <c r="D23" s="4">
        <v>0</v>
      </c>
      <c r="E23" s="4">
        <v>62725.563900000001</v>
      </c>
      <c r="F23" s="4">
        <v>30275.415099999998</v>
      </c>
      <c r="G23" s="4">
        <v>32450.148799999999</v>
      </c>
      <c r="H23" s="4">
        <v>0</v>
      </c>
      <c r="I23" s="4">
        <v>0</v>
      </c>
      <c r="J23" s="2">
        <v>4</v>
      </c>
    </row>
    <row r="24" spans="1:13" ht="13.5" customHeight="1" x14ac:dyDescent="0.25">
      <c r="A24" s="2">
        <v>344</v>
      </c>
      <c r="B24" s="3">
        <v>37288</v>
      </c>
      <c r="C24" s="4">
        <v>0</v>
      </c>
      <c r="D24" s="4">
        <v>0</v>
      </c>
      <c r="E24" s="4">
        <v>62725.563900000001</v>
      </c>
      <c r="F24" s="4">
        <v>30496.756399999998</v>
      </c>
      <c r="G24" s="4">
        <v>32228.807499999999</v>
      </c>
      <c r="H24" s="4">
        <v>0</v>
      </c>
      <c r="I24" s="4">
        <v>0</v>
      </c>
      <c r="J24" s="2">
        <v>4</v>
      </c>
    </row>
    <row r="25" spans="1:13" ht="13.5" customHeight="1" x14ac:dyDescent="0.25">
      <c r="A25" s="2">
        <v>344</v>
      </c>
      <c r="B25" s="3">
        <v>37316</v>
      </c>
      <c r="C25" s="4">
        <v>0</v>
      </c>
      <c r="D25" s="4">
        <v>0</v>
      </c>
      <c r="E25" s="4">
        <v>62725.563999999998</v>
      </c>
      <c r="F25" s="4">
        <v>30719.716</v>
      </c>
      <c r="G25" s="4">
        <v>32005.848000000002</v>
      </c>
      <c r="H25" s="4">
        <v>0</v>
      </c>
      <c r="I25" s="4">
        <v>0</v>
      </c>
      <c r="J25" s="2">
        <v>4</v>
      </c>
    </row>
    <row r="26" spans="1:13" ht="13.5" customHeight="1" x14ac:dyDescent="0.25">
      <c r="A26" s="2">
        <v>344</v>
      </c>
      <c r="B26" s="3">
        <v>37347</v>
      </c>
      <c r="C26" s="4">
        <v>0</v>
      </c>
      <c r="D26" s="4">
        <v>0</v>
      </c>
      <c r="E26" s="4">
        <v>62725.563900000001</v>
      </c>
      <c r="F26" s="4">
        <v>30944.305499999999</v>
      </c>
      <c r="G26" s="4">
        <v>31781.258399999999</v>
      </c>
      <c r="H26" s="4">
        <v>0</v>
      </c>
      <c r="I26" s="4">
        <v>0</v>
      </c>
      <c r="J26" s="2">
        <v>4</v>
      </c>
    </row>
    <row r="27" spans="1:13" ht="13.5" customHeight="1" x14ac:dyDescent="0.25">
      <c r="A27" s="2">
        <v>344</v>
      </c>
      <c r="B27" s="3">
        <v>37377</v>
      </c>
      <c r="C27" s="4">
        <v>0</v>
      </c>
      <c r="D27" s="4">
        <v>0</v>
      </c>
      <c r="E27" s="4">
        <v>62725.563999999998</v>
      </c>
      <c r="F27" s="4">
        <v>31170.537100000001</v>
      </c>
      <c r="G27" s="4">
        <v>31555.026900000001</v>
      </c>
      <c r="H27" s="4">
        <v>0</v>
      </c>
      <c r="I27" s="4">
        <v>0</v>
      </c>
      <c r="J27" s="2">
        <v>4</v>
      </c>
    </row>
    <row r="28" spans="1:13" ht="13.5" customHeight="1" x14ac:dyDescent="0.25">
      <c r="A28" s="2">
        <v>344</v>
      </c>
      <c r="B28" s="3">
        <v>37408</v>
      </c>
      <c r="C28" s="4">
        <v>0</v>
      </c>
      <c r="D28" s="4">
        <v>0</v>
      </c>
      <c r="E28" s="4">
        <v>62725.563999999998</v>
      </c>
      <c r="F28" s="4">
        <v>31398.422600000002</v>
      </c>
      <c r="G28" s="4">
        <v>31327.1414</v>
      </c>
      <c r="H28" s="4">
        <v>0</v>
      </c>
      <c r="I28" s="4">
        <v>0</v>
      </c>
      <c r="J28" s="2">
        <v>4</v>
      </c>
    </row>
    <row r="29" spans="1:13" ht="13.5" customHeight="1" x14ac:dyDescent="0.25">
      <c r="A29" s="2">
        <v>344</v>
      </c>
      <c r="B29" s="3">
        <v>37438</v>
      </c>
      <c r="C29" s="4">
        <v>0</v>
      </c>
      <c r="D29" s="4">
        <v>0</v>
      </c>
      <c r="E29" s="4">
        <v>62725.563900000001</v>
      </c>
      <c r="F29" s="4">
        <v>31627.974099999999</v>
      </c>
      <c r="G29" s="4">
        <v>31097.589800000002</v>
      </c>
      <c r="H29" s="4">
        <v>0</v>
      </c>
      <c r="I29" s="4">
        <v>0</v>
      </c>
      <c r="J29" s="2">
        <v>4</v>
      </c>
    </row>
    <row r="30" spans="1:13" ht="13.5" customHeight="1" x14ac:dyDescent="0.25">
      <c r="A30" s="2">
        <v>344</v>
      </c>
      <c r="B30" s="3">
        <v>37469</v>
      </c>
      <c r="C30" s="4">
        <v>0</v>
      </c>
      <c r="D30" s="4">
        <v>0</v>
      </c>
      <c r="E30" s="4">
        <v>62725.563900000001</v>
      </c>
      <c r="F30" s="4">
        <v>31859.2039</v>
      </c>
      <c r="G30" s="4">
        <v>30866.36</v>
      </c>
      <c r="H30" s="4">
        <v>0</v>
      </c>
      <c r="I30" s="4">
        <v>0</v>
      </c>
      <c r="J30" s="2">
        <v>4</v>
      </c>
    </row>
    <row r="31" spans="1:13" ht="13.5" customHeight="1" x14ac:dyDescent="0.25">
      <c r="A31" s="2">
        <v>344</v>
      </c>
      <c r="B31" s="3">
        <v>37500</v>
      </c>
      <c r="C31" s="4">
        <v>0</v>
      </c>
      <c r="D31" s="4">
        <v>0</v>
      </c>
      <c r="E31" s="4">
        <v>62725.563900000001</v>
      </c>
      <c r="F31" s="4">
        <v>32092.124199999998</v>
      </c>
      <c r="G31" s="4">
        <v>30633.439699999999</v>
      </c>
      <c r="H31" s="4">
        <v>0</v>
      </c>
      <c r="I31" s="4">
        <v>0</v>
      </c>
      <c r="J31" s="2">
        <v>4</v>
      </c>
    </row>
    <row r="32" spans="1:13" ht="13.5" customHeight="1" x14ac:dyDescent="0.25">
      <c r="A32" s="2">
        <v>344</v>
      </c>
      <c r="B32" s="3">
        <v>37530</v>
      </c>
      <c r="C32" s="4">
        <v>0</v>
      </c>
      <c r="D32" s="4">
        <v>0</v>
      </c>
      <c r="E32" s="4">
        <v>62725.563900000001</v>
      </c>
      <c r="F32" s="4">
        <v>32326.747299999999</v>
      </c>
      <c r="G32" s="4">
        <v>30398.816599999998</v>
      </c>
      <c r="H32" s="4">
        <v>0</v>
      </c>
      <c r="I32" s="4">
        <v>0</v>
      </c>
      <c r="J32" s="2">
        <v>4</v>
      </c>
    </row>
    <row r="33" spans="1:10" ht="13.5" customHeight="1" x14ac:dyDescent="0.25">
      <c r="A33" s="2">
        <v>344</v>
      </c>
      <c r="B33" s="3">
        <v>37561</v>
      </c>
      <c r="C33" s="4">
        <v>0</v>
      </c>
      <c r="D33" s="4">
        <v>0</v>
      </c>
      <c r="E33" s="4">
        <v>62725.563900000001</v>
      </c>
      <c r="F33" s="4">
        <v>32563.085800000001</v>
      </c>
      <c r="G33" s="4">
        <v>30162.4781</v>
      </c>
      <c r="H33" s="4">
        <v>0</v>
      </c>
      <c r="I33" s="4">
        <v>0</v>
      </c>
      <c r="J33" s="2">
        <v>4</v>
      </c>
    </row>
    <row r="34" spans="1:10" ht="13.5" customHeight="1" x14ac:dyDescent="0.25">
      <c r="A34" s="2">
        <v>344</v>
      </c>
      <c r="B34" s="3">
        <v>37591</v>
      </c>
      <c r="C34" s="4">
        <v>0</v>
      </c>
      <c r="D34" s="4">
        <v>0</v>
      </c>
      <c r="E34" s="4">
        <v>62725.563900000001</v>
      </c>
      <c r="F34" s="4">
        <v>32801.152099999999</v>
      </c>
      <c r="G34" s="4">
        <v>29924.411800000002</v>
      </c>
      <c r="H34" s="4">
        <v>0</v>
      </c>
      <c r="I34" s="4">
        <v>0</v>
      </c>
      <c r="J34" s="2">
        <v>4</v>
      </c>
    </row>
    <row r="35" spans="1:10" ht="13.5" customHeight="1" x14ac:dyDescent="0.25">
      <c r="A35" s="2">
        <v>344</v>
      </c>
      <c r="B35" s="3">
        <v>37622</v>
      </c>
      <c r="C35" s="4">
        <v>0</v>
      </c>
      <c r="D35" s="4">
        <v>0</v>
      </c>
      <c r="E35" s="4">
        <v>62725.563900000001</v>
      </c>
      <c r="F35" s="4">
        <v>33040.958899999998</v>
      </c>
      <c r="G35" s="4">
        <v>29684.605</v>
      </c>
      <c r="H35" s="4">
        <v>0</v>
      </c>
      <c r="I35" s="4">
        <v>0</v>
      </c>
      <c r="J35" s="2">
        <v>4</v>
      </c>
    </row>
    <row r="36" spans="1:10" ht="13.5" customHeight="1" x14ac:dyDescent="0.25">
      <c r="A36" s="2">
        <v>344</v>
      </c>
      <c r="B36" s="3">
        <v>37653</v>
      </c>
      <c r="C36" s="4">
        <v>0</v>
      </c>
      <c r="D36" s="4">
        <v>0</v>
      </c>
      <c r="E36" s="4">
        <v>62725.563900000001</v>
      </c>
      <c r="F36" s="4">
        <v>33282.518900000003</v>
      </c>
      <c r="G36" s="4">
        <v>29443.044999999998</v>
      </c>
      <c r="H36" s="4">
        <v>0</v>
      </c>
      <c r="I36" s="4">
        <v>0</v>
      </c>
      <c r="J36" s="2">
        <v>4</v>
      </c>
    </row>
    <row r="37" spans="1:10" ht="13.5" customHeight="1" x14ac:dyDescent="0.25">
      <c r="A37" s="2">
        <v>344</v>
      </c>
      <c r="B37" s="3">
        <v>37681</v>
      </c>
      <c r="C37" s="4">
        <v>0</v>
      </c>
      <c r="D37" s="4">
        <v>0</v>
      </c>
      <c r="E37" s="4">
        <v>62725.563900000001</v>
      </c>
      <c r="F37" s="4">
        <v>33525.844899999996</v>
      </c>
      <c r="G37" s="4">
        <v>29199.719000000001</v>
      </c>
      <c r="H37" s="4">
        <v>0</v>
      </c>
      <c r="I37" s="4">
        <v>0</v>
      </c>
      <c r="J37" s="2">
        <v>4</v>
      </c>
    </row>
    <row r="38" spans="1:10" ht="13.5" customHeight="1" x14ac:dyDescent="0.25">
      <c r="A38" s="2">
        <v>344</v>
      </c>
      <c r="B38" s="3">
        <v>37712</v>
      </c>
      <c r="C38" s="4">
        <v>0</v>
      </c>
      <c r="D38" s="4">
        <v>0</v>
      </c>
      <c r="E38" s="4">
        <v>62725.563900000001</v>
      </c>
      <c r="F38" s="4">
        <v>33770.9499</v>
      </c>
      <c r="G38" s="4">
        <v>28954.614000000001</v>
      </c>
      <c r="H38" s="4">
        <v>0</v>
      </c>
      <c r="I38" s="4">
        <v>0</v>
      </c>
      <c r="J38" s="2">
        <v>4</v>
      </c>
    </row>
    <row r="39" spans="1:10" ht="13.5" customHeight="1" x14ac:dyDescent="0.25">
      <c r="A39" s="2">
        <v>344</v>
      </c>
      <c r="B39" s="3">
        <v>37742</v>
      </c>
      <c r="C39" s="4">
        <v>0</v>
      </c>
      <c r="D39" s="4">
        <v>0</v>
      </c>
      <c r="E39" s="4">
        <v>62725.563900000001</v>
      </c>
      <c r="F39" s="4">
        <v>34017.846799999999</v>
      </c>
      <c r="G39" s="4">
        <v>28707.717100000002</v>
      </c>
      <c r="H39" s="4">
        <v>0</v>
      </c>
      <c r="I39" s="4">
        <v>0</v>
      </c>
      <c r="J39" s="2">
        <v>4</v>
      </c>
    </row>
    <row r="40" spans="1:10" ht="13.5" customHeight="1" x14ac:dyDescent="0.25">
      <c r="A40" s="2">
        <v>344</v>
      </c>
      <c r="B40" s="3">
        <v>37773</v>
      </c>
      <c r="C40" s="4">
        <v>0</v>
      </c>
      <c r="D40" s="4">
        <v>0</v>
      </c>
      <c r="E40" s="4">
        <v>62725.563900000001</v>
      </c>
      <c r="F40" s="4">
        <v>34266.548799999997</v>
      </c>
      <c r="G40" s="4">
        <v>28459.015100000001</v>
      </c>
      <c r="H40" s="4">
        <v>0</v>
      </c>
      <c r="I40" s="4">
        <v>0</v>
      </c>
      <c r="J40" s="2">
        <v>4</v>
      </c>
    </row>
    <row r="41" spans="1:10" ht="13.5" customHeight="1" x14ac:dyDescent="0.25">
      <c r="A41" s="2">
        <v>344</v>
      </c>
      <c r="B41" s="3">
        <v>37803</v>
      </c>
      <c r="C41" s="4">
        <v>0</v>
      </c>
      <c r="D41" s="4">
        <v>0</v>
      </c>
      <c r="E41" s="4">
        <v>62725.563900000001</v>
      </c>
      <c r="F41" s="4">
        <v>34517.069000000003</v>
      </c>
      <c r="G41" s="4">
        <v>28208.494900000002</v>
      </c>
      <c r="H41" s="4">
        <v>0</v>
      </c>
      <c r="I41" s="4">
        <v>0</v>
      </c>
      <c r="J41" s="2">
        <v>4</v>
      </c>
    </row>
    <row r="42" spans="1:10" ht="13.5" customHeight="1" x14ac:dyDescent="0.25">
      <c r="A42" s="2">
        <v>344</v>
      </c>
      <c r="B42" s="3">
        <v>37834</v>
      </c>
      <c r="C42" s="4">
        <v>0</v>
      </c>
      <c r="D42" s="4">
        <v>0</v>
      </c>
      <c r="E42" s="4">
        <v>62725.563900000001</v>
      </c>
      <c r="F42" s="4">
        <v>34769.420700000002</v>
      </c>
      <c r="G42" s="4">
        <v>27956.143199999999</v>
      </c>
      <c r="H42" s="4">
        <v>0</v>
      </c>
      <c r="I42" s="4">
        <v>0</v>
      </c>
      <c r="J42" s="2">
        <v>4</v>
      </c>
    </row>
    <row r="43" spans="1:10" ht="13.5" customHeight="1" x14ac:dyDescent="0.25">
      <c r="A43" s="2">
        <v>344</v>
      </c>
      <c r="B43" s="3">
        <v>37865</v>
      </c>
      <c r="C43" s="4">
        <v>0</v>
      </c>
      <c r="D43" s="4">
        <v>0</v>
      </c>
      <c r="E43" s="4">
        <v>62725.563900000001</v>
      </c>
      <c r="F43" s="4">
        <v>35023.617400000003</v>
      </c>
      <c r="G43" s="4">
        <v>27701.946499999998</v>
      </c>
      <c r="H43" s="4">
        <v>0</v>
      </c>
      <c r="I43" s="4">
        <v>0</v>
      </c>
      <c r="J43" s="2">
        <v>4</v>
      </c>
    </row>
    <row r="44" spans="1:10" ht="13.5" customHeight="1" x14ac:dyDescent="0.25">
      <c r="A44" s="2">
        <v>344</v>
      </c>
      <c r="B44" s="3">
        <v>37895</v>
      </c>
      <c r="C44" s="4">
        <v>0</v>
      </c>
      <c r="D44" s="4">
        <v>0</v>
      </c>
      <c r="E44" s="4">
        <v>62725.563900000001</v>
      </c>
      <c r="F44" s="4">
        <v>35279.672500000001</v>
      </c>
      <c r="G44" s="4">
        <v>27445.8914</v>
      </c>
      <c r="H44" s="4">
        <v>0</v>
      </c>
      <c r="I44" s="4">
        <v>0</v>
      </c>
      <c r="J44" s="2">
        <v>4</v>
      </c>
    </row>
    <row r="45" spans="1:10" ht="13.5" customHeight="1" x14ac:dyDescent="0.25">
      <c r="A45" s="2">
        <v>344</v>
      </c>
      <c r="B45" s="3">
        <v>37926</v>
      </c>
      <c r="C45" s="4">
        <v>0</v>
      </c>
      <c r="D45" s="4">
        <v>0</v>
      </c>
      <c r="E45" s="4">
        <v>62725.563999999998</v>
      </c>
      <c r="F45" s="4">
        <v>35537.599600000001</v>
      </c>
      <c r="G45" s="4">
        <v>27187.964400000001</v>
      </c>
      <c r="H45" s="4">
        <v>0</v>
      </c>
      <c r="I45" s="4">
        <v>0</v>
      </c>
      <c r="J45" s="2">
        <v>4</v>
      </c>
    </row>
    <row r="46" spans="1:10" ht="13.5" customHeight="1" x14ac:dyDescent="0.25">
      <c r="A46" s="2">
        <v>344</v>
      </c>
      <c r="B46" s="3">
        <v>37956</v>
      </c>
      <c r="C46" s="4">
        <v>0</v>
      </c>
      <c r="D46" s="4">
        <v>0</v>
      </c>
      <c r="E46" s="4">
        <v>62725.563900000001</v>
      </c>
      <c r="F46" s="4">
        <v>35797.412300000004</v>
      </c>
      <c r="G46" s="4">
        <v>26928.151600000001</v>
      </c>
      <c r="H46" s="4">
        <v>0</v>
      </c>
      <c r="I46" s="4">
        <v>0</v>
      </c>
      <c r="J46" s="2">
        <v>4</v>
      </c>
    </row>
    <row r="47" spans="1:10" ht="13.5" customHeight="1" x14ac:dyDescent="0.25">
      <c r="A47" s="2">
        <v>344</v>
      </c>
      <c r="B47" s="3">
        <v>37987</v>
      </c>
      <c r="C47" s="4">
        <v>0</v>
      </c>
      <c r="D47" s="4">
        <v>0</v>
      </c>
      <c r="E47" s="4">
        <v>62725.563999999998</v>
      </c>
      <c r="F47" s="4">
        <v>36059.124600000003</v>
      </c>
      <c r="G47" s="4">
        <v>26666.439399999999</v>
      </c>
      <c r="H47" s="4">
        <v>0</v>
      </c>
      <c r="I47" s="4">
        <v>0</v>
      </c>
      <c r="J47" s="2">
        <v>4</v>
      </c>
    </row>
    <row r="48" spans="1:10" ht="13.5" customHeight="1" x14ac:dyDescent="0.25">
      <c r="A48" s="2">
        <v>344</v>
      </c>
      <c r="B48" s="3">
        <v>38018</v>
      </c>
      <c r="C48" s="4">
        <v>0</v>
      </c>
      <c r="D48" s="4">
        <v>0</v>
      </c>
      <c r="E48" s="4">
        <v>62725.563900000001</v>
      </c>
      <c r="F48" s="4">
        <v>36322.750099999997</v>
      </c>
      <c r="G48" s="4">
        <v>26402.8138</v>
      </c>
      <c r="H48" s="4">
        <v>0</v>
      </c>
      <c r="I48" s="4">
        <v>0</v>
      </c>
      <c r="J48" s="2">
        <v>4</v>
      </c>
    </row>
    <row r="49" spans="1:10" ht="13.5" customHeight="1" x14ac:dyDescent="0.25">
      <c r="A49" s="2">
        <v>344</v>
      </c>
      <c r="B49" s="3">
        <v>38047</v>
      </c>
      <c r="C49" s="4">
        <v>0</v>
      </c>
      <c r="D49" s="4">
        <v>0</v>
      </c>
      <c r="E49" s="4">
        <v>62725.563900000001</v>
      </c>
      <c r="F49" s="4">
        <v>36588.303099999997</v>
      </c>
      <c r="G49" s="4">
        <v>26137.2608</v>
      </c>
      <c r="H49" s="4">
        <v>0</v>
      </c>
      <c r="I49" s="4">
        <v>0</v>
      </c>
      <c r="J49" s="2">
        <v>4</v>
      </c>
    </row>
    <row r="50" spans="1:10" ht="13.5" customHeight="1" x14ac:dyDescent="0.25">
      <c r="A50" s="2">
        <v>344</v>
      </c>
      <c r="B50" s="3">
        <v>38078</v>
      </c>
      <c r="C50" s="4">
        <v>0</v>
      </c>
      <c r="D50" s="4">
        <v>0</v>
      </c>
      <c r="E50" s="4">
        <v>62725.563900000001</v>
      </c>
      <c r="F50" s="4">
        <v>36855.797500000001</v>
      </c>
      <c r="G50" s="4">
        <v>25869.7664</v>
      </c>
      <c r="H50" s="4">
        <v>0</v>
      </c>
      <c r="I50" s="4">
        <v>0</v>
      </c>
      <c r="J50" s="2">
        <v>4</v>
      </c>
    </row>
    <row r="51" spans="1:10" ht="13.5" customHeight="1" x14ac:dyDescent="0.25">
      <c r="A51" s="2">
        <v>344</v>
      </c>
      <c r="B51" s="3">
        <v>38108</v>
      </c>
      <c r="C51" s="4">
        <v>0</v>
      </c>
      <c r="D51" s="4">
        <v>0</v>
      </c>
      <c r="E51" s="4">
        <v>62725.563900000001</v>
      </c>
      <c r="F51" s="4">
        <v>37125.247499999998</v>
      </c>
      <c r="G51" s="4">
        <v>25600.3164</v>
      </c>
      <c r="H51" s="4">
        <v>0</v>
      </c>
      <c r="I51" s="4">
        <v>0</v>
      </c>
      <c r="J51" s="2">
        <v>4</v>
      </c>
    </row>
    <row r="52" spans="1:10" ht="13.5" customHeight="1" x14ac:dyDescent="0.25">
      <c r="A52" s="2">
        <v>344</v>
      </c>
      <c r="B52" s="3">
        <v>38139</v>
      </c>
      <c r="C52" s="4">
        <v>0</v>
      </c>
      <c r="D52" s="4">
        <v>0</v>
      </c>
      <c r="E52" s="4">
        <v>62725.563900000001</v>
      </c>
      <c r="F52" s="4">
        <v>37396.667399999998</v>
      </c>
      <c r="G52" s="4">
        <v>25328.896499999999</v>
      </c>
      <c r="H52" s="4">
        <v>0</v>
      </c>
      <c r="I52" s="4">
        <v>0</v>
      </c>
      <c r="J52" s="2">
        <v>4</v>
      </c>
    </row>
    <row r="53" spans="1:10" ht="13.5" customHeight="1" x14ac:dyDescent="0.25">
      <c r="A53" s="2">
        <v>344</v>
      </c>
      <c r="B53" s="3">
        <v>38169</v>
      </c>
      <c r="C53" s="4">
        <v>0</v>
      </c>
      <c r="D53" s="4">
        <v>0</v>
      </c>
      <c r="E53" s="4">
        <v>62725.563900000001</v>
      </c>
      <c r="F53" s="4">
        <v>37670.0717</v>
      </c>
      <c r="G53" s="4">
        <v>25055.492200000001</v>
      </c>
      <c r="H53" s="4">
        <v>0</v>
      </c>
      <c r="I53" s="4">
        <v>0</v>
      </c>
      <c r="J53" s="2">
        <v>4</v>
      </c>
    </row>
    <row r="54" spans="1:10" ht="13.5" customHeight="1" x14ac:dyDescent="0.25">
      <c r="A54" s="2">
        <v>344</v>
      </c>
      <c r="B54" s="3">
        <v>38200</v>
      </c>
      <c r="C54" s="4">
        <v>0</v>
      </c>
      <c r="D54" s="4">
        <v>0</v>
      </c>
      <c r="E54" s="4">
        <v>62725.563900000001</v>
      </c>
      <c r="F54" s="4">
        <v>37945.474800000004</v>
      </c>
      <c r="G54" s="4">
        <v>24780.089100000001</v>
      </c>
      <c r="H54" s="4">
        <v>0</v>
      </c>
      <c r="I54" s="4">
        <v>0</v>
      </c>
      <c r="J54" s="2">
        <v>4</v>
      </c>
    </row>
    <row r="55" spans="1:10" ht="13.5" customHeight="1" x14ac:dyDescent="0.25">
      <c r="A55" s="2">
        <v>344</v>
      </c>
      <c r="B55" s="3">
        <v>38231</v>
      </c>
      <c r="C55" s="4">
        <v>0</v>
      </c>
      <c r="D55" s="4">
        <v>0</v>
      </c>
      <c r="E55" s="4">
        <v>62725.563900000001</v>
      </c>
      <c r="F55" s="4">
        <v>38222.8914</v>
      </c>
      <c r="G55" s="4">
        <v>24502.672500000001</v>
      </c>
      <c r="H55" s="4">
        <v>0</v>
      </c>
      <c r="I55" s="4">
        <v>0</v>
      </c>
      <c r="J55" s="2">
        <v>4</v>
      </c>
    </row>
    <row r="56" spans="1:10" ht="13.5" customHeight="1" x14ac:dyDescent="0.25">
      <c r="A56" s="2">
        <v>344</v>
      </c>
      <c r="B56" s="3">
        <v>38261</v>
      </c>
      <c r="C56" s="4">
        <v>0</v>
      </c>
      <c r="D56" s="4">
        <v>0</v>
      </c>
      <c r="E56" s="4">
        <v>62725.563900000001</v>
      </c>
      <c r="F56" s="4">
        <v>38502.3361</v>
      </c>
      <c r="G56" s="4">
        <v>24223.227800000001</v>
      </c>
      <c r="H56" s="4">
        <v>0</v>
      </c>
      <c r="I56" s="4">
        <v>0</v>
      </c>
      <c r="J56" s="2">
        <v>4</v>
      </c>
    </row>
    <row r="57" spans="1:10" ht="13.5" customHeight="1" x14ac:dyDescent="0.25">
      <c r="A57" s="2">
        <v>344</v>
      </c>
      <c r="B57" s="3">
        <v>38292</v>
      </c>
      <c r="C57" s="4">
        <v>0</v>
      </c>
      <c r="D57" s="4">
        <v>0</v>
      </c>
      <c r="E57" s="4">
        <v>62725.563900000001</v>
      </c>
      <c r="F57" s="4">
        <v>38783.823799999998</v>
      </c>
      <c r="G57" s="4">
        <v>23941.740099999999</v>
      </c>
      <c r="H57" s="4">
        <v>0</v>
      </c>
      <c r="I57" s="4">
        <v>0</v>
      </c>
      <c r="J57" s="2">
        <v>4</v>
      </c>
    </row>
    <row r="58" spans="1:10" ht="13.5" customHeight="1" x14ac:dyDescent="0.25">
      <c r="A58" s="2">
        <v>344</v>
      </c>
      <c r="B58" s="3">
        <v>38322</v>
      </c>
      <c r="C58" s="4">
        <v>0</v>
      </c>
      <c r="D58" s="4">
        <v>0</v>
      </c>
      <c r="E58" s="4">
        <v>62725.563900000001</v>
      </c>
      <c r="F58" s="4">
        <v>39067.369500000001</v>
      </c>
      <c r="G58" s="4">
        <v>23658.1944</v>
      </c>
      <c r="H58" s="4">
        <v>0</v>
      </c>
      <c r="I58" s="4">
        <v>0</v>
      </c>
      <c r="J58" s="2">
        <v>4</v>
      </c>
    </row>
    <row r="59" spans="1:10" ht="13.5" customHeight="1" x14ac:dyDescent="0.25">
      <c r="A59" s="2">
        <v>344</v>
      </c>
      <c r="B59" s="3">
        <v>38353</v>
      </c>
      <c r="C59" s="4">
        <v>0</v>
      </c>
      <c r="D59" s="4">
        <v>0</v>
      </c>
      <c r="E59" s="4">
        <v>62725.563999999998</v>
      </c>
      <c r="F59" s="4">
        <v>39352.9882</v>
      </c>
      <c r="G59" s="4">
        <v>23372.575799999999</v>
      </c>
      <c r="H59" s="4">
        <v>0</v>
      </c>
      <c r="I59" s="4">
        <v>0</v>
      </c>
      <c r="J59" s="2">
        <v>4</v>
      </c>
    </row>
    <row r="60" spans="1:10" ht="13.5" customHeight="1" x14ac:dyDescent="0.25">
      <c r="A60" s="2">
        <v>344</v>
      </c>
      <c r="B60" s="3">
        <v>38384</v>
      </c>
      <c r="C60" s="4">
        <v>0</v>
      </c>
      <c r="D60" s="4">
        <v>0</v>
      </c>
      <c r="E60" s="4">
        <v>62725.563900000001</v>
      </c>
      <c r="F60" s="4">
        <v>39640.694900000002</v>
      </c>
      <c r="G60" s="4">
        <v>23084.868999999999</v>
      </c>
      <c r="H60" s="4">
        <v>0</v>
      </c>
      <c r="I60" s="4">
        <v>0</v>
      </c>
      <c r="J60" s="2">
        <v>4</v>
      </c>
    </row>
    <row r="61" spans="1:10" ht="13.5" customHeight="1" x14ac:dyDescent="0.25">
      <c r="A61" s="2">
        <v>344</v>
      </c>
      <c r="B61" s="3">
        <v>38412</v>
      </c>
      <c r="C61" s="4">
        <v>0</v>
      </c>
      <c r="D61" s="4">
        <v>0</v>
      </c>
      <c r="E61" s="4">
        <v>62725.563900000001</v>
      </c>
      <c r="F61" s="4">
        <v>39930.505100000002</v>
      </c>
      <c r="G61" s="4">
        <v>22795.058799999999</v>
      </c>
      <c r="H61" s="4">
        <v>0</v>
      </c>
      <c r="I61" s="4">
        <v>0</v>
      </c>
      <c r="J61" s="2">
        <v>4</v>
      </c>
    </row>
    <row r="62" spans="1:10" ht="13.5" customHeight="1" x14ac:dyDescent="0.25">
      <c r="A62" s="2">
        <v>344</v>
      </c>
      <c r="B62" s="3">
        <v>38443</v>
      </c>
      <c r="C62" s="4">
        <v>0</v>
      </c>
      <c r="D62" s="4">
        <v>0</v>
      </c>
      <c r="E62" s="4">
        <v>62725.563900000001</v>
      </c>
      <c r="F62" s="4">
        <v>40222.434099999999</v>
      </c>
      <c r="G62" s="4">
        <v>22503.129799999999</v>
      </c>
      <c r="H62" s="4">
        <v>0</v>
      </c>
      <c r="I62" s="4">
        <v>0</v>
      </c>
      <c r="J62" s="2">
        <v>4</v>
      </c>
    </row>
    <row r="63" spans="1:10" ht="13.5" customHeight="1" x14ac:dyDescent="0.25">
      <c r="A63" s="2">
        <v>344</v>
      </c>
      <c r="B63" s="3">
        <v>38473</v>
      </c>
      <c r="C63" s="4">
        <v>0</v>
      </c>
      <c r="D63" s="4">
        <v>0</v>
      </c>
      <c r="E63" s="4">
        <v>62725.563999999998</v>
      </c>
      <c r="F63" s="4">
        <v>40516.4974</v>
      </c>
      <c r="G63" s="4">
        <v>22209.066599999998</v>
      </c>
      <c r="H63" s="4">
        <v>0</v>
      </c>
      <c r="I63" s="4">
        <v>0</v>
      </c>
      <c r="J63" s="2">
        <v>4</v>
      </c>
    </row>
    <row r="64" spans="1:10" ht="13.5" customHeight="1" x14ac:dyDescent="0.25">
      <c r="A64" s="2">
        <v>344</v>
      </c>
      <c r="B64" s="3">
        <v>38504</v>
      </c>
      <c r="C64" s="4">
        <v>0</v>
      </c>
      <c r="D64" s="4">
        <v>0</v>
      </c>
      <c r="E64" s="4">
        <v>62725.563900000001</v>
      </c>
      <c r="F64" s="4">
        <v>40812.710500000001</v>
      </c>
      <c r="G64" s="4">
        <v>21912.8534</v>
      </c>
      <c r="H64" s="4">
        <v>0</v>
      </c>
      <c r="I64" s="4">
        <v>0</v>
      </c>
      <c r="J64" s="2">
        <v>4</v>
      </c>
    </row>
    <row r="65" spans="1:10" ht="13.5" customHeight="1" x14ac:dyDescent="0.25">
      <c r="A65" s="2">
        <v>344</v>
      </c>
      <c r="B65" s="3">
        <v>38534</v>
      </c>
      <c r="C65" s="4">
        <v>0</v>
      </c>
      <c r="D65" s="4">
        <v>0</v>
      </c>
      <c r="E65" s="4">
        <v>62725.563900000001</v>
      </c>
      <c r="F65" s="4">
        <v>41111.089200000002</v>
      </c>
      <c r="G65" s="4">
        <v>21614.474699999999</v>
      </c>
      <c r="H65" s="4">
        <v>0</v>
      </c>
      <c r="I65" s="4">
        <v>0</v>
      </c>
      <c r="J65" s="2">
        <v>4</v>
      </c>
    </row>
    <row r="66" spans="1:10" ht="13.5" customHeight="1" x14ac:dyDescent="0.25">
      <c r="A66" s="2">
        <v>344</v>
      </c>
      <c r="B66" s="3">
        <v>38565</v>
      </c>
      <c r="C66" s="4">
        <v>0</v>
      </c>
      <c r="D66" s="4">
        <v>0</v>
      </c>
      <c r="E66" s="4">
        <v>62725.563900000001</v>
      </c>
      <c r="F66" s="4">
        <v>41411.649299999997</v>
      </c>
      <c r="G66" s="4">
        <v>21313.9146</v>
      </c>
      <c r="H66" s="4">
        <v>0</v>
      </c>
      <c r="I66" s="4">
        <v>0</v>
      </c>
      <c r="J66" s="2">
        <v>4</v>
      </c>
    </row>
    <row r="67" spans="1:10" ht="13.5" customHeight="1" x14ac:dyDescent="0.25">
      <c r="A67" s="2">
        <v>344</v>
      </c>
      <c r="B67" s="3">
        <v>38596</v>
      </c>
      <c r="C67" s="4">
        <v>0</v>
      </c>
      <c r="D67" s="4">
        <v>0</v>
      </c>
      <c r="E67" s="4">
        <v>62725.563900000001</v>
      </c>
      <c r="F67" s="4">
        <v>41714.406799999997</v>
      </c>
      <c r="G67" s="4">
        <v>21011.1571</v>
      </c>
      <c r="H67" s="4">
        <v>0</v>
      </c>
      <c r="I67" s="4">
        <v>0</v>
      </c>
      <c r="J67" s="2">
        <v>4</v>
      </c>
    </row>
    <row r="68" spans="1:10" ht="13.5" customHeight="1" x14ac:dyDescent="0.25">
      <c r="A68" s="2">
        <v>344</v>
      </c>
      <c r="B68" s="3">
        <v>38626</v>
      </c>
      <c r="C68" s="4">
        <v>0</v>
      </c>
      <c r="D68" s="4">
        <v>0</v>
      </c>
      <c r="E68" s="4">
        <v>62725.563900000001</v>
      </c>
      <c r="F68" s="4">
        <v>42019.377800000002</v>
      </c>
      <c r="G68" s="4">
        <v>20706.186099999999</v>
      </c>
      <c r="H68" s="4">
        <v>0</v>
      </c>
      <c r="I68" s="4">
        <v>0</v>
      </c>
      <c r="J68" s="2">
        <v>4</v>
      </c>
    </row>
    <row r="69" spans="1:10" ht="13.5" customHeight="1" x14ac:dyDescent="0.25">
      <c r="A69" s="2">
        <v>344</v>
      </c>
      <c r="B69" s="3">
        <v>38657</v>
      </c>
      <c r="C69" s="4">
        <v>0</v>
      </c>
      <c r="D69" s="4">
        <v>0</v>
      </c>
      <c r="E69" s="4">
        <v>62725.563900000001</v>
      </c>
      <c r="F69" s="4">
        <v>42326.578300000001</v>
      </c>
      <c r="G69" s="4">
        <v>20398.9856</v>
      </c>
      <c r="H69" s="4">
        <v>0</v>
      </c>
      <c r="I69" s="4">
        <v>0</v>
      </c>
      <c r="J69" s="2">
        <v>4</v>
      </c>
    </row>
    <row r="70" spans="1:10" ht="13.5" customHeight="1" x14ac:dyDescent="0.25">
      <c r="A70" s="2">
        <v>344</v>
      </c>
      <c r="B70" s="3">
        <v>38687</v>
      </c>
      <c r="C70" s="4">
        <v>0</v>
      </c>
      <c r="D70" s="4">
        <v>0</v>
      </c>
      <c r="E70" s="4">
        <v>62725.563900000001</v>
      </c>
      <c r="F70" s="4">
        <v>42636.024799999999</v>
      </c>
      <c r="G70" s="4">
        <v>20089.539100000002</v>
      </c>
      <c r="H70" s="4">
        <v>0</v>
      </c>
      <c r="I70" s="4">
        <v>0</v>
      </c>
      <c r="J70" s="2">
        <v>4</v>
      </c>
    </row>
    <row r="71" spans="1:10" ht="13.5" customHeight="1" x14ac:dyDescent="0.25">
      <c r="A71" s="2">
        <v>344</v>
      </c>
      <c r="B71" s="3">
        <v>38718</v>
      </c>
      <c r="C71" s="4">
        <v>0</v>
      </c>
      <c r="D71" s="4">
        <v>0</v>
      </c>
      <c r="E71" s="4">
        <v>62725.563900000001</v>
      </c>
      <c r="F71" s="4">
        <v>42947.7336</v>
      </c>
      <c r="G71" s="4">
        <v>19777.830300000001</v>
      </c>
      <c r="H71" s="4">
        <v>0</v>
      </c>
      <c r="I71" s="4">
        <v>0</v>
      </c>
      <c r="J71" s="2">
        <v>4</v>
      </c>
    </row>
    <row r="72" spans="1:10" ht="13.5" customHeight="1" x14ac:dyDescent="0.25">
      <c r="A72" s="2">
        <v>344</v>
      </c>
      <c r="B72" s="3">
        <v>38749</v>
      </c>
      <c r="C72" s="4">
        <v>0</v>
      </c>
      <c r="D72" s="4">
        <v>0</v>
      </c>
      <c r="E72" s="4">
        <v>62725.563999999998</v>
      </c>
      <c r="F72" s="4">
        <v>43261.721400000002</v>
      </c>
      <c r="G72" s="4">
        <v>19463.8426</v>
      </c>
      <c r="H72" s="4">
        <v>0</v>
      </c>
      <c r="I72" s="4">
        <v>0</v>
      </c>
      <c r="J72" s="2">
        <v>4</v>
      </c>
    </row>
    <row r="73" spans="1:10" ht="13.5" customHeight="1" x14ac:dyDescent="0.25">
      <c r="A73" s="2">
        <v>344</v>
      </c>
      <c r="B73" s="3">
        <v>38777</v>
      </c>
      <c r="C73" s="4">
        <v>0</v>
      </c>
      <c r="D73" s="4">
        <v>0</v>
      </c>
      <c r="E73" s="4">
        <v>62725.563900000001</v>
      </c>
      <c r="F73" s="4">
        <v>43578.0046</v>
      </c>
      <c r="G73" s="4">
        <v>19147.559300000001</v>
      </c>
      <c r="H73" s="4">
        <v>0</v>
      </c>
      <c r="I73" s="4">
        <v>0</v>
      </c>
      <c r="J73" s="2">
        <v>4</v>
      </c>
    </row>
    <row r="74" spans="1:10" ht="13.5" customHeight="1" x14ac:dyDescent="0.25">
      <c r="A74" s="2">
        <v>344</v>
      </c>
      <c r="B74" s="3">
        <v>38808</v>
      </c>
      <c r="C74" s="4">
        <v>0</v>
      </c>
      <c r="D74" s="4">
        <v>0</v>
      </c>
      <c r="E74" s="4">
        <v>62725.563900000001</v>
      </c>
      <c r="F74" s="4">
        <v>43896.600200000001</v>
      </c>
      <c r="G74" s="4">
        <v>18828.9637</v>
      </c>
      <c r="H74" s="4">
        <v>0</v>
      </c>
      <c r="I74" s="4">
        <v>0</v>
      </c>
      <c r="J74" s="2">
        <v>4</v>
      </c>
    </row>
    <row r="75" spans="1:10" ht="13.5" customHeight="1" x14ac:dyDescent="0.25">
      <c r="A75" s="2">
        <v>344</v>
      </c>
      <c r="B75" s="3">
        <v>38838</v>
      </c>
      <c r="C75" s="4">
        <v>0</v>
      </c>
      <c r="D75" s="4">
        <v>0</v>
      </c>
      <c r="E75" s="4">
        <v>62725.563900000001</v>
      </c>
      <c r="F75" s="4">
        <v>44217.525000000001</v>
      </c>
      <c r="G75" s="4">
        <v>18508.0389</v>
      </c>
      <c r="H75" s="4">
        <v>0</v>
      </c>
      <c r="I75" s="4">
        <v>0</v>
      </c>
      <c r="J75" s="2">
        <v>4</v>
      </c>
    </row>
    <row r="76" spans="1:10" ht="13.5" customHeight="1" x14ac:dyDescent="0.25">
      <c r="A76" s="2">
        <v>344</v>
      </c>
      <c r="B76" s="3">
        <v>38869</v>
      </c>
      <c r="C76" s="4">
        <v>0</v>
      </c>
      <c r="D76" s="4">
        <v>0</v>
      </c>
      <c r="E76" s="4">
        <v>62725.563900000001</v>
      </c>
      <c r="F76" s="4">
        <v>44540.796000000002</v>
      </c>
      <c r="G76" s="4">
        <v>18184.767899999999</v>
      </c>
      <c r="H76" s="4">
        <v>0</v>
      </c>
      <c r="I76" s="4">
        <v>0</v>
      </c>
      <c r="J76" s="2">
        <v>4</v>
      </c>
    </row>
    <row r="77" spans="1:10" ht="13.5" customHeight="1" x14ac:dyDescent="0.25">
      <c r="A77" s="2">
        <v>344</v>
      </c>
      <c r="B77" s="3">
        <v>38899</v>
      </c>
      <c r="C77" s="4">
        <v>0</v>
      </c>
      <c r="D77" s="4">
        <v>0</v>
      </c>
      <c r="E77" s="4">
        <v>62725.563900000001</v>
      </c>
      <c r="F77" s="4">
        <v>44866.430500000002</v>
      </c>
      <c r="G77" s="4">
        <v>17859.133399999999</v>
      </c>
      <c r="H77" s="4">
        <v>0</v>
      </c>
      <c r="I77" s="4">
        <v>0</v>
      </c>
      <c r="J77" s="2">
        <v>4</v>
      </c>
    </row>
    <row r="78" spans="1:10" ht="13.5" customHeight="1" x14ac:dyDescent="0.25">
      <c r="A78" s="2">
        <v>344</v>
      </c>
      <c r="B78" s="3">
        <v>38930</v>
      </c>
      <c r="C78" s="4">
        <v>0</v>
      </c>
      <c r="D78" s="4">
        <v>0</v>
      </c>
      <c r="E78" s="4">
        <v>62725.563999999998</v>
      </c>
      <c r="F78" s="4">
        <v>45194.445699999997</v>
      </c>
      <c r="G78" s="4">
        <v>17531.118299999998</v>
      </c>
      <c r="H78" s="4">
        <v>0</v>
      </c>
      <c r="I78" s="4">
        <v>0</v>
      </c>
      <c r="J78" s="2">
        <v>4</v>
      </c>
    </row>
    <row r="79" spans="1:10" ht="13.5" customHeight="1" x14ac:dyDescent="0.25">
      <c r="A79" s="2">
        <v>344</v>
      </c>
      <c r="B79" s="3">
        <v>38961</v>
      </c>
      <c r="C79" s="4">
        <v>0</v>
      </c>
      <c r="D79" s="4">
        <v>0</v>
      </c>
      <c r="E79" s="4">
        <v>62725.563900000001</v>
      </c>
      <c r="F79" s="4">
        <v>45524.858899999999</v>
      </c>
      <c r="G79" s="4">
        <v>17200.705000000002</v>
      </c>
      <c r="H79" s="4">
        <v>0</v>
      </c>
      <c r="I79" s="4">
        <v>0</v>
      </c>
      <c r="J79" s="2">
        <v>4</v>
      </c>
    </row>
    <row r="80" spans="1:10" ht="13.5" customHeight="1" x14ac:dyDescent="0.25">
      <c r="A80" s="2">
        <v>344</v>
      </c>
      <c r="B80" s="3">
        <v>38991</v>
      </c>
      <c r="C80" s="4">
        <v>0</v>
      </c>
      <c r="D80" s="4">
        <v>0</v>
      </c>
      <c r="E80" s="4">
        <v>62725.563900000001</v>
      </c>
      <c r="F80" s="4">
        <v>45857.6878</v>
      </c>
      <c r="G80" s="4">
        <v>16867.876100000001</v>
      </c>
      <c r="H80" s="4">
        <v>0</v>
      </c>
      <c r="I80" s="4">
        <v>0</v>
      </c>
      <c r="J80" s="2">
        <v>4</v>
      </c>
    </row>
    <row r="81" spans="1:10" ht="13.5" customHeight="1" x14ac:dyDescent="0.25">
      <c r="A81" s="2">
        <v>344</v>
      </c>
      <c r="B81" s="3">
        <v>39022</v>
      </c>
      <c r="C81" s="4">
        <v>0</v>
      </c>
      <c r="D81" s="4">
        <v>0</v>
      </c>
      <c r="E81" s="4">
        <v>62725.563900000001</v>
      </c>
      <c r="F81" s="4">
        <v>46192.9499</v>
      </c>
      <c r="G81" s="4">
        <v>16532.614000000001</v>
      </c>
      <c r="H81" s="4">
        <v>0</v>
      </c>
      <c r="I81" s="4">
        <v>0</v>
      </c>
      <c r="J81" s="2">
        <v>4</v>
      </c>
    </row>
    <row r="82" spans="1:10" ht="13.5" customHeight="1" x14ac:dyDescent="0.25">
      <c r="A82" s="2">
        <v>344</v>
      </c>
      <c r="B82" s="3">
        <v>39052</v>
      </c>
      <c r="C82" s="4">
        <v>0</v>
      </c>
      <c r="D82" s="4">
        <v>0</v>
      </c>
      <c r="E82" s="4">
        <v>62725.563900000001</v>
      </c>
      <c r="F82" s="4">
        <v>46530.663200000003</v>
      </c>
      <c r="G82" s="4">
        <v>16194.9007</v>
      </c>
      <c r="H82" s="4">
        <v>0</v>
      </c>
      <c r="I82" s="4">
        <v>0</v>
      </c>
      <c r="J82" s="2">
        <v>4</v>
      </c>
    </row>
    <row r="83" spans="1:10" ht="13.5" customHeight="1" x14ac:dyDescent="0.25">
      <c r="A83" s="2">
        <v>344</v>
      </c>
      <c r="B83" s="3">
        <v>39083</v>
      </c>
      <c r="C83" s="4">
        <v>0</v>
      </c>
      <c r="D83" s="4">
        <v>0</v>
      </c>
      <c r="E83" s="4">
        <v>62725.563900000001</v>
      </c>
      <c r="F83" s="4">
        <v>46870.845399999998</v>
      </c>
      <c r="G83" s="4">
        <v>15854.718500000001</v>
      </c>
      <c r="H83" s="4">
        <v>0</v>
      </c>
      <c r="I83" s="4">
        <v>0</v>
      </c>
      <c r="J83" s="2">
        <v>4</v>
      </c>
    </row>
    <row r="84" spans="1:10" ht="13.5" customHeight="1" x14ac:dyDescent="0.25">
      <c r="A84" s="2">
        <v>344</v>
      </c>
      <c r="B84" s="3">
        <v>39114</v>
      </c>
      <c r="C84" s="4">
        <v>0</v>
      </c>
      <c r="D84" s="4">
        <v>0</v>
      </c>
      <c r="E84" s="4">
        <v>62725.563900000001</v>
      </c>
      <c r="F84" s="4">
        <v>47213.5147</v>
      </c>
      <c r="G84" s="4">
        <v>15512.049199999999</v>
      </c>
      <c r="H84" s="4">
        <v>0</v>
      </c>
      <c r="I84" s="4">
        <v>0</v>
      </c>
      <c r="J84" s="2">
        <v>4</v>
      </c>
    </row>
    <row r="85" spans="1:10" ht="13.5" customHeight="1" x14ac:dyDescent="0.25">
      <c r="A85" s="2">
        <v>344</v>
      </c>
      <c r="B85" s="3">
        <v>39142</v>
      </c>
      <c r="C85" s="4">
        <v>0</v>
      </c>
      <c r="D85" s="4">
        <v>0</v>
      </c>
      <c r="E85" s="4">
        <v>62725.563900000001</v>
      </c>
      <c r="F85" s="4">
        <v>47558.689200000001</v>
      </c>
      <c r="G85" s="4">
        <v>15166.8747</v>
      </c>
      <c r="H85" s="4">
        <v>0</v>
      </c>
      <c r="I85" s="4">
        <v>0</v>
      </c>
      <c r="J85" s="2">
        <v>4</v>
      </c>
    </row>
    <row r="86" spans="1:10" ht="13.5" customHeight="1" x14ac:dyDescent="0.25">
      <c r="A86" s="2">
        <v>344</v>
      </c>
      <c r="B86" s="3">
        <v>39173</v>
      </c>
      <c r="C86" s="4">
        <v>0</v>
      </c>
      <c r="D86" s="4">
        <v>0</v>
      </c>
      <c r="E86" s="4">
        <v>62725.563900000001</v>
      </c>
      <c r="F86" s="4">
        <v>47906.387300000002</v>
      </c>
      <c r="G86" s="4">
        <v>14819.176600000001</v>
      </c>
      <c r="H86" s="4">
        <v>0</v>
      </c>
      <c r="I86" s="4">
        <v>0</v>
      </c>
      <c r="J86" s="2">
        <v>4</v>
      </c>
    </row>
    <row r="87" spans="1:10" ht="13.5" customHeight="1" x14ac:dyDescent="0.25">
      <c r="A87" s="2">
        <v>344</v>
      </c>
      <c r="B87" s="3">
        <v>39203</v>
      </c>
      <c r="C87" s="4">
        <v>0</v>
      </c>
      <c r="D87" s="4">
        <v>0</v>
      </c>
      <c r="E87" s="4">
        <v>62725.563999999998</v>
      </c>
      <c r="F87" s="4">
        <v>48256.627399999998</v>
      </c>
      <c r="G87" s="4">
        <v>14468.936600000001</v>
      </c>
      <c r="H87" s="4">
        <v>0</v>
      </c>
      <c r="I87" s="4">
        <v>0</v>
      </c>
      <c r="J87" s="2">
        <v>4</v>
      </c>
    </row>
    <row r="88" spans="1:10" ht="13.5" customHeight="1" x14ac:dyDescent="0.25">
      <c r="A88" s="2">
        <v>344</v>
      </c>
      <c r="B88" s="3">
        <v>39234</v>
      </c>
      <c r="C88" s="4">
        <v>0</v>
      </c>
      <c r="D88" s="4">
        <v>0</v>
      </c>
      <c r="E88" s="4">
        <v>62725.563900000001</v>
      </c>
      <c r="F88" s="4">
        <v>48609.428</v>
      </c>
      <c r="G88" s="4">
        <v>14116.135899999999</v>
      </c>
      <c r="H88" s="4">
        <v>0</v>
      </c>
      <c r="I88" s="4">
        <v>0</v>
      </c>
      <c r="J88" s="2">
        <v>4</v>
      </c>
    </row>
    <row r="89" spans="1:10" ht="13.5" customHeight="1" x14ac:dyDescent="0.25">
      <c r="A89" s="2">
        <v>344</v>
      </c>
      <c r="B89" s="3">
        <v>39264</v>
      </c>
      <c r="C89" s="4">
        <v>0</v>
      </c>
      <c r="D89" s="4">
        <v>0</v>
      </c>
      <c r="E89" s="4">
        <v>62725.563900000001</v>
      </c>
      <c r="F89" s="4">
        <v>48964.8079</v>
      </c>
      <c r="G89" s="4">
        <v>13760.755999999999</v>
      </c>
      <c r="H89" s="4">
        <v>0</v>
      </c>
      <c r="I89" s="4">
        <v>0</v>
      </c>
      <c r="J89" s="2">
        <v>4</v>
      </c>
    </row>
    <row r="90" spans="1:10" ht="13.5" customHeight="1" x14ac:dyDescent="0.25">
      <c r="A90" s="2">
        <v>344</v>
      </c>
      <c r="B90" s="3">
        <v>39295</v>
      </c>
      <c r="C90" s="4">
        <v>0</v>
      </c>
      <c r="D90" s="4">
        <v>0</v>
      </c>
      <c r="E90" s="4">
        <v>62725.563900000001</v>
      </c>
      <c r="F90" s="4">
        <v>49322.786</v>
      </c>
      <c r="G90" s="4">
        <v>13402.777899999999</v>
      </c>
      <c r="H90" s="4">
        <v>0</v>
      </c>
      <c r="I90" s="4">
        <v>0</v>
      </c>
      <c r="J90" s="2">
        <v>4</v>
      </c>
    </row>
    <row r="91" spans="1:10" ht="13.5" customHeight="1" x14ac:dyDescent="0.25">
      <c r="A91" s="2">
        <v>344</v>
      </c>
      <c r="B91" s="3">
        <v>39326</v>
      </c>
      <c r="C91" s="4">
        <v>0</v>
      </c>
      <c r="D91" s="4">
        <v>0</v>
      </c>
      <c r="E91" s="4">
        <v>62725.563900000001</v>
      </c>
      <c r="F91" s="4">
        <v>49683.381300000001</v>
      </c>
      <c r="G91" s="4">
        <v>13042.1826</v>
      </c>
      <c r="H91" s="4">
        <v>0</v>
      </c>
      <c r="I91" s="4">
        <v>0</v>
      </c>
      <c r="J91" s="2">
        <v>4</v>
      </c>
    </row>
    <row r="92" spans="1:10" ht="13.5" customHeight="1" x14ac:dyDescent="0.25">
      <c r="A92" s="2">
        <v>344</v>
      </c>
      <c r="B92" s="3">
        <v>39356</v>
      </c>
      <c r="C92" s="4">
        <v>0</v>
      </c>
      <c r="D92" s="4">
        <v>0</v>
      </c>
      <c r="E92" s="4">
        <v>62725.563900000001</v>
      </c>
      <c r="F92" s="4">
        <v>50046.612800000003</v>
      </c>
      <c r="G92" s="4">
        <v>12678.9511</v>
      </c>
      <c r="H92" s="4">
        <v>0</v>
      </c>
      <c r="I92" s="4">
        <v>0</v>
      </c>
      <c r="J92" s="2">
        <v>4</v>
      </c>
    </row>
    <row r="93" spans="1:10" ht="13.5" customHeight="1" x14ac:dyDescent="0.25">
      <c r="A93" s="2">
        <v>344</v>
      </c>
      <c r="B93" s="3">
        <v>39387</v>
      </c>
      <c r="C93" s="4">
        <v>0</v>
      </c>
      <c r="D93" s="4">
        <v>0</v>
      </c>
      <c r="E93" s="4">
        <v>62725.563900000001</v>
      </c>
      <c r="F93" s="4">
        <v>50412.499900000003</v>
      </c>
      <c r="G93" s="4">
        <v>12313.064</v>
      </c>
      <c r="H93" s="4">
        <v>0</v>
      </c>
      <c r="I93" s="4">
        <v>0</v>
      </c>
      <c r="J93" s="2">
        <v>4</v>
      </c>
    </row>
    <row r="94" spans="1:10" ht="13.5" customHeight="1" x14ac:dyDescent="0.25">
      <c r="A94" s="2">
        <v>344</v>
      </c>
      <c r="B94" s="3">
        <v>39417</v>
      </c>
      <c r="C94" s="4">
        <v>0</v>
      </c>
      <c r="D94" s="4">
        <v>0</v>
      </c>
      <c r="E94" s="4">
        <v>62725.563900000001</v>
      </c>
      <c r="F94" s="4">
        <v>50781.061900000001</v>
      </c>
      <c r="G94" s="4">
        <v>11944.502</v>
      </c>
      <c r="H94" s="4">
        <v>0</v>
      </c>
      <c r="I94" s="4">
        <v>0</v>
      </c>
      <c r="J94" s="2">
        <v>4</v>
      </c>
    </row>
    <row r="95" spans="1:10" ht="13.5" customHeight="1" x14ac:dyDescent="0.25">
      <c r="A95" s="2">
        <v>344</v>
      </c>
      <c r="B95" s="3">
        <v>39448</v>
      </c>
      <c r="C95" s="4">
        <v>0</v>
      </c>
      <c r="D95" s="4">
        <v>0</v>
      </c>
      <c r="E95" s="4">
        <v>62725.563900000001</v>
      </c>
      <c r="F95" s="4">
        <v>51152.318500000001</v>
      </c>
      <c r="G95" s="4">
        <v>11573.2454</v>
      </c>
      <c r="H95" s="4">
        <v>0</v>
      </c>
      <c r="I95" s="4">
        <v>0</v>
      </c>
      <c r="J95" s="2">
        <v>4</v>
      </c>
    </row>
    <row r="96" spans="1:10" ht="13.5" customHeight="1" x14ac:dyDescent="0.25">
      <c r="A96" s="2">
        <v>344</v>
      </c>
      <c r="B96" s="3">
        <v>39479</v>
      </c>
      <c r="C96" s="4">
        <v>0</v>
      </c>
      <c r="D96" s="4">
        <v>0</v>
      </c>
      <c r="E96" s="4">
        <v>62725.563999999998</v>
      </c>
      <c r="F96" s="4">
        <v>51526.289400000001</v>
      </c>
      <c r="G96" s="4">
        <v>11199.274600000001</v>
      </c>
      <c r="H96" s="4">
        <v>0</v>
      </c>
      <c r="I96" s="4">
        <v>0</v>
      </c>
      <c r="J96" s="2">
        <v>4</v>
      </c>
    </row>
    <row r="97" spans="1:10" ht="13.5" customHeight="1" x14ac:dyDescent="0.25">
      <c r="A97" s="2">
        <v>344</v>
      </c>
      <c r="B97" s="3">
        <v>39508</v>
      </c>
      <c r="C97" s="4">
        <v>0</v>
      </c>
      <c r="D97" s="4">
        <v>0</v>
      </c>
      <c r="E97" s="4">
        <v>62725.563900000001</v>
      </c>
      <c r="F97" s="4">
        <v>51902.994200000001</v>
      </c>
      <c r="G97" s="4">
        <v>10822.5697</v>
      </c>
      <c r="H97" s="4">
        <v>0</v>
      </c>
      <c r="I97" s="4">
        <v>0</v>
      </c>
      <c r="J97" s="2">
        <v>4</v>
      </c>
    </row>
    <row r="98" spans="1:10" ht="13.5" customHeight="1" x14ac:dyDescent="0.25">
      <c r="A98" s="2">
        <v>344</v>
      </c>
      <c r="B98" s="3">
        <v>39539</v>
      </c>
      <c r="C98" s="4">
        <v>0</v>
      </c>
      <c r="D98" s="4">
        <v>0</v>
      </c>
      <c r="E98" s="4">
        <v>62725.563900000001</v>
      </c>
      <c r="F98" s="4">
        <v>52282.453200000004</v>
      </c>
      <c r="G98" s="4">
        <v>10443.110699999999</v>
      </c>
      <c r="H98" s="4">
        <v>0</v>
      </c>
      <c r="I98" s="4">
        <v>0</v>
      </c>
      <c r="J98" s="2">
        <v>4</v>
      </c>
    </row>
    <row r="99" spans="1:10" ht="13.5" customHeight="1" x14ac:dyDescent="0.25">
      <c r="A99" s="2">
        <v>344</v>
      </c>
      <c r="B99" s="3">
        <v>39569</v>
      </c>
      <c r="C99" s="4">
        <v>0</v>
      </c>
      <c r="D99" s="4">
        <v>0</v>
      </c>
      <c r="E99" s="4">
        <v>62725.563999999998</v>
      </c>
      <c r="F99" s="4">
        <v>52664.686399999999</v>
      </c>
      <c r="G99" s="4">
        <v>10060.8776</v>
      </c>
      <c r="H99" s="4">
        <v>0</v>
      </c>
      <c r="I99" s="4">
        <v>0</v>
      </c>
      <c r="J99" s="2">
        <v>4</v>
      </c>
    </row>
    <row r="100" spans="1:10" ht="13.5" customHeight="1" x14ac:dyDescent="0.25">
      <c r="A100" s="2">
        <v>344</v>
      </c>
      <c r="B100" s="3">
        <v>39600</v>
      </c>
      <c r="C100" s="4">
        <v>0</v>
      </c>
      <c r="D100" s="4">
        <v>0</v>
      </c>
      <c r="E100" s="4">
        <v>62725.563900000001</v>
      </c>
      <c r="F100" s="4">
        <v>53049.714</v>
      </c>
      <c r="G100" s="4">
        <v>9675.8498999999993</v>
      </c>
      <c r="H100" s="4">
        <v>0</v>
      </c>
      <c r="I100" s="4">
        <v>0</v>
      </c>
      <c r="J100" s="2">
        <v>4</v>
      </c>
    </row>
    <row r="101" spans="1:10" ht="13.5" customHeight="1" x14ac:dyDescent="0.25">
      <c r="A101" s="2">
        <v>344</v>
      </c>
      <c r="B101" s="3">
        <v>39630</v>
      </c>
      <c r="C101" s="4">
        <v>0</v>
      </c>
      <c r="D101" s="4">
        <v>0</v>
      </c>
      <c r="E101" s="4">
        <v>62725.563900000001</v>
      </c>
      <c r="F101" s="4">
        <v>53437.556499999999</v>
      </c>
      <c r="G101" s="4">
        <v>9288.0074000000004</v>
      </c>
      <c r="H101" s="4">
        <v>0</v>
      </c>
      <c r="I101" s="4">
        <v>0</v>
      </c>
      <c r="J101" s="2">
        <v>4</v>
      </c>
    </row>
    <row r="102" spans="1:10" ht="13.5" customHeight="1" x14ac:dyDescent="0.25">
      <c r="A102" s="2">
        <v>344</v>
      </c>
      <c r="B102" s="3">
        <v>39661</v>
      </c>
      <c r="C102" s="4">
        <v>0</v>
      </c>
      <c r="D102" s="4">
        <v>0</v>
      </c>
      <c r="E102" s="4">
        <v>62725.563900000001</v>
      </c>
      <c r="F102" s="4">
        <v>53828.234499999999</v>
      </c>
      <c r="G102" s="4">
        <v>8897.3294000000005</v>
      </c>
      <c r="H102" s="4">
        <v>0</v>
      </c>
      <c r="I102" s="4">
        <v>0</v>
      </c>
      <c r="J102" s="2">
        <v>4</v>
      </c>
    </row>
    <row r="103" spans="1:10" ht="13.5" customHeight="1" x14ac:dyDescent="0.25">
      <c r="A103" s="2">
        <v>344</v>
      </c>
      <c r="B103" s="3">
        <v>39692</v>
      </c>
      <c r="C103" s="4">
        <v>0</v>
      </c>
      <c r="D103" s="4">
        <v>0</v>
      </c>
      <c r="E103" s="4">
        <v>62725.563900000001</v>
      </c>
      <c r="F103" s="4">
        <v>54221.768799999998</v>
      </c>
      <c r="G103" s="4">
        <v>8503.7950999999994</v>
      </c>
      <c r="H103" s="4">
        <v>0</v>
      </c>
      <c r="I103" s="4">
        <v>0</v>
      </c>
      <c r="J103" s="2">
        <v>4</v>
      </c>
    </row>
    <row r="104" spans="1:10" ht="13.5" customHeight="1" x14ac:dyDescent="0.25">
      <c r="A104" s="2">
        <v>344</v>
      </c>
      <c r="B104" s="3">
        <v>39722</v>
      </c>
      <c r="C104" s="4">
        <v>0</v>
      </c>
      <c r="D104" s="4">
        <v>0</v>
      </c>
      <c r="E104" s="4">
        <v>62725.563900000001</v>
      </c>
      <c r="F104" s="4">
        <v>54618.180099999998</v>
      </c>
      <c r="G104" s="4">
        <v>8107.3837999999996</v>
      </c>
      <c r="H104" s="4">
        <v>0</v>
      </c>
      <c r="I104" s="4">
        <v>0</v>
      </c>
      <c r="J104" s="2">
        <v>4</v>
      </c>
    </row>
    <row r="105" spans="1:10" ht="13.5" customHeight="1" x14ac:dyDescent="0.25">
      <c r="A105" s="2">
        <v>344</v>
      </c>
      <c r="B105" s="3">
        <v>39753</v>
      </c>
      <c r="C105" s="4">
        <v>0</v>
      </c>
      <c r="D105" s="4">
        <v>0</v>
      </c>
      <c r="E105" s="4">
        <v>62725.563900000001</v>
      </c>
      <c r="F105" s="4">
        <v>55017.489600000001</v>
      </c>
      <c r="G105" s="4">
        <v>7708.0743000000002</v>
      </c>
      <c r="H105" s="4">
        <v>0</v>
      </c>
      <c r="I105" s="4">
        <v>0</v>
      </c>
      <c r="J105" s="2">
        <v>4</v>
      </c>
    </row>
    <row r="106" spans="1:10" ht="13.5" customHeight="1" x14ac:dyDescent="0.25">
      <c r="A106" s="2">
        <v>344</v>
      </c>
      <c r="B106" s="3">
        <v>39783</v>
      </c>
      <c r="C106" s="4">
        <v>0</v>
      </c>
      <c r="D106" s="4">
        <v>0</v>
      </c>
      <c r="E106" s="4">
        <v>62725.563900000001</v>
      </c>
      <c r="F106" s="4">
        <v>55419.718399999998</v>
      </c>
      <c r="G106" s="4">
        <v>7305.8455000000004</v>
      </c>
      <c r="H106" s="4">
        <v>0</v>
      </c>
      <c r="I106" s="4">
        <v>0</v>
      </c>
      <c r="J106" s="2">
        <v>4</v>
      </c>
    </row>
    <row r="107" spans="1:10" ht="13.5" customHeight="1" x14ac:dyDescent="0.25">
      <c r="A107" s="2">
        <v>344</v>
      </c>
      <c r="B107" s="3">
        <v>39814</v>
      </c>
      <c r="C107" s="4">
        <v>0</v>
      </c>
      <c r="D107" s="4">
        <v>0</v>
      </c>
      <c r="E107" s="4">
        <v>62725.563900000001</v>
      </c>
      <c r="F107" s="4">
        <v>55824.887900000002</v>
      </c>
      <c r="G107" s="4">
        <v>6900.6760000000004</v>
      </c>
      <c r="H107" s="4">
        <v>0</v>
      </c>
      <c r="I107" s="4">
        <v>0</v>
      </c>
      <c r="J107" s="2">
        <v>4</v>
      </c>
    </row>
    <row r="108" spans="1:10" ht="13.5" customHeight="1" x14ac:dyDescent="0.25">
      <c r="A108" s="2">
        <v>344</v>
      </c>
      <c r="B108" s="3">
        <v>39845</v>
      </c>
      <c r="C108" s="4">
        <v>0</v>
      </c>
      <c r="D108" s="4">
        <v>0</v>
      </c>
      <c r="E108" s="4">
        <v>62725.563900000001</v>
      </c>
      <c r="F108" s="4">
        <v>56233.019500000002</v>
      </c>
      <c r="G108" s="4">
        <v>6492.5443999999998</v>
      </c>
      <c r="H108" s="4">
        <v>0</v>
      </c>
      <c r="I108" s="4">
        <v>0</v>
      </c>
      <c r="J108" s="2">
        <v>4</v>
      </c>
    </row>
    <row r="109" spans="1:10" ht="13.5" customHeight="1" x14ac:dyDescent="0.25">
      <c r="A109" s="2">
        <v>344</v>
      </c>
      <c r="B109" s="3">
        <v>39873</v>
      </c>
      <c r="C109" s="4">
        <v>0</v>
      </c>
      <c r="D109" s="4">
        <v>0</v>
      </c>
      <c r="E109" s="4">
        <v>62725.563999999998</v>
      </c>
      <c r="F109" s="4">
        <v>56644.135000000002</v>
      </c>
      <c r="G109" s="4">
        <v>6081.4290000000001</v>
      </c>
      <c r="H109" s="4">
        <v>0</v>
      </c>
      <c r="I109" s="4">
        <v>0</v>
      </c>
      <c r="J109" s="2">
        <v>4</v>
      </c>
    </row>
    <row r="110" spans="1:10" ht="13.5" customHeight="1" x14ac:dyDescent="0.25">
      <c r="A110" s="2">
        <v>344</v>
      </c>
      <c r="B110" s="3">
        <v>39904</v>
      </c>
      <c r="C110" s="4">
        <v>0</v>
      </c>
      <c r="D110" s="4">
        <v>0</v>
      </c>
      <c r="E110" s="4">
        <v>62725.563900000001</v>
      </c>
      <c r="F110" s="4">
        <v>57058.256000000001</v>
      </c>
      <c r="G110" s="4">
        <v>5667.3078999999998</v>
      </c>
      <c r="H110" s="4">
        <v>0</v>
      </c>
      <c r="I110" s="4">
        <v>0</v>
      </c>
      <c r="J110" s="2">
        <v>4</v>
      </c>
    </row>
    <row r="111" spans="1:10" ht="13.5" customHeight="1" x14ac:dyDescent="0.25">
      <c r="A111" s="2">
        <v>344</v>
      </c>
      <c r="B111" s="3">
        <v>39934</v>
      </c>
      <c r="C111" s="4">
        <v>0</v>
      </c>
      <c r="D111" s="4">
        <v>0</v>
      </c>
      <c r="E111" s="4">
        <v>62725.563900000001</v>
      </c>
      <c r="F111" s="4">
        <v>57475.404699999999</v>
      </c>
      <c r="G111" s="4">
        <v>5250.1592000000001</v>
      </c>
      <c r="H111" s="4">
        <v>0</v>
      </c>
      <c r="I111" s="4">
        <v>0</v>
      </c>
      <c r="J111" s="2">
        <v>4</v>
      </c>
    </row>
    <row r="112" spans="1:10" ht="13.5" customHeight="1" x14ac:dyDescent="0.25">
      <c r="A112" s="2">
        <v>344</v>
      </c>
      <c r="B112" s="3">
        <v>39965</v>
      </c>
      <c r="C112" s="4">
        <v>0</v>
      </c>
      <c r="D112" s="4">
        <v>0</v>
      </c>
      <c r="E112" s="4">
        <v>62725.563900000001</v>
      </c>
      <c r="F112" s="4">
        <v>57895.603199999998</v>
      </c>
      <c r="G112" s="4">
        <v>4829.9606999999996</v>
      </c>
      <c r="H112" s="4">
        <v>0</v>
      </c>
      <c r="I112" s="4">
        <v>0</v>
      </c>
      <c r="J112" s="2">
        <v>4</v>
      </c>
    </row>
    <row r="113" spans="1:10" ht="13.5" customHeight="1" x14ac:dyDescent="0.25">
      <c r="A113" s="2">
        <v>344</v>
      </c>
      <c r="B113" s="3">
        <v>39995</v>
      </c>
      <c r="C113" s="4">
        <v>0</v>
      </c>
      <c r="D113" s="4">
        <v>0</v>
      </c>
      <c r="E113" s="4">
        <v>62725.563900000001</v>
      </c>
      <c r="F113" s="4">
        <v>58318.873599999999</v>
      </c>
      <c r="G113" s="4">
        <v>4406.6903000000002</v>
      </c>
      <c r="H113" s="4">
        <v>0</v>
      </c>
      <c r="I113" s="4">
        <v>0</v>
      </c>
      <c r="J113" s="2">
        <v>4</v>
      </c>
    </row>
    <row r="114" spans="1:10" ht="13.5" customHeight="1" x14ac:dyDescent="0.25">
      <c r="A114" s="2">
        <v>344</v>
      </c>
      <c r="B114" s="3">
        <v>40026</v>
      </c>
      <c r="C114" s="4">
        <v>0</v>
      </c>
      <c r="D114" s="4">
        <v>0</v>
      </c>
      <c r="E114" s="4">
        <v>62725.563900000001</v>
      </c>
      <c r="F114" s="4">
        <v>58745.238599999997</v>
      </c>
      <c r="G114" s="4">
        <v>3980.3253</v>
      </c>
      <c r="H114" s="4">
        <v>0</v>
      </c>
      <c r="I114" s="4">
        <v>0</v>
      </c>
      <c r="J114" s="2">
        <v>4</v>
      </c>
    </row>
    <row r="115" spans="1:10" ht="13.5" customHeight="1" x14ac:dyDescent="0.25">
      <c r="A115" s="2">
        <v>344</v>
      </c>
      <c r="B115" s="3">
        <v>40057</v>
      </c>
      <c r="C115" s="4">
        <v>0</v>
      </c>
      <c r="D115" s="4">
        <v>0</v>
      </c>
      <c r="E115" s="4">
        <v>62725.563900000001</v>
      </c>
      <c r="F115" s="4">
        <v>59174.720699999998</v>
      </c>
      <c r="G115" s="4">
        <v>3550.8431999999998</v>
      </c>
      <c r="H115" s="4">
        <v>0</v>
      </c>
      <c r="I115" s="4">
        <v>0</v>
      </c>
      <c r="J115" s="2">
        <v>4</v>
      </c>
    </row>
    <row r="116" spans="1:10" ht="13.5" customHeight="1" x14ac:dyDescent="0.25">
      <c r="A116" s="2">
        <v>344</v>
      </c>
      <c r="B116" s="3">
        <v>40087</v>
      </c>
      <c r="C116" s="4">
        <v>0</v>
      </c>
      <c r="D116" s="4">
        <v>0</v>
      </c>
      <c r="E116" s="4">
        <v>62725.563900000001</v>
      </c>
      <c r="F116" s="4">
        <v>59607.342700000001</v>
      </c>
      <c r="G116" s="4">
        <v>3118.2212</v>
      </c>
      <c r="H116" s="4">
        <v>0</v>
      </c>
      <c r="I116" s="4">
        <v>0</v>
      </c>
      <c r="J116" s="2">
        <v>4</v>
      </c>
    </row>
    <row r="117" spans="1:10" ht="13.5" customHeight="1" x14ac:dyDescent="0.25">
      <c r="A117" s="2">
        <v>344</v>
      </c>
      <c r="B117" s="3">
        <v>40118</v>
      </c>
      <c r="C117" s="4">
        <v>0</v>
      </c>
      <c r="D117" s="4">
        <v>0</v>
      </c>
      <c r="E117" s="4">
        <v>62725.563900000001</v>
      </c>
      <c r="F117" s="4">
        <v>60043.1276</v>
      </c>
      <c r="G117" s="4">
        <v>2682.4362999999998</v>
      </c>
      <c r="H117" s="4">
        <v>0</v>
      </c>
      <c r="I117" s="4">
        <v>0</v>
      </c>
      <c r="J117" s="2">
        <v>4</v>
      </c>
    </row>
    <row r="118" spans="1:10" ht="13.5" customHeight="1" x14ac:dyDescent="0.25">
      <c r="A118" s="2">
        <v>344</v>
      </c>
      <c r="B118" s="3">
        <v>40148</v>
      </c>
      <c r="C118" s="4">
        <v>0</v>
      </c>
      <c r="D118" s="4">
        <v>0</v>
      </c>
      <c r="E118" s="4">
        <v>62725.563900000001</v>
      </c>
      <c r="F118" s="4">
        <v>60482.0985</v>
      </c>
      <c r="G118" s="4">
        <v>2243.4654</v>
      </c>
      <c r="H118" s="4">
        <v>0</v>
      </c>
      <c r="I118" s="4">
        <v>0</v>
      </c>
      <c r="J118" s="2">
        <v>4</v>
      </c>
    </row>
    <row r="119" spans="1:10" ht="13.5" customHeight="1" x14ac:dyDescent="0.25">
      <c r="A119" s="2">
        <v>344</v>
      </c>
      <c r="B119" s="3">
        <v>40179</v>
      </c>
      <c r="C119" s="4">
        <v>0</v>
      </c>
      <c r="D119" s="4">
        <v>0</v>
      </c>
      <c r="E119" s="4">
        <v>62725.563900000001</v>
      </c>
      <c r="F119" s="4">
        <v>60924.278599999998</v>
      </c>
      <c r="G119" s="4">
        <v>1801.2853</v>
      </c>
      <c r="H119" s="4">
        <v>0</v>
      </c>
      <c r="I119" s="4">
        <v>0</v>
      </c>
      <c r="J119" s="2">
        <v>4</v>
      </c>
    </row>
    <row r="120" spans="1:10" ht="13.5" customHeight="1" x14ac:dyDescent="0.25">
      <c r="A120" s="2">
        <v>344</v>
      </c>
      <c r="B120" s="3">
        <v>40210</v>
      </c>
      <c r="C120" s="4">
        <v>0</v>
      </c>
      <c r="D120" s="4">
        <v>0</v>
      </c>
      <c r="E120" s="4">
        <v>62725.563900000001</v>
      </c>
      <c r="F120" s="4">
        <v>61369.691500000001</v>
      </c>
      <c r="G120" s="4">
        <v>1355.8724</v>
      </c>
      <c r="H120" s="4">
        <v>0</v>
      </c>
      <c r="I120" s="4">
        <v>0</v>
      </c>
      <c r="J120" s="2">
        <v>4</v>
      </c>
    </row>
    <row r="121" spans="1:10" ht="13.5" customHeight="1" x14ac:dyDescent="0.25">
      <c r="A121" s="2">
        <v>344</v>
      </c>
      <c r="B121" s="3">
        <v>40238</v>
      </c>
      <c r="C121" s="4">
        <v>0</v>
      </c>
      <c r="D121" s="4">
        <v>0</v>
      </c>
      <c r="E121" s="4">
        <v>62725.563900000001</v>
      </c>
      <c r="F121" s="4">
        <v>61818.360800000002</v>
      </c>
      <c r="G121" s="4">
        <v>907.20309999999995</v>
      </c>
      <c r="H121" s="4">
        <v>0</v>
      </c>
      <c r="I121" s="4">
        <v>0</v>
      </c>
      <c r="J121" s="2">
        <v>4</v>
      </c>
    </row>
    <row r="122" spans="1:10" ht="13.5" customHeight="1" x14ac:dyDescent="0.25">
      <c r="A122" s="2">
        <v>344</v>
      </c>
      <c r="B122" s="3">
        <v>40269</v>
      </c>
      <c r="C122" s="4">
        <v>0</v>
      </c>
      <c r="D122" s="4">
        <v>0</v>
      </c>
      <c r="E122" s="4">
        <v>62725.563900000001</v>
      </c>
      <c r="F122" s="4">
        <v>62270.310299999997</v>
      </c>
      <c r="G122" s="4">
        <v>455.25360000000001</v>
      </c>
      <c r="H122" s="4">
        <v>0</v>
      </c>
      <c r="I122" s="4">
        <v>0</v>
      </c>
      <c r="J122" s="2">
        <v>4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2"/>
  <sheetViews>
    <sheetView topLeftCell="D1" workbookViewId="0">
      <selection activeCell="C9" sqref="C9"/>
    </sheetView>
  </sheetViews>
  <sheetFormatPr defaultRowHeight="13.2" x14ac:dyDescent="0.25"/>
  <cols>
    <col min="1" max="10" width="14" customWidth="1"/>
  </cols>
  <sheetData>
    <row r="1" spans="1:10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5" customHeight="1" x14ac:dyDescent="0.25">
      <c r="A2" s="2">
        <v>264</v>
      </c>
      <c r="B2" s="3">
        <v>36617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2">
        <v>4</v>
      </c>
    </row>
    <row r="3" spans="1:10" ht="13.5" customHeight="1" x14ac:dyDescent="0.25">
      <c r="A3" s="2">
        <v>264</v>
      </c>
      <c r="B3" s="3">
        <v>36647</v>
      </c>
      <c r="C3" s="4">
        <v>1650000</v>
      </c>
      <c r="D3" s="4">
        <v>0</v>
      </c>
      <c r="E3" s="4">
        <v>20699.436099999999</v>
      </c>
      <c r="F3" s="4">
        <v>8636.4079999999994</v>
      </c>
      <c r="G3" s="4">
        <v>12063.0281</v>
      </c>
      <c r="H3" s="4">
        <v>0</v>
      </c>
      <c r="I3" s="4">
        <v>0</v>
      </c>
      <c r="J3" s="2">
        <v>4</v>
      </c>
    </row>
    <row r="4" spans="1:10" s="8" customFormat="1" ht="13.5" customHeight="1" x14ac:dyDescent="0.25">
      <c r="A4" s="5">
        <v>264</v>
      </c>
      <c r="B4" s="6">
        <v>36678</v>
      </c>
      <c r="C4" s="7">
        <v>0</v>
      </c>
      <c r="D4" s="7">
        <v>0</v>
      </c>
      <c r="E4" s="7">
        <v>20699.436099999999</v>
      </c>
      <c r="F4" s="7">
        <v>8699.5481999999993</v>
      </c>
      <c r="G4" s="7">
        <v>11999.8879</v>
      </c>
      <c r="H4" s="7">
        <v>0</v>
      </c>
      <c r="I4" s="7">
        <v>0</v>
      </c>
      <c r="J4" s="5">
        <v>4</v>
      </c>
    </row>
    <row r="5" spans="1:10" ht="13.5" customHeight="1" x14ac:dyDescent="0.25">
      <c r="A5" s="2">
        <v>264</v>
      </c>
      <c r="B5" s="3">
        <v>36708</v>
      </c>
      <c r="C5" s="4">
        <v>0</v>
      </c>
      <c r="D5" s="4">
        <v>0</v>
      </c>
      <c r="E5" s="4">
        <v>20699.436099999999</v>
      </c>
      <c r="F5" s="4">
        <v>8763.1499000000003</v>
      </c>
      <c r="G5" s="4">
        <v>11936.2862</v>
      </c>
      <c r="H5" s="4">
        <v>0</v>
      </c>
      <c r="I5" s="4">
        <v>0</v>
      </c>
      <c r="J5" s="2">
        <v>4</v>
      </c>
    </row>
    <row r="6" spans="1:10" ht="13.5" customHeight="1" x14ac:dyDescent="0.25">
      <c r="A6" s="2">
        <v>264</v>
      </c>
      <c r="B6" s="3">
        <v>36739</v>
      </c>
      <c r="C6" s="4">
        <v>0</v>
      </c>
      <c r="D6" s="4">
        <v>0</v>
      </c>
      <c r="E6" s="4">
        <v>20699.436099999999</v>
      </c>
      <c r="F6" s="4">
        <v>8827.2167000000009</v>
      </c>
      <c r="G6" s="4">
        <v>11872.2194</v>
      </c>
      <c r="H6" s="4">
        <v>0</v>
      </c>
      <c r="I6" s="4">
        <v>0</v>
      </c>
      <c r="J6" s="2">
        <v>4</v>
      </c>
    </row>
    <row r="7" spans="1:10" ht="13.5" customHeight="1" x14ac:dyDescent="0.25">
      <c r="A7" s="2">
        <v>264</v>
      </c>
      <c r="B7" s="3">
        <v>36770</v>
      </c>
      <c r="C7" s="4">
        <v>0</v>
      </c>
      <c r="D7" s="4">
        <v>0</v>
      </c>
      <c r="E7" s="4">
        <v>20699.436099999999</v>
      </c>
      <c r="F7" s="4">
        <v>8891.7518</v>
      </c>
      <c r="G7" s="4">
        <v>11807.684300000001</v>
      </c>
      <c r="H7" s="4">
        <v>0</v>
      </c>
      <c r="I7" s="4">
        <v>0</v>
      </c>
      <c r="J7" s="2">
        <v>4</v>
      </c>
    </row>
    <row r="8" spans="1:10" ht="13.5" customHeight="1" x14ac:dyDescent="0.25">
      <c r="A8" s="2">
        <v>264</v>
      </c>
      <c r="B8" s="3">
        <v>36800</v>
      </c>
      <c r="C8" s="4">
        <v>0</v>
      </c>
      <c r="D8" s="4">
        <v>0</v>
      </c>
      <c r="E8" s="4">
        <v>20699.436099999999</v>
      </c>
      <c r="F8" s="4">
        <v>8956.7587000000003</v>
      </c>
      <c r="G8" s="4">
        <v>11742.6774</v>
      </c>
      <c r="H8" s="4">
        <v>0</v>
      </c>
      <c r="I8" s="4">
        <v>0</v>
      </c>
      <c r="J8" s="2">
        <v>4</v>
      </c>
    </row>
    <row r="9" spans="1:10" ht="13.5" customHeight="1" x14ac:dyDescent="0.25">
      <c r="A9" s="2">
        <v>264</v>
      </c>
      <c r="B9" s="3">
        <v>36831</v>
      </c>
      <c r="C9" s="4">
        <v>0</v>
      </c>
      <c r="D9" s="4">
        <v>0</v>
      </c>
      <c r="E9" s="4">
        <v>20699.436099999999</v>
      </c>
      <c r="F9" s="4">
        <v>9022.2409000000007</v>
      </c>
      <c r="G9" s="4">
        <v>11677.1952</v>
      </c>
      <c r="H9" s="4">
        <v>0</v>
      </c>
      <c r="I9" s="4">
        <v>0</v>
      </c>
      <c r="J9" s="2">
        <v>4</v>
      </c>
    </row>
    <row r="10" spans="1:10" ht="13.5" customHeight="1" x14ac:dyDescent="0.25">
      <c r="A10" s="2">
        <v>264</v>
      </c>
      <c r="B10" s="3">
        <v>36861</v>
      </c>
      <c r="C10" s="4">
        <v>0</v>
      </c>
      <c r="D10" s="4">
        <v>0</v>
      </c>
      <c r="E10" s="4">
        <v>20699.436099999999</v>
      </c>
      <c r="F10" s="4">
        <v>9088.2019</v>
      </c>
      <c r="G10" s="4">
        <v>11611.234200000001</v>
      </c>
      <c r="H10" s="4">
        <v>0</v>
      </c>
      <c r="I10" s="4">
        <v>0</v>
      </c>
      <c r="J10" s="2">
        <v>4</v>
      </c>
    </row>
    <row r="11" spans="1:10" ht="13.5" customHeight="1" x14ac:dyDescent="0.25">
      <c r="A11" s="2">
        <v>264</v>
      </c>
      <c r="B11" s="3">
        <v>36892</v>
      </c>
      <c r="C11" s="4">
        <v>0</v>
      </c>
      <c r="D11" s="4">
        <v>0</v>
      </c>
      <c r="E11" s="4">
        <v>20699.436000000002</v>
      </c>
      <c r="F11" s="4">
        <v>9154.6450000000004</v>
      </c>
      <c r="G11" s="4">
        <v>11544.790999999999</v>
      </c>
      <c r="H11" s="4">
        <v>0</v>
      </c>
      <c r="I11" s="4">
        <v>0</v>
      </c>
      <c r="J11" s="2">
        <v>4</v>
      </c>
    </row>
    <row r="12" spans="1:10" ht="13.5" customHeight="1" x14ac:dyDescent="0.25">
      <c r="A12" s="2">
        <v>264</v>
      </c>
      <c r="B12" s="3">
        <v>36923</v>
      </c>
      <c r="C12" s="4">
        <v>0</v>
      </c>
      <c r="D12" s="4">
        <v>0</v>
      </c>
      <c r="E12" s="4">
        <v>20699.436099999999</v>
      </c>
      <c r="F12" s="4">
        <v>9221.5740000000005</v>
      </c>
      <c r="G12" s="4">
        <v>11477.8621</v>
      </c>
      <c r="H12" s="4">
        <v>0</v>
      </c>
      <c r="I12" s="4">
        <v>0</v>
      </c>
      <c r="J12" s="2">
        <v>4</v>
      </c>
    </row>
    <row r="13" spans="1:10" ht="13.5" customHeight="1" x14ac:dyDescent="0.25">
      <c r="A13" s="2">
        <v>264</v>
      </c>
      <c r="B13" s="3">
        <v>36951</v>
      </c>
      <c r="C13" s="4">
        <v>0</v>
      </c>
      <c r="D13" s="4">
        <v>0</v>
      </c>
      <c r="E13" s="4">
        <v>20699.436099999999</v>
      </c>
      <c r="F13" s="4">
        <v>9288.9922000000006</v>
      </c>
      <c r="G13" s="4">
        <v>11410.4439</v>
      </c>
      <c r="H13" s="4">
        <v>0</v>
      </c>
      <c r="I13" s="4">
        <v>0</v>
      </c>
      <c r="J13" s="2">
        <v>4</v>
      </c>
    </row>
    <row r="14" spans="1:10" ht="13.5" customHeight="1" x14ac:dyDescent="0.25">
      <c r="A14" s="2">
        <v>264</v>
      </c>
      <c r="B14" s="3">
        <v>36982</v>
      </c>
      <c r="C14" s="4">
        <v>0</v>
      </c>
      <c r="D14" s="4">
        <v>0</v>
      </c>
      <c r="E14" s="4">
        <v>20699.436099999999</v>
      </c>
      <c r="F14" s="4">
        <v>9356.9033999999992</v>
      </c>
      <c r="G14" s="4">
        <v>11342.5327</v>
      </c>
      <c r="H14" s="4">
        <v>0</v>
      </c>
      <c r="I14" s="4">
        <v>0</v>
      </c>
      <c r="J14" s="2">
        <v>4</v>
      </c>
    </row>
    <row r="15" spans="1:10" ht="13.5" customHeight="1" x14ac:dyDescent="0.25">
      <c r="A15" s="2">
        <v>264</v>
      </c>
      <c r="B15" s="3">
        <v>37012</v>
      </c>
      <c r="C15" s="4">
        <v>0</v>
      </c>
      <c r="D15" s="4">
        <v>0</v>
      </c>
      <c r="E15" s="4">
        <v>20699.436099999999</v>
      </c>
      <c r="F15" s="4">
        <v>9425.3109999999997</v>
      </c>
      <c r="G15" s="4">
        <v>11274.125099999999</v>
      </c>
      <c r="H15" s="4">
        <v>0</v>
      </c>
      <c r="I15" s="4">
        <v>0</v>
      </c>
      <c r="J15" s="2">
        <v>4</v>
      </c>
    </row>
    <row r="16" spans="1:10" ht="13.5" customHeight="1" x14ac:dyDescent="0.25">
      <c r="A16" s="2">
        <v>264</v>
      </c>
      <c r="B16" s="3">
        <v>37043</v>
      </c>
      <c r="C16" s="4">
        <v>0</v>
      </c>
      <c r="D16" s="4">
        <v>0</v>
      </c>
      <c r="E16" s="4">
        <v>20699.436000000002</v>
      </c>
      <c r="F16" s="4">
        <v>9494.2186999999994</v>
      </c>
      <c r="G16" s="4">
        <v>11205.2173</v>
      </c>
      <c r="H16" s="4">
        <v>0</v>
      </c>
      <c r="I16" s="4">
        <v>0</v>
      </c>
      <c r="J16" s="2">
        <v>4</v>
      </c>
    </row>
    <row r="17" spans="1:10" ht="13.5" customHeight="1" x14ac:dyDescent="0.25">
      <c r="A17" s="2">
        <v>264</v>
      </c>
      <c r="B17" s="3">
        <v>37073</v>
      </c>
      <c r="C17" s="4">
        <v>0</v>
      </c>
      <c r="D17" s="4">
        <v>0</v>
      </c>
      <c r="E17" s="4">
        <v>20699.436099999999</v>
      </c>
      <c r="F17" s="4">
        <v>9563.6303000000007</v>
      </c>
      <c r="G17" s="4">
        <v>11135.8058</v>
      </c>
      <c r="H17" s="4">
        <v>0</v>
      </c>
      <c r="I17" s="4">
        <v>0</v>
      </c>
      <c r="J17" s="2">
        <v>4</v>
      </c>
    </row>
    <row r="18" spans="1:10" ht="13.5" customHeight="1" x14ac:dyDescent="0.25">
      <c r="A18" s="2">
        <v>264</v>
      </c>
      <c r="B18" s="3">
        <v>37104</v>
      </c>
      <c r="C18" s="4">
        <v>0</v>
      </c>
      <c r="D18" s="4">
        <v>0</v>
      </c>
      <c r="E18" s="4">
        <v>20699.436099999999</v>
      </c>
      <c r="F18" s="4">
        <v>9633.5493000000006</v>
      </c>
      <c r="G18" s="4">
        <v>11065.8868</v>
      </c>
      <c r="H18" s="4">
        <v>0</v>
      </c>
      <c r="I18" s="4">
        <v>0</v>
      </c>
      <c r="J18" s="2">
        <v>4</v>
      </c>
    </row>
    <row r="19" spans="1:10" ht="13.5" customHeight="1" x14ac:dyDescent="0.25">
      <c r="A19" s="2">
        <v>264</v>
      </c>
      <c r="B19" s="3">
        <v>37135</v>
      </c>
      <c r="C19" s="4">
        <v>0</v>
      </c>
      <c r="D19" s="4">
        <v>0</v>
      </c>
      <c r="E19" s="4">
        <v>20699.436099999999</v>
      </c>
      <c r="F19" s="4">
        <v>9703.9794000000002</v>
      </c>
      <c r="G19" s="4">
        <v>10995.456700000001</v>
      </c>
      <c r="H19" s="4">
        <v>0</v>
      </c>
      <c r="I19" s="4">
        <v>0</v>
      </c>
      <c r="J19" s="2">
        <v>4</v>
      </c>
    </row>
    <row r="20" spans="1:10" ht="13.5" customHeight="1" x14ac:dyDescent="0.25">
      <c r="A20" s="2">
        <v>264</v>
      </c>
      <c r="B20" s="3">
        <v>37165</v>
      </c>
      <c r="C20" s="4">
        <v>0</v>
      </c>
      <c r="D20" s="4">
        <v>0</v>
      </c>
      <c r="E20" s="4">
        <v>20699.436099999999</v>
      </c>
      <c r="F20" s="4">
        <v>9774.9244999999992</v>
      </c>
      <c r="G20" s="4">
        <v>10924.5116</v>
      </c>
      <c r="H20" s="4">
        <v>0</v>
      </c>
      <c r="I20" s="4">
        <v>0</v>
      </c>
      <c r="J20" s="2">
        <v>4</v>
      </c>
    </row>
    <row r="21" spans="1:10" ht="13.5" customHeight="1" x14ac:dyDescent="0.25">
      <c r="A21" s="2">
        <v>264</v>
      </c>
      <c r="B21" s="3">
        <v>37196</v>
      </c>
      <c r="C21" s="4">
        <v>0</v>
      </c>
      <c r="D21" s="4">
        <v>0</v>
      </c>
      <c r="E21" s="4">
        <v>20699.436099999999</v>
      </c>
      <c r="F21" s="4">
        <v>9846.3883000000005</v>
      </c>
      <c r="G21" s="4">
        <v>10853.0478</v>
      </c>
      <c r="H21" s="4">
        <v>0</v>
      </c>
      <c r="I21" s="4">
        <v>0</v>
      </c>
      <c r="J21" s="2">
        <v>4</v>
      </c>
    </row>
    <row r="22" spans="1:10" ht="13.5" customHeight="1" x14ac:dyDescent="0.25">
      <c r="A22" s="2">
        <v>264</v>
      </c>
      <c r="B22" s="3">
        <v>37226</v>
      </c>
      <c r="C22" s="4">
        <v>0</v>
      </c>
      <c r="D22" s="4">
        <v>0</v>
      </c>
      <c r="E22" s="4">
        <v>20699.436099999999</v>
      </c>
      <c r="F22" s="4">
        <v>9918.3744999999999</v>
      </c>
      <c r="G22" s="4">
        <v>10781.061600000001</v>
      </c>
      <c r="H22" s="4">
        <v>0</v>
      </c>
      <c r="I22" s="4">
        <v>0</v>
      </c>
      <c r="J22" s="2">
        <v>4</v>
      </c>
    </row>
    <row r="23" spans="1:10" ht="13.5" customHeight="1" x14ac:dyDescent="0.25">
      <c r="A23" s="2">
        <v>264</v>
      </c>
      <c r="B23" s="3">
        <v>37257</v>
      </c>
      <c r="C23" s="4">
        <v>0</v>
      </c>
      <c r="D23" s="4">
        <v>0</v>
      </c>
      <c r="E23" s="4">
        <v>20699.436099999999</v>
      </c>
      <c r="F23" s="4">
        <v>9990.8870000000006</v>
      </c>
      <c r="G23" s="4">
        <v>10708.5491</v>
      </c>
      <c r="H23" s="4">
        <v>0</v>
      </c>
      <c r="I23" s="4">
        <v>0</v>
      </c>
      <c r="J23" s="2">
        <v>4</v>
      </c>
    </row>
    <row r="24" spans="1:10" ht="13.5" customHeight="1" x14ac:dyDescent="0.25">
      <c r="A24" s="2">
        <v>264</v>
      </c>
      <c r="B24" s="3">
        <v>37288</v>
      </c>
      <c r="C24" s="4">
        <v>0</v>
      </c>
      <c r="D24" s="4">
        <v>0</v>
      </c>
      <c r="E24" s="4">
        <v>20699.436099999999</v>
      </c>
      <c r="F24" s="4">
        <v>10063.929599999999</v>
      </c>
      <c r="G24" s="4">
        <v>10635.5065</v>
      </c>
      <c r="H24" s="4">
        <v>0</v>
      </c>
      <c r="I24" s="4">
        <v>0</v>
      </c>
      <c r="J24" s="2">
        <v>4</v>
      </c>
    </row>
    <row r="25" spans="1:10" ht="13.5" customHeight="1" x14ac:dyDescent="0.25">
      <c r="A25" s="2">
        <v>264</v>
      </c>
      <c r="B25" s="3">
        <v>37316</v>
      </c>
      <c r="C25" s="4">
        <v>0</v>
      </c>
      <c r="D25" s="4">
        <v>0</v>
      </c>
      <c r="E25" s="4">
        <v>20699.436099999999</v>
      </c>
      <c r="F25" s="4">
        <v>10137.506299999999</v>
      </c>
      <c r="G25" s="4">
        <v>10561.9298</v>
      </c>
      <c r="H25" s="4">
        <v>0</v>
      </c>
      <c r="I25" s="4">
        <v>0</v>
      </c>
      <c r="J25" s="2">
        <v>4</v>
      </c>
    </row>
    <row r="26" spans="1:10" ht="13.5" customHeight="1" x14ac:dyDescent="0.25">
      <c r="A26" s="2">
        <v>264</v>
      </c>
      <c r="B26" s="3">
        <v>37347</v>
      </c>
      <c r="C26" s="4">
        <v>0</v>
      </c>
      <c r="D26" s="4">
        <v>0</v>
      </c>
      <c r="E26" s="4">
        <v>20699.436099999999</v>
      </c>
      <c r="F26" s="4">
        <v>10211.620800000001</v>
      </c>
      <c r="G26" s="4">
        <v>10487.8153</v>
      </c>
      <c r="H26" s="4">
        <v>0</v>
      </c>
      <c r="I26" s="4">
        <v>0</v>
      </c>
      <c r="J26" s="2">
        <v>4</v>
      </c>
    </row>
    <row r="27" spans="1:10" ht="13.5" customHeight="1" x14ac:dyDescent="0.25">
      <c r="A27" s="2">
        <v>264</v>
      </c>
      <c r="B27" s="3">
        <v>37377</v>
      </c>
      <c r="C27" s="4">
        <v>0</v>
      </c>
      <c r="D27" s="4">
        <v>0</v>
      </c>
      <c r="E27" s="4">
        <v>20699.436099999999</v>
      </c>
      <c r="F27" s="4">
        <v>10286.2772</v>
      </c>
      <c r="G27" s="4">
        <v>10413.1589</v>
      </c>
      <c r="H27" s="4">
        <v>0</v>
      </c>
      <c r="I27" s="4">
        <v>0</v>
      </c>
      <c r="J27" s="2">
        <v>4</v>
      </c>
    </row>
    <row r="28" spans="1:10" ht="13.5" customHeight="1" x14ac:dyDescent="0.25">
      <c r="A28" s="2">
        <v>264</v>
      </c>
      <c r="B28" s="3">
        <v>37408</v>
      </c>
      <c r="C28" s="4">
        <v>0</v>
      </c>
      <c r="D28" s="4">
        <v>0</v>
      </c>
      <c r="E28" s="4">
        <v>20699.436000000002</v>
      </c>
      <c r="F28" s="4">
        <v>10361.4794</v>
      </c>
      <c r="G28" s="4">
        <v>10337.9566</v>
      </c>
      <c r="H28" s="4">
        <v>0</v>
      </c>
      <c r="I28" s="4">
        <v>0</v>
      </c>
      <c r="J28" s="2">
        <v>4</v>
      </c>
    </row>
    <row r="29" spans="1:10" ht="13.5" customHeight="1" x14ac:dyDescent="0.25">
      <c r="A29" s="2">
        <v>264</v>
      </c>
      <c r="B29" s="3">
        <v>37438</v>
      </c>
      <c r="C29" s="4">
        <v>0</v>
      </c>
      <c r="D29" s="4">
        <v>0</v>
      </c>
      <c r="E29" s="4">
        <v>20699.436099999999</v>
      </c>
      <c r="F29" s="4">
        <v>10437.2315</v>
      </c>
      <c r="G29" s="4">
        <v>10262.204599999999</v>
      </c>
      <c r="H29" s="4">
        <v>0</v>
      </c>
      <c r="I29" s="4">
        <v>0</v>
      </c>
      <c r="J29" s="2">
        <v>4</v>
      </c>
    </row>
    <row r="30" spans="1:10" ht="13.5" customHeight="1" x14ac:dyDescent="0.25">
      <c r="A30" s="2">
        <v>264</v>
      </c>
      <c r="B30" s="3">
        <v>37469</v>
      </c>
      <c r="C30" s="4">
        <v>0</v>
      </c>
      <c r="D30" s="4">
        <v>0</v>
      </c>
      <c r="E30" s="4">
        <v>20699.436099999999</v>
      </c>
      <c r="F30" s="4">
        <v>10513.5373</v>
      </c>
      <c r="G30" s="4">
        <v>10185.898800000001</v>
      </c>
      <c r="H30" s="4">
        <v>0</v>
      </c>
      <c r="I30" s="4">
        <v>0</v>
      </c>
      <c r="J30" s="2">
        <v>4</v>
      </c>
    </row>
    <row r="31" spans="1:10" ht="13.5" customHeight="1" x14ac:dyDescent="0.25">
      <c r="A31" s="2">
        <v>264</v>
      </c>
      <c r="B31" s="3">
        <v>37500</v>
      </c>
      <c r="C31" s="4">
        <v>0</v>
      </c>
      <c r="D31" s="4">
        <v>0</v>
      </c>
      <c r="E31" s="4">
        <v>20699.436099999999</v>
      </c>
      <c r="F31" s="4">
        <v>10590.401</v>
      </c>
      <c r="G31" s="4">
        <v>10109.035099999999</v>
      </c>
      <c r="H31" s="4">
        <v>0</v>
      </c>
      <c r="I31" s="4">
        <v>0</v>
      </c>
      <c r="J31" s="2">
        <v>4</v>
      </c>
    </row>
    <row r="32" spans="1:10" ht="13.5" customHeight="1" x14ac:dyDescent="0.25">
      <c r="A32" s="2">
        <v>264</v>
      </c>
      <c r="B32" s="3">
        <v>37530</v>
      </c>
      <c r="C32" s="4">
        <v>0</v>
      </c>
      <c r="D32" s="4">
        <v>0</v>
      </c>
      <c r="E32" s="4">
        <v>20699.436099999999</v>
      </c>
      <c r="F32" s="4">
        <v>10667.8266</v>
      </c>
      <c r="G32" s="4">
        <v>10031.6095</v>
      </c>
      <c r="H32" s="4">
        <v>0</v>
      </c>
      <c r="I32" s="4">
        <v>0</v>
      </c>
      <c r="J32" s="2">
        <v>4</v>
      </c>
    </row>
    <row r="33" spans="1:10" ht="13.5" customHeight="1" x14ac:dyDescent="0.25">
      <c r="A33" s="2">
        <v>264</v>
      </c>
      <c r="B33" s="3">
        <v>37561</v>
      </c>
      <c r="C33" s="4">
        <v>0</v>
      </c>
      <c r="D33" s="4">
        <v>0</v>
      </c>
      <c r="E33" s="4">
        <v>20699.436099999999</v>
      </c>
      <c r="F33" s="4">
        <v>10745.818300000001</v>
      </c>
      <c r="G33" s="4">
        <v>9953.6178</v>
      </c>
      <c r="H33" s="4">
        <v>0</v>
      </c>
      <c r="I33" s="4">
        <v>0</v>
      </c>
      <c r="J33" s="2">
        <v>4</v>
      </c>
    </row>
    <row r="34" spans="1:10" ht="13.5" customHeight="1" x14ac:dyDescent="0.25">
      <c r="A34" s="2">
        <v>264</v>
      </c>
      <c r="B34" s="3">
        <v>37591</v>
      </c>
      <c r="C34" s="4">
        <v>0</v>
      </c>
      <c r="D34" s="4">
        <v>0</v>
      </c>
      <c r="E34" s="4">
        <v>20699.436099999999</v>
      </c>
      <c r="F34" s="4">
        <v>10824.3802</v>
      </c>
      <c r="G34" s="4">
        <v>9875.0558999999994</v>
      </c>
      <c r="H34" s="4">
        <v>0</v>
      </c>
      <c r="I34" s="4">
        <v>0</v>
      </c>
      <c r="J34" s="2">
        <v>4</v>
      </c>
    </row>
    <row r="35" spans="1:10" ht="13.5" customHeight="1" x14ac:dyDescent="0.25">
      <c r="A35" s="2">
        <v>264</v>
      </c>
      <c r="B35" s="3">
        <v>37622</v>
      </c>
      <c r="C35" s="4">
        <v>0</v>
      </c>
      <c r="D35" s="4">
        <v>0</v>
      </c>
      <c r="E35" s="4">
        <v>20699.436099999999</v>
      </c>
      <c r="F35" s="4">
        <v>10903.5164</v>
      </c>
      <c r="G35" s="4">
        <v>9795.9197000000004</v>
      </c>
      <c r="H35" s="4">
        <v>0</v>
      </c>
      <c r="I35" s="4">
        <v>0</v>
      </c>
      <c r="J35" s="2">
        <v>4</v>
      </c>
    </row>
    <row r="36" spans="1:10" ht="13.5" customHeight="1" x14ac:dyDescent="0.25">
      <c r="A36" s="2">
        <v>264</v>
      </c>
      <c r="B36" s="3">
        <v>37653</v>
      </c>
      <c r="C36" s="4">
        <v>0</v>
      </c>
      <c r="D36" s="4">
        <v>0</v>
      </c>
      <c r="E36" s="4">
        <v>20699.436099999999</v>
      </c>
      <c r="F36" s="4">
        <v>10983.2312</v>
      </c>
      <c r="G36" s="4">
        <v>9716.2049000000006</v>
      </c>
      <c r="H36" s="4">
        <v>0</v>
      </c>
      <c r="I36" s="4">
        <v>0</v>
      </c>
      <c r="J36" s="2">
        <v>4</v>
      </c>
    </row>
    <row r="37" spans="1:10" ht="13.5" customHeight="1" x14ac:dyDescent="0.25">
      <c r="A37" s="2">
        <v>264</v>
      </c>
      <c r="B37" s="3">
        <v>37681</v>
      </c>
      <c r="C37" s="4">
        <v>0</v>
      </c>
      <c r="D37" s="4">
        <v>0</v>
      </c>
      <c r="E37" s="4">
        <v>20699.436099999999</v>
      </c>
      <c r="F37" s="4">
        <v>11063.5288</v>
      </c>
      <c r="G37" s="4">
        <v>9635.9073000000008</v>
      </c>
      <c r="H37" s="4">
        <v>0</v>
      </c>
      <c r="I37" s="4">
        <v>0</v>
      </c>
      <c r="J37" s="2">
        <v>4</v>
      </c>
    </row>
    <row r="38" spans="1:10" ht="13.5" customHeight="1" x14ac:dyDescent="0.25">
      <c r="A38" s="2">
        <v>264</v>
      </c>
      <c r="B38" s="3">
        <v>37712</v>
      </c>
      <c r="C38" s="4">
        <v>0</v>
      </c>
      <c r="D38" s="4">
        <v>0</v>
      </c>
      <c r="E38" s="4">
        <v>20699.436099999999</v>
      </c>
      <c r="F38" s="4">
        <v>11144.413500000001</v>
      </c>
      <c r="G38" s="4">
        <v>9555.0226000000002</v>
      </c>
      <c r="H38" s="4">
        <v>0</v>
      </c>
      <c r="I38" s="4">
        <v>0</v>
      </c>
      <c r="J38" s="2">
        <v>4</v>
      </c>
    </row>
    <row r="39" spans="1:10" ht="13.5" customHeight="1" x14ac:dyDescent="0.25">
      <c r="A39" s="2">
        <v>264</v>
      </c>
      <c r="B39" s="3">
        <v>37742</v>
      </c>
      <c r="C39" s="4">
        <v>0</v>
      </c>
      <c r="D39" s="4">
        <v>0</v>
      </c>
      <c r="E39" s="4">
        <v>20699.436099999999</v>
      </c>
      <c r="F39" s="4">
        <v>11225.889499999999</v>
      </c>
      <c r="G39" s="4">
        <v>9473.5465999999997</v>
      </c>
      <c r="H39" s="4">
        <v>0</v>
      </c>
      <c r="I39" s="4">
        <v>0</v>
      </c>
      <c r="J39" s="2">
        <v>4</v>
      </c>
    </row>
    <row r="40" spans="1:10" ht="13.5" customHeight="1" x14ac:dyDescent="0.25">
      <c r="A40" s="2">
        <v>264</v>
      </c>
      <c r="B40" s="3">
        <v>37773</v>
      </c>
      <c r="C40" s="4">
        <v>0</v>
      </c>
      <c r="D40" s="4">
        <v>0</v>
      </c>
      <c r="E40" s="4">
        <v>20699.436099999999</v>
      </c>
      <c r="F40" s="4">
        <v>11307.9611</v>
      </c>
      <c r="G40" s="4">
        <v>9391.4750000000004</v>
      </c>
      <c r="H40" s="4">
        <v>0</v>
      </c>
      <c r="I40" s="4">
        <v>0</v>
      </c>
      <c r="J40" s="2">
        <v>4</v>
      </c>
    </row>
    <row r="41" spans="1:10" ht="13.5" customHeight="1" x14ac:dyDescent="0.25">
      <c r="A41" s="2">
        <v>264</v>
      </c>
      <c r="B41" s="3">
        <v>37803</v>
      </c>
      <c r="C41" s="4">
        <v>0</v>
      </c>
      <c r="D41" s="4">
        <v>0</v>
      </c>
      <c r="E41" s="4">
        <v>20699.436099999999</v>
      </c>
      <c r="F41" s="4">
        <v>11390.632799999999</v>
      </c>
      <c r="G41" s="4">
        <v>9308.8032999999996</v>
      </c>
      <c r="H41" s="4">
        <v>0</v>
      </c>
      <c r="I41" s="4">
        <v>0</v>
      </c>
      <c r="J41" s="2">
        <v>4</v>
      </c>
    </row>
    <row r="42" spans="1:10" ht="13.5" customHeight="1" x14ac:dyDescent="0.25">
      <c r="A42" s="2">
        <v>264</v>
      </c>
      <c r="B42" s="3">
        <v>37834</v>
      </c>
      <c r="C42" s="4">
        <v>0</v>
      </c>
      <c r="D42" s="4">
        <v>0</v>
      </c>
      <c r="E42" s="4">
        <v>20699.436000000002</v>
      </c>
      <c r="F42" s="4">
        <v>11473.908799999999</v>
      </c>
      <c r="G42" s="4">
        <v>9225.5272000000004</v>
      </c>
      <c r="H42" s="4">
        <v>0</v>
      </c>
      <c r="I42" s="4">
        <v>0</v>
      </c>
      <c r="J42" s="2">
        <v>4</v>
      </c>
    </row>
    <row r="43" spans="1:10" ht="13.5" customHeight="1" x14ac:dyDescent="0.25">
      <c r="A43" s="2">
        <v>264</v>
      </c>
      <c r="B43" s="3">
        <v>37865</v>
      </c>
      <c r="C43" s="4">
        <v>0</v>
      </c>
      <c r="D43" s="4">
        <v>0</v>
      </c>
      <c r="E43" s="4">
        <v>20699.436000000002</v>
      </c>
      <c r="F43" s="4">
        <v>11557.7937</v>
      </c>
      <c r="G43" s="4">
        <v>9141.6422999999995</v>
      </c>
      <c r="H43" s="4">
        <v>0</v>
      </c>
      <c r="I43" s="4">
        <v>0</v>
      </c>
      <c r="J43" s="2">
        <v>4</v>
      </c>
    </row>
    <row r="44" spans="1:10" ht="13.5" customHeight="1" x14ac:dyDescent="0.25">
      <c r="A44" s="2">
        <v>264</v>
      </c>
      <c r="B44" s="3">
        <v>37895</v>
      </c>
      <c r="C44" s="4">
        <v>0</v>
      </c>
      <c r="D44" s="4">
        <v>0</v>
      </c>
      <c r="E44" s="4">
        <v>20699.436099999999</v>
      </c>
      <c r="F44" s="4">
        <v>11642.2919</v>
      </c>
      <c r="G44" s="4">
        <v>9057.1442000000006</v>
      </c>
      <c r="H44" s="4">
        <v>0</v>
      </c>
      <c r="I44" s="4">
        <v>0</v>
      </c>
      <c r="J44" s="2">
        <v>4</v>
      </c>
    </row>
    <row r="45" spans="1:10" ht="13.5" customHeight="1" x14ac:dyDescent="0.25">
      <c r="A45" s="2">
        <v>264</v>
      </c>
      <c r="B45" s="3">
        <v>37926</v>
      </c>
      <c r="C45" s="4">
        <v>0</v>
      </c>
      <c r="D45" s="4">
        <v>0</v>
      </c>
      <c r="E45" s="4">
        <v>20699.436099999999</v>
      </c>
      <c r="F45" s="4">
        <v>11727.4079</v>
      </c>
      <c r="G45" s="4">
        <v>8972.0282000000007</v>
      </c>
      <c r="H45" s="4">
        <v>0</v>
      </c>
      <c r="I45" s="4">
        <v>0</v>
      </c>
      <c r="J45" s="2">
        <v>4</v>
      </c>
    </row>
    <row r="46" spans="1:10" ht="13.5" customHeight="1" x14ac:dyDescent="0.25">
      <c r="A46" s="2">
        <v>264</v>
      </c>
      <c r="B46" s="3">
        <v>37956</v>
      </c>
      <c r="C46" s="4">
        <v>0</v>
      </c>
      <c r="D46" s="4">
        <v>0</v>
      </c>
      <c r="E46" s="4">
        <v>20699.436099999999</v>
      </c>
      <c r="F46" s="4">
        <v>11813.1461</v>
      </c>
      <c r="G46" s="4">
        <v>8886.2900000000009</v>
      </c>
      <c r="H46" s="4">
        <v>0</v>
      </c>
      <c r="I46" s="4">
        <v>0</v>
      </c>
      <c r="J46" s="2">
        <v>4</v>
      </c>
    </row>
    <row r="47" spans="1:10" ht="13.5" customHeight="1" x14ac:dyDescent="0.25">
      <c r="A47" s="2">
        <v>264</v>
      </c>
      <c r="B47" s="3">
        <v>37987</v>
      </c>
      <c r="C47" s="4">
        <v>0</v>
      </c>
      <c r="D47" s="4">
        <v>0</v>
      </c>
      <c r="E47" s="4">
        <v>20699.436099999999</v>
      </c>
      <c r="F47" s="4">
        <v>11899.5111</v>
      </c>
      <c r="G47" s="4">
        <v>8799.9249999999993</v>
      </c>
      <c r="H47" s="4">
        <v>0</v>
      </c>
      <c r="I47" s="4">
        <v>0</v>
      </c>
      <c r="J47" s="2">
        <v>4</v>
      </c>
    </row>
    <row r="48" spans="1:10" ht="13.5" customHeight="1" x14ac:dyDescent="0.25">
      <c r="A48" s="2">
        <v>264</v>
      </c>
      <c r="B48" s="3">
        <v>38018</v>
      </c>
      <c r="C48" s="4">
        <v>0</v>
      </c>
      <c r="D48" s="4">
        <v>0</v>
      </c>
      <c r="E48" s="4">
        <v>20699.436000000002</v>
      </c>
      <c r="F48" s="4">
        <v>11986.5075</v>
      </c>
      <c r="G48" s="4">
        <v>8712.9285</v>
      </c>
      <c r="H48" s="4">
        <v>0</v>
      </c>
      <c r="I48" s="4">
        <v>0</v>
      </c>
      <c r="J48" s="2">
        <v>4</v>
      </c>
    </row>
    <row r="49" spans="1:10" ht="13.5" customHeight="1" x14ac:dyDescent="0.25">
      <c r="A49" s="2">
        <v>264</v>
      </c>
      <c r="B49" s="3">
        <v>38047</v>
      </c>
      <c r="C49" s="4">
        <v>0</v>
      </c>
      <c r="D49" s="4">
        <v>0</v>
      </c>
      <c r="E49" s="4">
        <v>20699.436099999999</v>
      </c>
      <c r="F49" s="4">
        <v>12074.14</v>
      </c>
      <c r="G49" s="4">
        <v>8625.2960999999996</v>
      </c>
      <c r="H49" s="4">
        <v>0</v>
      </c>
      <c r="I49" s="4">
        <v>0</v>
      </c>
      <c r="J49" s="2">
        <v>4</v>
      </c>
    </row>
    <row r="50" spans="1:10" ht="13.5" customHeight="1" x14ac:dyDescent="0.25">
      <c r="A50" s="2">
        <v>264</v>
      </c>
      <c r="B50" s="3">
        <v>38078</v>
      </c>
      <c r="C50" s="4">
        <v>0</v>
      </c>
      <c r="D50" s="4">
        <v>0</v>
      </c>
      <c r="E50" s="4">
        <v>20699.436099999999</v>
      </c>
      <c r="F50" s="4">
        <v>12162.413200000001</v>
      </c>
      <c r="G50" s="4">
        <v>8537.0228999999999</v>
      </c>
      <c r="H50" s="4">
        <v>0</v>
      </c>
      <c r="I50" s="4">
        <v>0</v>
      </c>
      <c r="J50" s="2">
        <v>4</v>
      </c>
    </row>
    <row r="51" spans="1:10" ht="13.5" customHeight="1" x14ac:dyDescent="0.25">
      <c r="A51" s="2">
        <v>264</v>
      </c>
      <c r="B51" s="3">
        <v>38108</v>
      </c>
      <c r="C51" s="4">
        <v>0</v>
      </c>
      <c r="D51" s="4">
        <v>0</v>
      </c>
      <c r="E51" s="4">
        <v>20699.436099999999</v>
      </c>
      <c r="F51" s="4">
        <v>12251.331700000001</v>
      </c>
      <c r="G51" s="4">
        <v>8448.1044000000002</v>
      </c>
      <c r="H51" s="4">
        <v>0</v>
      </c>
      <c r="I51" s="4">
        <v>0</v>
      </c>
      <c r="J51" s="2">
        <v>4</v>
      </c>
    </row>
    <row r="52" spans="1:10" ht="13.5" customHeight="1" x14ac:dyDescent="0.25">
      <c r="A52" s="2">
        <v>264</v>
      </c>
      <c r="B52" s="3">
        <v>38139</v>
      </c>
      <c r="C52" s="4">
        <v>0</v>
      </c>
      <c r="D52" s="4">
        <v>0</v>
      </c>
      <c r="E52" s="4">
        <v>20699.436000000002</v>
      </c>
      <c r="F52" s="4">
        <v>12340.9002</v>
      </c>
      <c r="G52" s="4">
        <v>8358.5357999999997</v>
      </c>
      <c r="H52" s="4">
        <v>0</v>
      </c>
      <c r="I52" s="4">
        <v>0</v>
      </c>
      <c r="J52" s="2">
        <v>4</v>
      </c>
    </row>
    <row r="53" spans="1:10" ht="13.5" customHeight="1" x14ac:dyDescent="0.25">
      <c r="A53" s="2">
        <v>264</v>
      </c>
      <c r="B53" s="3">
        <v>38169</v>
      </c>
      <c r="C53" s="4">
        <v>0</v>
      </c>
      <c r="D53" s="4">
        <v>0</v>
      </c>
      <c r="E53" s="4">
        <v>20699.436099999999</v>
      </c>
      <c r="F53" s="4">
        <v>12431.1237</v>
      </c>
      <c r="G53" s="4">
        <v>8268.3124000000007</v>
      </c>
      <c r="H53" s="4">
        <v>0</v>
      </c>
      <c r="I53" s="4">
        <v>0</v>
      </c>
      <c r="J53" s="2">
        <v>4</v>
      </c>
    </row>
    <row r="54" spans="1:10" ht="13.5" customHeight="1" x14ac:dyDescent="0.25">
      <c r="A54" s="2">
        <v>264</v>
      </c>
      <c r="B54" s="3">
        <v>38200</v>
      </c>
      <c r="C54" s="4">
        <v>0</v>
      </c>
      <c r="D54" s="4">
        <v>0</v>
      </c>
      <c r="E54" s="4">
        <v>20699.436099999999</v>
      </c>
      <c r="F54" s="4">
        <v>12522.0067</v>
      </c>
      <c r="G54" s="4">
        <v>8177.4294</v>
      </c>
      <c r="H54" s="4">
        <v>0</v>
      </c>
      <c r="I54" s="4">
        <v>0</v>
      </c>
      <c r="J54" s="2">
        <v>4</v>
      </c>
    </row>
    <row r="55" spans="1:10" ht="13.5" customHeight="1" x14ac:dyDescent="0.25">
      <c r="A55" s="2">
        <v>264</v>
      </c>
      <c r="B55" s="3">
        <v>38231</v>
      </c>
      <c r="C55" s="4">
        <v>0</v>
      </c>
      <c r="D55" s="4">
        <v>0</v>
      </c>
      <c r="E55" s="4">
        <v>20699.436099999999</v>
      </c>
      <c r="F55" s="4">
        <v>12613.5542</v>
      </c>
      <c r="G55" s="4">
        <v>8085.8819000000003</v>
      </c>
      <c r="H55" s="4">
        <v>0</v>
      </c>
      <c r="I55" s="4">
        <v>0</v>
      </c>
      <c r="J55" s="2">
        <v>4</v>
      </c>
    </row>
    <row r="56" spans="1:10" ht="13.5" customHeight="1" x14ac:dyDescent="0.25">
      <c r="A56" s="2">
        <v>264</v>
      </c>
      <c r="B56" s="3">
        <v>38261</v>
      </c>
      <c r="C56" s="4">
        <v>0</v>
      </c>
      <c r="D56" s="4">
        <v>0</v>
      </c>
      <c r="E56" s="4">
        <v>20699.436099999999</v>
      </c>
      <c r="F56" s="4">
        <v>12705.7709</v>
      </c>
      <c r="G56" s="4">
        <v>7993.6652000000004</v>
      </c>
      <c r="H56" s="4">
        <v>0</v>
      </c>
      <c r="I56" s="4">
        <v>0</v>
      </c>
      <c r="J56" s="2">
        <v>4</v>
      </c>
    </row>
    <row r="57" spans="1:10" ht="13.5" customHeight="1" x14ac:dyDescent="0.25">
      <c r="A57" s="2">
        <v>264</v>
      </c>
      <c r="B57" s="3">
        <v>38292</v>
      </c>
      <c r="C57" s="4">
        <v>0</v>
      </c>
      <c r="D57" s="4">
        <v>0</v>
      </c>
      <c r="E57" s="4">
        <v>20699.436099999999</v>
      </c>
      <c r="F57" s="4">
        <v>12798.661899999999</v>
      </c>
      <c r="G57" s="4">
        <v>7900.7741999999998</v>
      </c>
      <c r="H57" s="4">
        <v>0</v>
      </c>
      <c r="I57" s="4">
        <v>0</v>
      </c>
      <c r="J57" s="2">
        <v>4</v>
      </c>
    </row>
    <row r="58" spans="1:10" ht="13.5" customHeight="1" x14ac:dyDescent="0.25">
      <c r="A58" s="2">
        <v>264</v>
      </c>
      <c r="B58" s="3">
        <v>38322</v>
      </c>
      <c r="C58" s="4">
        <v>0</v>
      </c>
      <c r="D58" s="4">
        <v>0</v>
      </c>
      <c r="E58" s="4">
        <v>20699.436099999999</v>
      </c>
      <c r="F58" s="4">
        <v>12892.231900000001</v>
      </c>
      <c r="G58" s="4">
        <v>7807.2042000000001</v>
      </c>
      <c r="H58" s="4">
        <v>0</v>
      </c>
      <c r="I58" s="4">
        <v>0</v>
      </c>
      <c r="J58" s="2">
        <v>4</v>
      </c>
    </row>
    <row r="59" spans="1:10" ht="13.5" customHeight="1" x14ac:dyDescent="0.25">
      <c r="A59" s="2">
        <v>264</v>
      </c>
      <c r="B59" s="3">
        <v>38353</v>
      </c>
      <c r="C59" s="4">
        <v>0</v>
      </c>
      <c r="D59" s="4">
        <v>0</v>
      </c>
      <c r="E59" s="4">
        <v>20699.436099999999</v>
      </c>
      <c r="F59" s="4">
        <v>12986.4861</v>
      </c>
      <c r="G59" s="4">
        <v>7712.95</v>
      </c>
      <c r="H59" s="4">
        <v>0</v>
      </c>
      <c r="I59" s="4">
        <v>0</v>
      </c>
      <c r="J59" s="2">
        <v>4</v>
      </c>
    </row>
    <row r="60" spans="1:10" ht="13.5" customHeight="1" x14ac:dyDescent="0.25">
      <c r="A60" s="2">
        <v>264</v>
      </c>
      <c r="B60" s="3">
        <v>38384</v>
      </c>
      <c r="C60" s="4">
        <v>0</v>
      </c>
      <c r="D60" s="4">
        <v>0</v>
      </c>
      <c r="E60" s="4">
        <v>20699.436099999999</v>
      </c>
      <c r="F60" s="4">
        <v>13081.4293</v>
      </c>
      <c r="G60" s="4">
        <v>7618.0068000000001</v>
      </c>
      <c r="H60" s="4">
        <v>0</v>
      </c>
      <c r="I60" s="4">
        <v>0</v>
      </c>
      <c r="J60" s="2">
        <v>4</v>
      </c>
    </row>
    <row r="61" spans="1:10" ht="13.5" customHeight="1" x14ac:dyDescent="0.25">
      <c r="A61" s="2">
        <v>264</v>
      </c>
      <c r="B61" s="3">
        <v>38412</v>
      </c>
      <c r="C61" s="4">
        <v>0</v>
      </c>
      <c r="D61" s="4">
        <v>0</v>
      </c>
      <c r="E61" s="4">
        <v>20699.436099999999</v>
      </c>
      <c r="F61" s="4">
        <v>13177.066699999999</v>
      </c>
      <c r="G61" s="4">
        <v>7522.3693999999996</v>
      </c>
      <c r="H61" s="4">
        <v>0</v>
      </c>
      <c r="I61" s="4">
        <v>0</v>
      </c>
      <c r="J61" s="2">
        <v>4</v>
      </c>
    </row>
    <row r="62" spans="1:10" ht="13.5" customHeight="1" x14ac:dyDescent="0.25">
      <c r="A62" s="2">
        <v>264</v>
      </c>
      <c r="B62" s="3">
        <v>38443</v>
      </c>
      <c r="C62" s="4">
        <v>0</v>
      </c>
      <c r="D62" s="4">
        <v>0</v>
      </c>
      <c r="E62" s="4">
        <v>20699.436099999999</v>
      </c>
      <c r="F62" s="4">
        <v>13273.4033</v>
      </c>
      <c r="G62" s="4">
        <v>7426.0328</v>
      </c>
      <c r="H62" s="4">
        <v>0</v>
      </c>
      <c r="I62" s="4">
        <v>0</v>
      </c>
      <c r="J62" s="2">
        <v>4</v>
      </c>
    </row>
    <row r="63" spans="1:10" ht="13.5" customHeight="1" x14ac:dyDescent="0.25">
      <c r="A63" s="2">
        <v>264</v>
      </c>
      <c r="B63" s="3">
        <v>38473</v>
      </c>
      <c r="C63" s="4">
        <v>0</v>
      </c>
      <c r="D63" s="4">
        <v>0</v>
      </c>
      <c r="E63" s="4">
        <v>20699.436099999999</v>
      </c>
      <c r="F63" s="4">
        <v>13370.444100000001</v>
      </c>
      <c r="G63" s="4">
        <v>7328.9920000000002</v>
      </c>
      <c r="H63" s="4">
        <v>0</v>
      </c>
      <c r="I63" s="4">
        <v>0</v>
      </c>
      <c r="J63" s="2">
        <v>4</v>
      </c>
    </row>
    <row r="64" spans="1:10" ht="13.5" customHeight="1" x14ac:dyDescent="0.25">
      <c r="A64" s="2">
        <v>264</v>
      </c>
      <c r="B64" s="3">
        <v>38504</v>
      </c>
      <c r="C64" s="4">
        <v>0</v>
      </c>
      <c r="D64" s="4">
        <v>0</v>
      </c>
      <c r="E64" s="4">
        <v>20699.436099999999</v>
      </c>
      <c r="F64" s="4">
        <v>13468.1945</v>
      </c>
      <c r="G64" s="4">
        <v>7231.2416000000003</v>
      </c>
      <c r="H64" s="4">
        <v>0</v>
      </c>
      <c r="I64" s="4">
        <v>0</v>
      </c>
      <c r="J64" s="2">
        <v>4</v>
      </c>
    </row>
    <row r="65" spans="1:10" ht="13.5" customHeight="1" x14ac:dyDescent="0.25">
      <c r="A65" s="2">
        <v>264</v>
      </c>
      <c r="B65" s="3">
        <v>38534</v>
      </c>
      <c r="C65" s="4">
        <v>0</v>
      </c>
      <c r="D65" s="4">
        <v>0</v>
      </c>
      <c r="E65" s="4">
        <v>20699.436099999999</v>
      </c>
      <c r="F65" s="4">
        <v>13566.6594</v>
      </c>
      <c r="G65" s="4">
        <v>7132.7767000000003</v>
      </c>
      <c r="H65" s="4">
        <v>0</v>
      </c>
      <c r="I65" s="4">
        <v>0</v>
      </c>
      <c r="J65" s="2">
        <v>4</v>
      </c>
    </row>
    <row r="66" spans="1:10" ht="13.5" customHeight="1" x14ac:dyDescent="0.25">
      <c r="A66" s="2">
        <v>264</v>
      </c>
      <c r="B66" s="3">
        <v>38565</v>
      </c>
      <c r="C66" s="4">
        <v>0</v>
      </c>
      <c r="D66" s="4">
        <v>0</v>
      </c>
      <c r="E66" s="4">
        <v>20699.436099999999</v>
      </c>
      <c r="F66" s="4">
        <v>13665.844300000001</v>
      </c>
      <c r="G66" s="4">
        <v>7033.5918000000001</v>
      </c>
      <c r="H66" s="4">
        <v>0</v>
      </c>
      <c r="I66" s="4">
        <v>0</v>
      </c>
      <c r="J66" s="2">
        <v>4</v>
      </c>
    </row>
    <row r="67" spans="1:10" ht="13.5" customHeight="1" x14ac:dyDescent="0.25">
      <c r="A67" s="2">
        <v>264</v>
      </c>
      <c r="B67" s="3">
        <v>38596</v>
      </c>
      <c r="C67" s="4">
        <v>0</v>
      </c>
      <c r="D67" s="4">
        <v>0</v>
      </c>
      <c r="E67" s="4">
        <v>20699.436099999999</v>
      </c>
      <c r="F67" s="4">
        <v>13765.754300000001</v>
      </c>
      <c r="G67" s="4">
        <v>6933.6818000000003</v>
      </c>
      <c r="H67" s="4">
        <v>0</v>
      </c>
      <c r="I67" s="4">
        <v>0</v>
      </c>
      <c r="J67" s="2">
        <v>4</v>
      </c>
    </row>
    <row r="68" spans="1:10" ht="13.5" customHeight="1" x14ac:dyDescent="0.25">
      <c r="A68" s="2">
        <v>264</v>
      </c>
      <c r="B68" s="3">
        <v>38626</v>
      </c>
      <c r="C68" s="4">
        <v>0</v>
      </c>
      <c r="D68" s="4">
        <v>0</v>
      </c>
      <c r="E68" s="4">
        <v>20699.436099999999</v>
      </c>
      <c r="F68" s="4">
        <v>13866.394700000001</v>
      </c>
      <c r="G68" s="4">
        <v>6833.0414000000001</v>
      </c>
      <c r="H68" s="4">
        <v>0</v>
      </c>
      <c r="I68" s="4">
        <v>0</v>
      </c>
      <c r="J68" s="2">
        <v>4</v>
      </c>
    </row>
    <row r="69" spans="1:10" ht="13.5" customHeight="1" x14ac:dyDescent="0.25">
      <c r="A69" s="2">
        <v>264</v>
      </c>
      <c r="B69" s="3">
        <v>38657</v>
      </c>
      <c r="C69" s="4">
        <v>0</v>
      </c>
      <c r="D69" s="4">
        <v>0</v>
      </c>
      <c r="E69" s="4">
        <v>20699.436000000002</v>
      </c>
      <c r="F69" s="4">
        <v>13967.7708</v>
      </c>
      <c r="G69" s="4">
        <v>6731.6652000000004</v>
      </c>
      <c r="H69" s="4">
        <v>0</v>
      </c>
      <c r="I69" s="4">
        <v>0</v>
      </c>
      <c r="J69" s="2">
        <v>4</v>
      </c>
    </row>
    <row r="70" spans="1:10" ht="13.5" customHeight="1" x14ac:dyDescent="0.25">
      <c r="A70" s="2">
        <v>264</v>
      </c>
      <c r="B70" s="3">
        <v>38687</v>
      </c>
      <c r="C70" s="4">
        <v>0</v>
      </c>
      <c r="D70" s="4">
        <v>0</v>
      </c>
      <c r="E70" s="4">
        <v>20699.436099999999</v>
      </c>
      <c r="F70" s="4">
        <v>14069.888199999999</v>
      </c>
      <c r="G70" s="4">
        <v>6629.5478999999996</v>
      </c>
      <c r="H70" s="4">
        <v>0</v>
      </c>
      <c r="I70" s="4">
        <v>0</v>
      </c>
      <c r="J70" s="2">
        <v>4</v>
      </c>
    </row>
    <row r="71" spans="1:10" ht="13.5" customHeight="1" x14ac:dyDescent="0.25">
      <c r="A71" s="2">
        <v>264</v>
      </c>
      <c r="B71" s="3">
        <v>38718</v>
      </c>
      <c r="C71" s="4">
        <v>0</v>
      </c>
      <c r="D71" s="4">
        <v>0</v>
      </c>
      <c r="E71" s="4">
        <v>20699.436099999999</v>
      </c>
      <c r="F71" s="4">
        <v>14172.7521</v>
      </c>
      <c r="G71" s="4">
        <v>6526.6840000000002</v>
      </c>
      <c r="H71" s="4">
        <v>0</v>
      </c>
      <c r="I71" s="4">
        <v>0</v>
      </c>
      <c r="J71" s="2">
        <v>4</v>
      </c>
    </row>
    <row r="72" spans="1:10" ht="13.5" customHeight="1" x14ac:dyDescent="0.25">
      <c r="A72" s="2">
        <v>264</v>
      </c>
      <c r="B72" s="3">
        <v>38749</v>
      </c>
      <c r="C72" s="4">
        <v>0</v>
      </c>
      <c r="D72" s="4">
        <v>0</v>
      </c>
      <c r="E72" s="4">
        <v>20699.436000000002</v>
      </c>
      <c r="F72" s="4">
        <v>14276.368</v>
      </c>
      <c r="G72" s="4">
        <v>6423.0680000000002</v>
      </c>
      <c r="H72" s="4">
        <v>0</v>
      </c>
      <c r="I72" s="4">
        <v>0</v>
      </c>
      <c r="J72" s="2">
        <v>4</v>
      </c>
    </row>
    <row r="73" spans="1:10" ht="13.5" customHeight="1" x14ac:dyDescent="0.25">
      <c r="A73" s="2">
        <v>264</v>
      </c>
      <c r="B73" s="3">
        <v>38777</v>
      </c>
      <c r="C73" s="4">
        <v>0</v>
      </c>
      <c r="D73" s="4">
        <v>0</v>
      </c>
      <c r="E73" s="4">
        <v>20699.436099999999</v>
      </c>
      <c r="F73" s="4">
        <v>14380.7415</v>
      </c>
      <c r="G73" s="4">
        <v>6318.6945999999998</v>
      </c>
      <c r="H73" s="4">
        <v>0</v>
      </c>
      <c r="I73" s="4">
        <v>0</v>
      </c>
      <c r="J73" s="2">
        <v>4</v>
      </c>
    </row>
    <row r="74" spans="1:10" ht="13.5" customHeight="1" x14ac:dyDescent="0.25">
      <c r="A74" s="2">
        <v>264</v>
      </c>
      <c r="B74" s="3">
        <v>38808</v>
      </c>
      <c r="C74" s="4">
        <v>0</v>
      </c>
      <c r="D74" s="4">
        <v>0</v>
      </c>
      <c r="E74" s="4">
        <v>20699.436099999999</v>
      </c>
      <c r="F74" s="4">
        <v>14485.8781</v>
      </c>
      <c r="G74" s="4">
        <v>6213.558</v>
      </c>
      <c r="H74" s="4">
        <v>0</v>
      </c>
      <c r="I74" s="4">
        <v>0</v>
      </c>
      <c r="J74" s="2">
        <v>4</v>
      </c>
    </row>
    <row r="75" spans="1:10" ht="13.5" customHeight="1" x14ac:dyDescent="0.25">
      <c r="A75" s="2">
        <v>264</v>
      </c>
      <c r="B75" s="3">
        <v>38838</v>
      </c>
      <c r="C75" s="4">
        <v>0</v>
      </c>
      <c r="D75" s="4">
        <v>0</v>
      </c>
      <c r="E75" s="4">
        <v>20699.436099999999</v>
      </c>
      <c r="F75" s="4">
        <v>14591.7832</v>
      </c>
      <c r="G75" s="4">
        <v>6107.6529</v>
      </c>
      <c r="H75" s="4">
        <v>0</v>
      </c>
      <c r="I75" s="4">
        <v>0</v>
      </c>
      <c r="J75" s="2">
        <v>4</v>
      </c>
    </row>
    <row r="76" spans="1:10" ht="13.5" customHeight="1" x14ac:dyDescent="0.25">
      <c r="A76" s="2">
        <v>264</v>
      </c>
      <c r="B76" s="3">
        <v>38869</v>
      </c>
      <c r="C76" s="4">
        <v>0</v>
      </c>
      <c r="D76" s="4">
        <v>0</v>
      </c>
      <c r="E76" s="4">
        <v>20699.436099999999</v>
      </c>
      <c r="F76" s="4">
        <v>14698.4627</v>
      </c>
      <c r="G76" s="4">
        <v>6000.9733999999999</v>
      </c>
      <c r="H76" s="4">
        <v>0</v>
      </c>
      <c r="I76" s="4">
        <v>0</v>
      </c>
      <c r="J76" s="2">
        <v>4</v>
      </c>
    </row>
    <row r="77" spans="1:10" ht="13.5" customHeight="1" x14ac:dyDescent="0.25">
      <c r="A77" s="2">
        <v>264</v>
      </c>
      <c r="B77" s="3">
        <v>38899</v>
      </c>
      <c r="C77" s="4">
        <v>0</v>
      </c>
      <c r="D77" s="4">
        <v>0</v>
      </c>
      <c r="E77" s="4">
        <v>20699.436099999999</v>
      </c>
      <c r="F77" s="4">
        <v>14805.9221</v>
      </c>
      <c r="G77" s="4">
        <v>5893.5140000000001</v>
      </c>
      <c r="H77" s="4">
        <v>0</v>
      </c>
      <c r="I77" s="4">
        <v>0</v>
      </c>
      <c r="J77" s="2">
        <v>4</v>
      </c>
    </row>
    <row r="78" spans="1:10" ht="13.5" customHeight="1" x14ac:dyDescent="0.25">
      <c r="A78" s="2">
        <v>264</v>
      </c>
      <c r="B78" s="3">
        <v>38930</v>
      </c>
      <c r="C78" s="4">
        <v>0</v>
      </c>
      <c r="D78" s="4">
        <v>0</v>
      </c>
      <c r="E78" s="4">
        <v>20699.436099999999</v>
      </c>
      <c r="F78" s="4">
        <v>14914.167100000001</v>
      </c>
      <c r="G78" s="4">
        <v>5785.2690000000002</v>
      </c>
      <c r="H78" s="4">
        <v>0</v>
      </c>
      <c r="I78" s="4">
        <v>0</v>
      </c>
      <c r="J78" s="2">
        <v>4</v>
      </c>
    </row>
    <row r="79" spans="1:10" ht="13.5" customHeight="1" x14ac:dyDescent="0.25">
      <c r="A79" s="2">
        <v>264</v>
      </c>
      <c r="B79" s="3">
        <v>38961</v>
      </c>
      <c r="C79" s="4">
        <v>0</v>
      </c>
      <c r="D79" s="4">
        <v>0</v>
      </c>
      <c r="E79" s="4">
        <v>20699.436099999999</v>
      </c>
      <c r="F79" s="4">
        <v>15023.2034</v>
      </c>
      <c r="G79" s="4">
        <v>5676.2326999999996</v>
      </c>
      <c r="H79" s="4">
        <v>0</v>
      </c>
      <c r="I79" s="4">
        <v>0</v>
      </c>
      <c r="J79" s="2">
        <v>4</v>
      </c>
    </row>
    <row r="80" spans="1:10" ht="13.5" customHeight="1" x14ac:dyDescent="0.25">
      <c r="A80" s="2">
        <v>264</v>
      </c>
      <c r="B80" s="3">
        <v>38991</v>
      </c>
      <c r="C80" s="4">
        <v>0</v>
      </c>
      <c r="D80" s="4">
        <v>0</v>
      </c>
      <c r="E80" s="4">
        <v>20699.436099999999</v>
      </c>
      <c r="F80" s="4">
        <v>15133.037</v>
      </c>
      <c r="G80" s="4">
        <v>5566.3990999999996</v>
      </c>
      <c r="H80" s="4">
        <v>0</v>
      </c>
      <c r="I80" s="4">
        <v>0</v>
      </c>
      <c r="J80" s="2">
        <v>4</v>
      </c>
    </row>
    <row r="81" spans="1:10" ht="13.5" customHeight="1" x14ac:dyDescent="0.25">
      <c r="A81" s="2">
        <v>264</v>
      </c>
      <c r="B81" s="3">
        <v>39022</v>
      </c>
      <c r="C81" s="4">
        <v>0</v>
      </c>
      <c r="D81" s="4">
        <v>0</v>
      </c>
      <c r="E81" s="4">
        <v>20699.436099999999</v>
      </c>
      <c r="F81" s="4">
        <v>15243.673500000001</v>
      </c>
      <c r="G81" s="4">
        <v>5455.7626</v>
      </c>
      <c r="H81" s="4">
        <v>0</v>
      </c>
      <c r="I81" s="4">
        <v>0</v>
      </c>
      <c r="J81" s="2">
        <v>4</v>
      </c>
    </row>
    <row r="82" spans="1:10" ht="13.5" customHeight="1" x14ac:dyDescent="0.25">
      <c r="A82" s="2">
        <v>264</v>
      </c>
      <c r="B82" s="3">
        <v>39052</v>
      </c>
      <c r="C82" s="4">
        <v>0</v>
      </c>
      <c r="D82" s="4">
        <v>0</v>
      </c>
      <c r="E82" s="4">
        <v>20699.436099999999</v>
      </c>
      <c r="F82" s="4">
        <v>15355.118899999999</v>
      </c>
      <c r="G82" s="4">
        <v>5344.3172000000004</v>
      </c>
      <c r="H82" s="4">
        <v>0</v>
      </c>
      <c r="I82" s="4">
        <v>0</v>
      </c>
      <c r="J82" s="2">
        <v>4</v>
      </c>
    </row>
    <row r="83" spans="1:10" ht="13.5" customHeight="1" x14ac:dyDescent="0.25">
      <c r="A83" s="2">
        <v>264</v>
      </c>
      <c r="B83" s="3">
        <v>39083</v>
      </c>
      <c r="C83" s="4">
        <v>0</v>
      </c>
      <c r="D83" s="4">
        <v>0</v>
      </c>
      <c r="E83" s="4">
        <v>20699.436099999999</v>
      </c>
      <c r="F83" s="4">
        <v>15467.379000000001</v>
      </c>
      <c r="G83" s="4">
        <v>5232.0571</v>
      </c>
      <c r="H83" s="4">
        <v>0</v>
      </c>
      <c r="I83" s="4">
        <v>0</v>
      </c>
      <c r="J83" s="2">
        <v>4</v>
      </c>
    </row>
    <row r="84" spans="1:10" ht="13.5" customHeight="1" x14ac:dyDescent="0.25">
      <c r="A84" s="2">
        <v>264</v>
      </c>
      <c r="B84" s="3">
        <v>39114</v>
      </c>
      <c r="C84" s="4">
        <v>0</v>
      </c>
      <c r="D84" s="4">
        <v>0</v>
      </c>
      <c r="E84" s="4">
        <v>20699.436099999999</v>
      </c>
      <c r="F84" s="4">
        <v>15580.4599</v>
      </c>
      <c r="G84" s="4">
        <v>5118.9762000000001</v>
      </c>
      <c r="H84" s="4">
        <v>0</v>
      </c>
      <c r="I84" s="4">
        <v>0</v>
      </c>
      <c r="J84" s="2">
        <v>4</v>
      </c>
    </row>
    <row r="85" spans="1:10" ht="13.5" customHeight="1" x14ac:dyDescent="0.25">
      <c r="A85" s="2">
        <v>264</v>
      </c>
      <c r="B85" s="3">
        <v>39142</v>
      </c>
      <c r="C85" s="4">
        <v>0</v>
      </c>
      <c r="D85" s="4">
        <v>0</v>
      </c>
      <c r="E85" s="4">
        <v>20699.436000000002</v>
      </c>
      <c r="F85" s="4">
        <v>15694.367399999999</v>
      </c>
      <c r="G85" s="4">
        <v>5005.0685999999996</v>
      </c>
      <c r="H85" s="4">
        <v>0</v>
      </c>
      <c r="I85" s="4">
        <v>0</v>
      </c>
      <c r="J85" s="2">
        <v>4</v>
      </c>
    </row>
    <row r="86" spans="1:10" ht="13.5" customHeight="1" x14ac:dyDescent="0.25">
      <c r="A86" s="2">
        <v>264</v>
      </c>
      <c r="B86" s="3">
        <v>39173</v>
      </c>
      <c r="C86" s="4">
        <v>0</v>
      </c>
      <c r="D86" s="4">
        <v>0</v>
      </c>
      <c r="E86" s="4">
        <v>20699.436099999999</v>
      </c>
      <c r="F86" s="4">
        <v>15809.1078</v>
      </c>
      <c r="G86" s="4">
        <v>4890.3283000000001</v>
      </c>
      <c r="H86" s="4">
        <v>0</v>
      </c>
      <c r="I86" s="4">
        <v>0</v>
      </c>
      <c r="J86" s="2">
        <v>4</v>
      </c>
    </row>
    <row r="87" spans="1:10" ht="13.5" customHeight="1" x14ac:dyDescent="0.25">
      <c r="A87" s="2">
        <v>264</v>
      </c>
      <c r="B87" s="3">
        <v>39203</v>
      </c>
      <c r="C87" s="4">
        <v>0</v>
      </c>
      <c r="D87" s="4">
        <v>0</v>
      </c>
      <c r="E87" s="4">
        <v>20699.436099999999</v>
      </c>
      <c r="F87" s="4">
        <v>15924.687</v>
      </c>
      <c r="G87" s="4">
        <v>4774.7491</v>
      </c>
      <c r="H87" s="4">
        <v>0</v>
      </c>
      <c r="I87" s="4">
        <v>0</v>
      </c>
      <c r="J87" s="2">
        <v>4</v>
      </c>
    </row>
    <row r="88" spans="1:10" ht="13.5" customHeight="1" x14ac:dyDescent="0.25">
      <c r="A88" s="2">
        <v>264</v>
      </c>
      <c r="B88" s="3">
        <v>39234</v>
      </c>
      <c r="C88" s="4">
        <v>0</v>
      </c>
      <c r="D88" s="4">
        <v>0</v>
      </c>
      <c r="E88" s="4">
        <v>20699.436099999999</v>
      </c>
      <c r="F88" s="4">
        <v>16041.111199999999</v>
      </c>
      <c r="G88" s="4">
        <v>4658.3248999999996</v>
      </c>
      <c r="H88" s="4">
        <v>0</v>
      </c>
      <c r="I88" s="4">
        <v>0</v>
      </c>
      <c r="J88" s="2">
        <v>4</v>
      </c>
    </row>
    <row r="89" spans="1:10" ht="13.5" customHeight="1" x14ac:dyDescent="0.25">
      <c r="A89" s="2">
        <v>264</v>
      </c>
      <c r="B89" s="3">
        <v>39264</v>
      </c>
      <c r="C89" s="4">
        <v>0</v>
      </c>
      <c r="D89" s="4">
        <v>0</v>
      </c>
      <c r="E89" s="4">
        <v>20699.436099999999</v>
      </c>
      <c r="F89" s="4">
        <v>16158.3866</v>
      </c>
      <c r="G89" s="4">
        <v>4541.0495000000001</v>
      </c>
      <c r="H89" s="4">
        <v>0</v>
      </c>
      <c r="I89" s="4">
        <v>0</v>
      </c>
      <c r="J89" s="2">
        <v>4</v>
      </c>
    </row>
    <row r="90" spans="1:10" ht="13.5" customHeight="1" x14ac:dyDescent="0.25">
      <c r="A90" s="2">
        <v>264</v>
      </c>
      <c r="B90" s="3">
        <v>39295</v>
      </c>
      <c r="C90" s="4">
        <v>0</v>
      </c>
      <c r="D90" s="4">
        <v>0</v>
      </c>
      <c r="E90" s="4">
        <v>20699.436099999999</v>
      </c>
      <c r="F90" s="4">
        <v>16276.519399999999</v>
      </c>
      <c r="G90" s="4">
        <v>4422.9166999999998</v>
      </c>
      <c r="H90" s="4">
        <v>0</v>
      </c>
      <c r="I90" s="4">
        <v>0</v>
      </c>
      <c r="J90" s="2">
        <v>4</v>
      </c>
    </row>
    <row r="91" spans="1:10" ht="13.5" customHeight="1" x14ac:dyDescent="0.25">
      <c r="A91" s="2">
        <v>264</v>
      </c>
      <c r="B91" s="3">
        <v>39326</v>
      </c>
      <c r="C91" s="4">
        <v>0</v>
      </c>
      <c r="D91" s="4">
        <v>0</v>
      </c>
      <c r="E91" s="4">
        <v>20699.436099999999</v>
      </c>
      <c r="F91" s="4">
        <v>16395.515800000001</v>
      </c>
      <c r="G91" s="4">
        <v>4303.9202999999998</v>
      </c>
      <c r="H91" s="4">
        <v>0</v>
      </c>
      <c r="I91" s="4">
        <v>0</v>
      </c>
      <c r="J91" s="2">
        <v>4</v>
      </c>
    </row>
    <row r="92" spans="1:10" ht="13.5" customHeight="1" x14ac:dyDescent="0.25">
      <c r="A92" s="2">
        <v>264</v>
      </c>
      <c r="B92" s="3">
        <v>39356</v>
      </c>
      <c r="C92" s="4">
        <v>0</v>
      </c>
      <c r="D92" s="4">
        <v>0</v>
      </c>
      <c r="E92" s="4">
        <v>20699.436099999999</v>
      </c>
      <c r="F92" s="4">
        <v>16515.3822</v>
      </c>
      <c r="G92" s="4">
        <v>4184.0538999999999</v>
      </c>
      <c r="H92" s="4">
        <v>0</v>
      </c>
      <c r="I92" s="4">
        <v>0</v>
      </c>
      <c r="J92" s="2">
        <v>4</v>
      </c>
    </row>
    <row r="93" spans="1:10" ht="13.5" customHeight="1" x14ac:dyDescent="0.25">
      <c r="A93" s="2">
        <v>264</v>
      </c>
      <c r="B93" s="3">
        <v>39387</v>
      </c>
      <c r="C93" s="4">
        <v>0</v>
      </c>
      <c r="D93" s="4">
        <v>0</v>
      </c>
      <c r="E93" s="4">
        <v>20699.436099999999</v>
      </c>
      <c r="F93" s="4">
        <v>16636.125</v>
      </c>
      <c r="G93" s="4">
        <v>4063.3110999999999</v>
      </c>
      <c r="H93" s="4">
        <v>0</v>
      </c>
      <c r="I93" s="4">
        <v>0</v>
      </c>
      <c r="J93" s="2">
        <v>4</v>
      </c>
    </row>
    <row r="94" spans="1:10" ht="13.5" customHeight="1" x14ac:dyDescent="0.25">
      <c r="A94" s="2">
        <v>264</v>
      </c>
      <c r="B94" s="3">
        <v>39417</v>
      </c>
      <c r="C94" s="4">
        <v>0</v>
      </c>
      <c r="D94" s="4">
        <v>0</v>
      </c>
      <c r="E94" s="4">
        <v>20699.436099999999</v>
      </c>
      <c r="F94" s="4">
        <v>16757.750400000001</v>
      </c>
      <c r="G94" s="4">
        <v>3941.6857</v>
      </c>
      <c r="H94" s="4">
        <v>0</v>
      </c>
      <c r="I94" s="4">
        <v>0</v>
      </c>
      <c r="J94" s="2">
        <v>4</v>
      </c>
    </row>
    <row r="95" spans="1:10" ht="13.5" customHeight="1" x14ac:dyDescent="0.25">
      <c r="A95" s="2">
        <v>264</v>
      </c>
      <c r="B95" s="3">
        <v>39448</v>
      </c>
      <c r="C95" s="4">
        <v>0</v>
      </c>
      <c r="D95" s="4">
        <v>0</v>
      </c>
      <c r="E95" s="4">
        <v>20699.436099999999</v>
      </c>
      <c r="F95" s="4">
        <v>16880.265100000001</v>
      </c>
      <c r="G95" s="4">
        <v>3819.1709999999998</v>
      </c>
      <c r="H95" s="4">
        <v>0</v>
      </c>
      <c r="I95" s="4">
        <v>0</v>
      </c>
      <c r="J95" s="2">
        <v>4</v>
      </c>
    </row>
    <row r="96" spans="1:10" ht="13.5" customHeight="1" x14ac:dyDescent="0.25">
      <c r="A96" s="2">
        <v>264</v>
      </c>
      <c r="B96" s="3">
        <v>39479</v>
      </c>
      <c r="C96" s="4">
        <v>0</v>
      </c>
      <c r="D96" s="4">
        <v>0</v>
      </c>
      <c r="E96" s="4">
        <v>20699.436099999999</v>
      </c>
      <c r="F96" s="4">
        <v>17003.675500000001</v>
      </c>
      <c r="G96" s="4">
        <v>3695.7606000000001</v>
      </c>
      <c r="H96" s="4">
        <v>0</v>
      </c>
      <c r="I96" s="4">
        <v>0</v>
      </c>
      <c r="J96" s="2">
        <v>4</v>
      </c>
    </row>
    <row r="97" spans="1:10" ht="13.5" customHeight="1" x14ac:dyDescent="0.25">
      <c r="A97" s="2">
        <v>264</v>
      </c>
      <c r="B97" s="3">
        <v>39508</v>
      </c>
      <c r="C97" s="4">
        <v>0</v>
      </c>
      <c r="D97" s="4">
        <v>0</v>
      </c>
      <c r="E97" s="4">
        <v>20699.436099999999</v>
      </c>
      <c r="F97" s="4">
        <v>17127.988099999999</v>
      </c>
      <c r="G97" s="4">
        <v>3571.4479999999999</v>
      </c>
      <c r="H97" s="4">
        <v>0</v>
      </c>
      <c r="I97" s="4">
        <v>0</v>
      </c>
      <c r="J97" s="2">
        <v>4</v>
      </c>
    </row>
    <row r="98" spans="1:10" ht="13.5" customHeight="1" x14ac:dyDescent="0.25">
      <c r="A98" s="2">
        <v>264</v>
      </c>
      <c r="B98" s="3">
        <v>39539</v>
      </c>
      <c r="C98" s="4">
        <v>0</v>
      </c>
      <c r="D98" s="4">
        <v>0</v>
      </c>
      <c r="E98" s="4">
        <v>20699.436099999999</v>
      </c>
      <c r="F98" s="4">
        <v>17253.209599999998</v>
      </c>
      <c r="G98" s="4">
        <v>3446.2265000000002</v>
      </c>
      <c r="H98" s="4">
        <v>0</v>
      </c>
      <c r="I98" s="4">
        <v>0</v>
      </c>
      <c r="J98" s="2">
        <v>4</v>
      </c>
    </row>
    <row r="99" spans="1:10" ht="13.5" customHeight="1" x14ac:dyDescent="0.25">
      <c r="A99" s="2">
        <v>264</v>
      </c>
      <c r="B99" s="3">
        <v>39569</v>
      </c>
      <c r="C99" s="4">
        <v>0</v>
      </c>
      <c r="D99" s="4">
        <v>0</v>
      </c>
      <c r="E99" s="4">
        <v>20699.436099999999</v>
      </c>
      <c r="F99" s="4">
        <v>17379.3465</v>
      </c>
      <c r="G99" s="4">
        <v>3320.0895999999998</v>
      </c>
      <c r="H99" s="4">
        <v>0</v>
      </c>
      <c r="I99" s="4">
        <v>0</v>
      </c>
      <c r="J99" s="2">
        <v>4</v>
      </c>
    </row>
    <row r="100" spans="1:10" ht="13.5" customHeight="1" x14ac:dyDescent="0.25">
      <c r="A100" s="2">
        <v>264</v>
      </c>
      <c r="B100" s="3">
        <v>39600</v>
      </c>
      <c r="C100" s="4">
        <v>0</v>
      </c>
      <c r="D100" s="4">
        <v>0</v>
      </c>
      <c r="E100" s="4">
        <v>20699.436099999999</v>
      </c>
      <c r="F100" s="4">
        <v>17506.405599999998</v>
      </c>
      <c r="G100" s="4">
        <v>3193.0304999999998</v>
      </c>
      <c r="H100" s="4">
        <v>0</v>
      </c>
      <c r="I100" s="4">
        <v>0</v>
      </c>
      <c r="J100" s="2">
        <v>4</v>
      </c>
    </row>
    <row r="101" spans="1:10" ht="13.5" customHeight="1" x14ac:dyDescent="0.25">
      <c r="A101" s="2">
        <v>264</v>
      </c>
      <c r="B101" s="3">
        <v>39630</v>
      </c>
      <c r="C101" s="4">
        <v>0</v>
      </c>
      <c r="D101" s="4">
        <v>0</v>
      </c>
      <c r="E101" s="4">
        <v>20699.436099999999</v>
      </c>
      <c r="F101" s="4">
        <v>17634.393700000001</v>
      </c>
      <c r="G101" s="4">
        <v>3065.0423999999998</v>
      </c>
      <c r="H101" s="4">
        <v>0</v>
      </c>
      <c r="I101" s="4">
        <v>0</v>
      </c>
      <c r="J101" s="2">
        <v>4</v>
      </c>
    </row>
    <row r="102" spans="1:10" ht="13.5" customHeight="1" x14ac:dyDescent="0.25">
      <c r="A102" s="2">
        <v>264</v>
      </c>
      <c r="B102" s="3">
        <v>39661</v>
      </c>
      <c r="C102" s="4">
        <v>0</v>
      </c>
      <c r="D102" s="4">
        <v>0</v>
      </c>
      <c r="E102" s="4">
        <v>20699.436099999999</v>
      </c>
      <c r="F102" s="4">
        <v>17763.3174</v>
      </c>
      <c r="G102" s="4">
        <v>2936.1187</v>
      </c>
      <c r="H102" s="4">
        <v>0</v>
      </c>
      <c r="I102" s="4">
        <v>0</v>
      </c>
      <c r="J102" s="2">
        <v>4</v>
      </c>
    </row>
    <row r="103" spans="1:10" ht="13.5" customHeight="1" x14ac:dyDescent="0.25">
      <c r="A103" s="2">
        <v>264</v>
      </c>
      <c r="B103" s="3">
        <v>39692</v>
      </c>
      <c r="C103" s="4">
        <v>0</v>
      </c>
      <c r="D103" s="4">
        <v>0</v>
      </c>
      <c r="E103" s="4">
        <v>20699.436099999999</v>
      </c>
      <c r="F103" s="4">
        <v>17893.183700000001</v>
      </c>
      <c r="G103" s="4">
        <v>2806.2523999999999</v>
      </c>
      <c r="H103" s="4">
        <v>0</v>
      </c>
      <c r="I103" s="4">
        <v>0</v>
      </c>
      <c r="J103" s="2">
        <v>4</v>
      </c>
    </row>
    <row r="104" spans="1:10" ht="13.5" customHeight="1" x14ac:dyDescent="0.25">
      <c r="A104" s="2">
        <v>264</v>
      </c>
      <c r="B104" s="3">
        <v>39722</v>
      </c>
      <c r="C104" s="4">
        <v>0</v>
      </c>
      <c r="D104" s="4">
        <v>0</v>
      </c>
      <c r="E104" s="4">
        <v>20699.436000000002</v>
      </c>
      <c r="F104" s="4">
        <v>18023.999400000001</v>
      </c>
      <c r="G104" s="4">
        <v>2675.4366</v>
      </c>
      <c r="H104" s="4">
        <v>0</v>
      </c>
      <c r="I104" s="4">
        <v>0</v>
      </c>
      <c r="J104" s="2">
        <v>4</v>
      </c>
    </row>
    <row r="105" spans="1:10" ht="13.5" customHeight="1" x14ac:dyDescent="0.25">
      <c r="A105" s="2">
        <v>264</v>
      </c>
      <c r="B105" s="3">
        <v>39753</v>
      </c>
      <c r="C105" s="4">
        <v>0</v>
      </c>
      <c r="D105" s="4">
        <v>0</v>
      </c>
      <c r="E105" s="4">
        <v>20699.436099999999</v>
      </c>
      <c r="F105" s="4">
        <v>18155.7716</v>
      </c>
      <c r="G105" s="4">
        <v>2543.6644999999999</v>
      </c>
      <c r="H105" s="4">
        <v>0</v>
      </c>
      <c r="I105" s="4">
        <v>0</v>
      </c>
      <c r="J105" s="2">
        <v>4</v>
      </c>
    </row>
    <row r="106" spans="1:10" ht="13.5" customHeight="1" x14ac:dyDescent="0.25">
      <c r="A106" s="2">
        <v>264</v>
      </c>
      <c r="B106" s="3">
        <v>39783</v>
      </c>
      <c r="C106" s="4">
        <v>0</v>
      </c>
      <c r="D106" s="4">
        <v>0</v>
      </c>
      <c r="E106" s="4">
        <v>20699.436099999999</v>
      </c>
      <c r="F106" s="4">
        <v>18288.507099999999</v>
      </c>
      <c r="G106" s="4">
        <v>2410.9290000000001</v>
      </c>
      <c r="H106" s="4">
        <v>0</v>
      </c>
      <c r="I106" s="4">
        <v>0</v>
      </c>
      <c r="J106" s="2">
        <v>4</v>
      </c>
    </row>
    <row r="107" spans="1:10" ht="13.5" customHeight="1" x14ac:dyDescent="0.25">
      <c r="A107" s="2">
        <v>264</v>
      </c>
      <c r="B107" s="3">
        <v>39814</v>
      </c>
      <c r="C107" s="4">
        <v>0</v>
      </c>
      <c r="D107" s="4">
        <v>0</v>
      </c>
      <c r="E107" s="4">
        <v>20699.436099999999</v>
      </c>
      <c r="F107" s="4">
        <v>18422.213</v>
      </c>
      <c r="G107" s="4">
        <v>2277.2231000000002</v>
      </c>
      <c r="H107" s="4">
        <v>0</v>
      </c>
      <c r="I107" s="4">
        <v>0</v>
      </c>
      <c r="J107" s="2">
        <v>4</v>
      </c>
    </row>
    <row r="108" spans="1:10" ht="13.5" customHeight="1" x14ac:dyDescent="0.25">
      <c r="A108" s="2">
        <v>264</v>
      </c>
      <c r="B108" s="3">
        <v>39845</v>
      </c>
      <c r="C108" s="4">
        <v>0</v>
      </c>
      <c r="D108" s="4">
        <v>0</v>
      </c>
      <c r="E108" s="4">
        <v>20699.436099999999</v>
      </c>
      <c r="F108" s="4">
        <v>18556.896400000001</v>
      </c>
      <c r="G108" s="4">
        <v>2142.5396999999998</v>
      </c>
      <c r="H108" s="4">
        <v>0</v>
      </c>
      <c r="I108" s="4">
        <v>0</v>
      </c>
      <c r="J108" s="2">
        <v>4</v>
      </c>
    </row>
    <row r="109" spans="1:10" ht="13.5" customHeight="1" x14ac:dyDescent="0.25">
      <c r="A109" s="2">
        <v>264</v>
      </c>
      <c r="B109" s="3">
        <v>39873</v>
      </c>
      <c r="C109" s="4">
        <v>0</v>
      </c>
      <c r="D109" s="4">
        <v>0</v>
      </c>
      <c r="E109" s="4">
        <v>20699.436099999999</v>
      </c>
      <c r="F109" s="4">
        <v>18692.5645</v>
      </c>
      <c r="G109" s="4">
        <v>2006.8715999999999</v>
      </c>
      <c r="H109" s="4">
        <v>0</v>
      </c>
      <c r="I109" s="4">
        <v>0</v>
      </c>
      <c r="J109" s="2">
        <v>4</v>
      </c>
    </row>
    <row r="110" spans="1:10" ht="13.5" customHeight="1" x14ac:dyDescent="0.25">
      <c r="A110" s="2">
        <v>264</v>
      </c>
      <c r="B110" s="3">
        <v>39904</v>
      </c>
      <c r="C110" s="4">
        <v>0</v>
      </c>
      <c r="D110" s="4">
        <v>0</v>
      </c>
      <c r="E110" s="4">
        <v>20699.436099999999</v>
      </c>
      <c r="F110" s="4">
        <v>18829.2245</v>
      </c>
      <c r="G110" s="4">
        <v>1870.2116000000001</v>
      </c>
      <c r="H110" s="4">
        <v>0</v>
      </c>
      <c r="I110" s="4">
        <v>0</v>
      </c>
      <c r="J110" s="2">
        <v>4</v>
      </c>
    </row>
    <row r="111" spans="1:10" ht="13.5" customHeight="1" x14ac:dyDescent="0.25">
      <c r="A111" s="2">
        <v>264</v>
      </c>
      <c r="B111" s="3">
        <v>39934</v>
      </c>
      <c r="C111" s="4">
        <v>0</v>
      </c>
      <c r="D111" s="4">
        <v>0</v>
      </c>
      <c r="E111" s="4">
        <v>20699.436099999999</v>
      </c>
      <c r="F111" s="4">
        <v>18966.883600000001</v>
      </c>
      <c r="G111" s="4">
        <v>1732.5525</v>
      </c>
      <c r="H111" s="4">
        <v>0</v>
      </c>
      <c r="I111" s="4">
        <v>0</v>
      </c>
      <c r="J111" s="2">
        <v>4</v>
      </c>
    </row>
    <row r="112" spans="1:10" ht="13.5" customHeight="1" x14ac:dyDescent="0.25">
      <c r="A112" s="2">
        <v>264</v>
      </c>
      <c r="B112" s="3">
        <v>39965</v>
      </c>
      <c r="C112" s="4">
        <v>0</v>
      </c>
      <c r="D112" s="4">
        <v>0</v>
      </c>
      <c r="E112" s="4">
        <v>20699.436000000002</v>
      </c>
      <c r="F112" s="4">
        <v>19105.548999999999</v>
      </c>
      <c r="G112" s="4">
        <v>1593.8869999999999</v>
      </c>
      <c r="H112" s="4">
        <v>0</v>
      </c>
      <c r="I112" s="4">
        <v>0</v>
      </c>
      <c r="J112" s="2">
        <v>4</v>
      </c>
    </row>
    <row r="113" spans="1:10" ht="13.5" customHeight="1" x14ac:dyDescent="0.25">
      <c r="A113" s="2">
        <v>264</v>
      </c>
      <c r="B113" s="3">
        <v>39995</v>
      </c>
      <c r="C113" s="4">
        <v>0</v>
      </c>
      <c r="D113" s="4">
        <v>0</v>
      </c>
      <c r="E113" s="4">
        <v>20699.436099999999</v>
      </c>
      <c r="F113" s="4">
        <v>19245.228299999999</v>
      </c>
      <c r="G113" s="4">
        <v>1454.2077999999999</v>
      </c>
      <c r="H113" s="4">
        <v>0</v>
      </c>
      <c r="I113" s="4">
        <v>0</v>
      </c>
      <c r="J113" s="2">
        <v>4</v>
      </c>
    </row>
    <row r="114" spans="1:10" ht="13.5" customHeight="1" x14ac:dyDescent="0.25">
      <c r="A114" s="2">
        <v>264</v>
      </c>
      <c r="B114" s="3">
        <v>40026</v>
      </c>
      <c r="C114" s="4">
        <v>0</v>
      </c>
      <c r="D114" s="4">
        <v>0</v>
      </c>
      <c r="E114" s="4">
        <v>20699.436000000002</v>
      </c>
      <c r="F114" s="4">
        <v>19385.9287</v>
      </c>
      <c r="G114" s="4">
        <v>1313.5073</v>
      </c>
      <c r="H114" s="4">
        <v>0</v>
      </c>
      <c r="I114" s="4">
        <v>0</v>
      </c>
      <c r="J114" s="2">
        <v>4</v>
      </c>
    </row>
    <row r="115" spans="1:10" ht="13.5" customHeight="1" x14ac:dyDescent="0.25">
      <c r="A115" s="2">
        <v>264</v>
      </c>
      <c r="B115" s="3">
        <v>40057</v>
      </c>
      <c r="C115" s="4">
        <v>0</v>
      </c>
      <c r="D115" s="4">
        <v>0</v>
      </c>
      <c r="E115" s="4">
        <v>20699.436099999999</v>
      </c>
      <c r="F115" s="4">
        <v>19527.657800000001</v>
      </c>
      <c r="G115" s="4">
        <v>1171.7782999999999</v>
      </c>
      <c r="H115" s="4">
        <v>0</v>
      </c>
      <c r="I115" s="4">
        <v>0</v>
      </c>
      <c r="J115" s="2">
        <v>4</v>
      </c>
    </row>
    <row r="116" spans="1:10" ht="13.5" customHeight="1" x14ac:dyDescent="0.25">
      <c r="A116" s="2">
        <v>264</v>
      </c>
      <c r="B116" s="3">
        <v>40087</v>
      </c>
      <c r="C116" s="4">
        <v>0</v>
      </c>
      <c r="D116" s="4">
        <v>0</v>
      </c>
      <c r="E116" s="4">
        <v>20699.436099999999</v>
      </c>
      <c r="F116" s="4">
        <v>19670.4231</v>
      </c>
      <c r="G116" s="4">
        <v>1029.0129999999999</v>
      </c>
      <c r="H116" s="4">
        <v>0</v>
      </c>
      <c r="I116" s="4">
        <v>0</v>
      </c>
      <c r="J116" s="2">
        <v>4</v>
      </c>
    </row>
    <row r="117" spans="1:10" ht="13.5" customHeight="1" x14ac:dyDescent="0.25">
      <c r="A117" s="2">
        <v>264</v>
      </c>
      <c r="B117" s="3">
        <v>40118</v>
      </c>
      <c r="C117" s="4">
        <v>0</v>
      </c>
      <c r="D117" s="4">
        <v>0</v>
      </c>
      <c r="E117" s="4">
        <v>20699.436099999999</v>
      </c>
      <c r="F117" s="4">
        <v>19814.232100000001</v>
      </c>
      <c r="G117" s="4">
        <v>885.20399999999995</v>
      </c>
      <c r="H117" s="4">
        <v>0</v>
      </c>
      <c r="I117" s="4">
        <v>0</v>
      </c>
      <c r="J117" s="2">
        <v>4</v>
      </c>
    </row>
    <row r="118" spans="1:10" ht="13.5" customHeight="1" x14ac:dyDescent="0.25">
      <c r="A118" s="2">
        <v>264</v>
      </c>
      <c r="B118" s="3">
        <v>40148</v>
      </c>
      <c r="C118" s="4">
        <v>0</v>
      </c>
      <c r="D118" s="4">
        <v>0</v>
      </c>
      <c r="E118" s="4">
        <v>20699.436099999999</v>
      </c>
      <c r="F118" s="4">
        <v>19959.092499999999</v>
      </c>
      <c r="G118" s="4">
        <v>740.34360000000004</v>
      </c>
      <c r="H118" s="4">
        <v>0</v>
      </c>
      <c r="I118" s="4">
        <v>0</v>
      </c>
      <c r="J118" s="2">
        <v>4</v>
      </c>
    </row>
    <row r="119" spans="1:10" ht="13.5" customHeight="1" x14ac:dyDescent="0.25">
      <c r="A119" s="2">
        <v>264</v>
      </c>
      <c r="B119" s="3">
        <v>40179</v>
      </c>
      <c r="C119" s="4">
        <v>0</v>
      </c>
      <c r="D119" s="4">
        <v>0</v>
      </c>
      <c r="E119" s="4">
        <v>20699.436000000002</v>
      </c>
      <c r="F119" s="4">
        <v>20105.011900000001</v>
      </c>
      <c r="G119" s="4">
        <v>594.42409999999995</v>
      </c>
      <c r="H119" s="4">
        <v>0</v>
      </c>
      <c r="I119" s="4">
        <v>0</v>
      </c>
      <c r="J119" s="2">
        <v>4</v>
      </c>
    </row>
    <row r="120" spans="1:10" ht="13.5" customHeight="1" x14ac:dyDescent="0.25">
      <c r="A120" s="2">
        <v>264</v>
      </c>
      <c r="B120" s="3">
        <v>40210</v>
      </c>
      <c r="C120" s="4">
        <v>0</v>
      </c>
      <c r="D120" s="4">
        <v>0</v>
      </c>
      <c r="E120" s="4">
        <v>20699.436099999999</v>
      </c>
      <c r="F120" s="4">
        <v>20251.998200000002</v>
      </c>
      <c r="G120" s="4">
        <v>447.43790000000001</v>
      </c>
      <c r="H120" s="4">
        <v>0</v>
      </c>
      <c r="I120" s="4">
        <v>0</v>
      </c>
      <c r="J120" s="2">
        <v>4</v>
      </c>
    </row>
    <row r="121" spans="1:10" ht="13.5" customHeight="1" x14ac:dyDescent="0.25">
      <c r="A121" s="2">
        <v>264</v>
      </c>
      <c r="B121" s="3">
        <v>40238</v>
      </c>
      <c r="C121" s="4">
        <v>0</v>
      </c>
      <c r="D121" s="4">
        <v>0</v>
      </c>
      <c r="E121" s="4">
        <v>20699.436099999999</v>
      </c>
      <c r="F121" s="4">
        <v>20400.059099999999</v>
      </c>
      <c r="G121" s="4">
        <v>299.37700000000001</v>
      </c>
      <c r="H121" s="4">
        <v>0</v>
      </c>
      <c r="I121" s="4">
        <v>0</v>
      </c>
      <c r="J121" s="2">
        <v>4</v>
      </c>
    </row>
    <row r="122" spans="1:10" ht="13.5" customHeight="1" x14ac:dyDescent="0.25">
      <c r="A122" s="2">
        <v>264</v>
      </c>
      <c r="B122" s="3">
        <v>40269</v>
      </c>
      <c r="C122" s="4">
        <v>0</v>
      </c>
      <c r="D122" s="4">
        <v>0</v>
      </c>
      <c r="E122" s="4">
        <v>20699.436099999999</v>
      </c>
      <c r="F122" s="4">
        <v>20549.202399999998</v>
      </c>
      <c r="G122" s="4">
        <v>150.2337</v>
      </c>
      <c r="H122" s="4">
        <v>0</v>
      </c>
      <c r="I122" s="4">
        <v>0</v>
      </c>
      <c r="J122" s="2">
        <v>4</v>
      </c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New Quebecor</vt:lpstr>
      <vt:lpstr>Quebecor 1.65 @ 60 mos</vt:lpstr>
      <vt:lpstr>Quebecor 5 @ 60 mos</vt:lpstr>
      <vt:lpstr>Quebecor 5</vt:lpstr>
      <vt:lpstr>Quebecor 1.65</vt:lpstr>
      <vt:lpstr>'Quebecor 1.65'!Print_Area</vt:lpstr>
      <vt:lpstr>'Quebecor 5'!Print_Area</vt:lpstr>
      <vt:lpstr>'Quebecor 5 @ 60 mos'!Print_Area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mthomas3</dc:creator>
  <cp:lastModifiedBy>Havlíček Jan</cp:lastModifiedBy>
  <cp:lastPrinted>2001-06-29T16:42:11Z</cp:lastPrinted>
  <dcterms:created xsi:type="dcterms:W3CDTF">2000-08-07T14:47:33Z</dcterms:created>
  <dcterms:modified xsi:type="dcterms:W3CDTF">2023-09-10T15:32:41Z</dcterms:modified>
</cp:coreProperties>
</file>