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36" windowWidth="15180" windowHeight="8328"/>
  </bookViews>
  <sheets>
    <sheet name="BROKER DEAL SUMMARY" sheetId="4" r:id="rId1"/>
    <sheet name="FAILED DEALS SUMMARY" sheetId="5" r:id="rId2"/>
    <sheet name="Deal Detail" sheetId="1" r:id="rId3"/>
    <sheet name="Failed Transaction Detail" sheetId="3" r:id="rId4"/>
    <sheet name="Broker Data" sheetId="2" r:id="rId5"/>
  </sheets>
  <definedNames>
    <definedName name="_xlnm._FilterDatabase" localSheetId="2" hidden="1">'Deal Detail'!$A$5:$AF$149</definedName>
    <definedName name="_xlnm._FilterDatabase" localSheetId="3" hidden="1">'Failed Transaction Detail'!$A$5:$S$97</definedName>
  </definedNames>
  <calcPr calcId="92512"/>
  <pivotCaches>
    <pivotCache cacheId="0" r:id="rId6"/>
    <pivotCache cacheId="1" r:id="rId7"/>
    <pivotCache cacheId="2" r:id="rId8"/>
    <pivotCache cacheId="3" r:id="rId9"/>
  </pivotCaches>
</workbook>
</file>

<file path=xl/calcChain.xml><?xml version="1.0" encoding="utf-8"?>
<calcChain xmlns="http://schemas.openxmlformats.org/spreadsheetml/2006/main">
  <c r="C6" i="2" l="1"/>
  <c r="D6" i="2"/>
  <c r="E6" i="2"/>
  <c r="F6" i="2"/>
  <c r="C10" i="2"/>
  <c r="D10" i="2"/>
  <c r="E10" i="2"/>
  <c r="F10" i="2"/>
  <c r="C14" i="2"/>
  <c r="D14" i="2"/>
  <c r="E14" i="2"/>
  <c r="F14" i="2"/>
  <c r="C16" i="2"/>
  <c r="D16" i="2"/>
  <c r="E16" i="2"/>
  <c r="F16" i="2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</calcChain>
</file>

<file path=xl/sharedStrings.xml><?xml version="1.0" encoding="utf-8"?>
<sst xmlns="http://schemas.openxmlformats.org/spreadsheetml/2006/main" count="2929" uniqueCount="395">
  <si>
    <t>Transaction ID</t>
  </si>
  <si>
    <t>Transaction Time</t>
  </si>
  <si>
    <t>Counterparty Name</t>
  </si>
  <si>
    <t>External Party</t>
  </si>
  <si>
    <t>External Party Type</t>
  </si>
  <si>
    <t>External Deal ID</t>
  </si>
  <si>
    <t>Commodity Group</t>
  </si>
  <si>
    <t>Product Type</t>
  </si>
  <si>
    <t>Product ID</t>
  </si>
  <si>
    <t>Product Name</t>
  </si>
  <si>
    <t>Buy Volume</t>
  </si>
  <si>
    <t>Sell Volume</t>
  </si>
  <si>
    <t>Option Delta</t>
  </si>
  <si>
    <t>Units</t>
  </si>
  <si>
    <t>Currency</t>
  </si>
  <si>
    <t>Price</t>
  </si>
  <si>
    <t>External User ID</t>
  </si>
  <si>
    <t>Trader ID</t>
  </si>
  <si>
    <t>Risk Book</t>
  </si>
  <si>
    <t>Bridge</t>
  </si>
  <si>
    <t>Collateral Flag</t>
  </si>
  <si>
    <t>Enron Entity</t>
  </si>
  <si>
    <t>Contract ID</t>
  </si>
  <si>
    <t>Deal ID</t>
  </si>
  <si>
    <t>Global Counterparty ID</t>
  </si>
  <si>
    <t>Begin Date</t>
  </si>
  <si>
    <t>End Date</t>
  </si>
  <si>
    <t>Strike Price</t>
  </si>
  <si>
    <t>Expiration Date</t>
  </si>
  <si>
    <t>Option Style</t>
  </si>
  <si>
    <t>Option Type</t>
  </si>
  <si>
    <t>ConAgra Energy Services, Inc.</t>
  </si>
  <si>
    <t>Natsource LLC</t>
  </si>
  <si>
    <t>Broker</t>
  </si>
  <si>
    <t>Power</t>
  </si>
  <si>
    <t>US West Power Phy Fwd Firm</t>
  </si>
  <si>
    <t>US Pwr Phy Firm  PALVE Peak              May01           USD/MWh</t>
  </si>
  <si>
    <t>MWh</t>
  </si>
  <si>
    <t>United States Dollar</t>
  </si>
  <si>
    <t>ADM05343</t>
  </si>
  <si>
    <t>MDRISC3</t>
  </si>
  <si>
    <t>ST-SW</t>
  </si>
  <si>
    <t>Enpower US</t>
  </si>
  <si>
    <t>Y</t>
  </si>
  <si>
    <t>Enron Power Marketing, Inc.</t>
  </si>
  <si>
    <t>Dynegy Power Marketing, Inc.</t>
  </si>
  <si>
    <t>US West Power Phy Fwd CAISO</t>
  </si>
  <si>
    <t>US Pwr Phy CAISO SP15 Peak               Jul-Sep01       USD/MWh</t>
  </si>
  <si>
    <t>RBADEER</t>
  </si>
  <si>
    <t>LT-CA</t>
  </si>
  <si>
    <t>US Pwr Phy Firm  Mid-C Peak              May01           USD/MWh</t>
  </si>
  <si>
    <t>MSWERZB</t>
  </si>
  <si>
    <t>LT-NW</t>
  </si>
  <si>
    <t>Duke Energy Trading and Marketing, L.L.C.</t>
  </si>
  <si>
    <t>US Pwr Phy CAISO SP15 Peak               Jun01           USD/MWh</t>
  </si>
  <si>
    <t>ST-CA</t>
  </si>
  <si>
    <t>US Pwr Phy Firm  Mid-C Peak              Apr-Jun02       USD/MWh</t>
  </si>
  <si>
    <t>US Pwr Phy Firm  Mid-C Peak              Jun01           USD/MWh</t>
  </si>
  <si>
    <t>MESPOSITO</t>
  </si>
  <si>
    <t>MFISCHE2</t>
  </si>
  <si>
    <t>US Pwr Phy Firm  PALVE Peak              06-07Apr01      USD/MWh</t>
  </si>
  <si>
    <t>TALONSO</t>
  </si>
  <si>
    <t>Bank of America, National Association</t>
  </si>
  <si>
    <t>Natural Gas</t>
  </si>
  <si>
    <t>US Gas Fin BasisSwap</t>
  </si>
  <si>
    <t>US Gas Basis     ANR LA                  May01           USD/MM</t>
  </si>
  <si>
    <t>MMBtu</t>
  </si>
  <si>
    <t>touchstone</t>
  </si>
  <si>
    <t>RMENEAR</t>
  </si>
  <si>
    <t>Firm Trading Central</t>
  </si>
  <si>
    <t>TAGG/ ERMS</t>
  </si>
  <si>
    <t>Enron North America Corp.</t>
  </si>
  <si>
    <t>V26925.1</t>
  </si>
  <si>
    <t>HQ Energy Services (U.S.) Inc.</t>
  </si>
  <si>
    <t>US East Power Phy Fwd Firm</t>
  </si>
  <si>
    <t>US Pwr Phy Firm  NEPOOL Peak             May01           USD/MWh</t>
  </si>
  <si>
    <t>gregwoysh</t>
  </si>
  <si>
    <t>PBRODER</t>
  </si>
  <si>
    <t>LT-New England</t>
  </si>
  <si>
    <t>AEP Energy Services, Inc.</t>
  </si>
  <si>
    <t>US Gas Fin Swap</t>
  </si>
  <si>
    <t>US Gas Daily     IF GD/D EP-Perm         May01           USD/MM</t>
  </si>
  <si>
    <t>ralphtrois</t>
  </si>
  <si>
    <t>RGAY</t>
  </si>
  <si>
    <t>West-Keystone</t>
  </si>
  <si>
    <t>V29727.1</t>
  </si>
  <si>
    <t>Bonneville Power Administration</t>
  </si>
  <si>
    <t>US Pwr Phy Firm  Mid-C Peak              Jul-Sep01       USD/MWh</t>
  </si>
  <si>
    <t>Select Energy, Inc.</t>
  </si>
  <si>
    <t>US Pwr Phy Firm  NEPOOL Peak             16-20Apr01      USD/MWh</t>
  </si>
  <si>
    <t>ST-New England</t>
  </si>
  <si>
    <t>Aquila Energy Marketing Corporation</t>
  </si>
  <si>
    <t>US Pwr Phy Firm  PJM-W Peak              16-20Apr01      USD/MWh</t>
  </si>
  <si>
    <t>howardte</t>
  </si>
  <si>
    <t>JQUENET</t>
  </si>
  <si>
    <t>ST-PJM</t>
  </si>
  <si>
    <t>Coral Energy Holding L.P.</t>
  </si>
  <si>
    <t>US Gas Basis     NGI Malin               Nov01-Mar02     USD/MM</t>
  </si>
  <si>
    <t>FERMIS</t>
  </si>
  <si>
    <t>GD-New</t>
  </si>
  <si>
    <t>V32860.1</t>
  </si>
  <si>
    <t>Mirant Americas Energy Marketing, L.P.</t>
  </si>
  <si>
    <t>V33030.1</t>
  </si>
  <si>
    <t>El Paso Merchant Energy, L.P.</t>
  </si>
  <si>
    <t>US Pwr Phy CAISO NP15 Peak               Jan-Mar02       USD/MWh</t>
  </si>
  <si>
    <t>US Pwr Phy Firm  Mid-C Peak              Jan02           USD/MWh</t>
  </si>
  <si>
    <t>Avista Corporation - Washington Water Power Division</t>
  </si>
  <si>
    <t>US Pwr Phy Firm  NEPOOL Off-Peak         17Apr01         USD/MWh</t>
  </si>
  <si>
    <t>V35526.1</t>
  </si>
  <si>
    <t>Tractebel Energy Marketing, Inc.</t>
  </si>
  <si>
    <t>US Pwr Phy Firm  PJM-W Peak              19-20Apr01      USD/MWh</t>
  </si>
  <si>
    <t>Virginia Electric and Power Company</t>
  </si>
  <si>
    <t>Reliant Energy Services, Inc.</t>
  </si>
  <si>
    <t>US Pwr Phy Firm  PJM-W Peak              Jun01           USD/MWh</t>
  </si>
  <si>
    <t>RBENSON</t>
  </si>
  <si>
    <t>LT-PJM</t>
  </si>
  <si>
    <t>Morgan Stanley Capital Group, Inc.</t>
  </si>
  <si>
    <t>Avista Energy, Inc.</t>
  </si>
  <si>
    <t>APB Energy, Inc.</t>
  </si>
  <si>
    <t>EPIER006</t>
  </si>
  <si>
    <t>Williams Energy Marketing &amp; Trading Company</t>
  </si>
  <si>
    <t>US Pwr Phy Firm  COMED Peak              Sep01           USD/MWh</t>
  </si>
  <si>
    <t>THAHN005</t>
  </si>
  <si>
    <t>FSTURM</t>
  </si>
  <si>
    <t>LT-ECAR</t>
  </si>
  <si>
    <t>Coral Power, L.L.C.</t>
  </si>
  <si>
    <t>US Pwr Phy Firm  Cinergy Peak            Jun01           USD/MWh</t>
  </si>
  <si>
    <t>ST-ECAR</t>
  </si>
  <si>
    <t>US Pwr Phy Firm  PJM-W Peak              23-30Apr01      USD/MWh</t>
  </si>
  <si>
    <t>US Pwr Phy Firm  NEPOOL Peak             19Apr01         USD/MWh</t>
  </si>
  <si>
    <t>Axia Energy, LP</t>
  </si>
  <si>
    <t>US Pwr Phy Firm  PJM-W Peak              Jun02           USD/MWh</t>
  </si>
  <si>
    <t>Puget Sound Energy, Inc.</t>
  </si>
  <si>
    <t>US Gas Basis     NWPL RkyMtn             Apr-Oct02       USD/MM</t>
  </si>
  <si>
    <t>FT - North West</t>
  </si>
  <si>
    <t>V40276.1</t>
  </si>
  <si>
    <t>US Gas Swap      Nymex                   Nov01-Mar02     USD/MM</t>
  </si>
  <si>
    <t>ADM88756</t>
  </si>
  <si>
    <t>JARNOLD</t>
  </si>
  <si>
    <t>NG-Price</t>
  </si>
  <si>
    <t>V40316.1</t>
  </si>
  <si>
    <t>US Pwr Phy Firm  PJM-W Peak              May02           USD/MWh</t>
  </si>
  <si>
    <t>Cargill Energy, a division of Cargill, Incorporated</t>
  </si>
  <si>
    <t>US Gas Basis     NGPL Midcont            May01           USD/MM</t>
  </si>
  <si>
    <t>CHRISW001</t>
  </si>
  <si>
    <t>ALEWIS</t>
  </si>
  <si>
    <t>GD-CENTRAL</t>
  </si>
  <si>
    <t>V41015.1</t>
  </si>
  <si>
    <t>Public Service Company Of Colorado</t>
  </si>
  <si>
    <t>US Pwr Phy Firm  Cinergy Peak            23-30Apr01      USD/MWh</t>
  </si>
  <si>
    <t>ZACHA007</t>
  </si>
  <si>
    <t>CDORLAN</t>
  </si>
  <si>
    <t>Sempra Energy Trading Corp.</t>
  </si>
  <si>
    <t>CAN Gas Fin BasSwap</t>
  </si>
  <si>
    <t>CAN Gas Basis    AECO                    Jun01           USD/MM</t>
  </si>
  <si>
    <t>JMCKAY</t>
  </si>
  <si>
    <t>FT-CAND-EGSC</t>
  </si>
  <si>
    <t>Enron Canada Corp.</t>
  </si>
  <si>
    <t>V41296.1</t>
  </si>
  <si>
    <t>US Gas Basis     Waha                    Oct01           USD/MM</t>
  </si>
  <si>
    <t>EBASS</t>
  </si>
  <si>
    <t>FT-Texas</t>
  </si>
  <si>
    <t>V42153.1</t>
  </si>
  <si>
    <t>US Gas Basis     HSC                     Nov01-Mar02     USD/MM</t>
  </si>
  <si>
    <t>V42167.1</t>
  </si>
  <si>
    <t>JEFFK003</t>
  </si>
  <si>
    <t>Peco Energy Company</t>
  </si>
  <si>
    <t>US Pwr Phy Firm  PJM-W Peak              20Apr01         USD/MWh</t>
  </si>
  <si>
    <t>US Pwr Phy Firm  NEPOOL Peak             20Apr01         USD/MWh</t>
  </si>
  <si>
    <t>US Pwr Phy Firm  PJM-W Peak              Jan-Feb02       USD/MWh</t>
  </si>
  <si>
    <t>US East Power Fin Swap</t>
  </si>
  <si>
    <t>US Pwr Fin Swap  ISO NY Z-G Peak         20Apr01         USD/MWh</t>
  </si>
  <si>
    <t>tcummings</t>
  </si>
  <si>
    <t>GGUPTA</t>
  </si>
  <si>
    <t>PSEG Energy Resources &amp; Trade LLC</t>
  </si>
  <si>
    <t>US Gas Daily     IF GD/D HSC             May01           USD/MM</t>
  </si>
  <si>
    <t>V45747.1</t>
  </si>
  <si>
    <t>Tucson Electric Power Company</t>
  </si>
  <si>
    <t>US Pwr Phy Firm  PALVE Peak              20-21Apr01      USD/MWh</t>
  </si>
  <si>
    <t>PanCanadian Energy Services Inc.</t>
  </si>
  <si>
    <t>US Gas Daily     NGI GD/D Chi            May01           USD/MM</t>
  </si>
  <si>
    <t>EOLSMGR2</t>
  </si>
  <si>
    <t>FT-ONTARIO</t>
  </si>
  <si>
    <t>V44740.1</t>
  </si>
  <si>
    <t>US Gas Basis     Waha                    Jun01           USD/MM</t>
  </si>
  <si>
    <t>V44133.1</t>
  </si>
  <si>
    <t>Tenaska Marketing Ventures</t>
  </si>
  <si>
    <t>US Gas Basis     HSC                     May01           USD/MM</t>
  </si>
  <si>
    <t>V44507.1</t>
  </si>
  <si>
    <t>US Gas Basis     NGI Chicago             May01           USD/MM</t>
  </si>
  <si>
    <t>GSTOREY</t>
  </si>
  <si>
    <t>ENA - IM MKT Central CG</t>
  </si>
  <si>
    <t>V45946.1</t>
  </si>
  <si>
    <t>Allegheny Energy Supply Company, LLC</t>
  </si>
  <si>
    <t>US Pwr Phy Firm  PALVE Peak              23-30Apr01      USD/MWh</t>
  </si>
  <si>
    <t>Aquila Risk Management Corporation</t>
  </si>
  <si>
    <t>US Gas Basis     EP Permian              Jul-Sep01       USD/MM</t>
  </si>
  <si>
    <t>V45135.1</t>
  </si>
  <si>
    <t>Constellation Power Source, Inc.</t>
  </si>
  <si>
    <t>US Pwr Phy Firm  NEPOOL Peak             23Apr01         USD/MWh</t>
  </si>
  <si>
    <t>Cinergy Marketing &amp; Trading, LLC</t>
  </si>
  <si>
    <t>US Gas Basis     NGPL TXOK               May-Oct01       USD/MM</t>
  </si>
  <si>
    <t>V45832.1</t>
  </si>
  <si>
    <t>EnronOnline</t>
  </si>
  <si>
    <t>Transaction Summary Report</t>
  </si>
  <si>
    <t>Broker:</t>
  </si>
  <si>
    <t>Commodity:</t>
  </si>
  <si>
    <t>Daily Deal Count:</t>
  </si>
  <si>
    <t>LTD Deal Count:</t>
  </si>
  <si>
    <t>Power Merchants</t>
  </si>
  <si>
    <t>U.S. Power</t>
  </si>
  <si>
    <t>U.S. Nat Gas</t>
  </si>
  <si>
    <t>LTD Failed Transaction Count:</t>
  </si>
  <si>
    <t>Daily Failed Transaction Count:</t>
  </si>
  <si>
    <t>Failed Transaction Report</t>
  </si>
  <si>
    <t>Offer Volume</t>
  </si>
  <si>
    <t>Bid Volume</t>
  </si>
  <si>
    <t>Failed Reason</t>
  </si>
  <si>
    <t>Total Trade Volume</t>
  </si>
  <si>
    <t>FAILURE: Limit price violated</t>
  </si>
  <si>
    <t>US Gas Basis     EP SanJuan              May01           USD/MM</t>
  </si>
  <si>
    <t>FAILURE: counterparty has no bid access to product</t>
  </si>
  <si>
    <t>US Gas Basis     GD/M Mich Con           May01           USD/MM</t>
  </si>
  <si>
    <t>FAILURE: traded-for counterparty has a collateralized GTC and brokered</t>
  </si>
  <si>
    <t>FAILURE: counterparty exceeded credit limit</t>
  </si>
  <si>
    <t>US Pwr Phy Firm  NEPOOL Peak             Jul-Aug01       USD/MWh</t>
  </si>
  <si>
    <t>FAILURE: product violates counterparty term limit</t>
  </si>
  <si>
    <t>US Pwr Phy Firm  NEPOOL Peak             Jun01           USD/MWh</t>
  </si>
  <si>
    <t>US Pwr Phy CAISO NP15 OffPk              May01           USD/MWh</t>
  </si>
  <si>
    <t>FAILURE: counterparty has no offer access to product</t>
  </si>
  <si>
    <t>US Gas Swap      Nymex                   Jun01           USD/MM</t>
  </si>
  <si>
    <t>Subtotal</t>
  </si>
  <si>
    <t>Total</t>
  </si>
  <si>
    <t>Grand Total</t>
  </si>
  <si>
    <t xml:space="preserve">Commodity </t>
  </si>
  <si>
    <t>Commodity</t>
  </si>
  <si>
    <t>Date</t>
  </si>
  <si>
    <t>DAILY DEAL COUNT</t>
  </si>
  <si>
    <t>FAILED TRANSACTION COUNT</t>
  </si>
  <si>
    <t>US Pwr Phy Firm  PJM-W Peak              Oct-Dec01       USD/MWh</t>
  </si>
  <si>
    <t>US Gas Basis     ANR LA                  Nov01-Mar02     USD/MM</t>
  </si>
  <si>
    <t>KRUSCIT</t>
  </si>
  <si>
    <t>V46429.1</t>
  </si>
  <si>
    <t>US Pwr Phy Firm  NEPOOL Peak             Sep01           USD/MWh</t>
  </si>
  <si>
    <t>DDAVIS</t>
  </si>
  <si>
    <t>US Pwr Fin Swap  ISO NY Z-A Peak         24Apr01         USD/MWh</t>
  </si>
  <si>
    <t>US Pwr Phy Firm  COMED Peak              Jun01           USD/MWh</t>
  </si>
  <si>
    <t>FT-Central</t>
  </si>
  <si>
    <t>V49611.1</t>
  </si>
  <si>
    <t>US Gas Phy Index Firm non-TX &lt; or = 1Mo</t>
  </si>
  <si>
    <t>US Gas Phy Index IF TN/LA 500Leg         May01           USD/MM</t>
  </si>
  <si>
    <t>VVERSEN</t>
  </si>
  <si>
    <t>ENA-IM NE GULF3</t>
  </si>
  <si>
    <t>Sitara</t>
  </si>
  <si>
    <t>V49804.1 / 745575</t>
  </si>
  <si>
    <t>US Pwr Phy Firm  NEPOOL Peak             Oct-Dec01       USD/MWh</t>
  </si>
  <si>
    <t>US Pwr Phy Firm  PJM-W Peak              May01           USD/MWh</t>
  </si>
  <si>
    <t>US Gas Phy Index NGI NGPL NICOR          May01           USD/MM</t>
  </si>
  <si>
    <t>EOLSMGR</t>
  </si>
  <si>
    <t>V49911.1 / 745608</t>
  </si>
  <si>
    <t>BP Amoco Corporation</t>
  </si>
  <si>
    <t>CAN Gas Basis    Sumas                   May01           USD/MM</t>
  </si>
  <si>
    <t>CCLARK5</t>
  </si>
  <si>
    <t>INTRA-CAND-BC</t>
  </si>
  <si>
    <t>V49943.1</t>
  </si>
  <si>
    <t>NRG Power Marketing Inc.</t>
  </si>
  <si>
    <t>US Pwr Fin Swap  ISO NY Z-A Peak         30Apr-04May     USD/MWh</t>
  </si>
  <si>
    <t>Mieco Inc.</t>
  </si>
  <si>
    <t>US Pwr Phy Firm  NEPOOL Peak             24Apr01         USD/MWh</t>
  </si>
  <si>
    <t>Calpine Power Services Company</t>
  </si>
  <si>
    <t>US Gas Basis     HHub                    May01           USD/MM</t>
  </si>
  <si>
    <t>Broker Detail for 4/20/2001:</t>
  </si>
  <si>
    <t>Completed Transactions:</t>
  </si>
  <si>
    <t>Failed Transactions:</t>
  </si>
  <si>
    <t>US Pwr Phy Firm  PJM-W Peak              30Apr-04May     USD/MWh</t>
  </si>
  <si>
    <t>US Pwr Fin Swap  ISO NY Z-A Peak         Jun01           USD/MWh</t>
  </si>
  <si>
    <t>US Gas Basis     NNG Demarc              May01           USD/MM</t>
  </si>
  <si>
    <t>V51959.1</t>
  </si>
  <si>
    <t>J. Aron &amp; Company</t>
  </si>
  <si>
    <t>US Gas Swap      Nymex                   May01           USD/MM-L</t>
  </si>
  <si>
    <t>MMBtu/Lots (Options)</t>
  </si>
  <si>
    <t>V52552.1</t>
  </si>
  <si>
    <t>US Gas Swap      Nymex                   Jun01           USD/MM-L</t>
  </si>
  <si>
    <t>V52551.1</t>
  </si>
  <si>
    <t>US Pwr Phy Firm  PJM-W Peak              30Apr01         USD/MWh</t>
  </si>
  <si>
    <t>CMS Marketing, Services and Trading Company</t>
  </si>
  <si>
    <t>US Gas Basis     ANR OK                  May01           USD/MM</t>
  </si>
  <si>
    <t>V53539.1</t>
  </si>
  <si>
    <t>Virginia Power Energy Marketing, Inc.</t>
  </si>
  <si>
    <t>US Gas Basis     NGPL TXOK               May01           USD/MM</t>
  </si>
  <si>
    <t>US Pwr Fin Swap  ISO NY Z-G Peak         30Apr-04May     USD/MWh</t>
  </si>
  <si>
    <t>PG&amp;E Energy Trading - Power, L.P.</t>
  </si>
  <si>
    <t>US Gas Fin Spread</t>
  </si>
  <si>
    <t>US Gas Fin Spd   Nymex Spread            May01 vs Jun01  USD/MM-L</t>
  </si>
  <si>
    <t xml:space="preserve">EnronOnline </t>
  </si>
  <si>
    <t>US Pwr Fin Swap  ISO NY Z-G Peak         May01           USD/MWh</t>
  </si>
  <si>
    <t>US Pwr Fin Swap  ISO NY Z-G Peak         26Apr01         USD/MWh</t>
  </si>
  <si>
    <t>Dynegy Marketing and Trade</t>
  </si>
  <si>
    <t>US Pwr Phy Firm  Cinergy Peak            30Apr-04May     USD/MWh</t>
  </si>
  <si>
    <t>US Pwr Phy Firm  PJM-W Peak              26Apr01         USD/MWh</t>
  </si>
  <si>
    <t>BP Energy Company</t>
  </si>
  <si>
    <t>FAILURE: Volume not available for base product of hedge</t>
  </si>
  <si>
    <t>US Pwr Phy Firm  Cinergy Peak            Sep01           USD/MWh</t>
  </si>
  <si>
    <t>US Pwr Phy CAISO SP15 OffPk              26Apr01         USD/MWh</t>
  </si>
  <si>
    <t>CMALLOR</t>
  </si>
  <si>
    <t>US Gas Daily     IF GD/D EP-SJ           May01           USD/MM</t>
  </si>
  <si>
    <t>JTHOLT</t>
  </si>
  <si>
    <t>West-SW</t>
  </si>
  <si>
    <t>V54654.1</t>
  </si>
  <si>
    <t>US Pwr Phy Firm  PJM-W Peak              Sep01           USD/MWh</t>
  </si>
  <si>
    <t>US Gas Daily     IF GD/D NGPL MidCont    May01           USD/MM</t>
  </si>
  <si>
    <t>V54914.1</t>
  </si>
  <si>
    <t>Western Gas Resources, Inc.</t>
  </si>
  <si>
    <t>US Gas Daily     IF GD/D Waha            May01           USD/MM</t>
  </si>
  <si>
    <t>V55157.1</t>
  </si>
  <si>
    <t>V55185.1</t>
  </si>
  <si>
    <t>US Pwr Phy Firm  PJM-W Peak              01-04May01      USD/MWh</t>
  </si>
  <si>
    <t>US Pwr Phy Firm  NEPOOL Peak             01-04May01      USD/MWh</t>
  </si>
  <si>
    <t>US Pwr Phy Firm  PJM-W Peak              27Apr01         USD/MWh</t>
  </si>
  <si>
    <t>Broker Detail for 4/26/2001</t>
  </si>
  <si>
    <t>US Pwr Phy Firm  NEPOOL Peak             27Apr01         USD/MWh</t>
  </si>
  <si>
    <t>US Pwr Fin Swap  ISO NY Z-G Peak         27Apr01         USD/MWh</t>
  </si>
  <si>
    <t>US Pwr Fin Swap  ISO NY Z-A Peak         27Apr01         USD/MWh</t>
  </si>
  <si>
    <t>US Gas Basis     TETCO ELA               May01           USD/MM</t>
  </si>
  <si>
    <t>GREGH002</t>
  </si>
  <si>
    <t>SBRAWNE</t>
  </si>
  <si>
    <t>FT-East</t>
  </si>
  <si>
    <t>V58131.1</t>
  </si>
  <si>
    <t>US Pwr Phy CAISO NP15 Peak               27-28Apr01      USD/MWh</t>
  </si>
  <si>
    <t>JRICHTE</t>
  </si>
  <si>
    <t>US Gas Daily     IF GD/D HHub            May01           USD/MM</t>
  </si>
  <si>
    <t>PKEAVEY</t>
  </si>
  <si>
    <t>G-DAILY-EST</t>
  </si>
  <si>
    <t>V58339.1</t>
  </si>
  <si>
    <t>CAN Gas Basis    AECO                    Nov01-Mar02     USD/MM</t>
  </si>
  <si>
    <t>V58373.1</t>
  </si>
  <si>
    <t>US Gas Basis     Transco St.65           May01           USD/MM</t>
  </si>
  <si>
    <t>V58386.1</t>
  </si>
  <si>
    <t>MattHandle</t>
  </si>
  <si>
    <t>V58410.1</t>
  </si>
  <si>
    <t>CAN Gas Basis    AECO                    Jun-Oct01       USD/MM</t>
  </si>
  <si>
    <t>V58678.1</t>
  </si>
  <si>
    <t>US Pwr Fin Swap  ISO NY Z-A Peak         May01           USD/MWh</t>
  </si>
  <si>
    <t>TXU Energy Trading Company</t>
  </si>
  <si>
    <t>US Gas Daily     IF GD/D TCOPool         May01           USD/MM</t>
  </si>
  <si>
    <t>V58914.1</t>
  </si>
  <si>
    <t>US Gas Daily     IF GD/D CNG SP          May01           USD/MM</t>
  </si>
  <si>
    <t>V58918.1</t>
  </si>
  <si>
    <t>US Gas Swap      Nymex                   Jul01           USD/MM</t>
  </si>
  <si>
    <t>fzerilli</t>
  </si>
  <si>
    <t>V59706.1</t>
  </si>
  <si>
    <t>Texaco Natural Gas Inc.</t>
  </si>
  <si>
    <t>US Gas Basis     TENN TX                 May01           USD/MM</t>
  </si>
  <si>
    <t>V59722.1</t>
  </si>
  <si>
    <t>Conoco Inc.</t>
  </si>
  <si>
    <t>V60081.1</t>
  </si>
  <si>
    <t>V61229.1</t>
  </si>
  <si>
    <t>Cargill-Alliant, LLC</t>
  </si>
  <si>
    <t>Smith Barney AAA Energy Fund L.P.</t>
  </si>
  <si>
    <t>US Gas Swap      Nymex                   May01           USD/MM</t>
  </si>
  <si>
    <t>PG&amp;E Energy Trading-Gas Corporation</t>
  </si>
  <si>
    <t>US Pwr Phy CAISO SP15 OffPk              Jun01           USD/MWh</t>
  </si>
  <si>
    <t>Barrett Resources Corporation</t>
  </si>
  <si>
    <t>Bridgeline Gas Marketing LLC</t>
  </si>
  <si>
    <t>US Gas Swap      IF HHub                 May01           USD/MM</t>
  </si>
  <si>
    <t>Power Merchants Group, LLC</t>
  </si>
  <si>
    <t>LIFE TO DATE</t>
  </si>
  <si>
    <t>TODAY</t>
  </si>
  <si>
    <t>US Pwr Phy CAISO NP15 Peak               30Apr01         USD/MWh</t>
  </si>
  <si>
    <t>US Gas Swap      IF HSC                  May01           USD/MM</t>
  </si>
  <si>
    <t>V62493.1</t>
  </si>
  <si>
    <t>V62494.1</t>
  </si>
  <si>
    <t>US Gas Daily     EP SanJuan              May01           USD/MM</t>
  </si>
  <si>
    <t>TKUYKEN</t>
  </si>
  <si>
    <t>West-SJ</t>
  </si>
  <si>
    <t>V62781.1</t>
  </si>
  <si>
    <t>US Gas Basis     HSC                     Jul01           USD/MM</t>
  </si>
  <si>
    <t>V62890.1</t>
  </si>
  <si>
    <t>US Pwr Phy Firm  PJM-W Peak              07-31May01      USD/MWh</t>
  </si>
  <si>
    <t>TransCanada Energy Financial Products Limited</t>
  </si>
  <si>
    <t>CAN Power Fin Swap</t>
  </si>
  <si>
    <t>CAN Pwr Swap     PPoA Flat               May01           CAD/MWh</t>
  </si>
  <si>
    <t>MWh (Canada)</t>
  </si>
  <si>
    <t>Canadian Dollars</t>
  </si>
  <si>
    <t>EKramer9</t>
  </si>
  <si>
    <t>JZUFFER</t>
  </si>
  <si>
    <t>HEDGECDN</t>
  </si>
  <si>
    <t>US Pwr Fin Swap  ISO NY Z-A Peak         01-04May01      USD/MWh</t>
  </si>
  <si>
    <t>US Pwr Phy CAISO SP15 OffPk              May01           USD/MWh</t>
  </si>
  <si>
    <t>US Pwr Fin Swap  ISO NY Z-A Peak         30Apr01         USD/MWh</t>
  </si>
  <si>
    <t>Central Vermont Public Service Corporation</t>
  </si>
  <si>
    <t>Broker Detail for 4/27/2001</t>
  </si>
  <si>
    <t>APB Energy, Inc. Total</t>
  </si>
  <si>
    <t>Natsource LLC Total</t>
  </si>
  <si>
    <t>Power Merchants Group, LLC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</si>
</sst>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4" formatCode="#0"/>
    <numFmt numFmtId="165" formatCode="mm/dd/yyyy\ hh:mm\ AM/PM"/>
    <numFmt numFmtId="166" formatCode="#,##0.##"/>
    <numFmt numFmtId="167" formatCode="#,##0.####"/>
    <numFmt numFmtId="168" formatCode="#,##0.00###"/>
    <numFmt numFmtId="169" formatCode="mm/dd/yy"/>
    <numFmt numFmtId="170" formatCode="m/d/yy\ h:mm\ AM/PM"/>
    <numFmt numFmtId="172" formatCode="_(* #,##0_);_(* \(#,##0\);_(* &quot;-&quot;??_);_(@_)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u/>
      <sz val="10"/>
      <color indexed="12"/>
      <name val="Arial"/>
      <family val="2"/>
    </font>
    <font>
      <b/>
      <sz val="10"/>
      <name val="Arial"/>
    </font>
    <font>
      <b/>
      <sz val="14"/>
      <name val="Arial"/>
      <family val="2"/>
    </font>
    <font>
      <sz val="10"/>
      <color indexed="9"/>
      <name val="Arial"/>
      <family val="2"/>
    </font>
    <font>
      <b/>
      <u/>
      <sz val="14"/>
      <color indexed="10"/>
      <name val="Arial"/>
      <family val="2"/>
    </font>
    <font>
      <b/>
      <u/>
      <sz val="14"/>
      <color indexed="6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2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8">
    <xf numFmtId="0" fontId="0" fillId="0" borderId="0" xfId="0"/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0" fillId="0" borderId="0" xfId="0" applyNumberFormat="1"/>
    <xf numFmtId="165" fontId="3" fillId="0" borderId="0" xfId="0" applyNumberFormat="1" applyFont="1" applyAlignment="1">
      <alignment horizontal="left"/>
    </xf>
    <xf numFmtId="165" fontId="0" fillId="0" borderId="0" xfId="0" applyNumberFormat="1"/>
    <xf numFmtId="166" fontId="3" fillId="0" borderId="0" xfId="0" applyNumberFormat="1" applyFont="1" applyAlignment="1">
      <alignment horizontal="left"/>
    </xf>
    <xf numFmtId="166" fontId="0" fillId="0" borderId="0" xfId="0" applyNumberFormat="1"/>
    <xf numFmtId="167" fontId="3" fillId="0" borderId="0" xfId="0" applyNumberFormat="1" applyFont="1" applyAlignment="1">
      <alignment horizontal="left"/>
    </xf>
    <xf numFmtId="167" fontId="0" fillId="0" borderId="0" xfId="0" applyNumberFormat="1"/>
    <xf numFmtId="168" fontId="3" fillId="0" borderId="0" xfId="0" applyNumberFormat="1" applyFont="1" applyAlignment="1">
      <alignment horizontal="left"/>
    </xf>
    <xf numFmtId="168" fontId="0" fillId="0" borderId="0" xfId="0" applyNumberFormat="1"/>
    <xf numFmtId="164" fontId="2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wrapText="1"/>
    </xf>
    <xf numFmtId="0" fontId="2" fillId="0" borderId="0" xfId="0" applyFont="1"/>
    <xf numFmtId="0" fontId="7" fillId="0" borderId="0" xfId="0" applyFont="1"/>
    <xf numFmtId="0" fontId="0" fillId="0" borderId="1" xfId="0" applyBorder="1"/>
    <xf numFmtId="0" fontId="0" fillId="0" borderId="1" xfId="0" pivotButton="1" applyBorder="1"/>
    <xf numFmtId="0" fontId="0" fillId="0" borderId="2" xfId="0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Border="1"/>
    <xf numFmtId="0" fontId="0" fillId="2" borderId="5" xfId="0" applyFill="1" applyBorder="1"/>
    <xf numFmtId="0" fontId="0" fillId="2" borderId="6" xfId="0" applyNumberFormat="1" applyFill="1" applyBorder="1"/>
    <xf numFmtId="0" fontId="0" fillId="0" borderId="7" xfId="0" applyBorder="1"/>
    <xf numFmtId="0" fontId="0" fillId="0" borderId="8" xfId="0" applyBorder="1"/>
    <xf numFmtId="0" fontId="0" fillId="0" borderId="1" xfId="0" applyNumberFormat="1" applyBorder="1"/>
    <xf numFmtId="0" fontId="0" fillId="0" borderId="7" xfId="0" applyNumberFormat="1" applyBorder="1"/>
    <xf numFmtId="0" fontId="0" fillId="0" borderId="9" xfId="0" applyNumberFormat="1" applyBorder="1"/>
    <xf numFmtId="0" fontId="0" fillId="0" borderId="0" xfId="0" applyNumberFormat="1"/>
    <xf numFmtId="0" fontId="0" fillId="2" borderId="5" xfId="0" applyNumberFormat="1" applyFill="1" applyBorder="1"/>
    <xf numFmtId="0" fontId="0" fillId="2" borderId="10" xfId="0" applyNumberFormat="1" applyFill="1" applyBorder="1"/>
    <xf numFmtId="169" fontId="0" fillId="0" borderId="0" xfId="0" applyNumberFormat="1"/>
    <xf numFmtId="170" fontId="0" fillId="0" borderId="0" xfId="0" applyNumberFormat="1"/>
    <xf numFmtId="14" fontId="0" fillId="0" borderId="0" xfId="0" applyNumberFormat="1"/>
    <xf numFmtId="4" fontId="0" fillId="0" borderId="0" xfId="0" applyNumberFormat="1"/>
    <xf numFmtId="172" fontId="0" fillId="0" borderId="0" xfId="1" applyNumberFormat="1" applyFont="1"/>
    <xf numFmtId="22" fontId="0" fillId="0" borderId="0" xfId="0" applyNumberFormat="1"/>
    <xf numFmtId="0" fontId="9" fillId="0" borderId="0" xfId="0" applyFont="1"/>
    <xf numFmtId="0" fontId="8" fillId="2" borderId="5" xfId="0" applyFont="1" applyFill="1" applyBorder="1"/>
    <xf numFmtId="0" fontId="8" fillId="2" borderId="5" xfId="0" applyNumberFormat="1" applyFont="1" applyFill="1" applyBorder="1"/>
    <xf numFmtId="0" fontId="8" fillId="2" borderId="10" xfId="0" applyNumberFormat="1" applyFont="1" applyFill="1" applyBorder="1"/>
    <xf numFmtId="0" fontId="8" fillId="2" borderId="6" xfId="0" applyNumberFormat="1" applyFont="1" applyFill="1" applyBorder="1"/>
    <xf numFmtId="169" fontId="10" fillId="0" borderId="0" xfId="0" applyNumberFormat="1" applyFont="1"/>
    <xf numFmtId="0" fontId="0" fillId="0" borderId="0" xfId="0" applyBorder="1"/>
    <xf numFmtId="0" fontId="0" fillId="0" borderId="9" xfId="0" applyBorder="1"/>
    <xf numFmtId="0" fontId="0" fillId="0" borderId="11" xfId="0" applyBorder="1"/>
    <xf numFmtId="0" fontId="2" fillId="0" borderId="0" xfId="0" applyFont="1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2" fillId="0" borderId="12" xfId="0" applyFont="1" applyBorder="1"/>
    <xf numFmtId="0" fontId="2" fillId="0" borderId="13" xfId="0" applyFont="1" applyBorder="1"/>
    <xf numFmtId="0" fontId="11" fillId="0" borderId="0" xfId="0" applyFont="1"/>
    <xf numFmtId="0" fontId="12" fillId="0" borderId="0" xfId="0" applyFont="1"/>
    <xf numFmtId="0" fontId="8" fillId="0" borderId="14" xfId="0" applyFont="1" applyFill="1" applyBorder="1"/>
    <xf numFmtId="0" fontId="8" fillId="3" borderId="15" xfId="0" applyFont="1" applyFill="1" applyBorder="1"/>
    <xf numFmtId="0" fontId="8" fillId="0" borderId="16" xfId="0" pivotButton="1" applyFont="1" applyBorder="1"/>
    <xf numFmtId="169" fontId="0" fillId="0" borderId="17" xfId="0" applyNumberFormat="1" applyBorder="1" applyAlignment="1">
      <alignment horizontal="left"/>
    </xf>
    <xf numFmtId="169" fontId="0" fillId="0" borderId="18" xfId="0" applyNumberFormat="1" applyBorder="1" applyAlignment="1">
      <alignment horizontal="left"/>
    </xf>
    <xf numFmtId="0" fontId="0" fillId="0" borderId="22" xfId="0" applyBorder="1"/>
    <xf numFmtId="0" fontId="0" fillId="4" borderId="1" xfId="0" applyFill="1" applyBorder="1"/>
    <xf numFmtId="0" fontId="0" fillId="4" borderId="4" xfId="0" applyFill="1" applyBorder="1"/>
    <xf numFmtId="0" fontId="0" fillId="4" borderId="1" xfId="0" applyNumberFormat="1" applyFill="1" applyBorder="1"/>
    <xf numFmtId="0" fontId="0" fillId="4" borderId="7" xfId="0" applyNumberFormat="1" applyFill="1" applyBorder="1"/>
    <xf numFmtId="0" fontId="0" fillId="4" borderId="2" xfId="0" applyNumberFormat="1" applyFill="1" applyBorder="1"/>
    <xf numFmtId="0" fontId="0" fillId="2" borderId="23" xfId="0" applyFill="1" applyBorder="1"/>
    <xf numFmtId="0" fontId="8" fillId="3" borderId="16" xfId="0" applyFont="1" applyFill="1" applyBorder="1"/>
    <xf numFmtId="0" fontId="0" fillId="0" borderId="24" xfId="0" applyBorder="1"/>
    <xf numFmtId="0" fontId="2" fillId="3" borderId="19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54"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</border>
    </dxf>
    <dxf>
      <alignment horizontal="center" readingOrder="0"/>
    </dxf>
    <dxf>
      <font>
        <b/>
      </font>
    </dxf>
    <dxf>
      <font>
        <b/>
      </font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</border>
    </dxf>
    <dxf>
      <fill>
        <patternFill patternType="none"/>
      </fill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/>
      </font>
    </dxf>
    <dxf>
      <fill>
        <patternFill>
          <bgColor indexed="44"/>
        </patternFill>
      </fill>
    </dxf>
    <dxf>
      <font>
        <b/>
      </font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solid">
          <bgColor indexed="48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font>
        <b/>
      </font>
    </dxf>
    <dxf>
      <fill>
        <patternFill patternType="none"/>
      </fill>
    </dxf>
    <dxf>
      <font>
        <b/>
      </font>
    </dxf>
    <dxf>
      <font>
        <b/>
      </font>
    </dxf>
    <dxf>
      <fill>
        <patternFill>
          <bgColor indexed="44"/>
        </patternFill>
      </fill>
    </dxf>
    <dxf>
      <font>
        <b/>
      </font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solid">
          <bgColor indexed="48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motsin" refreshedDate="37008.693847222225" createdVersion="1" recordCount="48">
  <cacheSource type="worksheet">
    <worksheetSource ref="A5:S53" sheet="Failed Transaction Detail"/>
  </cacheSource>
  <cacheFields count="19">
    <cacheField name="Date" numFmtId="0">
      <sharedItems containsSemiMixedTypes="0" containsNonDate="0" containsDate="1" containsString="0" minDate="2001-03-28T00:00:00" maxDate="2001-04-28T00:00:00" count="12">
        <d v="2001-03-28T00:00:00"/>
        <d v="2001-04-04T00:00:00"/>
        <d v="2001-04-10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</sharedItems>
    </cacheField>
    <cacheField name="Transaction Time" numFmtId="0">
      <sharedItems containsSemiMixedTypes="0" containsNonDate="0" containsDate="1" containsString="0" minDate="2001-03-28T15:01:32" maxDate="2001-04-27T11:45:00"/>
    </cacheField>
    <cacheField name="Counterparty Name" numFmtId="0">
      <sharedItems containsBlank="1" count="20">
        <m/>
        <s v="AEP Energy Services, Inc."/>
        <s v="Calpine Power Services Company"/>
        <s v="Mieco Inc."/>
        <s v="Virginia Power Energy Marketing, Inc."/>
        <s v="Aquila Risk Management Corporation"/>
        <s v="PG&amp;E Energy Trading - Power, L.P."/>
        <s v="J. Aron &amp; Company"/>
        <s v="Constellation Power Source, Inc."/>
        <s v="Cargill Energy, a division of Cargill, Incorporated"/>
        <s v="Public Service Company Of Colorado"/>
        <s v="Smith Barney AAA Energy Fund L.P."/>
        <s v="PG&amp;E Energy Trading-Gas Corporation"/>
        <s v="Duke Energy Trading and Marketing, L.L.C."/>
        <s v="Coral Energy Holding L.P."/>
        <s v="Barrett Resources Corporation"/>
        <s v="Bridgeline Gas Marketing LLC"/>
        <s v="Virginia Electric and Power Company"/>
        <s v="Central Vermont Public Service Corporation"/>
        <s v="Dynegy Power Marketing, Inc."/>
      </sharedItems>
    </cacheField>
    <cacheField name="External Party" numFmtId="0">
      <sharedItems count="13">
        <s v="Natsource LLC"/>
        <s v="APB Energy, Inc."/>
        <s v="Power Merchants Group, LLC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unt="2">
        <s v="Power"/>
        <s v="Natural Gas"/>
      </sharedItems>
    </cacheField>
    <cacheField name="Product Type" numFmtId="0">
      <sharedItems count="8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</sharedItems>
    </cacheField>
    <cacheField name="Product ID" numFmtId="0">
      <sharedItems containsSemiMixedTypes="0" containsString="0" containsNumber="1" containsInteger="1" minValue="3751" maxValue="49345" count="26">
        <n v="31671"/>
        <n v="33759"/>
        <n v="7474"/>
        <n v="7473"/>
        <n v="36159"/>
        <n v="43378"/>
        <n v="36207"/>
        <n v="38567"/>
        <n v="36705"/>
        <n v="29082"/>
        <n v="37083"/>
        <n v="37095"/>
        <n v="32201"/>
        <n v="33009"/>
        <n v="44705"/>
        <n v="32214"/>
        <n v="32198"/>
        <n v="38619"/>
        <n v="3751"/>
        <n v="29070"/>
        <n v="41970"/>
        <n v="32953"/>
        <n v="38573"/>
        <n v="49335"/>
        <n v="49119"/>
        <n v="49345"/>
      </sharedItems>
    </cacheField>
    <cacheField name="Product Name" numFmtId="0">
      <sharedItems count="26">
        <s v="US Pwr Phy Firm  PALVE Peak              May01           USD/MWh"/>
        <s v="US Pwr Phy Firm  Mid-C Peak              May01           USD/MWh"/>
        <s v="US Pwr Phy Firm  NEPOOL Peak             Jul-Aug01       USD/MWh"/>
        <s v="US Pwr Phy Firm  NEPOOL Peak             Jun01           USD/MWh"/>
        <s v="US Gas Basis     EP SanJuan              May01           USD/MM"/>
        <s v="US Gas Swap      Nymex                   Jun01           USD/MM"/>
        <s v="US Gas Basis     GD/M Mich Con           May01           USD/MM"/>
        <s v="US Pwr Phy CAISO NP15 OffPk              May01           USD/MWh"/>
        <s v="US Pwr Phy CAISO SP15 Peak               Jun01           USD/MWh"/>
        <s v="US Pwr Phy Firm  NEPOOL Peak             24Apr01         USD/MWh"/>
        <s v="US Gas Basis     HHub                    May01           USD/MM"/>
        <s v="US Gas Basis     NGPL TXOK               May01           USD/MM"/>
        <s v="US Pwr Fin Swap  ISO NY Z-G Peak         30Apr-04May     USD/MWh"/>
        <s v="US Pwr Phy Firm  NEPOOL Peak             Oct-Dec01       USD/MWh"/>
        <s v="US Gas Fin Spd   Nymex Spread            May01 vs Jun01  USD/MM-L"/>
        <s v="US Pwr Fin Swap  ISO NY Z-G Peak         May01           USD/MWh"/>
        <s v="US Pwr Fin Swap  ISO NY Z-G Peak         26Apr01         USD/MWh"/>
        <s v="US Gas Basis     NNG Demarc              May01           USD/MM"/>
        <s v="US Pwr Phy Firm  Cinergy Peak            Sep01           USD/MWh"/>
        <s v="US Pwr Phy Firm  Cinergy Peak            30Apr-04May     USD/MWh"/>
        <s v="US Gas Swap      Nymex                   May01           USD/MM"/>
        <s v="CAN Gas Basis    AECO                    Nov01-Mar02     USD/MM"/>
        <s v="US Pwr Phy CAISO SP15 OffPk              Jun01           USD/MWh"/>
        <s v="US Gas Swap      IF HHub                 May01           USD/MM"/>
        <s v="US Pwr Phy Firm  PJM-W Peak              30Apr01         USD/MWh"/>
        <s v="US Pwr Fin Swap  ISO NY Z-A Peak         01-04May01      USD/MWh"/>
      </sharedItems>
    </cacheField>
    <cacheField name="Offer Volume" numFmtId="0">
      <sharedItems containsString="0" containsBlank="1" containsNumber="1" containsInteger="1" minValue="25" maxValue="20000" count="7">
        <m/>
        <n v="25"/>
        <n v="50"/>
        <n v="10000"/>
        <n v="5000"/>
        <n v="2500"/>
        <n v="20000"/>
      </sharedItems>
    </cacheField>
    <cacheField name="Bid Volume" numFmtId="0">
      <sharedItems containsString="0" containsBlank="1" containsNumber="1" containsInteger="1" minValue="25" maxValue="20000" count="9">
        <n v="25"/>
        <m/>
        <n v="5000"/>
        <n v="2500"/>
        <n v="10000"/>
        <n v="50"/>
        <n v="20000"/>
        <n v="100"/>
        <n v="250"/>
      </sharedItems>
    </cacheField>
    <cacheField name="Units" numFmtId="0">
      <sharedItems count="3">
        <s v="MWh"/>
        <s v="MMBtu"/>
        <s v="MMBtu/Lots (Options)"/>
      </sharedItems>
    </cacheField>
    <cacheField name="Currency" numFmtId="0">
      <sharedItems count="1">
        <s v="United States Dollar"/>
      </sharedItems>
    </cacheField>
    <cacheField name="Price" numFmtId="0">
      <sharedItems containsSemiMixedTypes="0" containsString="0" containsNumber="1" minValue="-0.62" maxValue="335"/>
    </cacheField>
    <cacheField name="Failed Reason" numFmtId="0">
      <sharedItems count="7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</sharedItems>
    </cacheField>
    <cacheField name="Total Trade Volume" numFmtId="0">
      <sharedItems containsSemiMixedTypes="0" containsString="0" containsNumber="1" minValue="100" maxValue="755000" count="22">
        <n v="9108.25"/>
        <n v="25296.5"/>
        <n v="12240"/>
        <n v="150000"/>
        <n v="75000"/>
        <n v="300000"/>
        <n v="7714.75"/>
        <n v="8814.5"/>
        <n v="408"/>
        <n v="600000"/>
        <n v="4080"/>
        <n v="37537"/>
        <n v="100"/>
        <n v="250"/>
        <n v="12648.5"/>
        <n v="155000"/>
        <n v="77500"/>
        <n v="755000"/>
        <n v="620000"/>
        <n v="310000"/>
        <n v="571"/>
        <n v="2284.91"/>
      </sharedItems>
    </cacheField>
    <cacheField name="Begin Date" numFmtId="0">
      <sharedItems containsSemiMixedTypes="0" containsDate="1" containsString="0" containsMixedTypes="1" minDate="2001-04-24T00:00:00" maxDate="2001-11-02T00:00:00" count="13">
        <n v="37012.564583333296"/>
        <n v="37073.715972222199"/>
        <n v="37043.715972222199"/>
        <n v="37012.875"/>
        <n v="37043.875"/>
        <d v="2001-06-01T00:00:00"/>
        <d v="2001-04-24T00:00:00"/>
        <d v="2001-05-01T00:00:00"/>
        <d v="2001-04-30T00:00:00"/>
        <d v="2001-10-01T00:00:00"/>
        <d v="2001-04-26T00:00:00"/>
        <d v="2001-09-01T00:00:00"/>
        <d v="2001-11-01T00:00:00"/>
      </sharedItems>
    </cacheField>
    <cacheField name="End Date" numFmtId="0">
      <sharedItems containsSemiMixedTypes="0" containsDate="1" containsString="0" containsMixedTypes="1" minDate="2001-04-24T00:00:00" maxDate="2002-04-01T00:00:00" count="14">
        <n v="37042.564583333296"/>
        <n v="37134.715972222199"/>
        <n v="37072.715972222199"/>
        <n v="37042.875"/>
        <n v="37072.875"/>
        <d v="2001-06-30T00:00:00"/>
        <d v="2001-04-24T00:00:00"/>
        <d v="2001-05-31T00:00:00"/>
        <d v="2001-05-04T00:00:00"/>
        <d v="2001-12-31T00:00:00"/>
        <d v="2001-04-26T00:00:00"/>
        <d v="2001-09-30T00:00:00"/>
        <d v="2002-03-31T00:00:00"/>
        <d v="2001-04-30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motsin" refreshedDate="37008.693003356479" createdVersion="1" recordCount="165">
  <cacheSource type="worksheet">
    <worksheetSource ref="A5:AB170" sheet="Deal Detail"/>
  </cacheSource>
  <cacheFields count="28">
    <cacheField name="Date" numFmtId="0">
      <sharedItems containsSemiMixedTypes="0" containsNonDate="0" containsDate="1" containsString="0" minDate="2001-03-28T00:00:00" maxDate="2001-04-28T00:00:00" count="19">
        <d v="2001-03-28T00:00:00"/>
        <d v="2001-03-30T00:00:00"/>
        <d v="2001-04-02T00:00:00"/>
        <d v="2001-04-03T00:00:00"/>
        <d v="2001-04-04T00:00:00"/>
        <d v="2001-04-05T00:00:00"/>
        <d v="2001-04-10T00:00:00"/>
        <d v="2001-04-11T00:00:00"/>
        <d v="2001-04-12T00:00:00"/>
        <d v="2001-04-16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</sharedItems>
    </cacheField>
    <cacheField name="Transaction ID" numFmtId="0">
      <sharedItems containsSemiMixedTypes="0" containsString="0" containsNumber="1" containsInteger="1" minValue="1056585" maxValue="1182202"/>
    </cacheField>
    <cacheField name="Transaction Time" numFmtId="0">
      <sharedItems containsSemiMixedTypes="0" containsNonDate="0" containsDate="1" containsString="0" minDate="2001-03-28T15:10:10" maxDate="2001-04-27T13:27:10"/>
    </cacheField>
    <cacheField name="Counterparty Name" numFmtId="0">
      <sharedItems/>
    </cacheField>
    <cacheField name="External Party" numFmtId="0">
      <sharedItems count="6">
        <s v="Natsource LLC"/>
        <s v="APB Energy, Inc."/>
        <s v="Power Merchants Group, LLC"/>
        <s v="Power Merchants Groupting &amp; Trading Company" u="1"/>
        <s v="Power Merchants Grouporp." u="1"/>
        <s v="Power Merchants Groupnc.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unt="2">
        <s v="Power"/>
        <s v="Natural Gas"/>
      </sharedItems>
    </cacheField>
    <cacheField name="Product Type" numFmtId="0">
      <sharedItems count="9">
        <s v="US West Power Phy Fwd Firm"/>
        <s v="US West Power Phy Fwd CAISO"/>
        <s v="US Gas Fin BasisSwap"/>
        <s v="US East Power Phy Fwd Firm"/>
        <s v="US Gas Fin Swap"/>
        <s v="CAN Gas Fin BasSwap"/>
        <s v="US East Power Fin Swap"/>
        <s v="US Gas Phy Index Firm non-TX &lt; or = 1Mo"/>
        <s v="CAN Power Fin Swap"/>
      </sharedItems>
    </cacheField>
    <cacheField name="Product ID" numFmtId="0">
      <sharedItems containsSemiMixedTypes="0" containsString="0" containsNumber="1" containsInteger="1" minValue="3749" maxValue="49365"/>
    </cacheField>
    <cacheField name="Product Name" numFmtId="0">
      <sharedItems/>
    </cacheField>
    <cacheField name="Buy Volume" numFmtId="0">
      <sharedItems containsString="0" containsBlank="1" containsNumber="1" containsInteger="1" minValue="25" maxValue="100000" count="9">
        <n v="25"/>
        <m/>
        <n v="5000"/>
        <n v="50"/>
        <n v="10000"/>
        <n v="100"/>
        <n v="150"/>
        <n v="20000"/>
        <n v="100000"/>
      </sharedItems>
    </cacheField>
    <cacheField name="Sell Volume" numFmtId="0">
      <sharedItems containsString="0" containsBlank="1" containsNumber="1" containsInteger="1" minValue="25" maxValue="30000" count="9">
        <m/>
        <n v="25"/>
        <n v="5000"/>
        <n v="50"/>
        <n v="10000"/>
        <n v="100"/>
        <n v="30000"/>
        <n v="20000"/>
        <n v="15000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0.6" maxValue="500"/>
    </cacheField>
    <cacheField name="External User ID" numFmtId="0">
      <sharedItems count="17">
        <s v="ADM05343"/>
        <s v="MESPOSITO"/>
        <s v="touchstone"/>
        <s v="gregwoysh"/>
        <s v="ralphtrois"/>
        <s v="howardte"/>
        <s v="EPIER006"/>
        <s v="THAHN005"/>
        <s v="ADM88756"/>
        <s v="CHRISW001"/>
        <s v="ZACHA007"/>
        <s v="JEFFK003"/>
        <s v="tcummings"/>
        <s v="GREGH002"/>
        <s v="MattHandle"/>
        <s v="fzerilli"/>
        <s v="EKramer9"/>
      </sharedItems>
    </cacheField>
    <cacheField name="Trader ID" numFmtId="0">
      <sharedItems/>
    </cacheField>
    <cacheField name="Risk Book" numFmtId="0">
      <sharedItems count="28">
        <s v="ST-SW"/>
        <s v="LT-CA"/>
        <s v="LT-NW"/>
        <s v="ST-CA"/>
        <s v="Firm Trading Central"/>
        <s v="LT-New England"/>
        <s v="West-Keystone"/>
        <s v="ST-New England"/>
        <s v="ST-PJM"/>
        <s v="GD-New"/>
        <s v="LT-PJM"/>
        <s v="LT-ECAR"/>
        <s v="ST-ECAR"/>
        <s v="FT - North West"/>
        <s v="NG-Price"/>
        <s v="GD-CENTRAL"/>
        <s v="FT-CAND-EGSC"/>
        <s v="FT-Texas"/>
        <s v="FT-ONTARIO"/>
        <s v="ENA - IM MKT Central CG"/>
        <s v="FT-Central"/>
        <s v="ENA-IM NE GULF3"/>
        <s v="INTRA-CAND-BC"/>
        <s v="West-SW"/>
        <s v="FT-East"/>
        <s v="G-DAILY-EST"/>
        <s v="West-SJ"/>
        <s v="HEDGECDN"/>
      </sharedItems>
    </cacheField>
    <cacheField name="Bridge" numFmtId="0">
      <sharedItems count="3">
        <s v="Enpower US"/>
        <s v="TAGG/ ERMS"/>
        <s v="Sitara"/>
      </sharedItems>
    </cacheField>
    <cacheField name="Collateral Flag" numFmtId="0">
      <sharedItems count="1">
        <s v="Y"/>
      </sharedItems>
    </cacheField>
    <cacheField name="Enron Entity" numFmtId="0">
      <sharedItems count="3">
        <s v="Enron Power Marketing, Inc."/>
        <s v="Enron North America Corp."/>
        <s v="Enron Canada Corp."/>
      </sharedItems>
    </cacheField>
    <cacheField name="Contract ID" numFmtId="0">
      <sharedItems containsString="0" containsBlank="1" containsNumber="1" containsInteger="1" minValue="95000199" maxValue="96057479"/>
    </cacheField>
    <cacheField name="Deal ID" numFmtId="0">
      <sharedItems containsMixedTypes="1" containsNumber="1" minValue="563872.1" maxValue="595332.1"/>
    </cacheField>
    <cacheField name="Global Counterparty ID" numFmtId="0">
      <sharedItems containsSemiMixedTypes="0" containsString="0" containsNumber="1" containsInteger="1" minValue="12" maxValue="91219"/>
    </cacheField>
    <cacheField name="Begin Date" numFmtId="0">
      <sharedItems containsSemiMixedTypes="0" containsNonDate="0" containsDate="1" containsString="0" minDate="2001-04-06T22:00:01" maxDate="2002-06-01T14:12:00"/>
    </cacheField>
    <cacheField name="End Date" numFmtId="0">
      <sharedItems containsSemiMixedTypes="0" containsNonDate="0" containsDate="1" containsString="0" minDate="2001-04-07T22:00:01" maxDate="2002-11-0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motsin" refreshedDate="37008.693206944445" createdVersion="1" recordCount="165">
  <cacheSource type="worksheet">
    <worksheetSource ref="A5:AB170" sheet="Deal Detail"/>
  </cacheSource>
  <cacheFields count="28">
    <cacheField name="Date" numFmtId="0">
      <sharedItems containsSemiMixedTypes="0" containsNonDate="0" containsDate="1" containsString="0" minDate="2001-03-28T00:00:00" maxDate="2001-04-28T00:00:00" count="19">
        <d v="2001-03-28T00:00:00"/>
        <d v="2001-03-30T00:00:00"/>
        <d v="2001-04-02T00:00:00"/>
        <d v="2001-04-03T00:00:00"/>
        <d v="2001-04-04T00:00:00"/>
        <d v="2001-04-05T00:00:00"/>
        <d v="2001-04-10T00:00:00"/>
        <d v="2001-04-11T00:00:00"/>
        <d v="2001-04-12T00:00:00"/>
        <d v="2001-04-16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</sharedItems>
    </cacheField>
    <cacheField name="Transaction ID" numFmtId="0">
      <sharedItems containsSemiMixedTypes="0" containsString="0" containsNumber="1" containsInteger="1" minValue="1056585" maxValue="1182202"/>
    </cacheField>
    <cacheField name="Transaction Time" numFmtId="0">
      <sharedItems containsSemiMixedTypes="0" containsNonDate="0" containsDate="1" containsString="0" minDate="2001-03-28T15:10:10" maxDate="2001-04-27T13:27:10"/>
    </cacheField>
    <cacheField name="Counterparty Name" numFmtId="0">
      <sharedItems/>
    </cacheField>
    <cacheField name="External Party" numFmtId="0">
      <sharedItems count="6">
        <s v="Natsource LLC"/>
        <s v="APB Energy, Inc."/>
        <s v="Power Merchants Group, LLC"/>
        <s v="Power Merchants Groupting &amp; Trading Company" u="1"/>
        <s v="Power Merchants Grouporp." u="1"/>
        <s v="Power Merchants Groupnc.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unt="2">
        <s v="Power"/>
        <s v="Natural Gas"/>
      </sharedItems>
    </cacheField>
    <cacheField name="Product Type" numFmtId="0">
      <sharedItems count="9">
        <s v="US West Power Phy Fwd Firm"/>
        <s v="US West Power Phy Fwd CAISO"/>
        <s v="US Gas Fin BasisSwap"/>
        <s v="US East Power Phy Fwd Firm"/>
        <s v="US Gas Fin Swap"/>
        <s v="CAN Gas Fin BasSwap"/>
        <s v="US East Power Fin Swap"/>
        <s v="US Gas Phy Index Firm non-TX &lt; or = 1Mo"/>
        <s v="CAN Power Fin Swap"/>
      </sharedItems>
    </cacheField>
    <cacheField name="Product ID" numFmtId="0">
      <sharedItems containsSemiMixedTypes="0" containsString="0" containsNumber="1" containsInteger="1" minValue="3749" maxValue="49365"/>
    </cacheField>
    <cacheField name="Product Name" numFmtId="0">
      <sharedItems/>
    </cacheField>
    <cacheField name="Buy Volume" numFmtId="0">
      <sharedItems containsString="0" containsBlank="1" containsNumber="1" containsInteger="1" minValue="25" maxValue="100000" count="9">
        <n v="25"/>
        <m/>
        <n v="5000"/>
        <n v="50"/>
        <n v="10000"/>
        <n v="100"/>
        <n v="150"/>
        <n v="20000"/>
        <n v="100000"/>
      </sharedItems>
    </cacheField>
    <cacheField name="Sell Volume" numFmtId="0">
      <sharedItems containsString="0" containsBlank="1" containsNumber="1" containsInteger="1" minValue="25" maxValue="30000" count="9">
        <m/>
        <n v="25"/>
        <n v="5000"/>
        <n v="50"/>
        <n v="10000"/>
        <n v="100"/>
        <n v="30000"/>
        <n v="20000"/>
        <n v="15000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0.6" maxValue="500"/>
    </cacheField>
    <cacheField name="External User ID" numFmtId="0">
      <sharedItems count="17">
        <s v="ADM05343"/>
        <s v="MESPOSITO"/>
        <s v="touchstone"/>
        <s v="gregwoysh"/>
        <s v="ralphtrois"/>
        <s v="howardte"/>
        <s v="EPIER006"/>
        <s v="THAHN005"/>
        <s v="ADM88756"/>
        <s v="CHRISW001"/>
        <s v="ZACHA007"/>
        <s v="JEFFK003"/>
        <s v="tcummings"/>
        <s v="GREGH002"/>
        <s v="MattHandle"/>
        <s v="fzerilli"/>
        <s v="EKramer9"/>
      </sharedItems>
    </cacheField>
    <cacheField name="Trader ID" numFmtId="0">
      <sharedItems/>
    </cacheField>
    <cacheField name="Risk Book" numFmtId="0">
      <sharedItems count="28">
        <s v="ST-SW"/>
        <s v="LT-CA"/>
        <s v="LT-NW"/>
        <s v="ST-CA"/>
        <s v="Firm Trading Central"/>
        <s v="LT-New England"/>
        <s v="West-Keystone"/>
        <s v="ST-New England"/>
        <s v="ST-PJM"/>
        <s v="GD-New"/>
        <s v="LT-PJM"/>
        <s v="LT-ECAR"/>
        <s v="ST-ECAR"/>
        <s v="FT - North West"/>
        <s v="NG-Price"/>
        <s v="GD-CENTRAL"/>
        <s v="FT-CAND-EGSC"/>
        <s v="FT-Texas"/>
        <s v="FT-ONTARIO"/>
        <s v="ENA - IM MKT Central CG"/>
        <s v="FT-Central"/>
        <s v="ENA-IM NE GULF3"/>
        <s v="INTRA-CAND-BC"/>
        <s v="West-SW"/>
        <s v="FT-East"/>
        <s v="G-DAILY-EST"/>
        <s v="West-SJ"/>
        <s v="HEDGECDN"/>
      </sharedItems>
    </cacheField>
    <cacheField name="Bridge" numFmtId="0">
      <sharedItems count="3">
        <s v="Enpower US"/>
        <s v="TAGG/ ERMS"/>
        <s v="Sitara"/>
      </sharedItems>
    </cacheField>
    <cacheField name="Collateral Flag" numFmtId="0">
      <sharedItems count="1">
        <s v="Y"/>
      </sharedItems>
    </cacheField>
    <cacheField name="Enron Entity" numFmtId="0">
      <sharedItems count="3">
        <s v="Enron Power Marketing, Inc."/>
        <s v="Enron North America Corp."/>
        <s v="Enron Canada Corp."/>
      </sharedItems>
    </cacheField>
    <cacheField name="Contract ID" numFmtId="0">
      <sharedItems containsString="0" containsBlank="1" containsNumber="1" containsInteger="1" minValue="95000199" maxValue="96057479"/>
    </cacheField>
    <cacheField name="Deal ID" numFmtId="0">
      <sharedItems containsMixedTypes="1" containsNumber="1" minValue="563872.1" maxValue="595332.1"/>
    </cacheField>
    <cacheField name="Global Counterparty ID" numFmtId="0">
      <sharedItems containsSemiMixedTypes="0" containsString="0" containsNumber="1" containsInteger="1" minValue="12" maxValue="91219"/>
    </cacheField>
    <cacheField name="Begin Date" numFmtId="0">
      <sharedItems containsSemiMixedTypes="0" containsNonDate="0" containsDate="1" containsString="0" minDate="2001-04-06T22:00:01" maxDate="2002-06-01T14:12:00"/>
    </cacheField>
    <cacheField name="End Date" numFmtId="0">
      <sharedItems containsSemiMixedTypes="0" containsNonDate="0" containsDate="1" containsString="0" minDate="2001-04-07T22:00:01" maxDate="2002-11-0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motsin" refreshedDate="37008.693716087961" createdVersion="1" recordCount="48">
  <cacheSource type="worksheet">
    <worksheetSource ref="A5:S53" sheet="Failed Transaction Detail"/>
  </cacheSource>
  <cacheFields count="19">
    <cacheField name="Date" numFmtId="0">
      <sharedItems containsSemiMixedTypes="0" containsNonDate="0" containsDate="1" containsString="0" minDate="2001-03-28T00:00:00" maxDate="2001-04-28T00:00:00" count="12">
        <d v="2001-03-28T00:00:00"/>
        <d v="2001-04-04T00:00:00"/>
        <d v="2001-04-10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</sharedItems>
    </cacheField>
    <cacheField name="Transaction Time" numFmtId="0">
      <sharedItems containsSemiMixedTypes="0" containsNonDate="0" containsDate="1" containsString="0" minDate="2001-03-28T15:01:32" maxDate="2001-04-27T11:45:00"/>
    </cacheField>
    <cacheField name="Counterparty Name" numFmtId="0">
      <sharedItems containsBlank="1" count="20">
        <m/>
        <s v="AEP Energy Services, Inc."/>
        <s v="Calpine Power Services Company"/>
        <s v="Mieco Inc."/>
        <s v="Virginia Power Energy Marketing, Inc."/>
        <s v="Aquila Risk Management Corporation"/>
        <s v="PG&amp;E Energy Trading - Power, L.P."/>
        <s v="J. Aron &amp; Company"/>
        <s v="Constellation Power Source, Inc."/>
        <s v="Cargill Energy, a division of Cargill, Incorporated"/>
        <s v="Public Service Company Of Colorado"/>
        <s v="Smith Barney AAA Energy Fund L.P."/>
        <s v="PG&amp;E Energy Trading-Gas Corporation"/>
        <s v="Duke Energy Trading and Marketing, L.L.C."/>
        <s v="Coral Energy Holding L.P."/>
        <s v="Barrett Resources Corporation"/>
        <s v="Bridgeline Gas Marketing LLC"/>
        <s v="Virginia Electric and Power Company"/>
        <s v="Central Vermont Public Service Corporation"/>
        <s v="Dynegy Power Marketing, Inc."/>
      </sharedItems>
    </cacheField>
    <cacheField name="External Party" numFmtId="0">
      <sharedItems count="13">
        <s v="Natsource LLC"/>
        <s v="APB Energy, Inc."/>
        <s v="Power Merchants Group, LLC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unt="2">
        <s v="Power"/>
        <s v="Natural Gas"/>
      </sharedItems>
    </cacheField>
    <cacheField name="Product Type" numFmtId="0">
      <sharedItems count="8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</sharedItems>
    </cacheField>
    <cacheField name="Product ID" numFmtId="0">
      <sharedItems containsSemiMixedTypes="0" containsString="0" containsNumber="1" containsInteger="1" minValue="3751" maxValue="49345" count="26">
        <n v="31671"/>
        <n v="33759"/>
        <n v="7474"/>
        <n v="7473"/>
        <n v="36159"/>
        <n v="43378"/>
        <n v="36207"/>
        <n v="38567"/>
        <n v="36705"/>
        <n v="29082"/>
        <n v="37083"/>
        <n v="37095"/>
        <n v="32201"/>
        <n v="33009"/>
        <n v="44705"/>
        <n v="32214"/>
        <n v="32198"/>
        <n v="38619"/>
        <n v="3751"/>
        <n v="29070"/>
        <n v="41970"/>
        <n v="32953"/>
        <n v="38573"/>
        <n v="49335"/>
        <n v="49119"/>
        <n v="49345"/>
      </sharedItems>
    </cacheField>
    <cacheField name="Product Name" numFmtId="0">
      <sharedItems count="26">
        <s v="US Pwr Phy Firm  PALVE Peak              May01           USD/MWh"/>
        <s v="US Pwr Phy Firm  Mid-C Peak              May01           USD/MWh"/>
        <s v="US Pwr Phy Firm  NEPOOL Peak             Jul-Aug01       USD/MWh"/>
        <s v="US Pwr Phy Firm  NEPOOL Peak             Jun01           USD/MWh"/>
        <s v="US Gas Basis     EP SanJuan              May01           USD/MM"/>
        <s v="US Gas Swap      Nymex                   Jun01           USD/MM"/>
        <s v="US Gas Basis     GD/M Mich Con           May01           USD/MM"/>
        <s v="US Pwr Phy CAISO NP15 OffPk              May01           USD/MWh"/>
        <s v="US Pwr Phy CAISO SP15 Peak               Jun01           USD/MWh"/>
        <s v="US Pwr Phy Firm  NEPOOL Peak             24Apr01         USD/MWh"/>
        <s v="US Gas Basis     HHub                    May01           USD/MM"/>
        <s v="US Gas Basis     NGPL TXOK               May01           USD/MM"/>
        <s v="US Pwr Fin Swap  ISO NY Z-G Peak         30Apr-04May     USD/MWh"/>
        <s v="US Pwr Phy Firm  NEPOOL Peak             Oct-Dec01       USD/MWh"/>
        <s v="US Gas Fin Spd   Nymex Spread            May01 vs Jun01  USD/MM-L"/>
        <s v="US Pwr Fin Swap  ISO NY Z-G Peak         May01           USD/MWh"/>
        <s v="US Pwr Fin Swap  ISO NY Z-G Peak         26Apr01         USD/MWh"/>
        <s v="US Gas Basis     NNG Demarc              May01           USD/MM"/>
        <s v="US Pwr Phy Firm  Cinergy Peak            Sep01           USD/MWh"/>
        <s v="US Pwr Phy Firm  Cinergy Peak            30Apr-04May     USD/MWh"/>
        <s v="US Gas Swap      Nymex                   May01           USD/MM"/>
        <s v="CAN Gas Basis    AECO                    Nov01-Mar02     USD/MM"/>
        <s v="US Pwr Phy CAISO SP15 OffPk              Jun01           USD/MWh"/>
        <s v="US Gas Swap      IF HHub                 May01           USD/MM"/>
        <s v="US Pwr Phy Firm  PJM-W Peak              30Apr01         USD/MWh"/>
        <s v="US Pwr Fin Swap  ISO NY Z-A Peak         01-04May01      USD/MWh"/>
      </sharedItems>
    </cacheField>
    <cacheField name="Offer Volume" numFmtId="0">
      <sharedItems containsString="0" containsBlank="1" containsNumber="1" containsInteger="1" minValue="25" maxValue="20000" count="7">
        <m/>
        <n v="25"/>
        <n v="50"/>
        <n v="10000"/>
        <n v="5000"/>
        <n v="2500"/>
        <n v="20000"/>
      </sharedItems>
    </cacheField>
    <cacheField name="Bid Volume" numFmtId="0">
      <sharedItems containsString="0" containsBlank="1" containsNumber="1" containsInteger="1" minValue="25" maxValue="20000" count="9">
        <n v="25"/>
        <m/>
        <n v="5000"/>
        <n v="2500"/>
        <n v="10000"/>
        <n v="50"/>
        <n v="20000"/>
        <n v="100"/>
        <n v="250"/>
      </sharedItems>
    </cacheField>
    <cacheField name="Units" numFmtId="0">
      <sharedItems count="3">
        <s v="MWh"/>
        <s v="MMBtu"/>
        <s v="MMBtu/Lots (Options)"/>
      </sharedItems>
    </cacheField>
    <cacheField name="Currency" numFmtId="0">
      <sharedItems count="1">
        <s v="United States Dollar"/>
      </sharedItems>
    </cacheField>
    <cacheField name="Price" numFmtId="0">
      <sharedItems containsSemiMixedTypes="0" containsString="0" containsNumber="1" minValue="-0.62" maxValue="335"/>
    </cacheField>
    <cacheField name="Failed Reason" numFmtId="0">
      <sharedItems count="7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</sharedItems>
    </cacheField>
    <cacheField name="Total Trade Volume" numFmtId="0">
      <sharedItems containsSemiMixedTypes="0" containsString="0" containsNumber="1" minValue="100" maxValue="755000" count="22">
        <n v="9108.25"/>
        <n v="25296.5"/>
        <n v="12240"/>
        <n v="150000"/>
        <n v="75000"/>
        <n v="300000"/>
        <n v="7714.75"/>
        <n v="8814.5"/>
        <n v="408"/>
        <n v="600000"/>
        <n v="4080"/>
        <n v="37537"/>
        <n v="100"/>
        <n v="250"/>
        <n v="12648.5"/>
        <n v="155000"/>
        <n v="77500"/>
        <n v="755000"/>
        <n v="620000"/>
        <n v="310000"/>
        <n v="571"/>
        <n v="2284.91"/>
      </sharedItems>
    </cacheField>
    <cacheField name="Begin Date" numFmtId="0">
      <sharedItems containsSemiMixedTypes="0" containsDate="1" containsString="0" containsMixedTypes="1" minDate="2001-04-24T00:00:00" maxDate="2001-11-02T00:00:00" count="13">
        <n v="37012.564583333296"/>
        <n v="37073.715972222199"/>
        <n v="37043.715972222199"/>
        <n v="37012.875"/>
        <n v="37043.875"/>
        <d v="2001-06-01T00:00:00"/>
        <d v="2001-04-24T00:00:00"/>
        <d v="2001-05-01T00:00:00"/>
        <d v="2001-04-30T00:00:00"/>
        <d v="2001-10-01T00:00:00"/>
        <d v="2001-04-26T00:00:00"/>
        <d v="2001-09-01T00:00:00"/>
        <d v="2001-11-01T00:00:00"/>
      </sharedItems>
    </cacheField>
    <cacheField name="End Date" numFmtId="0">
      <sharedItems containsSemiMixedTypes="0" containsDate="1" containsString="0" containsMixedTypes="1" minDate="2001-04-24T00:00:00" maxDate="2002-04-01T00:00:00" count="14">
        <n v="37042.564583333296"/>
        <n v="37134.715972222199"/>
        <n v="37072.715972222199"/>
        <n v="37042.875"/>
        <n v="37072.875"/>
        <d v="2001-06-30T00:00:00"/>
        <d v="2001-04-24T00:00:00"/>
        <d v="2001-05-31T00:00:00"/>
        <d v="2001-05-04T00:00:00"/>
        <d v="2001-12-31T00:00:00"/>
        <d v="2001-04-26T00:00:00"/>
        <d v="2001-09-30T00:00:00"/>
        <d v="2002-03-31T00:00:00"/>
        <d v="2001-04-30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x v="0"/>
    <d v="2001-03-28T15:01:32"/>
    <x v="0"/>
    <x v="0"/>
    <x v="0"/>
    <x v="0"/>
    <x v="0"/>
    <x v="0"/>
    <x v="0"/>
    <x v="0"/>
    <x v="0"/>
    <x v="0"/>
    <x v="0"/>
    <x v="0"/>
    <n v="286"/>
    <x v="0"/>
    <x v="0"/>
    <x v="0"/>
    <x v="0"/>
  </r>
  <r>
    <x v="0"/>
    <d v="2001-03-28T15:04:35"/>
    <x v="0"/>
    <x v="0"/>
    <x v="0"/>
    <x v="0"/>
    <x v="0"/>
    <x v="0"/>
    <x v="0"/>
    <x v="0"/>
    <x v="0"/>
    <x v="0"/>
    <x v="0"/>
    <x v="0"/>
    <n v="286"/>
    <x v="0"/>
    <x v="0"/>
    <x v="0"/>
    <x v="0"/>
  </r>
  <r>
    <x v="0"/>
    <d v="2001-03-28T15:07:06"/>
    <x v="0"/>
    <x v="0"/>
    <x v="0"/>
    <x v="0"/>
    <x v="0"/>
    <x v="0"/>
    <x v="0"/>
    <x v="0"/>
    <x v="0"/>
    <x v="0"/>
    <x v="0"/>
    <x v="0"/>
    <n v="286"/>
    <x v="0"/>
    <x v="0"/>
    <x v="0"/>
    <x v="0"/>
  </r>
  <r>
    <x v="1"/>
    <d v="2001-04-04T11:16:04"/>
    <x v="0"/>
    <x v="0"/>
    <x v="0"/>
    <x v="0"/>
    <x v="0"/>
    <x v="0"/>
    <x v="0"/>
    <x v="0"/>
    <x v="1"/>
    <x v="1"/>
    <x v="0"/>
    <x v="0"/>
    <n v="303.5"/>
    <x v="1"/>
    <x v="0"/>
    <x v="0"/>
    <x v="0"/>
  </r>
  <r>
    <x v="2"/>
    <d v="2001-04-10T08:34:43"/>
    <x v="0"/>
    <x v="0"/>
    <x v="0"/>
    <x v="0"/>
    <x v="0"/>
    <x v="0"/>
    <x v="1"/>
    <x v="1"/>
    <x v="0"/>
    <x v="0"/>
    <x v="0"/>
    <x v="0"/>
    <n v="335"/>
    <x v="2"/>
    <x v="0"/>
    <x v="0"/>
    <x v="0"/>
  </r>
  <r>
    <x v="2"/>
    <d v="2001-04-10T13:37:56"/>
    <x v="0"/>
    <x v="0"/>
    <x v="0"/>
    <x v="0"/>
    <x v="0"/>
    <x v="1"/>
    <x v="2"/>
    <x v="2"/>
    <x v="2"/>
    <x v="1"/>
    <x v="0"/>
    <x v="0"/>
    <n v="100.5"/>
    <x v="3"/>
    <x v="1"/>
    <x v="1"/>
    <x v="1"/>
  </r>
  <r>
    <x v="3"/>
    <d v="2001-04-17T07:46:02"/>
    <x v="0"/>
    <x v="0"/>
    <x v="0"/>
    <x v="0"/>
    <x v="0"/>
    <x v="1"/>
    <x v="3"/>
    <x v="3"/>
    <x v="2"/>
    <x v="1"/>
    <x v="0"/>
    <x v="0"/>
    <n v="76.75"/>
    <x v="1"/>
    <x v="2"/>
    <x v="2"/>
    <x v="2"/>
  </r>
  <r>
    <x v="3"/>
    <d v="2001-04-17T10:36:29"/>
    <x v="0"/>
    <x v="1"/>
    <x v="0"/>
    <x v="0"/>
    <x v="0"/>
    <x v="0"/>
    <x v="1"/>
    <x v="1"/>
    <x v="1"/>
    <x v="1"/>
    <x v="0"/>
    <x v="0"/>
    <n v="311"/>
    <x v="4"/>
    <x v="0"/>
    <x v="0"/>
    <x v="0"/>
  </r>
  <r>
    <x v="3"/>
    <d v="2001-04-17T11:13:37"/>
    <x v="0"/>
    <x v="1"/>
    <x v="0"/>
    <x v="0"/>
    <x v="1"/>
    <x v="2"/>
    <x v="4"/>
    <x v="4"/>
    <x v="0"/>
    <x v="2"/>
    <x v="1"/>
    <x v="0"/>
    <n v="-0.62"/>
    <x v="2"/>
    <x v="3"/>
    <x v="3"/>
    <x v="3"/>
  </r>
  <r>
    <x v="3"/>
    <d v="2001-04-17T14:47:34"/>
    <x v="0"/>
    <x v="2"/>
    <x v="0"/>
    <x v="0"/>
    <x v="1"/>
    <x v="3"/>
    <x v="5"/>
    <x v="5"/>
    <x v="0"/>
    <x v="3"/>
    <x v="1"/>
    <x v="0"/>
    <n v="5.35"/>
    <x v="4"/>
    <x v="4"/>
    <x v="4"/>
    <x v="4"/>
  </r>
  <r>
    <x v="4"/>
    <d v="2001-04-18T08:50:59"/>
    <x v="0"/>
    <x v="1"/>
    <x v="0"/>
    <x v="0"/>
    <x v="1"/>
    <x v="2"/>
    <x v="6"/>
    <x v="6"/>
    <x v="0"/>
    <x v="4"/>
    <x v="1"/>
    <x v="0"/>
    <n v="0.24249999999999999"/>
    <x v="1"/>
    <x v="5"/>
    <x v="3"/>
    <x v="3"/>
  </r>
  <r>
    <x v="4"/>
    <d v="2001-04-18T11:11:29"/>
    <x v="0"/>
    <x v="0"/>
    <x v="0"/>
    <x v="0"/>
    <x v="0"/>
    <x v="4"/>
    <x v="7"/>
    <x v="7"/>
    <x v="1"/>
    <x v="1"/>
    <x v="0"/>
    <x v="0"/>
    <n v="225"/>
    <x v="5"/>
    <x v="6"/>
    <x v="3"/>
    <x v="3"/>
  </r>
  <r>
    <x v="4"/>
    <d v="2001-04-18T11:11:59"/>
    <x v="0"/>
    <x v="0"/>
    <x v="0"/>
    <x v="0"/>
    <x v="0"/>
    <x v="4"/>
    <x v="7"/>
    <x v="7"/>
    <x v="1"/>
    <x v="1"/>
    <x v="0"/>
    <x v="0"/>
    <n v="225"/>
    <x v="5"/>
    <x v="6"/>
    <x v="3"/>
    <x v="3"/>
  </r>
  <r>
    <x v="5"/>
    <d v="2001-04-19T08:34:50"/>
    <x v="0"/>
    <x v="0"/>
    <x v="0"/>
    <x v="0"/>
    <x v="0"/>
    <x v="4"/>
    <x v="8"/>
    <x v="8"/>
    <x v="1"/>
    <x v="1"/>
    <x v="0"/>
    <x v="0"/>
    <n v="321"/>
    <x v="1"/>
    <x v="7"/>
    <x v="4"/>
    <x v="4"/>
  </r>
  <r>
    <x v="6"/>
    <d v="2001-04-20T10:14:00"/>
    <x v="1"/>
    <x v="0"/>
    <x v="0"/>
    <x v="0"/>
    <x v="0"/>
    <x v="1"/>
    <x v="3"/>
    <x v="3"/>
    <x v="2"/>
    <x v="1"/>
    <x v="0"/>
    <x v="0"/>
    <n v="73.75"/>
    <x v="5"/>
    <x v="2"/>
    <x v="5"/>
    <x v="5"/>
  </r>
  <r>
    <x v="7"/>
    <d v="2001-04-23T07:06:00"/>
    <x v="2"/>
    <x v="0"/>
    <x v="0"/>
    <x v="0"/>
    <x v="0"/>
    <x v="1"/>
    <x v="9"/>
    <x v="9"/>
    <x v="0"/>
    <x v="5"/>
    <x v="0"/>
    <x v="0"/>
    <n v="50.75"/>
    <x v="0"/>
    <x v="8"/>
    <x v="6"/>
    <x v="6"/>
  </r>
  <r>
    <x v="7"/>
    <d v="2001-04-23T13:26:00"/>
    <x v="3"/>
    <x v="1"/>
    <x v="0"/>
    <x v="0"/>
    <x v="1"/>
    <x v="2"/>
    <x v="10"/>
    <x v="10"/>
    <x v="0"/>
    <x v="6"/>
    <x v="1"/>
    <x v="0"/>
    <n v="-2.5000000000000001E-3"/>
    <x v="0"/>
    <x v="9"/>
    <x v="7"/>
    <x v="7"/>
  </r>
  <r>
    <x v="8"/>
    <d v="2001-04-24T08:22:00"/>
    <x v="4"/>
    <x v="1"/>
    <x v="0"/>
    <x v="0"/>
    <x v="1"/>
    <x v="2"/>
    <x v="11"/>
    <x v="11"/>
    <x v="0"/>
    <x v="4"/>
    <x v="1"/>
    <x v="0"/>
    <n v="-7.4999999999999997E-2"/>
    <x v="1"/>
    <x v="5"/>
    <x v="7"/>
    <x v="7"/>
  </r>
  <r>
    <x v="8"/>
    <d v="2001-04-24T08:22:00"/>
    <x v="4"/>
    <x v="1"/>
    <x v="0"/>
    <x v="0"/>
    <x v="1"/>
    <x v="2"/>
    <x v="11"/>
    <x v="11"/>
    <x v="0"/>
    <x v="4"/>
    <x v="1"/>
    <x v="0"/>
    <n v="-7.4999999999999997E-2"/>
    <x v="1"/>
    <x v="5"/>
    <x v="7"/>
    <x v="7"/>
  </r>
  <r>
    <x v="8"/>
    <d v="2001-04-24T08:23:00"/>
    <x v="4"/>
    <x v="1"/>
    <x v="0"/>
    <x v="0"/>
    <x v="1"/>
    <x v="2"/>
    <x v="11"/>
    <x v="11"/>
    <x v="0"/>
    <x v="4"/>
    <x v="1"/>
    <x v="0"/>
    <n v="-7.4999999999999997E-2"/>
    <x v="1"/>
    <x v="5"/>
    <x v="7"/>
    <x v="7"/>
  </r>
  <r>
    <x v="8"/>
    <d v="2001-04-24T10:43:00"/>
    <x v="5"/>
    <x v="1"/>
    <x v="0"/>
    <x v="0"/>
    <x v="0"/>
    <x v="5"/>
    <x v="12"/>
    <x v="12"/>
    <x v="2"/>
    <x v="1"/>
    <x v="0"/>
    <x v="0"/>
    <n v="60.75"/>
    <x v="4"/>
    <x v="10"/>
    <x v="8"/>
    <x v="8"/>
  </r>
  <r>
    <x v="8"/>
    <d v="2001-04-24T10:49:00"/>
    <x v="6"/>
    <x v="1"/>
    <x v="0"/>
    <x v="0"/>
    <x v="0"/>
    <x v="1"/>
    <x v="13"/>
    <x v="13"/>
    <x v="0"/>
    <x v="5"/>
    <x v="0"/>
    <x v="0"/>
    <n v="56.75"/>
    <x v="2"/>
    <x v="11"/>
    <x v="9"/>
    <x v="9"/>
  </r>
  <r>
    <x v="8"/>
    <d v="2001-04-24T11:02:00"/>
    <x v="7"/>
    <x v="2"/>
    <x v="0"/>
    <x v="0"/>
    <x v="1"/>
    <x v="6"/>
    <x v="14"/>
    <x v="14"/>
    <x v="0"/>
    <x v="7"/>
    <x v="2"/>
    <x v="0"/>
    <n v="4.8000000000000001E-2"/>
    <x v="4"/>
    <x v="12"/>
    <x v="7"/>
    <x v="5"/>
  </r>
  <r>
    <x v="8"/>
    <d v="2001-04-24T11:09:00"/>
    <x v="7"/>
    <x v="2"/>
    <x v="0"/>
    <x v="0"/>
    <x v="1"/>
    <x v="6"/>
    <x v="14"/>
    <x v="14"/>
    <x v="0"/>
    <x v="7"/>
    <x v="2"/>
    <x v="0"/>
    <n v="4.8000000000000001E-2"/>
    <x v="4"/>
    <x v="12"/>
    <x v="7"/>
    <x v="5"/>
  </r>
  <r>
    <x v="8"/>
    <d v="2001-04-24T11:35:00"/>
    <x v="7"/>
    <x v="2"/>
    <x v="0"/>
    <x v="0"/>
    <x v="1"/>
    <x v="6"/>
    <x v="14"/>
    <x v="14"/>
    <x v="0"/>
    <x v="8"/>
    <x v="2"/>
    <x v="0"/>
    <n v="4.8000000000000001E-2"/>
    <x v="4"/>
    <x v="13"/>
    <x v="7"/>
    <x v="5"/>
  </r>
  <r>
    <x v="8"/>
    <d v="2001-04-24T12:07:00"/>
    <x v="7"/>
    <x v="2"/>
    <x v="0"/>
    <x v="0"/>
    <x v="1"/>
    <x v="6"/>
    <x v="14"/>
    <x v="14"/>
    <x v="0"/>
    <x v="8"/>
    <x v="2"/>
    <x v="0"/>
    <n v="4.8000000000000001E-2"/>
    <x v="4"/>
    <x v="13"/>
    <x v="7"/>
    <x v="5"/>
  </r>
  <r>
    <x v="8"/>
    <d v="2001-04-24T12:27:00"/>
    <x v="7"/>
    <x v="2"/>
    <x v="0"/>
    <x v="0"/>
    <x v="1"/>
    <x v="6"/>
    <x v="14"/>
    <x v="14"/>
    <x v="0"/>
    <x v="8"/>
    <x v="2"/>
    <x v="0"/>
    <n v="4.8000000000000001E-2"/>
    <x v="4"/>
    <x v="13"/>
    <x v="7"/>
    <x v="5"/>
  </r>
  <r>
    <x v="9"/>
    <d v="2001-04-25T07:27:00"/>
    <x v="8"/>
    <x v="0"/>
    <x v="0"/>
    <x v="0"/>
    <x v="0"/>
    <x v="5"/>
    <x v="15"/>
    <x v="15"/>
    <x v="0"/>
    <x v="5"/>
    <x v="0"/>
    <x v="0"/>
    <n v="61"/>
    <x v="1"/>
    <x v="14"/>
    <x v="7"/>
    <x v="7"/>
  </r>
  <r>
    <x v="9"/>
    <d v="2001-04-25T07:46:00"/>
    <x v="8"/>
    <x v="0"/>
    <x v="0"/>
    <x v="0"/>
    <x v="0"/>
    <x v="5"/>
    <x v="16"/>
    <x v="16"/>
    <x v="0"/>
    <x v="5"/>
    <x v="0"/>
    <x v="0"/>
    <n v="50.5"/>
    <x v="1"/>
    <x v="8"/>
    <x v="10"/>
    <x v="10"/>
  </r>
  <r>
    <x v="9"/>
    <d v="2001-04-25T09:38:00"/>
    <x v="9"/>
    <x v="1"/>
    <x v="0"/>
    <x v="0"/>
    <x v="1"/>
    <x v="2"/>
    <x v="17"/>
    <x v="17"/>
    <x v="3"/>
    <x v="1"/>
    <x v="1"/>
    <x v="0"/>
    <n v="-2.5000000000000001E-2"/>
    <x v="6"/>
    <x v="5"/>
    <x v="7"/>
    <x v="7"/>
  </r>
  <r>
    <x v="9"/>
    <d v="2001-04-25T09:55:00"/>
    <x v="1"/>
    <x v="1"/>
    <x v="0"/>
    <x v="0"/>
    <x v="0"/>
    <x v="1"/>
    <x v="18"/>
    <x v="18"/>
    <x v="0"/>
    <x v="5"/>
    <x v="0"/>
    <x v="0"/>
    <n v="44.75"/>
    <x v="2"/>
    <x v="2"/>
    <x v="11"/>
    <x v="11"/>
  </r>
  <r>
    <x v="9"/>
    <d v="2001-04-25T09:56:00"/>
    <x v="1"/>
    <x v="1"/>
    <x v="0"/>
    <x v="0"/>
    <x v="0"/>
    <x v="1"/>
    <x v="18"/>
    <x v="18"/>
    <x v="0"/>
    <x v="5"/>
    <x v="0"/>
    <x v="0"/>
    <n v="44.75"/>
    <x v="2"/>
    <x v="2"/>
    <x v="11"/>
    <x v="11"/>
  </r>
  <r>
    <x v="9"/>
    <d v="2001-04-25T13:45:00"/>
    <x v="10"/>
    <x v="1"/>
    <x v="0"/>
    <x v="0"/>
    <x v="0"/>
    <x v="1"/>
    <x v="19"/>
    <x v="19"/>
    <x v="0"/>
    <x v="5"/>
    <x v="0"/>
    <x v="0"/>
    <n v="62"/>
    <x v="4"/>
    <x v="10"/>
    <x v="8"/>
    <x v="8"/>
  </r>
  <r>
    <x v="10"/>
    <d v="2001-04-26T08:49:00"/>
    <x v="11"/>
    <x v="2"/>
    <x v="0"/>
    <x v="0"/>
    <x v="1"/>
    <x v="3"/>
    <x v="20"/>
    <x v="20"/>
    <x v="4"/>
    <x v="1"/>
    <x v="1"/>
    <x v="0"/>
    <n v="4.99"/>
    <x v="0"/>
    <x v="15"/>
    <x v="7"/>
    <x v="7"/>
  </r>
  <r>
    <x v="10"/>
    <d v="2001-04-26T08:55:00"/>
    <x v="12"/>
    <x v="2"/>
    <x v="0"/>
    <x v="0"/>
    <x v="1"/>
    <x v="3"/>
    <x v="20"/>
    <x v="20"/>
    <x v="5"/>
    <x v="1"/>
    <x v="1"/>
    <x v="0"/>
    <n v="4.9450000000000003"/>
    <x v="1"/>
    <x v="16"/>
    <x v="7"/>
    <x v="7"/>
  </r>
  <r>
    <x v="10"/>
    <d v="2001-04-26T09:00:00"/>
    <x v="13"/>
    <x v="0"/>
    <x v="0"/>
    <x v="0"/>
    <x v="1"/>
    <x v="7"/>
    <x v="21"/>
    <x v="21"/>
    <x v="0"/>
    <x v="2"/>
    <x v="1"/>
    <x v="0"/>
    <n v="-0.2"/>
    <x v="2"/>
    <x v="17"/>
    <x v="12"/>
    <x v="12"/>
  </r>
  <r>
    <x v="10"/>
    <d v="2001-04-26T09:58:00"/>
    <x v="13"/>
    <x v="1"/>
    <x v="0"/>
    <x v="0"/>
    <x v="0"/>
    <x v="4"/>
    <x v="22"/>
    <x v="22"/>
    <x v="0"/>
    <x v="0"/>
    <x v="0"/>
    <x v="0"/>
    <n v="170"/>
    <x v="4"/>
    <x v="6"/>
    <x v="5"/>
    <x v="5"/>
  </r>
  <r>
    <x v="10"/>
    <d v="2001-04-26T13:43:00"/>
    <x v="14"/>
    <x v="2"/>
    <x v="0"/>
    <x v="0"/>
    <x v="1"/>
    <x v="3"/>
    <x v="20"/>
    <x v="20"/>
    <x v="6"/>
    <x v="1"/>
    <x v="1"/>
    <x v="0"/>
    <n v="4.88"/>
    <x v="4"/>
    <x v="18"/>
    <x v="7"/>
    <x v="7"/>
  </r>
  <r>
    <x v="10"/>
    <d v="2001-04-26T13:59:00"/>
    <x v="15"/>
    <x v="2"/>
    <x v="0"/>
    <x v="0"/>
    <x v="1"/>
    <x v="3"/>
    <x v="20"/>
    <x v="20"/>
    <x v="6"/>
    <x v="1"/>
    <x v="1"/>
    <x v="0"/>
    <n v="4.88"/>
    <x v="4"/>
    <x v="18"/>
    <x v="7"/>
    <x v="7"/>
  </r>
  <r>
    <x v="10"/>
    <d v="2001-04-26T14:04:00"/>
    <x v="15"/>
    <x v="2"/>
    <x v="0"/>
    <x v="0"/>
    <x v="1"/>
    <x v="3"/>
    <x v="20"/>
    <x v="20"/>
    <x v="6"/>
    <x v="1"/>
    <x v="1"/>
    <x v="0"/>
    <n v="4.8849999999999998"/>
    <x v="4"/>
    <x v="18"/>
    <x v="7"/>
    <x v="7"/>
  </r>
  <r>
    <x v="10"/>
    <d v="2001-04-26T14:06:00"/>
    <x v="15"/>
    <x v="2"/>
    <x v="0"/>
    <x v="0"/>
    <x v="1"/>
    <x v="3"/>
    <x v="20"/>
    <x v="20"/>
    <x v="6"/>
    <x v="1"/>
    <x v="1"/>
    <x v="0"/>
    <n v="4.8875000000000002"/>
    <x v="4"/>
    <x v="18"/>
    <x v="7"/>
    <x v="7"/>
  </r>
  <r>
    <x v="10"/>
    <d v="2001-04-26T14:53:00"/>
    <x v="16"/>
    <x v="1"/>
    <x v="0"/>
    <x v="0"/>
    <x v="1"/>
    <x v="3"/>
    <x v="23"/>
    <x v="23"/>
    <x v="3"/>
    <x v="1"/>
    <x v="1"/>
    <x v="0"/>
    <n v="4.8849999999999998"/>
    <x v="1"/>
    <x v="19"/>
    <x v="7"/>
    <x v="7"/>
  </r>
  <r>
    <x v="10"/>
    <d v="2001-04-26T15:52:00"/>
    <x v="16"/>
    <x v="0"/>
    <x v="0"/>
    <x v="0"/>
    <x v="1"/>
    <x v="3"/>
    <x v="23"/>
    <x v="23"/>
    <x v="3"/>
    <x v="1"/>
    <x v="1"/>
    <x v="0"/>
    <n v="4.8825000000000003"/>
    <x v="1"/>
    <x v="19"/>
    <x v="7"/>
    <x v="7"/>
  </r>
  <r>
    <x v="11"/>
    <d v="2001-04-27T07:24:00"/>
    <x v="17"/>
    <x v="0"/>
    <x v="0"/>
    <x v="0"/>
    <x v="0"/>
    <x v="1"/>
    <x v="24"/>
    <x v="24"/>
    <x v="0"/>
    <x v="5"/>
    <x v="0"/>
    <x v="0"/>
    <n v="60.5"/>
    <x v="4"/>
    <x v="20"/>
    <x v="8"/>
    <x v="13"/>
  </r>
  <r>
    <x v="11"/>
    <d v="2001-04-27T08:33:00"/>
    <x v="6"/>
    <x v="0"/>
    <x v="0"/>
    <x v="0"/>
    <x v="0"/>
    <x v="1"/>
    <x v="3"/>
    <x v="3"/>
    <x v="2"/>
    <x v="1"/>
    <x v="0"/>
    <x v="0"/>
    <n v="77.5"/>
    <x v="1"/>
    <x v="2"/>
    <x v="5"/>
    <x v="5"/>
  </r>
  <r>
    <x v="11"/>
    <d v="2001-04-27T09:57:00"/>
    <x v="18"/>
    <x v="0"/>
    <x v="0"/>
    <x v="0"/>
    <x v="0"/>
    <x v="1"/>
    <x v="13"/>
    <x v="13"/>
    <x v="0"/>
    <x v="5"/>
    <x v="0"/>
    <x v="0"/>
    <n v="57"/>
    <x v="3"/>
    <x v="11"/>
    <x v="9"/>
    <x v="9"/>
  </r>
  <r>
    <x v="11"/>
    <d v="2001-04-27T11:44:00"/>
    <x v="19"/>
    <x v="1"/>
    <x v="0"/>
    <x v="0"/>
    <x v="0"/>
    <x v="5"/>
    <x v="25"/>
    <x v="25"/>
    <x v="0"/>
    <x v="5"/>
    <x v="0"/>
    <x v="0"/>
    <n v="57"/>
    <x v="2"/>
    <x v="21"/>
    <x v="7"/>
    <x v="8"/>
  </r>
  <r>
    <x v="11"/>
    <d v="2001-04-27T11:45:00"/>
    <x v="19"/>
    <x v="1"/>
    <x v="0"/>
    <x v="0"/>
    <x v="0"/>
    <x v="5"/>
    <x v="25"/>
    <x v="25"/>
    <x v="0"/>
    <x v="5"/>
    <x v="0"/>
    <x v="0"/>
    <n v="57"/>
    <x v="2"/>
    <x v="21"/>
    <x v="7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5">
  <r>
    <x v="0"/>
    <n v="1056585"/>
    <d v="2001-03-28T15:10:10"/>
    <s v="ConAgra Energy Services, Inc."/>
    <x v="0"/>
    <x v="0"/>
    <x v="0"/>
    <x v="0"/>
    <x v="0"/>
    <n v="31671"/>
    <s v="US Pwr Phy Firm  PALVE Peak              May01           USD/MWh"/>
    <x v="0"/>
    <x v="0"/>
    <x v="0"/>
    <x v="0"/>
    <x v="0"/>
    <n v="286"/>
    <x v="0"/>
    <s v="MDRISC3"/>
    <x v="0"/>
    <x v="0"/>
    <x v="0"/>
    <x v="0"/>
    <n v="96004354"/>
    <n v="563872.1"/>
    <n v="29605"/>
    <d v="2001-05-01T13:33:00"/>
    <d v="2001-05-31T13:33:00"/>
  </r>
  <r>
    <x v="1"/>
    <n v="1067218"/>
    <d v="2001-03-30T10:37:41"/>
    <s v="Dynegy Power Marketing, Inc."/>
    <x v="0"/>
    <x v="0"/>
    <x v="0"/>
    <x v="0"/>
    <x v="1"/>
    <n v="29297"/>
    <s v="US Pwr Phy CAISO SP15 Peak               Jul-Sep01       USD/MWh"/>
    <x v="1"/>
    <x v="1"/>
    <x v="0"/>
    <x v="0"/>
    <x v="0"/>
    <n v="390"/>
    <x v="0"/>
    <s v="RBADEER"/>
    <x v="1"/>
    <x v="0"/>
    <x v="0"/>
    <x v="0"/>
    <n v="96020035"/>
    <n v="565929.1"/>
    <n v="71108"/>
    <d v="2001-07-01T00:00:00"/>
    <d v="2001-09-30T00:00:00"/>
  </r>
  <r>
    <x v="2"/>
    <n v="1072905"/>
    <d v="2001-04-02T09:42:18"/>
    <s v="Dynegy Power Marketing, Inc."/>
    <x v="0"/>
    <x v="0"/>
    <x v="0"/>
    <x v="0"/>
    <x v="0"/>
    <n v="33759"/>
    <s v="US Pwr Phy Firm  Mid-C Peak              May01           USD/MWh"/>
    <x v="1"/>
    <x v="1"/>
    <x v="0"/>
    <x v="0"/>
    <x v="0"/>
    <n v="305"/>
    <x v="0"/>
    <s v="MSWERZB"/>
    <x v="2"/>
    <x v="0"/>
    <x v="0"/>
    <x v="0"/>
    <n v="96020035"/>
    <n v="567399.1"/>
    <n v="71108"/>
    <d v="2001-05-01T13:33:00"/>
    <d v="2001-05-31T13:33:00"/>
  </r>
  <r>
    <x v="2"/>
    <n v="1073303"/>
    <d v="2001-04-02T10:07:01"/>
    <s v="Duke Energy Trading and Marketing, L.L.C."/>
    <x v="0"/>
    <x v="0"/>
    <x v="0"/>
    <x v="0"/>
    <x v="1"/>
    <n v="36705"/>
    <s v="US Pwr Phy CAISO SP15 Peak               Jun01           USD/MWh"/>
    <x v="0"/>
    <x v="0"/>
    <x v="0"/>
    <x v="0"/>
    <x v="0"/>
    <n v="305"/>
    <x v="0"/>
    <s v="RBADEER"/>
    <x v="3"/>
    <x v="0"/>
    <x v="0"/>
    <x v="0"/>
    <n v="96028954"/>
    <n v="567417.1"/>
    <n v="54979"/>
    <d v="2001-06-01T21:59:57"/>
    <d v="2001-06-30T21:59:57"/>
  </r>
  <r>
    <x v="2"/>
    <n v="1073927"/>
    <d v="2001-04-02T11:25:23"/>
    <s v="Duke Energy Trading and Marketing, L.L.C."/>
    <x v="0"/>
    <x v="0"/>
    <x v="0"/>
    <x v="0"/>
    <x v="0"/>
    <n v="38267"/>
    <s v="US Pwr Phy Firm  Mid-C Peak              Apr-Jun02       USD/MWh"/>
    <x v="1"/>
    <x v="1"/>
    <x v="0"/>
    <x v="0"/>
    <x v="0"/>
    <n v="125"/>
    <x v="0"/>
    <s v="MSWERZB"/>
    <x v="2"/>
    <x v="0"/>
    <x v="0"/>
    <x v="0"/>
    <n v="96028954"/>
    <n v="567567.1"/>
    <n v="54979"/>
    <d v="2002-04-01T16:50:00"/>
    <d v="2002-06-30T16:50:00"/>
  </r>
  <r>
    <x v="3"/>
    <n v="1080894"/>
    <d v="2001-04-03T13:23:39"/>
    <s v="Dynegy Power Marketing, Inc."/>
    <x v="0"/>
    <x v="0"/>
    <x v="0"/>
    <x v="0"/>
    <x v="0"/>
    <n v="33760"/>
    <s v="US Pwr Phy Firm  Mid-C Peak              Jun01           USD/MWh"/>
    <x v="0"/>
    <x v="0"/>
    <x v="0"/>
    <x v="0"/>
    <x v="0"/>
    <n v="415"/>
    <x v="1"/>
    <s v="MDRISC3"/>
    <x v="2"/>
    <x v="0"/>
    <x v="0"/>
    <x v="0"/>
    <n v="96020035"/>
    <n v="569110.1"/>
    <n v="71108"/>
    <d v="2001-06-01T13:33:00"/>
    <d v="2001-06-30T13:33:00"/>
  </r>
  <r>
    <x v="4"/>
    <n v="1085856"/>
    <d v="2001-04-04T11:16:36"/>
    <s v="Dynegy Power Marketing, Inc."/>
    <x v="0"/>
    <x v="0"/>
    <x v="0"/>
    <x v="0"/>
    <x v="0"/>
    <n v="31671"/>
    <s v="US Pwr Phy Firm  PALVE Peak              May01           USD/MWh"/>
    <x v="1"/>
    <x v="1"/>
    <x v="0"/>
    <x v="0"/>
    <x v="0"/>
    <n v="303.5"/>
    <x v="1"/>
    <s v="MFISCHE2"/>
    <x v="0"/>
    <x v="0"/>
    <x v="0"/>
    <x v="0"/>
    <n v="96020035"/>
    <n v="570210.1"/>
    <n v="71108"/>
    <d v="2001-05-01T13:33:00"/>
    <d v="2001-05-31T13:33:00"/>
  </r>
  <r>
    <x v="5"/>
    <n v="1088957"/>
    <d v="2001-04-05T08:05:05"/>
    <s v="Dynegy Power Marketing, Inc."/>
    <x v="0"/>
    <x v="0"/>
    <x v="0"/>
    <x v="0"/>
    <x v="0"/>
    <n v="10631"/>
    <s v="US Pwr Phy Firm  PALVE Peak              06-07Apr01      USD/MWh"/>
    <x v="1"/>
    <x v="1"/>
    <x v="0"/>
    <x v="0"/>
    <x v="0"/>
    <n v="186"/>
    <x v="1"/>
    <s v="TALONSO"/>
    <x v="0"/>
    <x v="0"/>
    <x v="0"/>
    <x v="0"/>
    <n v="96020035"/>
    <n v="571227.1"/>
    <n v="71108"/>
    <d v="2001-04-06T22:00:01"/>
    <d v="2001-04-07T22:00:01"/>
  </r>
  <r>
    <x v="5"/>
    <n v="1090300"/>
    <d v="2001-04-05T08:54:14"/>
    <s v="Dynegy Power Marketing, Inc."/>
    <x v="0"/>
    <x v="0"/>
    <x v="0"/>
    <x v="0"/>
    <x v="0"/>
    <n v="33759"/>
    <s v="US Pwr Phy Firm  Mid-C Peak              May01           USD/MWh"/>
    <x v="0"/>
    <x v="0"/>
    <x v="0"/>
    <x v="0"/>
    <x v="0"/>
    <n v="317"/>
    <x v="1"/>
    <s v="MSWERZB"/>
    <x v="2"/>
    <x v="0"/>
    <x v="0"/>
    <x v="0"/>
    <n v="96020035"/>
    <n v="571458.1"/>
    <n v="71108"/>
    <d v="2001-05-01T13:33:00"/>
    <d v="2001-05-31T13:33:00"/>
  </r>
  <r>
    <x v="6"/>
    <n v="1110507"/>
    <d v="2001-04-10T09:44:01"/>
    <s v="Bank of America, National Association"/>
    <x v="0"/>
    <x v="0"/>
    <x v="0"/>
    <x v="1"/>
    <x v="2"/>
    <n v="36578"/>
    <s v="US Gas Basis     ANR LA                  May01           USD/MM"/>
    <x v="1"/>
    <x v="2"/>
    <x v="0"/>
    <x v="1"/>
    <x v="0"/>
    <n v="-7.4999999999999997E-2"/>
    <x v="2"/>
    <s v="RMENEAR"/>
    <x v="4"/>
    <x v="1"/>
    <x v="0"/>
    <x v="1"/>
    <n v="96004898"/>
    <s v="V26925.1"/>
    <n v="70526"/>
    <d v="2001-05-01T21:00:00"/>
    <d v="2001-05-31T21:00:00"/>
  </r>
  <r>
    <x v="7"/>
    <n v="1115603"/>
    <d v="2001-04-11T09:14:27"/>
    <s v="HQ Energy Services (U.S.) Inc."/>
    <x v="0"/>
    <x v="0"/>
    <x v="0"/>
    <x v="0"/>
    <x v="3"/>
    <n v="7472"/>
    <s v="US Pwr Phy Firm  NEPOOL Peak             May01           USD/MWh"/>
    <x v="1"/>
    <x v="3"/>
    <x v="0"/>
    <x v="0"/>
    <x v="0"/>
    <n v="59"/>
    <x v="3"/>
    <s v="PBRODER"/>
    <x v="5"/>
    <x v="0"/>
    <x v="0"/>
    <x v="0"/>
    <n v="96020991"/>
    <n v="578461.1"/>
    <n v="66682"/>
    <d v="2001-05-01T17:11:00"/>
    <d v="2001-05-31T17:11:00"/>
  </r>
  <r>
    <x v="7"/>
    <n v="1116094"/>
    <d v="2001-04-11T09:34:27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2.5000000000000001E-3"/>
    <x v="4"/>
    <s v="RGAY"/>
    <x v="6"/>
    <x v="1"/>
    <x v="0"/>
    <x v="1"/>
    <n v="96021110"/>
    <s v="V29727.1"/>
    <n v="57399"/>
    <d v="2001-05-01T21:00:00"/>
    <d v="2001-05-31T21:00:00"/>
  </r>
  <r>
    <x v="7"/>
    <n v="1117095"/>
    <d v="2001-04-11T11:26:41"/>
    <s v="Bonneville Power Administration"/>
    <x v="0"/>
    <x v="0"/>
    <x v="0"/>
    <x v="0"/>
    <x v="0"/>
    <n v="30895"/>
    <s v="US Pwr Phy Firm  Mid-C Peak              Jul-Sep01       USD/MWh"/>
    <x v="1"/>
    <x v="1"/>
    <x v="0"/>
    <x v="0"/>
    <x v="0"/>
    <n v="486"/>
    <x v="1"/>
    <s v="MSWERZB"/>
    <x v="2"/>
    <x v="0"/>
    <x v="0"/>
    <x v="0"/>
    <n v="95005504"/>
    <n v="578692.1"/>
    <n v="754"/>
    <d v="2001-07-01T16:50:00"/>
    <d v="2001-09-30T16:50:00"/>
  </r>
  <r>
    <x v="8"/>
    <n v="1119156"/>
    <d v="2001-04-12T06:59:50"/>
    <s v="Select Energy, Inc."/>
    <x v="0"/>
    <x v="0"/>
    <x v="0"/>
    <x v="0"/>
    <x v="3"/>
    <n v="29083"/>
    <s v="US Pwr Phy Firm  NEPOOL Peak             16-20Apr01      USD/MWh"/>
    <x v="3"/>
    <x v="0"/>
    <x v="0"/>
    <x v="0"/>
    <x v="0"/>
    <n v="52.5"/>
    <x v="3"/>
    <s v="PBRODER"/>
    <x v="7"/>
    <x v="0"/>
    <x v="0"/>
    <x v="0"/>
    <n v="96021791"/>
    <n v="579331.1"/>
    <n v="64168"/>
    <d v="2001-04-16T21:00:00"/>
    <d v="2001-04-20T21:00:00"/>
  </r>
  <r>
    <x v="8"/>
    <n v="1119809"/>
    <d v="2001-04-12T08:14:23"/>
    <s v="Aquila Energy Marketing Corporation"/>
    <x v="0"/>
    <x v="0"/>
    <x v="0"/>
    <x v="0"/>
    <x v="3"/>
    <n v="29089"/>
    <s v="US Pwr Phy Firm  PJM-W Peak              16-20Apr01      USD/MWh"/>
    <x v="3"/>
    <x v="0"/>
    <x v="0"/>
    <x v="0"/>
    <x v="0"/>
    <n v="49.5"/>
    <x v="5"/>
    <s v="JQUENET"/>
    <x v="8"/>
    <x v="0"/>
    <x v="0"/>
    <x v="0"/>
    <n v="96009016"/>
    <n v="579569.1"/>
    <n v="18"/>
    <d v="2001-04-16T21:00:00"/>
    <d v="2001-04-20T21:00:00"/>
  </r>
  <r>
    <x v="8"/>
    <n v="1121524"/>
    <d v="2001-04-12T09:15:00"/>
    <s v="Coral Energy Holding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x v="2"/>
    <s v="FERMIS"/>
    <x v="9"/>
    <x v="1"/>
    <x v="0"/>
    <x v="1"/>
    <n v="96018986"/>
    <s v="V32860.1"/>
    <n v="49747"/>
    <d v="2001-11-01T00:00:00"/>
    <d v="2002-03-31T00:00:00"/>
  </r>
  <r>
    <x v="8"/>
    <n v="1122091"/>
    <d v="2001-04-12T09:43:47"/>
    <s v="Mirant Americas Energy Marketing,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x v="2"/>
    <s v="FERMIS"/>
    <x v="9"/>
    <x v="1"/>
    <x v="0"/>
    <x v="1"/>
    <n v="95000281"/>
    <s v="V33030.1"/>
    <n v="56264"/>
    <d v="2001-11-01T00:00:00"/>
    <d v="2002-03-31T00:00:00"/>
  </r>
  <r>
    <x v="8"/>
    <n v="1122598"/>
    <d v="2001-04-12T10:38:43"/>
    <s v="El Paso Merchant Energy, L.P."/>
    <x v="0"/>
    <x v="0"/>
    <x v="0"/>
    <x v="0"/>
    <x v="1"/>
    <n v="44877"/>
    <s v="US Pwr Phy CAISO NP15 Peak               Jan-Mar02       USD/MWh"/>
    <x v="1"/>
    <x v="1"/>
    <x v="0"/>
    <x v="0"/>
    <x v="0"/>
    <n v="170"/>
    <x v="1"/>
    <s v="RBADEER"/>
    <x v="1"/>
    <x v="0"/>
    <x v="0"/>
    <x v="0"/>
    <n v="96057469"/>
    <n v="579971.1"/>
    <n v="53350"/>
    <d v="2002-01-01T00:00:00"/>
    <d v="2002-03-31T00:00:00"/>
  </r>
  <r>
    <x v="8"/>
    <n v="1123267"/>
    <d v="2001-04-12T13:29:15"/>
    <s v="Dynegy Power Marketing, Inc."/>
    <x v="0"/>
    <x v="0"/>
    <x v="0"/>
    <x v="0"/>
    <x v="0"/>
    <n v="47542"/>
    <s v="US Pwr Phy Firm  Mid-C Peak              Jan02           USD/MWh"/>
    <x v="1"/>
    <x v="1"/>
    <x v="0"/>
    <x v="0"/>
    <x v="0"/>
    <n v="314"/>
    <x v="1"/>
    <s v="MSWERZB"/>
    <x v="2"/>
    <x v="0"/>
    <x v="0"/>
    <x v="0"/>
    <n v="96020035"/>
    <n v="580204.1"/>
    <n v="71108"/>
    <d v="2002-01-01T22:00:00"/>
    <d v="2002-01-31T22:00:00"/>
  </r>
  <r>
    <x v="8"/>
    <n v="1123655"/>
    <d v="2001-04-12T15:26:41"/>
    <s v="Avista Corporation - Washington Water Power Division"/>
    <x v="0"/>
    <x v="0"/>
    <x v="0"/>
    <x v="0"/>
    <x v="0"/>
    <n v="30895"/>
    <s v="US Pwr Phy Firm  Mid-C Peak              Jul-Sep01       USD/MWh"/>
    <x v="1"/>
    <x v="1"/>
    <x v="0"/>
    <x v="0"/>
    <x v="0"/>
    <n v="500"/>
    <x v="1"/>
    <s v="MSWERZB"/>
    <x v="2"/>
    <x v="0"/>
    <x v="0"/>
    <x v="0"/>
    <n v="95001154"/>
    <n v="580378.1"/>
    <n v="64517"/>
    <d v="2001-07-01T16:50:00"/>
    <d v="2001-09-30T16:50:00"/>
  </r>
  <r>
    <x v="9"/>
    <n v="1126073"/>
    <d v="2001-04-16T08:57:20"/>
    <s v="Mirant Americas Energy Marketing, L.P."/>
    <x v="0"/>
    <x v="0"/>
    <x v="0"/>
    <x v="0"/>
    <x v="3"/>
    <n v="34503"/>
    <s v="US Pwr Phy Firm  NEPOOL Off-Peak         17Apr01         USD/MWh"/>
    <x v="1"/>
    <x v="3"/>
    <x v="0"/>
    <x v="0"/>
    <x v="0"/>
    <n v="31.5"/>
    <x v="3"/>
    <s v="PBRODER"/>
    <x v="7"/>
    <x v="0"/>
    <x v="0"/>
    <x v="0"/>
    <n v="96006417"/>
    <n v="582206.1"/>
    <n v="56264"/>
    <d v="2001-04-17T21:00:00"/>
    <d v="2001-04-17T21:00:00"/>
  </r>
  <r>
    <x v="9"/>
    <n v="1127110"/>
    <d v="2001-04-16T09:45:31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0"/>
    <x v="4"/>
    <s v="RGAY"/>
    <x v="6"/>
    <x v="1"/>
    <x v="0"/>
    <x v="1"/>
    <n v="96021110"/>
    <s v="V35526.1"/>
    <n v="57399"/>
    <d v="2001-05-01T21:00:00"/>
    <d v="2001-05-31T21:00:00"/>
  </r>
  <r>
    <x v="10"/>
    <n v="1128919"/>
    <d v="2001-04-17T06:48:37"/>
    <s v="Tractebel Energy Marketing, Inc."/>
    <x v="0"/>
    <x v="0"/>
    <x v="0"/>
    <x v="0"/>
    <x v="3"/>
    <n v="29085"/>
    <s v="US Pwr Phy Firm  PJM-W Peak              19-20Apr01      USD/MWh"/>
    <x v="3"/>
    <x v="0"/>
    <x v="0"/>
    <x v="0"/>
    <x v="0"/>
    <n v="51.75"/>
    <x v="5"/>
    <s v="JQUENET"/>
    <x v="8"/>
    <x v="0"/>
    <x v="0"/>
    <x v="0"/>
    <n v="96005582"/>
    <n v="583130.1"/>
    <n v="53461"/>
    <d v="2001-04-19T21:00:00"/>
    <d v="2001-04-20T21:00:00"/>
  </r>
  <r>
    <x v="10"/>
    <n v="1128923"/>
    <d v="2001-04-17T06:49:39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x v="5"/>
    <s v="JQUENET"/>
    <x v="8"/>
    <x v="0"/>
    <x v="0"/>
    <x v="0"/>
    <m/>
    <n v="583134.1"/>
    <n v="3246"/>
    <d v="2001-04-19T21:00:00"/>
    <d v="2001-04-20T21:00:00"/>
  </r>
  <r>
    <x v="10"/>
    <n v="1128931"/>
    <d v="2001-04-17T06:54:01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x v="5"/>
    <s v="JQUENET"/>
    <x v="8"/>
    <x v="0"/>
    <x v="0"/>
    <x v="0"/>
    <m/>
    <n v="583142.1"/>
    <n v="3246"/>
    <d v="2001-04-19T21:00:00"/>
    <d v="2001-04-20T21:00:00"/>
  </r>
  <r>
    <x v="10"/>
    <n v="1129173"/>
    <d v="2001-04-17T07:27:25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6"/>
    <x v="5"/>
    <s v="RBENSON"/>
    <x v="10"/>
    <x v="0"/>
    <x v="0"/>
    <x v="0"/>
    <n v="96053024"/>
    <n v="583267.1"/>
    <n v="65268"/>
    <d v="2001-06-01T14:12:00"/>
    <d v="2001-06-30T14:12:00"/>
  </r>
  <r>
    <x v="10"/>
    <n v="1129523"/>
    <d v="2001-04-17T08:04:24"/>
    <s v="Morgan Stanley Capital Group, Inc."/>
    <x v="0"/>
    <x v="0"/>
    <x v="0"/>
    <x v="0"/>
    <x v="3"/>
    <n v="7472"/>
    <s v="US Pwr Phy Firm  NEPOOL Peak             May01           USD/MWh"/>
    <x v="1"/>
    <x v="3"/>
    <x v="0"/>
    <x v="0"/>
    <x v="0"/>
    <n v="59.75"/>
    <x v="3"/>
    <s v="PBRODER"/>
    <x v="5"/>
    <x v="0"/>
    <x v="0"/>
    <x v="0"/>
    <n v="96019669"/>
    <n v="583342.1"/>
    <n v="9409"/>
    <d v="2001-05-01T17:11:00"/>
    <d v="2001-05-31T17:11:00"/>
  </r>
  <r>
    <x v="10"/>
    <n v="1130477"/>
    <d v="2001-04-17T08:50:16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6.25"/>
    <x v="5"/>
    <s v="RBENSON"/>
    <x v="10"/>
    <x v="0"/>
    <x v="0"/>
    <x v="0"/>
    <n v="96053024"/>
    <n v="583468.1"/>
    <n v="65268"/>
    <d v="2001-06-01T14:12:00"/>
    <d v="2001-06-30T14:12:00"/>
  </r>
  <r>
    <x v="10"/>
    <n v="1132348"/>
    <d v="2001-04-17T10:21:09"/>
    <s v="Avista Energy, Inc."/>
    <x v="0"/>
    <x v="0"/>
    <x v="0"/>
    <x v="0"/>
    <x v="0"/>
    <n v="33759"/>
    <s v="US Pwr Phy Firm  Mid-C Peak              May01           USD/MWh"/>
    <x v="1"/>
    <x v="1"/>
    <x v="0"/>
    <x v="0"/>
    <x v="0"/>
    <n v="305"/>
    <x v="1"/>
    <s v="MSWERZB"/>
    <x v="2"/>
    <x v="0"/>
    <x v="0"/>
    <x v="0"/>
    <n v="96013065"/>
    <n v="583630.1"/>
    <n v="55265"/>
    <d v="2001-05-01T13:33:00"/>
    <d v="2001-05-31T13:33:00"/>
  </r>
  <r>
    <x v="10"/>
    <n v="1132846"/>
    <d v="2001-04-17T11:16:10"/>
    <s v="Duke Energy Trading and Marketing, L.L.C."/>
    <x v="1"/>
    <x v="0"/>
    <x v="0"/>
    <x v="0"/>
    <x v="0"/>
    <n v="33759"/>
    <s v="US Pwr Phy Firm  Mid-C Peak              May01           USD/MWh"/>
    <x v="1"/>
    <x v="1"/>
    <x v="0"/>
    <x v="0"/>
    <x v="0"/>
    <n v="319"/>
    <x v="6"/>
    <s v="MSWERZB"/>
    <x v="2"/>
    <x v="0"/>
    <x v="0"/>
    <x v="0"/>
    <n v="96028954"/>
    <n v="583979.1"/>
    <n v="54979"/>
    <d v="2001-05-01T13:33:00"/>
    <d v="2001-05-31T13:33:00"/>
  </r>
  <r>
    <x v="10"/>
    <n v="1132974"/>
    <d v="2001-04-17T11:52:52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43.05"/>
    <x v="7"/>
    <s v="FSTURM"/>
    <x v="11"/>
    <x v="0"/>
    <x v="0"/>
    <x v="0"/>
    <n v="96004396"/>
    <n v="584040.1"/>
    <n v="64245"/>
    <d v="2001-09-01T17:03:00"/>
    <d v="2001-09-30T17:03:00"/>
  </r>
  <r>
    <x v="10"/>
    <n v="1133087"/>
    <d v="2001-04-17T12:17:38"/>
    <s v="Coral Power, L.L.C."/>
    <x v="1"/>
    <x v="0"/>
    <x v="0"/>
    <x v="0"/>
    <x v="3"/>
    <n v="3749"/>
    <s v="US Pwr Phy Firm  Cinergy Peak            Jun01           USD/MWh"/>
    <x v="1"/>
    <x v="3"/>
    <x v="0"/>
    <x v="0"/>
    <x v="0"/>
    <n v="77.25"/>
    <x v="7"/>
    <s v="FSTURM"/>
    <x v="12"/>
    <x v="0"/>
    <x v="0"/>
    <x v="0"/>
    <m/>
    <n v="584065.1"/>
    <n v="49694"/>
    <d v="2001-06-01T17:11:00"/>
    <d v="2001-06-30T17:11:00"/>
  </r>
  <r>
    <x v="10"/>
    <n v="1133381"/>
    <d v="2001-04-17T13:26:43"/>
    <s v="Aquila Energy Marketing Corporation"/>
    <x v="0"/>
    <x v="0"/>
    <x v="0"/>
    <x v="0"/>
    <x v="3"/>
    <n v="47803"/>
    <s v="US Pwr Phy Firm  PJM-W Peak              23-30Apr01      USD/MWh"/>
    <x v="1"/>
    <x v="3"/>
    <x v="0"/>
    <x v="0"/>
    <x v="0"/>
    <n v="53.1"/>
    <x v="5"/>
    <s v="JQUENET"/>
    <x v="8"/>
    <x v="0"/>
    <x v="0"/>
    <x v="0"/>
    <n v="96009016"/>
    <n v="584192.1"/>
    <n v="18"/>
    <d v="2001-04-23T21:00:00"/>
    <d v="2001-04-30T21:00:00"/>
  </r>
  <r>
    <x v="11"/>
    <n v="1134462"/>
    <d v="2001-04-18T06:55:17"/>
    <s v="Select Energy, Inc."/>
    <x v="0"/>
    <x v="0"/>
    <x v="0"/>
    <x v="0"/>
    <x v="3"/>
    <n v="29082"/>
    <s v="US Pwr Phy Firm  NEPOOL Peak             19Apr01         USD/MWh"/>
    <x v="3"/>
    <x v="0"/>
    <x v="0"/>
    <x v="0"/>
    <x v="0"/>
    <n v="52.75"/>
    <x v="3"/>
    <s v="PBRODER"/>
    <x v="7"/>
    <x v="0"/>
    <x v="0"/>
    <x v="0"/>
    <n v="96021791"/>
    <n v="584515.1"/>
    <n v="64168"/>
    <d v="2001-04-19T21:00:00"/>
    <d v="2001-04-19T21:00:00"/>
  </r>
  <r>
    <x v="11"/>
    <n v="1134806"/>
    <d v="2001-04-18T07:44:48"/>
    <s v="Axia Energy, LP"/>
    <x v="0"/>
    <x v="0"/>
    <x v="0"/>
    <x v="0"/>
    <x v="3"/>
    <n v="45311"/>
    <s v="US Pwr Phy Firm  PJM-W Peak              Jun02           USD/MWh"/>
    <x v="1"/>
    <x v="3"/>
    <x v="0"/>
    <x v="0"/>
    <x v="0"/>
    <n v="62"/>
    <x v="5"/>
    <s v="RBENSON"/>
    <x v="10"/>
    <x v="0"/>
    <x v="0"/>
    <x v="0"/>
    <n v="96050496"/>
    <n v="584640.1"/>
    <n v="91219"/>
    <d v="2002-06-01T14:12:00"/>
    <d v="2002-06-30T14:12:00"/>
  </r>
  <r>
    <x v="11"/>
    <n v="1135679"/>
    <d v="2001-04-18T08:37:05"/>
    <s v="Puget Sound Energy, Inc."/>
    <x v="0"/>
    <x v="0"/>
    <x v="0"/>
    <x v="1"/>
    <x v="2"/>
    <n v="41225"/>
    <s v="US Gas Basis     NWPL RkyMtn             Apr-Oct02       USD/MM"/>
    <x v="1"/>
    <x v="2"/>
    <x v="0"/>
    <x v="1"/>
    <x v="0"/>
    <n v="-0.6"/>
    <x v="2"/>
    <s v="FERMIS"/>
    <x v="13"/>
    <x v="1"/>
    <x v="0"/>
    <x v="1"/>
    <m/>
    <s v="V40276.1"/>
    <n v="54279"/>
    <d v="2002-04-01T00:00:00"/>
    <d v="2002-10-31T00:00:00"/>
  </r>
  <r>
    <x v="11"/>
    <n v="1135810"/>
    <d v="2001-04-18T08:42:22"/>
    <s v="Williams Energy Marketing &amp; Trading Company"/>
    <x v="2"/>
    <x v="0"/>
    <x v="0"/>
    <x v="1"/>
    <x v="4"/>
    <n v="35353"/>
    <s v="US Gas Swap      Nymex                   Nov01-Mar02     USD/MM"/>
    <x v="1"/>
    <x v="2"/>
    <x v="0"/>
    <x v="1"/>
    <x v="0"/>
    <n v="5.4850000000000003"/>
    <x v="8"/>
    <s v="JARNOLD"/>
    <x v="14"/>
    <x v="1"/>
    <x v="0"/>
    <x v="1"/>
    <n v="95000226"/>
    <s v="V40316.1"/>
    <n v="64245"/>
    <d v="2001-11-01T00:00:00"/>
    <d v="2002-03-31T00:00:00"/>
  </r>
  <r>
    <x v="11"/>
    <n v="1135887"/>
    <d v="2001-04-18T08:45:14"/>
    <s v="Reliant Energy Services, Inc."/>
    <x v="0"/>
    <x v="0"/>
    <x v="0"/>
    <x v="0"/>
    <x v="3"/>
    <n v="48050"/>
    <s v="US Pwr Phy Firm  PJM-W Peak              May02           USD/MWh"/>
    <x v="1"/>
    <x v="3"/>
    <x v="0"/>
    <x v="0"/>
    <x v="0"/>
    <n v="43"/>
    <x v="5"/>
    <s v="RBENSON"/>
    <x v="10"/>
    <x v="0"/>
    <x v="0"/>
    <x v="0"/>
    <n v="96053024"/>
    <n v="584782.1"/>
    <n v="65268"/>
    <d v="2002-05-01T14:12:00"/>
    <d v="2002-05-31T14:12:00"/>
  </r>
  <r>
    <x v="11"/>
    <n v="1136128"/>
    <d v="2001-04-18T08:54:5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x v="5"/>
    <s v="RBENSON"/>
    <x v="10"/>
    <x v="0"/>
    <x v="0"/>
    <x v="0"/>
    <n v="96053024"/>
    <n v="584806.1"/>
    <n v="65268"/>
    <d v="2001-06-01T14:12:00"/>
    <d v="2001-06-30T14:12:00"/>
  </r>
  <r>
    <x v="11"/>
    <n v="1136952"/>
    <d v="2001-04-18T09:26:51"/>
    <s v="Duke Energy Trading and Marketing, L.L.C."/>
    <x v="0"/>
    <x v="0"/>
    <x v="0"/>
    <x v="0"/>
    <x v="3"/>
    <n v="7472"/>
    <s v="US Pwr Phy Firm  NEPOOL Peak             May01           USD/MWh"/>
    <x v="1"/>
    <x v="3"/>
    <x v="0"/>
    <x v="0"/>
    <x v="0"/>
    <n v="57.25"/>
    <x v="3"/>
    <s v="PBRODER"/>
    <x v="5"/>
    <x v="0"/>
    <x v="0"/>
    <x v="0"/>
    <n v="96028954"/>
    <n v="584854.1"/>
    <n v="54979"/>
    <d v="2001-05-01T17:11:00"/>
    <d v="2001-05-31T17:11:00"/>
  </r>
  <r>
    <x v="11"/>
    <n v="1137973"/>
    <d v="2001-04-18T10:26:09"/>
    <s v="Cargill Energy, a division of Cargill, Incorporated"/>
    <x v="1"/>
    <x v="0"/>
    <x v="0"/>
    <x v="1"/>
    <x v="2"/>
    <n v="38615"/>
    <s v="US Gas Basis     NGPL Midcont            May01           USD/MM"/>
    <x v="1"/>
    <x v="2"/>
    <x v="0"/>
    <x v="1"/>
    <x v="0"/>
    <n v="-0.11749999999999999"/>
    <x v="9"/>
    <s v="ALEWIS"/>
    <x v="15"/>
    <x v="1"/>
    <x v="0"/>
    <x v="1"/>
    <n v="96043502"/>
    <s v="V41015.1"/>
    <n v="57543"/>
    <d v="2001-05-01T21:00:00"/>
    <d v="2001-05-31T21:00:00"/>
  </r>
  <r>
    <x v="11"/>
    <n v="1138260"/>
    <d v="2001-04-18T11:17:37"/>
    <s v="Public Service Company Of Colorado"/>
    <x v="1"/>
    <x v="0"/>
    <x v="0"/>
    <x v="0"/>
    <x v="3"/>
    <n v="47948"/>
    <s v="US Pwr Phy Firm  Cinergy Peak            23-30Apr01      USD/MWh"/>
    <x v="1"/>
    <x v="3"/>
    <x v="0"/>
    <x v="0"/>
    <x v="0"/>
    <n v="50"/>
    <x v="10"/>
    <s v="CDORLAN"/>
    <x v="12"/>
    <x v="0"/>
    <x v="0"/>
    <x v="0"/>
    <n v="96026964"/>
    <n v="585034.1"/>
    <n v="177"/>
    <d v="2001-04-23T21:00:00"/>
    <d v="2001-04-30T21:00:00"/>
  </r>
  <r>
    <x v="11"/>
    <n v="1138383"/>
    <d v="2001-04-18T11:52:55"/>
    <s v="Sempra Energy Trading Corp."/>
    <x v="0"/>
    <x v="0"/>
    <x v="0"/>
    <x v="1"/>
    <x v="5"/>
    <n v="36511"/>
    <s v="CAN Gas Basis    AECO                    Jun01           USD/MM"/>
    <x v="1"/>
    <x v="2"/>
    <x v="0"/>
    <x v="1"/>
    <x v="0"/>
    <n v="-0.27500000000000002"/>
    <x v="2"/>
    <s v="JMCKAY"/>
    <x v="16"/>
    <x v="1"/>
    <x v="0"/>
    <x v="2"/>
    <n v="96011840"/>
    <s v="V41296.1"/>
    <n v="57508"/>
    <d v="2001-06-01T21:00:00"/>
    <d v="2001-06-30T21:00:00"/>
  </r>
  <r>
    <x v="11"/>
    <n v="1139381"/>
    <d v="2001-04-18T13:41:36"/>
    <s v="AEP Energy Services, Inc."/>
    <x v="1"/>
    <x v="0"/>
    <x v="0"/>
    <x v="1"/>
    <x v="2"/>
    <n v="47634"/>
    <s v="US Gas Basis     Waha                    Oct01           USD/MM"/>
    <x v="1"/>
    <x v="4"/>
    <x v="0"/>
    <x v="1"/>
    <x v="0"/>
    <n v="5.0000000000000001E-3"/>
    <x v="9"/>
    <s v="EBASS"/>
    <x v="17"/>
    <x v="1"/>
    <x v="0"/>
    <x v="1"/>
    <n v="96021110"/>
    <s v="V42153.1"/>
    <n v="57399"/>
    <d v="2001-10-01T08:02:00"/>
    <d v="2001-10-31T08:02:00"/>
  </r>
  <r>
    <x v="11"/>
    <n v="1139398"/>
    <d v="2001-04-18T13:44:07"/>
    <s v="AEP Energy Services, Inc."/>
    <x v="0"/>
    <x v="0"/>
    <x v="0"/>
    <x v="1"/>
    <x v="2"/>
    <n v="37246"/>
    <s v="US Gas Basis     HSC                     Nov01-Mar02     USD/MM"/>
    <x v="1"/>
    <x v="4"/>
    <x v="0"/>
    <x v="1"/>
    <x v="0"/>
    <n v="-0.02"/>
    <x v="4"/>
    <s v="EBASS"/>
    <x v="17"/>
    <x v="1"/>
    <x v="0"/>
    <x v="1"/>
    <n v="96021110"/>
    <s v="V42167.1"/>
    <n v="57399"/>
    <d v="2001-11-01T00:00:00"/>
    <d v="2002-03-31T00:00:00"/>
  </r>
  <r>
    <x v="11"/>
    <n v="1139482"/>
    <d v="2001-04-18T13:49:34"/>
    <s v="Williams Energy Marketing &amp; Trading Company"/>
    <x v="1"/>
    <x v="0"/>
    <x v="0"/>
    <x v="0"/>
    <x v="3"/>
    <n v="7472"/>
    <s v="US Pwr Phy Firm  NEPOOL Peak             May01           USD/MWh"/>
    <x v="1"/>
    <x v="3"/>
    <x v="0"/>
    <x v="0"/>
    <x v="0"/>
    <n v="56.75"/>
    <x v="11"/>
    <s v="PBRODER"/>
    <x v="5"/>
    <x v="0"/>
    <x v="0"/>
    <x v="0"/>
    <n v="96004396"/>
    <n v="585298.1"/>
    <n v="64245"/>
    <d v="2001-05-01T17:11:00"/>
    <d v="2001-05-31T17:11:00"/>
  </r>
  <r>
    <x v="11"/>
    <n v="1140163"/>
    <d v="2001-04-18T15:49:32"/>
    <s v="Avista Energy, Inc."/>
    <x v="0"/>
    <x v="0"/>
    <x v="0"/>
    <x v="0"/>
    <x v="0"/>
    <n v="31671"/>
    <s v="US Pwr Phy Firm  PALVE Peak              May01           USD/MWh"/>
    <x v="1"/>
    <x v="1"/>
    <x v="0"/>
    <x v="0"/>
    <x v="0"/>
    <n v="300"/>
    <x v="1"/>
    <s v="TALONSO"/>
    <x v="0"/>
    <x v="0"/>
    <x v="0"/>
    <x v="0"/>
    <n v="96013065"/>
    <n v="585460.1"/>
    <n v="55265"/>
    <d v="2001-05-01T13:33:00"/>
    <d v="2001-05-31T13:33:00"/>
  </r>
  <r>
    <x v="12"/>
    <n v="1140640"/>
    <d v="2001-04-19T06:40:32"/>
    <s v="Peco Energy Company"/>
    <x v="0"/>
    <x v="0"/>
    <x v="0"/>
    <x v="0"/>
    <x v="3"/>
    <n v="29088"/>
    <s v="US Pwr Phy Firm  PJM-W Peak              20Apr01         USD/MWh"/>
    <x v="3"/>
    <x v="0"/>
    <x v="0"/>
    <x v="0"/>
    <x v="0"/>
    <n v="42"/>
    <x v="5"/>
    <s v="PBRODER"/>
    <x v="8"/>
    <x v="0"/>
    <x v="0"/>
    <x v="0"/>
    <m/>
    <n v="585569.1"/>
    <n v="5607"/>
    <d v="2001-04-20T21:00:00"/>
    <d v="2001-04-20T21:00:00"/>
  </r>
  <r>
    <x v="12"/>
    <n v="1140656"/>
    <d v="2001-04-19T06:43:12"/>
    <s v="Mirant Americas Energy Marketing, L.P."/>
    <x v="0"/>
    <x v="0"/>
    <x v="0"/>
    <x v="0"/>
    <x v="3"/>
    <n v="29082"/>
    <s v="US Pwr Phy Firm  NEPOOL Peak             20Apr01         USD/MWh"/>
    <x v="1"/>
    <x v="3"/>
    <x v="0"/>
    <x v="0"/>
    <x v="0"/>
    <n v="46.5"/>
    <x v="3"/>
    <s v="PBRODER"/>
    <x v="7"/>
    <x v="0"/>
    <x v="0"/>
    <x v="0"/>
    <n v="96006417"/>
    <n v="585581.1"/>
    <n v="56264"/>
    <d v="2001-04-20T21:00:00"/>
    <d v="2001-04-20T21:00:00"/>
  </r>
  <r>
    <x v="12"/>
    <n v="1140712"/>
    <d v="2001-04-19T06:59:38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x v="5"/>
    <s v="RBENSON"/>
    <x v="10"/>
    <x v="0"/>
    <x v="0"/>
    <x v="0"/>
    <n v="96004396"/>
    <n v="585619.1"/>
    <n v="64245"/>
    <d v="2002-01-01T14:12:00"/>
    <d v="2002-02-28T14:12:00"/>
  </r>
  <r>
    <x v="12"/>
    <n v="1140728"/>
    <d v="2001-04-19T07:01:02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x v="5"/>
    <s v="RBENSON"/>
    <x v="10"/>
    <x v="0"/>
    <x v="0"/>
    <x v="0"/>
    <n v="96004396"/>
    <n v="585630.1"/>
    <n v="64245"/>
    <d v="2002-01-01T14:12:00"/>
    <d v="2002-02-28T14:12:00"/>
  </r>
  <r>
    <x v="12"/>
    <n v="1140752"/>
    <d v="2001-04-19T07:08:15"/>
    <s v="Select Energy, Inc."/>
    <x v="0"/>
    <x v="0"/>
    <x v="0"/>
    <x v="0"/>
    <x v="6"/>
    <n v="32198"/>
    <s v="US Pwr Fin Swap  ISO NY Z-G Peak         20Apr01         USD/MWh"/>
    <x v="3"/>
    <x v="0"/>
    <x v="0"/>
    <x v="0"/>
    <x v="0"/>
    <n v="50.25"/>
    <x v="12"/>
    <s v="GGUPTA"/>
    <x v="7"/>
    <x v="0"/>
    <x v="0"/>
    <x v="1"/>
    <m/>
    <n v="585646.1"/>
    <n v="64168"/>
    <d v="2001-04-20T21:00:00"/>
    <d v="2001-04-20T21:00:00"/>
  </r>
  <r>
    <x v="12"/>
    <n v="1140799"/>
    <d v="2001-04-19T07:18:48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4"/>
    <x v="5"/>
    <s v="RBENSON"/>
    <x v="10"/>
    <x v="0"/>
    <x v="0"/>
    <x v="0"/>
    <n v="96049254"/>
    <n v="585669.1"/>
    <n v="84074"/>
    <d v="2001-06-01T14:12:00"/>
    <d v="2001-06-30T14:12:00"/>
  </r>
  <r>
    <x v="12"/>
    <n v="1140814"/>
    <d v="2001-04-19T07:23:54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x v="5"/>
    <s v="JQUENET"/>
    <x v="8"/>
    <x v="0"/>
    <x v="0"/>
    <x v="0"/>
    <n v="96053024"/>
    <n v="585676.1"/>
    <n v="65268"/>
    <d v="2001-04-20T21:00:00"/>
    <d v="2001-04-20T21:00:00"/>
  </r>
  <r>
    <x v="12"/>
    <n v="1140816"/>
    <d v="2001-04-19T07:24:15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x v="5"/>
    <s v="JQUENET"/>
    <x v="8"/>
    <x v="0"/>
    <x v="0"/>
    <x v="0"/>
    <n v="96053024"/>
    <n v="585678.1"/>
    <n v="65268"/>
    <d v="2001-04-20T21:00:00"/>
    <d v="2001-04-20T21:00:00"/>
  </r>
  <r>
    <x v="12"/>
    <n v="1140839"/>
    <d v="2001-04-19T07:29:10"/>
    <s v="Duke Energy Trading and Marketing, L.L.C."/>
    <x v="0"/>
    <x v="0"/>
    <x v="0"/>
    <x v="0"/>
    <x v="3"/>
    <n v="7472"/>
    <s v="US Pwr Phy Firm  NEPOOL Peak             May01           USD/MWh"/>
    <x v="3"/>
    <x v="0"/>
    <x v="0"/>
    <x v="0"/>
    <x v="0"/>
    <n v="56"/>
    <x v="3"/>
    <s v="PBRODER"/>
    <x v="5"/>
    <x v="0"/>
    <x v="0"/>
    <x v="0"/>
    <n v="96028954"/>
    <n v="585690.1"/>
    <n v="54979"/>
    <d v="2001-05-01T17:11:00"/>
    <d v="2001-05-31T17:11:00"/>
  </r>
  <r>
    <x v="12"/>
    <n v="1141197"/>
    <d v="2001-04-19T08:05:25"/>
    <s v="AEP Energy Services, Inc."/>
    <x v="0"/>
    <x v="0"/>
    <x v="0"/>
    <x v="1"/>
    <x v="4"/>
    <n v="36233"/>
    <s v="US Gas Daily     IF GD/D HSC             May01           USD/MM"/>
    <x v="1"/>
    <x v="4"/>
    <x v="0"/>
    <x v="1"/>
    <x v="0"/>
    <n v="-2.5000000000000001E-3"/>
    <x v="4"/>
    <s v="EBASS"/>
    <x v="17"/>
    <x v="1"/>
    <x v="0"/>
    <x v="1"/>
    <n v="96021110"/>
    <s v="V45747.1"/>
    <n v="57399"/>
    <d v="2001-05-01T21:00:00"/>
    <d v="2001-05-31T21:00:00"/>
  </r>
  <r>
    <x v="12"/>
    <n v="1141394"/>
    <d v="2001-04-19T08:14:29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49"/>
    <x v="1"/>
    <s v="TALONSO"/>
    <x v="0"/>
    <x v="0"/>
    <x v="0"/>
    <x v="0"/>
    <n v="95001154"/>
    <n v="585879.1"/>
    <n v="26304"/>
    <d v="2001-04-20T21:00:00"/>
    <d v="2001-04-21T21:00:00"/>
  </r>
  <r>
    <x v="12"/>
    <n v="1141663"/>
    <d v="2001-04-19T08:29:02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65"/>
    <x v="1"/>
    <s v="TALONSO"/>
    <x v="0"/>
    <x v="0"/>
    <x v="0"/>
    <x v="0"/>
    <n v="95001154"/>
    <n v="585966.1"/>
    <n v="26304"/>
    <d v="2001-04-20T21:00:00"/>
    <d v="2001-04-21T21:00:00"/>
  </r>
  <r>
    <x v="12"/>
    <n v="1143171"/>
    <d v="2001-04-19T09:17:13"/>
    <s v="PanCanadian Energy Services Inc."/>
    <x v="0"/>
    <x v="0"/>
    <x v="0"/>
    <x v="1"/>
    <x v="4"/>
    <n v="36249"/>
    <s v="US Gas Daily     NGI GD/D Chi            May01           USD/MM"/>
    <x v="4"/>
    <x v="0"/>
    <x v="0"/>
    <x v="1"/>
    <x v="0"/>
    <n v="2.5000000000000001E-3"/>
    <x v="4"/>
    <s v="EOLSMGR2"/>
    <x v="18"/>
    <x v="1"/>
    <x v="0"/>
    <x v="1"/>
    <n v="96053796"/>
    <s v="V44740.1"/>
    <n v="61839"/>
    <d v="2001-05-01T21:00:00"/>
    <d v="2001-05-31T21:00:00"/>
  </r>
  <r>
    <x v="12"/>
    <n v="1143261"/>
    <d v="2001-04-19T09:19:57"/>
    <s v="Duke Energy Trading and Marketing, L.L.C."/>
    <x v="0"/>
    <x v="0"/>
    <x v="0"/>
    <x v="1"/>
    <x v="2"/>
    <n v="37116"/>
    <s v="US Gas Basis     Waha                    Jun01           USD/MM"/>
    <x v="4"/>
    <x v="0"/>
    <x v="0"/>
    <x v="1"/>
    <x v="0"/>
    <n v="-0.02"/>
    <x v="4"/>
    <s v="EBASS"/>
    <x v="17"/>
    <x v="1"/>
    <x v="0"/>
    <x v="1"/>
    <n v="96013559"/>
    <s v="V44133.1"/>
    <n v="54979"/>
    <d v="2001-06-01T21:00:00"/>
    <d v="2001-06-30T21:00:00"/>
  </r>
  <r>
    <x v="12"/>
    <n v="1143323"/>
    <d v="2001-04-19T09:22:40"/>
    <s v="Tenaska Marketing Ventures"/>
    <x v="1"/>
    <x v="0"/>
    <x v="0"/>
    <x v="1"/>
    <x v="2"/>
    <n v="33998"/>
    <s v="US Gas Basis     HSC                     May01           USD/MM"/>
    <x v="4"/>
    <x v="0"/>
    <x v="0"/>
    <x v="1"/>
    <x v="0"/>
    <n v="0.01"/>
    <x v="9"/>
    <s v="EBASS"/>
    <x v="17"/>
    <x v="1"/>
    <x v="0"/>
    <x v="1"/>
    <n v="95001227"/>
    <s v="V44507.1"/>
    <n v="208"/>
    <d v="2001-05-01T00:00:00"/>
    <d v="2001-05-31T00:00:00"/>
  </r>
  <r>
    <x v="12"/>
    <n v="1143888"/>
    <d v="2001-04-19T10:01:55"/>
    <s v="Axia Energy, LP"/>
    <x v="1"/>
    <x v="0"/>
    <x v="0"/>
    <x v="1"/>
    <x v="2"/>
    <n v="36100"/>
    <s v="US Gas Basis     NGI Chicago             May01           USD/MM"/>
    <x v="1"/>
    <x v="4"/>
    <x v="0"/>
    <x v="1"/>
    <x v="0"/>
    <n v="0.125"/>
    <x v="9"/>
    <s v="GSTOREY"/>
    <x v="19"/>
    <x v="1"/>
    <x v="0"/>
    <x v="1"/>
    <n v="96057022"/>
    <s v="V45946.1"/>
    <n v="91219"/>
    <d v="2001-05-01T21:00:00"/>
    <d v="2001-05-31T21:00:00"/>
  </r>
  <r>
    <x v="12"/>
    <n v="1144999"/>
    <d v="2001-04-19T12:51:17"/>
    <s v="Allegheny Energy Supply Company, LLC"/>
    <x v="1"/>
    <x v="0"/>
    <x v="0"/>
    <x v="0"/>
    <x v="0"/>
    <n v="10632"/>
    <s v="US Pwr Phy Firm  PALVE Peak              23-30Apr01      USD/MWh"/>
    <x v="0"/>
    <x v="0"/>
    <x v="0"/>
    <x v="0"/>
    <x v="0"/>
    <n v="212"/>
    <x v="6"/>
    <s v="MFISCHE2"/>
    <x v="0"/>
    <x v="0"/>
    <x v="0"/>
    <x v="0"/>
    <n v="96037738"/>
    <n v="586452.1"/>
    <n v="72209"/>
    <d v="2001-04-23T21:00:00"/>
    <d v="2001-04-30T21:00:00"/>
  </r>
  <r>
    <x v="12"/>
    <n v="1145056"/>
    <d v="2001-04-19T13:00:19"/>
    <s v="Aquila Risk Management Corporation"/>
    <x v="1"/>
    <x v="0"/>
    <x v="0"/>
    <x v="1"/>
    <x v="2"/>
    <n v="45324"/>
    <s v="US Gas Basis     EP Permian              Jul-Sep01       USD/MM"/>
    <x v="1"/>
    <x v="4"/>
    <x v="0"/>
    <x v="1"/>
    <x v="0"/>
    <n v="0.15"/>
    <x v="9"/>
    <s v="EBASS"/>
    <x v="17"/>
    <x v="1"/>
    <x v="0"/>
    <x v="1"/>
    <n v="96041878"/>
    <s v="V45135.1"/>
    <n v="11135"/>
    <d v="2001-07-01T21:00:00"/>
    <d v="2001-09-30T21:00:00"/>
  </r>
  <r>
    <x v="12"/>
    <n v="1145454"/>
    <d v="2001-04-19T14:33:10"/>
    <s v="Constellation Power Source, Inc."/>
    <x v="1"/>
    <x v="0"/>
    <x v="0"/>
    <x v="0"/>
    <x v="3"/>
    <n v="29080"/>
    <s v="US Pwr Phy Firm  NEPOOL Peak             23Apr01         USD/MWh"/>
    <x v="1"/>
    <x v="3"/>
    <x v="0"/>
    <x v="0"/>
    <x v="0"/>
    <n v="50.75"/>
    <x v="11"/>
    <s v="PBRODER"/>
    <x v="7"/>
    <x v="0"/>
    <x v="0"/>
    <x v="0"/>
    <n v="96057479"/>
    <n v="586648.1"/>
    <n v="55134"/>
    <d v="2001-04-23T21:00:00"/>
    <d v="2001-04-23T21:00:00"/>
  </r>
  <r>
    <x v="12"/>
    <n v="1145492"/>
    <d v="2001-04-19T14:52:17"/>
    <s v="Cinergy Marketing &amp; Trading, LLC"/>
    <x v="1"/>
    <x v="0"/>
    <x v="0"/>
    <x v="1"/>
    <x v="2"/>
    <n v="46604"/>
    <s v="US Gas Basis     NGPL TXOK               May-Oct01       USD/MM"/>
    <x v="1"/>
    <x v="4"/>
    <x v="0"/>
    <x v="1"/>
    <x v="0"/>
    <n v="-7.2499999999999995E-2"/>
    <x v="9"/>
    <s v="RMENEAR"/>
    <x v="4"/>
    <x v="1"/>
    <x v="0"/>
    <x v="1"/>
    <m/>
    <s v="V45832.1"/>
    <n v="68856"/>
    <d v="2001-05-01T00:00:00"/>
    <d v="2001-10-31T00:00:00"/>
  </r>
  <r>
    <x v="13"/>
    <n v="1146290"/>
    <d v="2001-04-20T06:50:58"/>
    <s v="Williams Energy Marketing &amp; Trading Company"/>
    <x v="0"/>
    <x v="0"/>
    <x v="0"/>
    <x v="0"/>
    <x v="3"/>
    <n v="32890"/>
    <s v="US Pwr Phy Firm  PJM-W Peak              Oct-Dec01       USD/MWh"/>
    <x v="1"/>
    <x v="3"/>
    <x v="0"/>
    <x v="0"/>
    <x v="0"/>
    <n v="43"/>
    <x v="5"/>
    <s v="RBENSON"/>
    <x v="10"/>
    <x v="0"/>
    <x v="0"/>
    <x v="0"/>
    <n v="96004396"/>
    <n v="586917.1"/>
    <n v="64245"/>
    <d v="2001-10-01T14:12:00"/>
    <d v="2001-12-31T14:12:00"/>
  </r>
  <r>
    <x v="13"/>
    <n v="1146733"/>
    <d v="2001-04-20T08:02:08"/>
    <s v="El Paso Merchant Energy, L.P."/>
    <x v="1"/>
    <x v="0"/>
    <x v="0"/>
    <x v="1"/>
    <x v="2"/>
    <n v="35599"/>
    <s v="US Gas Basis     ANR LA                  Nov01-Mar02     USD/MM"/>
    <x v="1"/>
    <x v="4"/>
    <x v="0"/>
    <x v="1"/>
    <x v="0"/>
    <n v="-7.7499999999999999E-2"/>
    <x v="9"/>
    <s v="KRUSCIT"/>
    <x v="4"/>
    <x v="1"/>
    <x v="0"/>
    <x v="1"/>
    <n v="96045266"/>
    <s v="V46429.1"/>
    <n v="53350"/>
    <d v="2001-11-01T00:00:00"/>
    <d v="2002-03-31T00:00:00"/>
  </r>
  <r>
    <x v="13"/>
    <n v="1147129"/>
    <d v="2001-04-20T08:21:00"/>
    <s v="Virginia Electric and Power Company"/>
    <x v="0"/>
    <x v="0"/>
    <x v="0"/>
    <x v="0"/>
    <x v="3"/>
    <n v="33301"/>
    <s v="US Pwr Phy Firm  NEPOOL Peak             Sep01           USD/MWh"/>
    <x v="1"/>
    <x v="3"/>
    <x v="0"/>
    <x v="0"/>
    <x v="0"/>
    <n v="56"/>
    <x v="3"/>
    <s v="DDAVIS"/>
    <x v="5"/>
    <x v="0"/>
    <x v="0"/>
    <x v="0"/>
    <m/>
    <n v="587196.1"/>
    <n v="3246"/>
    <d v="2001-09-01T17:11:00"/>
    <d v="2001-09-30T17:11:00"/>
  </r>
  <r>
    <x v="14"/>
    <n v="1151347"/>
    <d v="2001-04-23T07:15:56"/>
    <s v="El Paso Merchant Energy, L.P."/>
    <x v="1"/>
    <x v="0"/>
    <x v="0"/>
    <x v="0"/>
    <x v="6"/>
    <n v="30594"/>
    <s v="US Pwr Fin Swap  ISO NY Z-A Peak         24Apr01         USD/MWh"/>
    <x v="1"/>
    <x v="3"/>
    <x v="0"/>
    <x v="0"/>
    <x v="0"/>
    <n v="43.75"/>
    <x v="11"/>
    <s v="GGUPTA"/>
    <x v="7"/>
    <x v="0"/>
    <x v="0"/>
    <x v="1"/>
    <n v="96045266"/>
    <n v="588370.1"/>
    <n v="53350"/>
    <d v="2001-04-24T21:00:00"/>
    <d v="2001-04-24T21:00:00"/>
  </r>
  <r>
    <x v="14"/>
    <n v="1151471"/>
    <d v="2001-04-23T07:34:42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5"/>
    <x v="5"/>
    <s v="RBENSON"/>
    <x v="10"/>
    <x v="0"/>
    <x v="0"/>
    <x v="0"/>
    <n v="96053024"/>
    <n v="588425.1"/>
    <n v="65268"/>
    <d v="2001-06-01T14:12:00"/>
    <d v="2001-06-30T14:12:00"/>
  </r>
  <r>
    <x v="14"/>
    <n v="1154567"/>
    <d v="2001-04-23T10:00:41"/>
    <s v="Williams Energy Marketing &amp; Trading Company"/>
    <x v="1"/>
    <x v="0"/>
    <x v="0"/>
    <x v="0"/>
    <x v="3"/>
    <n v="33275"/>
    <s v="US Pwr Phy Firm  COMED Peak              Jun01           USD/MWh"/>
    <x v="1"/>
    <x v="3"/>
    <x v="0"/>
    <x v="0"/>
    <x v="0"/>
    <n v="72.25"/>
    <x v="10"/>
    <s v="FSTURM"/>
    <x v="11"/>
    <x v="0"/>
    <x v="0"/>
    <x v="0"/>
    <n v="96004396"/>
    <n v="589046.1"/>
    <n v="64245"/>
    <d v="2001-06-01T17:03:00"/>
    <d v="2001-06-30T17:03:00"/>
  </r>
  <r>
    <x v="14"/>
    <n v="1154822"/>
    <d v="2001-04-23T10:21:0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x v="5"/>
    <s v="RBENSON"/>
    <x v="10"/>
    <x v="0"/>
    <x v="0"/>
    <x v="0"/>
    <n v="96053024"/>
    <n v="589076.1"/>
    <n v="65268"/>
    <d v="2001-06-01T14:12:00"/>
    <d v="2001-06-30T14:12:00"/>
  </r>
  <r>
    <x v="14"/>
    <n v="1154936"/>
    <d v="2001-04-23T10:34:40"/>
    <s v="El Paso Merchant Energy, L.P."/>
    <x v="1"/>
    <x v="0"/>
    <x v="0"/>
    <x v="1"/>
    <x v="2"/>
    <n v="36207"/>
    <s v="US Gas Basis     GD/M Mich Con           May01           USD/MM"/>
    <x v="4"/>
    <x v="0"/>
    <x v="0"/>
    <x v="1"/>
    <x v="0"/>
    <n v="0.25"/>
    <x v="9"/>
    <s v="GSTOREY"/>
    <x v="20"/>
    <x v="1"/>
    <x v="0"/>
    <x v="1"/>
    <n v="96045266"/>
    <s v="V49611.1"/>
    <n v="53350"/>
    <d v="2001-05-01T21:00:00"/>
    <d v="2001-05-31T21:00:00"/>
  </r>
  <r>
    <x v="14"/>
    <n v="1155282"/>
    <d v="2001-04-23T11:54:20"/>
    <s v="Aquila Energy Marketing Corporation"/>
    <x v="1"/>
    <x v="0"/>
    <x v="0"/>
    <x v="1"/>
    <x v="7"/>
    <n v="48412"/>
    <s v="US Gas Phy Index IF TN/LA 500Leg         May01           USD/MM"/>
    <x v="1"/>
    <x v="4"/>
    <x v="0"/>
    <x v="1"/>
    <x v="0"/>
    <n v="-2.5000000000000001E-3"/>
    <x v="9"/>
    <s v="VVERSEN"/>
    <x v="21"/>
    <x v="2"/>
    <x v="0"/>
    <x v="1"/>
    <n v="96000574"/>
    <s v="V49804.1 / 745575"/>
    <n v="18"/>
    <d v="2001-05-01T21:00:00"/>
    <d v="2001-05-31T21:00:00"/>
  </r>
  <r>
    <x v="14"/>
    <n v="1155285"/>
    <d v="2001-04-23T11:55:27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x v="3"/>
    <s v="DDAVIS"/>
    <x v="5"/>
    <x v="0"/>
    <x v="0"/>
    <x v="0"/>
    <m/>
    <n v="589230.1"/>
    <n v="3246"/>
    <d v="2001-10-01T17:11:00"/>
    <d v="2001-12-31T17:11:00"/>
  </r>
  <r>
    <x v="14"/>
    <n v="1155290"/>
    <d v="2001-04-23T11:57:54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x v="3"/>
    <s v="DDAVIS"/>
    <x v="5"/>
    <x v="0"/>
    <x v="0"/>
    <x v="0"/>
    <m/>
    <n v="589234.1"/>
    <n v="3246"/>
    <d v="2001-10-01T17:11:00"/>
    <d v="2001-12-31T17:11:00"/>
  </r>
  <r>
    <x v="14"/>
    <n v="1155400"/>
    <d v="2001-04-23T12:24:36"/>
    <s v="Constellation Power Source, Inc."/>
    <x v="0"/>
    <x v="0"/>
    <x v="0"/>
    <x v="0"/>
    <x v="3"/>
    <n v="32889"/>
    <s v="US Pwr Phy Firm  PJM-W Peak              May01           USD/MWh"/>
    <x v="3"/>
    <x v="0"/>
    <x v="0"/>
    <x v="0"/>
    <x v="0"/>
    <n v="52.8"/>
    <x v="5"/>
    <s v="JQUENET"/>
    <x v="10"/>
    <x v="0"/>
    <x v="0"/>
    <x v="0"/>
    <n v="96057479"/>
    <n v="589304.1"/>
    <n v="55134"/>
    <d v="2001-05-01T14:12:00"/>
    <d v="2001-05-31T14:12:00"/>
  </r>
  <r>
    <x v="14"/>
    <n v="1155453"/>
    <d v="2001-04-23T12:31:27"/>
    <s v="Axia Energy, LP"/>
    <x v="1"/>
    <x v="0"/>
    <x v="0"/>
    <x v="1"/>
    <x v="7"/>
    <n v="37186"/>
    <s v="US Gas Phy Index NGI NGPL NICOR          May01           USD/MM"/>
    <x v="1"/>
    <x v="4"/>
    <x v="0"/>
    <x v="1"/>
    <x v="0"/>
    <n v="2.5000000000000001E-3"/>
    <x v="9"/>
    <s v="EOLSMGR"/>
    <x v="19"/>
    <x v="2"/>
    <x v="0"/>
    <x v="1"/>
    <n v="96038539"/>
    <s v="V49911.1 / 745608"/>
    <n v="91219"/>
    <d v="2001-05-01T21:00:00"/>
    <d v="2001-05-31T21:00:00"/>
  </r>
  <r>
    <x v="14"/>
    <n v="1155477"/>
    <d v="2001-04-23T12:40:22"/>
    <s v="BP Amoco Corporation"/>
    <x v="1"/>
    <x v="0"/>
    <x v="0"/>
    <x v="1"/>
    <x v="5"/>
    <n v="36400"/>
    <s v="CAN Gas Basis    Sumas                   May01           USD/MM"/>
    <x v="1"/>
    <x v="2"/>
    <x v="0"/>
    <x v="1"/>
    <x v="0"/>
    <n v="0.13"/>
    <x v="9"/>
    <s v="CCLARK5"/>
    <x v="22"/>
    <x v="1"/>
    <x v="0"/>
    <x v="2"/>
    <n v="96038383"/>
    <s v="V49943.1"/>
    <n v="65291"/>
    <d v="2001-05-01T21:00:00"/>
    <d v="2001-05-31T21:00:00"/>
  </r>
  <r>
    <x v="14"/>
    <n v="1155948"/>
    <d v="2001-04-23T14:01:33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.75"/>
    <x v="3"/>
    <s v="DDAVIS"/>
    <x v="5"/>
    <x v="0"/>
    <x v="0"/>
    <x v="0"/>
    <n v="96004396"/>
    <n v="589532.1"/>
    <n v="64245"/>
    <d v="2001-09-01T17:11:00"/>
    <d v="2001-09-30T17:11:00"/>
  </r>
  <r>
    <x v="14"/>
    <n v="1156141"/>
    <d v="2001-04-23T15:03:06"/>
    <s v="NRG Power Marketing Inc."/>
    <x v="1"/>
    <x v="0"/>
    <x v="0"/>
    <x v="0"/>
    <x v="6"/>
    <n v="30600"/>
    <s v="US Pwr Fin Swap  ISO NY Z-A Peak         30Apr-04May     USD/MWh"/>
    <x v="3"/>
    <x v="0"/>
    <x v="0"/>
    <x v="0"/>
    <x v="0"/>
    <n v="48.5"/>
    <x v="11"/>
    <s v="GGUPTA"/>
    <x v="7"/>
    <x v="0"/>
    <x v="0"/>
    <x v="1"/>
    <m/>
    <n v="589614.1"/>
    <n v="69121"/>
    <d v="2001-04-30T21:00:00"/>
    <d v="2001-05-04T21:00:00"/>
  </r>
  <r>
    <x v="15"/>
    <n v="1156825"/>
    <d v="2001-04-24T06:52:29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5.5"/>
    <x v="5"/>
    <s v="RBENSON"/>
    <x v="10"/>
    <x v="0"/>
    <x v="0"/>
    <x v="0"/>
    <n v="96049254"/>
    <n v="590032.1"/>
    <n v="84074"/>
    <d v="2001-06-01T14:12:00"/>
    <d v="2001-06-30T14:12:00"/>
  </r>
  <r>
    <x v="15"/>
    <n v="1156969"/>
    <d v="2001-04-24T07:15:20"/>
    <s v="Williams Energy Marketing &amp; Trading Company"/>
    <x v="0"/>
    <x v="0"/>
    <x v="0"/>
    <x v="0"/>
    <x v="3"/>
    <n v="29089"/>
    <s v="US Pwr Phy Firm  PJM-W Peak              30Apr-04May     USD/MWh"/>
    <x v="3"/>
    <x v="0"/>
    <x v="0"/>
    <x v="0"/>
    <x v="0"/>
    <n v="55.5"/>
    <x v="5"/>
    <s v="JQUENET"/>
    <x v="8"/>
    <x v="0"/>
    <x v="0"/>
    <x v="0"/>
    <n v="96004396"/>
    <n v="590102.1"/>
    <n v="64245"/>
    <d v="2001-04-30T21:00:00"/>
    <d v="2001-05-04T21:00:00"/>
  </r>
  <r>
    <x v="15"/>
    <n v="1157329"/>
    <d v="2001-04-24T08:01:49"/>
    <s v="Aquila Risk Management Corporation"/>
    <x v="1"/>
    <x v="0"/>
    <x v="0"/>
    <x v="0"/>
    <x v="6"/>
    <n v="30184"/>
    <s v="US Pwr Fin Swap  ISO NY Z-A Peak         Jun01           USD/MWh"/>
    <x v="3"/>
    <x v="0"/>
    <x v="0"/>
    <x v="0"/>
    <x v="0"/>
    <n v="56.5"/>
    <x v="11"/>
    <s v="DDAVIS"/>
    <x v="5"/>
    <x v="0"/>
    <x v="0"/>
    <x v="1"/>
    <n v="96041878"/>
    <n v="590202.1"/>
    <n v="11135"/>
    <d v="2001-06-01T00:00:00"/>
    <d v="2001-06-30T00:00:00"/>
  </r>
  <r>
    <x v="15"/>
    <n v="1159714"/>
    <d v="2001-04-24T09:31:05"/>
    <s v="Tenaska Marketing Ventures"/>
    <x v="1"/>
    <x v="0"/>
    <x v="0"/>
    <x v="1"/>
    <x v="2"/>
    <n v="38619"/>
    <s v="US Gas Basis     NNG Demarc              May01           USD/MM"/>
    <x v="1"/>
    <x v="4"/>
    <x v="0"/>
    <x v="1"/>
    <x v="0"/>
    <n v="-0.02"/>
    <x v="9"/>
    <s v="ALEWIS"/>
    <x v="15"/>
    <x v="1"/>
    <x v="0"/>
    <x v="1"/>
    <n v="95001227"/>
    <s v="V51959.1"/>
    <n v="208"/>
    <d v="2001-05-01T21:00:00"/>
    <d v="2001-05-31T21:00:00"/>
  </r>
  <r>
    <x v="15"/>
    <n v="1160819"/>
    <d v="2001-04-24T10:54:44"/>
    <s v="J. Aron &amp; Company"/>
    <x v="2"/>
    <x v="0"/>
    <x v="0"/>
    <x v="1"/>
    <x v="4"/>
    <n v="44142"/>
    <s v="US Gas Swap      Nymex                   May01           USD/MM-L"/>
    <x v="1"/>
    <x v="5"/>
    <x v="0"/>
    <x v="2"/>
    <x v="0"/>
    <n v="5.07"/>
    <x v="8"/>
    <s v="JARNOLD"/>
    <x v="14"/>
    <x v="1"/>
    <x v="0"/>
    <x v="1"/>
    <n v="96043931"/>
    <s v="V52552.1"/>
    <n v="120"/>
    <d v="2001-05-01T21:00:00"/>
    <d v="2001-05-31T21:00:00"/>
  </r>
  <r>
    <x v="15"/>
    <n v="1160820"/>
    <d v="2001-04-24T10:54:44"/>
    <s v="J. Aron &amp; Company"/>
    <x v="2"/>
    <x v="0"/>
    <x v="0"/>
    <x v="1"/>
    <x v="4"/>
    <n v="44283"/>
    <s v="US Gas Swap      Nymex                   Jun01           USD/MM-L"/>
    <x v="5"/>
    <x v="0"/>
    <x v="0"/>
    <x v="2"/>
    <x v="0"/>
    <n v="5.1180000000000003"/>
    <x v="8"/>
    <s v="JARNOLD"/>
    <x v="14"/>
    <x v="1"/>
    <x v="0"/>
    <x v="1"/>
    <n v="96043931"/>
    <s v="V52551.1"/>
    <n v="120"/>
    <d v="2001-06-01T21:00:00"/>
    <d v="2001-06-30T21:00:00"/>
  </r>
  <r>
    <x v="15"/>
    <n v="1161161"/>
    <d v="2001-04-24T11:57:44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75"/>
    <x v="5"/>
    <s v="JQUENET"/>
    <x v="8"/>
    <x v="0"/>
    <x v="0"/>
    <x v="0"/>
    <m/>
    <n v="590888.1"/>
    <n v="3246"/>
    <d v="2001-04-30T21:00:00"/>
    <d v="2001-04-30T21:00:00"/>
  </r>
  <r>
    <x v="15"/>
    <n v="1161911"/>
    <d v="2001-04-24T14:07:46"/>
    <s v="CMS Marketing, Services and Trading Company"/>
    <x v="1"/>
    <x v="0"/>
    <x v="0"/>
    <x v="1"/>
    <x v="2"/>
    <n v="38611"/>
    <s v="US Gas Basis     ANR OK                  May01           USD/MM"/>
    <x v="1"/>
    <x v="4"/>
    <x v="0"/>
    <x v="1"/>
    <x v="0"/>
    <n v="-0.09"/>
    <x v="9"/>
    <s v="ALEWIS"/>
    <x v="15"/>
    <x v="1"/>
    <x v="0"/>
    <x v="1"/>
    <n v="96014540"/>
    <s v="V53539.1"/>
    <n v="53295"/>
    <d v="2001-05-01T21:00:00"/>
    <d v="2001-05-31T21:00:00"/>
  </r>
  <r>
    <x v="15"/>
    <n v="1162059"/>
    <d v="2001-04-24T14:45:00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.5"/>
    <x v="5"/>
    <s v="JQUENET"/>
    <x v="8"/>
    <x v="0"/>
    <x v="0"/>
    <x v="0"/>
    <n v="96006417"/>
    <n v="591147.1"/>
    <n v="56264"/>
    <d v="2001-04-30T21:00:00"/>
    <d v="2001-04-30T21:00:00"/>
  </r>
  <r>
    <x v="15"/>
    <n v="1162078"/>
    <d v="2001-04-24T14:49:29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"/>
    <x v="5"/>
    <s v="JQUENET"/>
    <x v="8"/>
    <x v="0"/>
    <x v="0"/>
    <x v="0"/>
    <n v="96006417"/>
    <n v="591164.1"/>
    <n v="56264"/>
    <d v="2001-04-30T21:00:00"/>
    <d v="2001-04-30T21:00:00"/>
  </r>
  <r>
    <x v="15"/>
    <n v="1162128"/>
    <d v="2001-04-24T15:00:50"/>
    <s v="Aquila Energy Marketing Corporation"/>
    <x v="1"/>
    <x v="0"/>
    <x v="0"/>
    <x v="0"/>
    <x v="3"/>
    <n v="7473"/>
    <s v="US Pwr Phy Firm  NEPOOL Peak             Jun01           USD/MWh"/>
    <x v="1"/>
    <x v="3"/>
    <x v="0"/>
    <x v="0"/>
    <x v="0"/>
    <n v="74"/>
    <x v="11"/>
    <s v="DDAVIS"/>
    <x v="5"/>
    <x v="0"/>
    <x v="0"/>
    <x v="0"/>
    <n v="96009016"/>
    <n v="591192.1"/>
    <n v="18"/>
    <d v="2001-06-01T17:11:00"/>
    <d v="2001-06-30T17:11:00"/>
  </r>
  <r>
    <x v="16"/>
    <n v="1162782"/>
    <d v="2001-04-25T06:37:35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5"/>
    <x v="5"/>
    <s v="JQUENET"/>
    <x v="8"/>
    <x v="0"/>
    <x v="0"/>
    <x v="0"/>
    <m/>
    <n v="591413.1"/>
    <n v="3246"/>
    <d v="2001-04-26T21:00:00"/>
    <d v="2001-04-26T21:00:00"/>
  </r>
  <r>
    <x v="16"/>
    <n v="1162784"/>
    <d v="2001-04-25T06:37:47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4"/>
    <x v="5"/>
    <s v="JQUENET"/>
    <x v="8"/>
    <x v="0"/>
    <x v="0"/>
    <x v="0"/>
    <m/>
    <n v="591415.1"/>
    <n v="3246"/>
    <d v="2001-04-26T21:00:00"/>
    <d v="2001-04-26T21:00:00"/>
  </r>
  <r>
    <x v="16"/>
    <n v="1162799"/>
    <d v="2001-04-25T06:41:38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7.5"/>
    <x v="5"/>
    <s v="JQUENET"/>
    <x v="8"/>
    <x v="0"/>
    <x v="0"/>
    <x v="0"/>
    <m/>
    <n v="591430.1"/>
    <n v="3246"/>
    <d v="2001-04-30T21:00:00"/>
    <d v="2001-05-04T21:00:00"/>
  </r>
  <r>
    <x v="16"/>
    <n v="1162828"/>
    <d v="2001-04-25T06:52:01"/>
    <s v="Peco Energy Company"/>
    <x v="0"/>
    <x v="0"/>
    <x v="0"/>
    <x v="0"/>
    <x v="3"/>
    <n v="29088"/>
    <s v="US Pwr Phy Firm  PJM-W Peak              26Apr01         USD/MWh"/>
    <x v="3"/>
    <x v="0"/>
    <x v="0"/>
    <x v="0"/>
    <x v="0"/>
    <n v="40"/>
    <x v="5"/>
    <s v="JQUENET"/>
    <x v="8"/>
    <x v="0"/>
    <x v="0"/>
    <x v="0"/>
    <m/>
    <n v="591452.1"/>
    <n v="5607"/>
    <d v="2001-04-26T21:00:00"/>
    <d v="2001-04-26T21:00:00"/>
  </r>
  <r>
    <x v="16"/>
    <n v="1163104"/>
    <d v="2001-04-25T07:42:34"/>
    <s v="Reliant Energy Services, Inc."/>
    <x v="0"/>
    <x v="0"/>
    <x v="0"/>
    <x v="0"/>
    <x v="3"/>
    <n v="32889"/>
    <s v="US Pwr Phy Firm  PJM-W Peak              May01           USD/MWh"/>
    <x v="1"/>
    <x v="3"/>
    <x v="0"/>
    <x v="0"/>
    <x v="0"/>
    <n v="53.25"/>
    <x v="5"/>
    <s v="JQUENET"/>
    <x v="10"/>
    <x v="0"/>
    <x v="0"/>
    <x v="0"/>
    <n v="96053024"/>
    <n v="591604.1"/>
    <n v="65268"/>
    <d v="2001-05-01T14:12:00"/>
    <d v="2001-05-31T14:12:00"/>
  </r>
  <r>
    <x v="16"/>
    <n v="1163210"/>
    <d v="2001-04-25T07:57:51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"/>
    <x v="3"/>
    <s v="DDAVIS"/>
    <x v="5"/>
    <x v="0"/>
    <x v="0"/>
    <x v="0"/>
    <n v="96004396"/>
    <n v="591648.1"/>
    <n v="64245"/>
    <d v="2001-09-01T17:11:00"/>
    <d v="2001-09-30T17:11:00"/>
  </r>
  <r>
    <x v="16"/>
    <n v="1163761"/>
    <d v="2001-04-25T08:30:43"/>
    <s v="BP Energy Company"/>
    <x v="1"/>
    <x v="0"/>
    <x v="0"/>
    <x v="0"/>
    <x v="1"/>
    <n v="29386"/>
    <s v="US Pwr Phy CAISO SP15 OffPk              26Apr01         USD/MWh"/>
    <x v="1"/>
    <x v="1"/>
    <x v="0"/>
    <x v="0"/>
    <x v="0"/>
    <n v="124"/>
    <x v="6"/>
    <s v="CMALLOR"/>
    <x v="3"/>
    <x v="0"/>
    <x v="0"/>
    <x v="0"/>
    <n v="96004381"/>
    <n v="591839.1"/>
    <n v="12"/>
    <d v="2001-04-26T21:00:00"/>
    <d v="2001-04-26T21:00:00"/>
  </r>
  <r>
    <x v="16"/>
    <n v="1163964"/>
    <d v="2001-04-25T08:39:19"/>
    <s v="Dynegy Marketing and Trade"/>
    <x v="0"/>
    <x v="0"/>
    <x v="0"/>
    <x v="1"/>
    <x v="4"/>
    <n v="36239"/>
    <s v="US Gas Daily     IF GD/D EP-SJ           May01           USD/MM"/>
    <x v="1"/>
    <x v="2"/>
    <x v="0"/>
    <x v="1"/>
    <x v="0"/>
    <n v="9.2499999999999999E-2"/>
    <x v="2"/>
    <s v="JTHOLT"/>
    <x v="23"/>
    <x v="1"/>
    <x v="0"/>
    <x v="1"/>
    <n v="95000199"/>
    <s v="V54654.1"/>
    <n v="61981"/>
    <d v="2001-05-01T21:00:00"/>
    <d v="2001-05-31T21:00:00"/>
  </r>
  <r>
    <x v="16"/>
    <n v="1164557"/>
    <d v="2001-04-25T08:56:17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440"/>
    <x v="1"/>
    <s v="MSWERZB"/>
    <x v="2"/>
    <x v="0"/>
    <x v="0"/>
    <x v="0"/>
    <n v="96004354"/>
    <n v="591955.1"/>
    <n v="29605"/>
    <d v="2001-07-01T16:50:00"/>
    <d v="2001-09-30T16:50:00"/>
  </r>
  <r>
    <x v="16"/>
    <n v="1164993"/>
    <d v="2001-04-25T09:06:47"/>
    <s v="Williams Energy Marketing &amp; Trading Company"/>
    <x v="0"/>
    <x v="0"/>
    <x v="0"/>
    <x v="0"/>
    <x v="3"/>
    <n v="3942"/>
    <s v="US Pwr Phy Firm  PJM-W Peak              Sep01           USD/MWh"/>
    <x v="3"/>
    <x v="0"/>
    <x v="0"/>
    <x v="0"/>
    <x v="0"/>
    <n v="46.5"/>
    <x v="5"/>
    <s v="RBENSON"/>
    <x v="10"/>
    <x v="0"/>
    <x v="0"/>
    <x v="0"/>
    <n v="96004396"/>
    <n v="591982.1"/>
    <n v="64245"/>
    <d v="2001-09-01T14:12:00"/>
    <d v="2001-09-30T14:12:00"/>
  </r>
  <r>
    <x v="16"/>
    <n v="1165018"/>
    <d v="2001-04-25T09:07:45"/>
    <s v="AEP Energy Services, Inc."/>
    <x v="0"/>
    <x v="0"/>
    <x v="0"/>
    <x v="1"/>
    <x v="4"/>
    <n v="41763"/>
    <s v="US Gas Daily     IF GD/D NGPL MidCont    May01           USD/MM"/>
    <x v="1"/>
    <x v="4"/>
    <x v="0"/>
    <x v="1"/>
    <x v="0"/>
    <n v="-2.2499999999999999E-2"/>
    <x v="4"/>
    <s v="ALEWIS"/>
    <x v="15"/>
    <x v="1"/>
    <x v="0"/>
    <x v="1"/>
    <n v="96021110"/>
    <s v="V54914.1"/>
    <n v="57399"/>
    <d v="2001-05-01T21:00:00"/>
    <d v="2001-05-31T21:00:00"/>
  </r>
  <r>
    <x v="16"/>
    <n v="1165794"/>
    <d v="2001-04-25T09:38:13"/>
    <s v="Western Gas Resources, Inc."/>
    <x v="0"/>
    <x v="0"/>
    <x v="0"/>
    <x v="1"/>
    <x v="4"/>
    <n v="42364"/>
    <s v="US Gas Daily     IF GD/D Waha            May01           USD/MM"/>
    <x v="1"/>
    <x v="4"/>
    <x v="0"/>
    <x v="1"/>
    <x v="0"/>
    <n v="2.5000000000000001E-3"/>
    <x v="4"/>
    <s v="EBASS"/>
    <x v="17"/>
    <x v="1"/>
    <x v="0"/>
    <x v="1"/>
    <n v="95000242"/>
    <s v="V55157.1"/>
    <n v="232"/>
    <d v="2001-05-01T21:00:00"/>
    <d v="2001-05-31T21:00:00"/>
  </r>
  <r>
    <x v="16"/>
    <n v="1165878"/>
    <d v="2001-04-25T09:40:43"/>
    <s v="Cargill Energy, a division of Cargill, Incorporated"/>
    <x v="1"/>
    <x v="0"/>
    <x v="0"/>
    <x v="1"/>
    <x v="2"/>
    <n v="38619"/>
    <s v="US Gas Basis     NNG Demarc              May01           USD/MM"/>
    <x v="1"/>
    <x v="2"/>
    <x v="0"/>
    <x v="1"/>
    <x v="0"/>
    <n v="-2.5000000000000001E-2"/>
    <x v="9"/>
    <s v="ALEWIS"/>
    <x v="15"/>
    <x v="1"/>
    <x v="0"/>
    <x v="1"/>
    <n v="96043502"/>
    <s v="V55185.1"/>
    <n v="57543"/>
    <d v="2001-05-01T21:00:00"/>
    <d v="2001-05-31T21:00:00"/>
  </r>
  <r>
    <x v="16"/>
    <n v="1167174"/>
    <d v="2001-04-25T11:31:52"/>
    <s v="El Paso Merchant Energy, L.P."/>
    <x v="1"/>
    <x v="0"/>
    <x v="0"/>
    <x v="0"/>
    <x v="3"/>
    <n v="32889"/>
    <s v="US Pwr Phy Firm  PJM-W Peak              May01           USD/MWh"/>
    <x v="1"/>
    <x v="3"/>
    <x v="0"/>
    <x v="0"/>
    <x v="0"/>
    <n v="53"/>
    <x v="10"/>
    <s v="JQUENET"/>
    <x v="10"/>
    <x v="0"/>
    <x v="0"/>
    <x v="0"/>
    <n v="96057469"/>
    <n v="592262.1"/>
    <n v="53350"/>
    <d v="2001-05-01T14:12:00"/>
    <d v="2001-05-31T14:12:00"/>
  </r>
  <r>
    <x v="16"/>
    <n v="1167424"/>
    <d v="2001-04-25T12:16:51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25"/>
    <x v="5"/>
    <s v="JQUENET"/>
    <x v="8"/>
    <x v="0"/>
    <x v="0"/>
    <x v="0"/>
    <m/>
    <n v="592329.1"/>
    <n v="3246"/>
    <d v="2001-04-30T21:00:00"/>
    <d v="2001-05-04T21:00:00"/>
  </r>
  <r>
    <x v="16"/>
    <n v="1167425"/>
    <d v="2001-04-25T12:16:59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58.25"/>
    <x v="5"/>
    <s v="JQUENET"/>
    <x v="8"/>
    <x v="0"/>
    <x v="0"/>
    <x v="0"/>
    <m/>
    <n v="592330.1"/>
    <n v="3246"/>
    <d v="2001-05-01T21:00:00"/>
    <d v="2001-05-04T21:00:00"/>
  </r>
  <r>
    <x v="16"/>
    <n v="1167544"/>
    <d v="2001-04-25T12:48:45"/>
    <s v="HQ Energy Services (U.S.) Inc."/>
    <x v="0"/>
    <x v="0"/>
    <x v="0"/>
    <x v="0"/>
    <x v="3"/>
    <n v="49217"/>
    <s v="US Pwr Phy Firm  NEPOOL Peak             01-04May01      USD/MWh"/>
    <x v="3"/>
    <x v="0"/>
    <x v="0"/>
    <x v="0"/>
    <x v="0"/>
    <n v="55"/>
    <x v="3"/>
    <s v="PBRODER"/>
    <x v="7"/>
    <x v="0"/>
    <x v="0"/>
    <x v="0"/>
    <n v="96020991"/>
    <n v="592379.1"/>
    <n v="66682"/>
    <d v="2001-05-01T21:00:00"/>
    <d v="2001-05-04T21:00:00"/>
  </r>
  <r>
    <x v="16"/>
    <n v="1168055"/>
    <d v="2001-04-25T13:34:23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5"/>
    <x v="5"/>
    <s v="JQUENET"/>
    <x v="8"/>
    <x v="0"/>
    <x v="0"/>
    <x v="0"/>
    <m/>
    <n v="592453.1"/>
    <n v="3246"/>
    <d v="2001-04-30T21:00:00"/>
    <d v="2001-05-04T21:00:00"/>
  </r>
  <r>
    <x v="16"/>
    <n v="1168275"/>
    <d v="2001-04-25T14:02:07"/>
    <s v="Virginia Electric and Power Company"/>
    <x v="0"/>
    <x v="0"/>
    <x v="0"/>
    <x v="0"/>
    <x v="3"/>
    <n v="29086"/>
    <s v="US Pwr Phy Firm  PJM-W Peak              27Apr01         USD/MWh"/>
    <x v="6"/>
    <x v="0"/>
    <x v="0"/>
    <x v="0"/>
    <x v="0"/>
    <n v="40.450000000000003"/>
    <x v="5"/>
    <s v="JQUENET"/>
    <x v="8"/>
    <x v="0"/>
    <x v="0"/>
    <x v="0"/>
    <m/>
    <n v="592492.1"/>
    <n v="3246"/>
    <d v="2001-04-27T21:00:00"/>
    <d v="2001-04-27T21:00:00"/>
  </r>
  <r>
    <x v="17"/>
    <n v="1169481"/>
    <d v="2001-04-26T06:34:42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63.25"/>
    <x v="5"/>
    <s v="JQUENET"/>
    <x v="8"/>
    <x v="0"/>
    <x v="0"/>
    <x v="0"/>
    <m/>
    <n v="592854.1"/>
    <n v="3246"/>
    <d v="2001-04-30T21:00:00"/>
    <d v="2001-05-04T21:00:00"/>
  </r>
  <r>
    <x v="17"/>
    <n v="1169636"/>
    <d v="2001-04-26T07:05:28"/>
    <s v="HQ Energy Services (U.S.) Inc."/>
    <x v="0"/>
    <x v="0"/>
    <x v="0"/>
    <x v="0"/>
    <x v="3"/>
    <n v="49119"/>
    <s v="US Pwr Phy Firm  PJM-W Peak              30Apr01         USD/MWh"/>
    <x v="3"/>
    <x v="0"/>
    <x v="0"/>
    <x v="0"/>
    <x v="0"/>
    <n v="60"/>
    <x v="5"/>
    <s v="JQUENET"/>
    <x v="8"/>
    <x v="0"/>
    <x v="0"/>
    <x v="0"/>
    <n v="96020991"/>
    <n v="592972.1"/>
    <n v="66682"/>
    <d v="2001-04-30T21:00:00"/>
    <d v="2001-04-30T21:00:00"/>
  </r>
  <r>
    <x v="17"/>
    <n v="1169638"/>
    <d v="2001-04-26T07:06:09"/>
    <s v="Constellation Power Source, Inc."/>
    <x v="0"/>
    <x v="0"/>
    <x v="0"/>
    <x v="0"/>
    <x v="3"/>
    <n v="49119"/>
    <s v="US Pwr Phy Firm  PJM-W Peak              30Apr01         USD/MWh"/>
    <x v="3"/>
    <x v="0"/>
    <x v="0"/>
    <x v="0"/>
    <x v="0"/>
    <n v="59.75"/>
    <x v="5"/>
    <s v="JQUENET"/>
    <x v="8"/>
    <x v="0"/>
    <x v="0"/>
    <x v="0"/>
    <n v="96057479"/>
    <n v="592973.1"/>
    <n v="55134"/>
    <d v="2001-04-30T21:00:00"/>
    <d v="2001-04-30T21:00:00"/>
  </r>
  <r>
    <x v="17"/>
    <n v="1169759"/>
    <d v="2001-04-26T07:24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x v="5"/>
    <s v="JQUENET"/>
    <x v="8"/>
    <x v="0"/>
    <x v="0"/>
    <x v="0"/>
    <m/>
    <n v="593015.1"/>
    <n v="3246"/>
    <d v="2001-04-27T21:00:00"/>
    <d v="2001-04-27T21:00:00"/>
  </r>
  <r>
    <x v="17"/>
    <n v="1169761"/>
    <d v="2001-04-26T07:24:51"/>
    <s v="Constellation Power Source, Inc.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x v="5"/>
    <s v="JQUENET"/>
    <x v="8"/>
    <x v="0"/>
    <x v="0"/>
    <x v="0"/>
    <n v="96057479"/>
    <n v="593016.1"/>
    <n v="55134"/>
    <d v="2001-04-27T21:00:00"/>
    <d v="2001-04-27T21:00:00"/>
  </r>
  <r>
    <x v="17"/>
    <n v="1169783"/>
    <d v="2001-04-26T07:29:32"/>
    <s v="Mirant Americas Energy Marketing, L.P."/>
    <x v="0"/>
    <x v="0"/>
    <x v="0"/>
    <x v="0"/>
    <x v="3"/>
    <n v="29082"/>
    <s v="US Pwr Phy Firm  NEPOOL Peak             27Apr01         USD/MWh"/>
    <x v="3"/>
    <x v="0"/>
    <x v="0"/>
    <x v="0"/>
    <x v="0"/>
    <n v="48"/>
    <x v="3"/>
    <s v="PBRODER"/>
    <x v="7"/>
    <x v="0"/>
    <x v="0"/>
    <x v="0"/>
    <n v="96006417"/>
    <n v="593030.1"/>
    <n v="56264"/>
    <d v="2001-04-27T21:00:00"/>
    <d v="2001-04-27T21:00:00"/>
  </r>
  <r>
    <x v="17"/>
    <n v="1169802"/>
    <d v="2001-04-26T07:32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9"/>
    <x v="5"/>
    <s v="JQUENET"/>
    <x v="8"/>
    <x v="0"/>
    <x v="0"/>
    <x v="0"/>
    <m/>
    <n v="593039.1"/>
    <n v="3246"/>
    <d v="2001-04-27T21:00:00"/>
    <d v="2001-04-27T21:00:00"/>
  </r>
  <r>
    <x v="17"/>
    <n v="1169838"/>
    <d v="2001-04-26T07:36:46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799999999999997"/>
    <x v="5"/>
    <s v="JQUENET"/>
    <x v="8"/>
    <x v="0"/>
    <x v="0"/>
    <x v="0"/>
    <m/>
    <n v="593054.1"/>
    <n v="3246"/>
    <d v="2001-04-27T21:00:00"/>
    <d v="2001-04-27T21:00:00"/>
  </r>
  <r>
    <x v="17"/>
    <n v="1169851"/>
    <d v="2001-04-26T07:37:52"/>
    <s v="Axia Energy, LP"/>
    <x v="1"/>
    <x v="0"/>
    <x v="0"/>
    <x v="0"/>
    <x v="6"/>
    <n v="32198"/>
    <s v="US Pwr Fin Swap  ISO NY Z-G Peak         27Apr01         USD/MWh"/>
    <x v="1"/>
    <x v="3"/>
    <x v="0"/>
    <x v="0"/>
    <x v="0"/>
    <n v="47.5"/>
    <x v="11"/>
    <s v="GGUPTA"/>
    <x v="7"/>
    <x v="0"/>
    <x v="0"/>
    <x v="1"/>
    <n v="96057022"/>
    <n v="593057.1"/>
    <n v="91219"/>
    <d v="2001-04-27T21:00:00"/>
    <d v="2001-04-27T21:00:00"/>
  </r>
  <r>
    <x v="17"/>
    <n v="1170056"/>
    <d v="2001-04-26T07:58:37"/>
    <s v="HQ Energy Services (U.S.) Inc."/>
    <x v="0"/>
    <x v="0"/>
    <x v="0"/>
    <x v="0"/>
    <x v="3"/>
    <n v="29082"/>
    <s v="US Pwr Phy Firm  NEPOOL Peak             27Apr01         USD/MWh"/>
    <x v="3"/>
    <x v="0"/>
    <x v="0"/>
    <x v="0"/>
    <x v="0"/>
    <n v="47.5"/>
    <x v="3"/>
    <s v="PBRODER"/>
    <x v="7"/>
    <x v="0"/>
    <x v="0"/>
    <x v="0"/>
    <n v="96020991"/>
    <n v="593104.1"/>
    <n v="66682"/>
    <d v="2001-04-27T21:00:00"/>
    <d v="2001-04-27T21:00:00"/>
  </r>
  <r>
    <x v="17"/>
    <n v="1170127"/>
    <d v="2001-04-26T08:01:49"/>
    <s v="NRG Power Marketing Inc."/>
    <x v="1"/>
    <x v="0"/>
    <x v="0"/>
    <x v="0"/>
    <x v="6"/>
    <n v="30594"/>
    <s v="US Pwr Fin Swap  ISO NY Z-A Peak         27Apr01         USD/MWh"/>
    <x v="3"/>
    <x v="0"/>
    <x v="0"/>
    <x v="0"/>
    <x v="0"/>
    <n v="39"/>
    <x v="11"/>
    <s v="GGUPTA"/>
    <x v="7"/>
    <x v="0"/>
    <x v="0"/>
    <x v="1"/>
    <m/>
    <n v="593122.1"/>
    <n v="69121"/>
    <d v="2001-04-27T21:00:00"/>
    <d v="2001-04-27T21:00:00"/>
  </r>
  <r>
    <x v="17"/>
    <n v="1170548"/>
    <d v="2001-04-26T08:20:38"/>
    <s v="Western Gas Resources, Inc."/>
    <x v="1"/>
    <x v="0"/>
    <x v="0"/>
    <x v="1"/>
    <x v="2"/>
    <n v="36165"/>
    <s v="US Gas Basis     TETCO ELA               May01           USD/MM"/>
    <x v="1"/>
    <x v="2"/>
    <x v="0"/>
    <x v="1"/>
    <x v="0"/>
    <n v="-0.08"/>
    <x v="13"/>
    <s v="SBRAWNE"/>
    <x v="24"/>
    <x v="1"/>
    <x v="0"/>
    <x v="1"/>
    <n v="95000242"/>
    <s v="V58131.1"/>
    <n v="232"/>
    <d v="2001-05-01T21:00:00"/>
    <d v="2001-05-31T21:00:00"/>
  </r>
  <r>
    <x v="17"/>
    <n v="1170623"/>
    <d v="2001-04-26T08:24:55"/>
    <s v="BP Energy Company"/>
    <x v="1"/>
    <x v="0"/>
    <x v="0"/>
    <x v="0"/>
    <x v="1"/>
    <n v="29487"/>
    <s v="US Pwr Phy CAISO NP15 Peak               27-28Apr01      USD/MWh"/>
    <x v="1"/>
    <x v="1"/>
    <x v="0"/>
    <x v="0"/>
    <x v="0"/>
    <n v="310"/>
    <x v="6"/>
    <s v="JRICHTE"/>
    <x v="3"/>
    <x v="0"/>
    <x v="0"/>
    <x v="0"/>
    <n v="96004381"/>
    <n v="593278.1"/>
    <n v="12"/>
    <d v="2001-04-27T21:00:00"/>
    <d v="2001-04-28T21:00:00"/>
  </r>
  <r>
    <x v="17"/>
    <n v="1171415"/>
    <d v="2001-04-26T08:50:10"/>
    <s v="Avista Energy, Inc."/>
    <x v="0"/>
    <x v="0"/>
    <x v="0"/>
    <x v="1"/>
    <x v="4"/>
    <n v="36228"/>
    <s v="US Gas Daily     IF GD/D HHub            May01           USD/MM"/>
    <x v="1"/>
    <x v="6"/>
    <x v="0"/>
    <x v="1"/>
    <x v="0"/>
    <n v="-5.0000000000000001E-3"/>
    <x v="4"/>
    <s v="PKEAVEY"/>
    <x v="25"/>
    <x v="1"/>
    <x v="0"/>
    <x v="1"/>
    <n v="96016709"/>
    <s v="V58339.1"/>
    <n v="55265"/>
    <d v="2001-05-01T21:00:00"/>
    <d v="2001-05-31T21:00:00"/>
  </r>
  <r>
    <x v="17"/>
    <n v="1171501"/>
    <d v="2001-04-26T08:52:17"/>
    <s v="Reliant Energy Services, Inc."/>
    <x v="0"/>
    <x v="0"/>
    <x v="0"/>
    <x v="1"/>
    <x v="5"/>
    <n v="32953"/>
    <s v="CAN Gas Basis    AECO                    Nov01-Mar02     USD/MM"/>
    <x v="2"/>
    <x v="0"/>
    <x v="0"/>
    <x v="1"/>
    <x v="0"/>
    <n v="-0.19500000000000001"/>
    <x v="2"/>
    <s v="JMCKAY"/>
    <x v="16"/>
    <x v="1"/>
    <x v="0"/>
    <x v="2"/>
    <n v="96000103"/>
    <s v="V58373.1"/>
    <n v="65268"/>
    <d v="2001-11-01T00:00:00"/>
    <d v="2002-03-31T00:00:00"/>
  </r>
  <r>
    <x v="17"/>
    <n v="1171583"/>
    <d v="2001-04-26T08:54:13"/>
    <s v="AEP Energy Services, Inc."/>
    <x v="0"/>
    <x v="0"/>
    <x v="0"/>
    <x v="1"/>
    <x v="2"/>
    <n v="36167"/>
    <s v="US Gas Basis     Transco St.65           May01           USD/MM"/>
    <x v="1"/>
    <x v="2"/>
    <x v="0"/>
    <x v="1"/>
    <x v="0"/>
    <n v="1.7500000000000002E-2"/>
    <x v="4"/>
    <s v="SBRAWNE"/>
    <x v="24"/>
    <x v="1"/>
    <x v="0"/>
    <x v="1"/>
    <n v="96021110"/>
    <s v="V58386.1"/>
    <n v="57399"/>
    <d v="2001-05-01T21:00:00"/>
    <d v="2001-05-31T21:00:00"/>
  </r>
  <r>
    <x v="17"/>
    <n v="1171685"/>
    <d v="2001-04-26T08:57:11"/>
    <s v="Mirant Americas Energy Marketing, L.P."/>
    <x v="0"/>
    <x v="0"/>
    <x v="0"/>
    <x v="1"/>
    <x v="4"/>
    <n v="36228"/>
    <s v="US Gas Daily     IF GD/D HHub            May01           USD/MM"/>
    <x v="4"/>
    <x v="0"/>
    <x v="0"/>
    <x v="1"/>
    <x v="0"/>
    <n v="-5.0000000000000001E-3"/>
    <x v="14"/>
    <s v="PKEAVEY"/>
    <x v="25"/>
    <x v="1"/>
    <x v="0"/>
    <x v="1"/>
    <n v="95000281"/>
    <s v="V58410.1"/>
    <n v="56264"/>
    <d v="2001-05-01T21:00:00"/>
    <d v="2001-05-31T21:00:00"/>
  </r>
  <r>
    <x v="17"/>
    <n v="1172638"/>
    <d v="2001-04-26T09:20:25"/>
    <s v="J. Aron &amp; Company"/>
    <x v="0"/>
    <x v="0"/>
    <x v="0"/>
    <x v="1"/>
    <x v="5"/>
    <n v="48544"/>
    <s v="CAN Gas Basis    AECO                    Jun-Oct01       USD/MM"/>
    <x v="1"/>
    <x v="2"/>
    <x v="0"/>
    <x v="1"/>
    <x v="0"/>
    <n v="-0.28999999999999998"/>
    <x v="2"/>
    <s v="JMCKAY"/>
    <x v="16"/>
    <x v="1"/>
    <x v="0"/>
    <x v="2"/>
    <n v="96043931"/>
    <s v="V58678.1"/>
    <n v="120"/>
    <d v="2001-06-01T00:00:00"/>
    <d v="2001-10-31T00:00:00"/>
  </r>
  <r>
    <x v="17"/>
    <n v="1172709"/>
    <d v="2001-04-26T09:22:31"/>
    <s v="Mirant Americas Energy Marketing, L.P."/>
    <x v="1"/>
    <x v="0"/>
    <x v="0"/>
    <x v="0"/>
    <x v="6"/>
    <n v="30183"/>
    <s v="US Pwr Fin Swap  ISO NY Z-A Peak         May01           USD/MWh"/>
    <x v="1"/>
    <x v="3"/>
    <x v="0"/>
    <x v="0"/>
    <x v="0"/>
    <n v="50.5"/>
    <x v="11"/>
    <s v="DDAVIS"/>
    <x v="5"/>
    <x v="0"/>
    <x v="0"/>
    <x v="1"/>
    <n v="95000281"/>
    <n v="593453.1"/>
    <n v="56264"/>
    <d v="2001-05-01T00:00:00"/>
    <d v="2001-05-31T00:00:00"/>
  </r>
  <r>
    <x v="17"/>
    <n v="1173300"/>
    <d v="2001-04-26T09:41:58"/>
    <s v="TXU Energy Trading Company"/>
    <x v="0"/>
    <x v="0"/>
    <x v="0"/>
    <x v="1"/>
    <x v="4"/>
    <n v="36241"/>
    <s v="US Gas Daily     IF GD/D TCOPool         May01           USD/MM"/>
    <x v="1"/>
    <x v="7"/>
    <x v="0"/>
    <x v="1"/>
    <x v="0"/>
    <n v="5.0000000000000001E-3"/>
    <x v="4"/>
    <s v="PKEAVEY"/>
    <x v="25"/>
    <x v="1"/>
    <x v="0"/>
    <x v="1"/>
    <n v="96038419"/>
    <s v="V58914.1"/>
    <n v="69034"/>
    <d v="2001-05-01T21:00:00"/>
    <d v="2001-05-31T21:00:00"/>
  </r>
  <r>
    <x v="17"/>
    <n v="1173304"/>
    <d v="2001-04-26T09:42:10"/>
    <s v="TXU Energy Trading Company"/>
    <x v="0"/>
    <x v="0"/>
    <x v="0"/>
    <x v="1"/>
    <x v="4"/>
    <n v="42165"/>
    <s v="US Gas Daily     IF GD/D CNG SP          May01           USD/MM"/>
    <x v="7"/>
    <x v="0"/>
    <x v="0"/>
    <x v="1"/>
    <x v="0"/>
    <n v="0"/>
    <x v="14"/>
    <s v="PKEAVEY"/>
    <x v="25"/>
    <x v="1"/>
    <x v="0"/>
    <x v="1"/>
    <n v="96038419"/>
    <s v="V58918.1"/>
    <n v="69034"/>
    <d v="2001-05-01T21:00:00"/>
    <d v="2001-05-31T21:00:00"/>
  </r>
  <r>
    <x v="17"/>
    <n v="1173447"/>
    <d v="2001-04-26T09:45:29"/>
    <s v="Aquila Energy Marketing Corporation"/>
    <x v="1"/>
    <x v="0"/>
    <x v="0"/>
    <x v="0"/>
    <x v="3"/>
    <n v="29082"/>
    <s v="US Pwr Phy Firm  NEPOOL Peak             27Apr01         USD/MWh"/>
    <x v="1"/>
    <x v="3"/>
    <x v="0"/>
    <x v="0"/>
    <x v="0"/>
    <n v="47.75"/>
    <x v="11"/>
    <s v="PBRODER"/>
    <x v="7"/>
    <x v="0"/>
    <x v="0"/>
    <x v="0"/>
    <n v="96009016"/>
    <n v="593530.1"/>
    <n v="18"/>
    <d v="2001-04-27T21:00:00"/>
    <d v="2001-04-27T21:00:00"/>
  </r>
  <r>
    <x v="17"/>
    <n v="1173866"/>
    <d v="2001-04-26T10:08:12"/>
    <s v="Mirant Americas Energy Marketing, L.P."/>
    <x v="1"/>
    <x v="0"/>
    <x v="0"/>
    <x v="0"/>
    <x v="0"/>
    <n v="36468"/>
    <s v="US Pwr Phy Firm  Mid-C Peak              May01           USD/MWh"/>
    <x v="0"/>
    <x v="0"/>
    <x v="0"/>
    <x v="0"/>
    <x v="0"/>
    <n v="314"/>
    <x v="6"/>
    <s v="MSWERZB"/>
    <x v="2"/>
    <x v="0"/>
    <x v="0"/>
    <x v="0"/>
    <n v="96006417"/>
    <n v="593584.1"/>
    <n v="56264"/>
    <d v="2001-05-01T21:00:00"/>
    <d v="2001-05-31T21:00:00"/>
  </r>
  <r>
    <x v="17"/>
    <n v="1174563"/>
    <d v="2001-04-26T10:48:38"/>
    <s v="NRG Power Marketing Inc."/>
    <x v="2"/>
    <x v="0"/>
    <x v="0"/>
    <x v="1"/>
    <x v="4"/>
    <n v="43462"/>
    <s v="US Gas Swap      Nymex                   Jul01           USD/MM"/>
    <x v="1"/>
    <x v="2"/>
    <x v="0"/>
    <x v="1"/>
    <x v="0"/>
    <n v="5.05"/>
    <x v="15"/>
    <s v="JARNOLD"/>
    <x v="14"/>
    <x v="1"/>
    <x v="0"/>
    <x v="1"/>
    <m/>
    <s v="V59706.1"/>
    <n v="69121"/>
    <d v="2001-07-01T21:00:00"/>
    <d v="2001-07-31T21:00:00"/>
  </r>
  <r>
    <x v="17"/>
    <n v="1174586"/>
    <d v="2001-04-26T10:49:31"/>
    <s v="Texaco Natural Gas Inc."/>
    <x v="0"/>
    <x v="0"/>
    <x v="0"/>
    <x v="1"/>
    <x v="2"/>
    <n v="37101"/>
    <s v="US Gas Basis     TENN TX                 May01           USD/MM"/>
    <x v="2"/>
    <x v="0"/>
    <x v="0"/>
    <x v="1"/>
    <x v="0"/>
    <n v="-0.12"/>
    <x v="4"/>
    <s v="SBRAWNE"/>
    <x v="24"/>
    <x v="1"/>
    <x v="0"/>
    <x v="1"/>
    <m/>
    <s v="V59722.1"/>
    <n v="3022"/>
    <d v="2001-05-01T21:00:00"/>
    <d v="2001-05-31T21:00:00"/>
  </r>
  <r>
    <x v="17"/>
    <n v="1175025"/>
    <d v="2001-04-26T11:56:59"/>
    <s v="Conoco Inc."/>
    <x v="1"/>
    <x v="0"/>
    <x v="0"/>
    <x v="1"/>
    <x v="4"/>
    <n v="36228"/>
    <s v="US Gas Daily     IF GD/D HHub            May01           USD/MM"/>
    <x v="4"/>
    <x v="0"/>
    <x v="0"/>
    <x v="1"/>
    <x v="0"/>
    <n v="-5.0000000000000001E-3"/>
    <x v="9"/>
    <s v="PKEAVEY"/>
    <x v="25"/>
    <x v="1"/>
    <x v="0"/>
    <x v="1"/>
    <n v="96009194"/>
    <s v="V60081.1"/>
    <n v="3497"/>
    <d v="2001-05-01T21:00:00"/>
    <d v="2001-05-31T21:00:00"/>
  </r>
  <r>
    <x v="17"/>
    <n v="1175261"/>
    <d v="2001-04-26T12:29:31"/>
    <s v="El Paso Merchant Energy, L.P."/>
    <x v="0"/>
    <x v="0"/>
    <x v="0"/>
    <x v="0"/>
    <x v="0"/>
    <n v="49075"/>
    <s v="US Pwr Phy Firm  PALVE Peak              May01           USD/MWh"/>
    <x v="1"/>
    <x v="1"/>
    <x v="0"/>
    <x v="0"/>
    <x v="0"/>
    <n v="295"/>
    <x v="1"/>
    <s v="TALONSO"/>
    <x v="0"/>
    <x v="0"/>
    <x v="0"/>
    <x v="0"/>
    <n v="96057469"/>
    <n v="593842.1"/>
    <n v="53350"/>
    <d v="2001-05-01T21:00:00"/>
    <d v="2001-05-31T21:00:00"/>
  </r>
  <r>
    <x v="17"/>
    <n v="1175439"/>
    <d v="2001-04-26T12:47:3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1.75"/>
    <x v="5"/>
    <s v="JQUENET"/>
    <x v="8"/>
    <x v="0"/>
    <x v="0"/>
    <x v="0"/>
    <m/>
    <n v="593924.1"/>
    <n v="3246"/>
    <d v="2001-04-30T21:00:00"/>
    <d v="2001-04-30T21:00:00"/>
  </r>
  <r>
    <x v="17"/>
    <n v="1176451"/>
    <d v="2001-04-26T14:13:40"/>
    <s v="Williams Energy Marketing &amp; Trading Company"/>
    <x v="2"/>
    <x v="0"/>
    <x v="0"/>
    <x v="1"/>
    <x v="4"/>
    <n v="43378"/>
    <s v="US Gas Swap      Nymex                   Jun01           USD/MM"/>
    <x v="1"/>
    <x v="8"/>
    <x v="0"/>
    <x v="1"/>
    <x v="0"/>
    <n v="4.96"/>
    <x v="15"/>
    <s v="JARNOLD"/>
    <x v="14"/>
    <x v="1"/>
    <x v="0"/>
    <x v="1"/>
    <n v="95000226"/>
    <s v="V61229.1"/>
    <n v="64245"/>
    <d v="2001-06-01T21:00:00"/>
    <d v="2001-06-30T21:00:00"/>
  </r>
  <r>
    <x v="17"/>
    <n v="1176647"/>
    <d v="2001-04-26T14:49:25"/>
    <s v="BP Energy Company"/>
    <x v="0"/>
    <x v="0"/>
    <x v="0"/>
    <x v="0"/>
    <x v="3"/>
    <n v="32889"/>
    <s v="US Pwr Phy Firm  PJM-W Peak              May01           USD/MWh"/>
    <x v="1"/>
    <x v="3"/>
    <x v="0"/>
    <x v="0"/>
    <x v="0"/>
    <n v="56"/>
    <x v="5"/>
    <s v="JQUENET"/>
    <x v="10"/>
    <x v="0"/>
    <x v="0"/>
    <x v="0"/>
    <n v="96004381"/>
    <n v="594186.1"/>
    <n v="12"/>
    <d v="2001-05-01T14:12:00"/>
    <d v="2001-05-31T14:12:00"/>
  </r>
  <r>
    <x v="17"/>
    <n v="1176809"/>
    <d v="2001-04-26T15:35:47"/>
    <s v="Cargill-Alliant, LLC"/>
    <x v="0"/>
    <x v="0"/>
    <x v="0"/>
    <x v="0"/>
    <x v="3"/>
    <n v="29089"/>
    <s v="US Pwr Phy Firm  PJM-W Peak              30Apr-04May     USD/MWh"/>
    <x v="3"/>
    <x v="0"/>
    <x v="0"/>
    <x v="0"/>
    <x v="0"/>
    <n v="67.75"/>
    <x v="5"/>
    <s v="JQUENET"/>
    <x v="8"/>
    <x v="0"/>
    <x v="0"/>
    <x v="0"/>
    <n v="96018786"/>
    <n v="594239.1"/>
    <n v="59207"/>
    <d v="2001-04-30T21:00:00"/>
    <d v="2001-05-04T21:00:00"/>
  </r>
  <r>
    <x v="18"/>
    <n v="1177331"/>
    <d v="2001-04-27T06:48:24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1"/>
    <x v="5"/>
    <s v="JQUENET"/>
    <x v="8"/>
    <x v="0"/>
    <x v="0"/>
    <x v="0"/>
    <m/>
    <n v="594393.1"/>
    <n v="3246"/>
    <d v="2001-05-01T21:00:00"/>
    <d v="2001-05-04T21:00:00"/>
  </r>
  <r>
    <x v="18"/>
    <n v="1177341"/>
    <d v="2001-04-27T06:50:02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"/>
    <x v="5"/>
    <s v="JQUENET"/>
    <x v="8"/>
    <x v="0"/>
    <x v="0"/>
    <x v="0"/>
    <m/>
    <n v="594401.1"/>
    <n v="3246"/>
    <d v="2001-05-01T21:00:00"/>
    <d v="2001-05-04T21:00:00"/>
  </r>
  <r>
    <x v="18"/>
    <n v="1177368"/>
    <d v="2001-04-27T06:54:18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x v="5"/>
    <s v="JQUENET"/>
    <x v="8"/>
    <x v="0"/>
    <x v="0"/>
    <x v="0"/>
    <m/>
    <n v="594420.1"/>
    <n v="3246"/>
    <d v="2001-05-01T21:00:00"/>
    <d v="2001-05-04T21:00:00"/>
  </r>
  <r>
    <x v="18"/>
    <n v="1177396"/>
    <d v="2001-04-27T07:00:05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x v="5"/>
    <s v="JQUENET"/>
    <x v="8"/>
    <x v="0"/>
    <x v="0"/>
    <x v="0"/>
    <m/>
    <n v="594449.1"/>
    <n v="3246"/>
    <d v="2001-05-01T21:00:00"/>
    <d v="2001-05-04T21:00:00"/>
  </r>
  <r>
    <x v="18"/>
    <n v="1177532"/>
    <d v="2001-04-27T07:23:5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0.6"/>
    <x v="5"/>
    <s v="JQUENET"/>
    <x v="8"/>
    <x v="0"/>
    <x v="0"/>
    <x v="0"/>
    <m/>
    <n v="594527.1"/>
    <n v="3246"/>
    <d v="2001-04-30T21:00:00"/>
    <d v="2001-04-30T21:00:00"/>
  </r>
  <r>
    <x v="18"/>
    <n v="1177544"/>
    <d v="2001-04-27T07:25:43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6"/>
    <x v="5"/>
    <s v="JQUENET"/>
    <x v="8"/>
    <x v="0"/>
    <x v="0"/>
    <x v="0"/>
    <m/>
    <n v="594533.1"/>
    <n v="3246"/>
    <d v="2001-05-01T21:00:00"/>
    <d v="2001-05-04T21:00:00"/>
  </r>
  <r>
    <x v="18"/>
    <n v="1178476"/>
    <d v="2001-04-27T08:22:40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40"/>
    <x v="6"/>
    <s v="JRICHTE"/>
    <x v="3"/>
    <x v="0"/>
    <x v="0"/>
    <x v="0"/>
    <n v="96004381"/>
    <n v="594731.1"/>
    <n v="12"/>
    <d v="2001-04-30T21:00:00"/>
    <d v="2001-04-30T21:00:00"/>
  </r>
  <r>
    <x v="18"/>
    <n v="1178556"/>
    <d v="2001-04-27T08:26:07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.5"/>
    <x v="5"/>
    <s v="JQUENET"/>
    <x v="8"/>
    <x v="0"/>
    <x v="0"/>
    <x v="0"/>
    <m/>
    <n v="594744.1"/>
    <n v="3246"/>
    <d v="2001-05-01T21:00:00"/>
    <d v="2001-05-04T21:00:00"/>
  </r>
  <r>
    <x v="18"/>
    <n v="1178721"/>
    <d v="2001-04-27T08:32:21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53"/>
    <x v="6"/>
    <s v="JRICHTE"/>
    <x v="3"/>
    <x v="0"/>
    <x v="0"/>
    <x v="0"/>
    <n v="96004381"/>
    <n v="594763.1"/>
    <n v="12"/>
    <d v="2001-04-30T21:00:00"/>
    <d v="2001-04-30T21:00:00"/>
  </r>
  <r>
    <x v="18"/>
    <n v="1178858"/>
    <d v="2001-04-27T08:36:59"/>
    <s v="El Paso Merchant Energy, L.P."/>
    <x v="1"/>
    <x v="0"/>
    <x v="0"/>
    <x v="1"/>
    <x v="4"/>
    <n v="49365"/>
    <s v="US Gas Swap      IF HSC                  May01           USD/MM"/>
    <x v="7"/>
    <x v="0"/>
    <x v="0"/>
    <x v="1"/>
    <x v="0"/>
    <n v="4.8849999999999998"/>
    <x v="13"/>
    <s v="EBASS"/>
    <x v="17"/>
    <x v="1"/>
    <x v="0"/>
    <x v="1"/>
    <n v="96045266"/>
    <s v="V62493.1"/>
    <n v="53350"/>
    <d v="2001-05-01T14:35:00"/>
    <d v="2001-05-31T14:35:00"/>
  </r>
  <r>
    <x v="18"/>
    <n v="1178868"/>
    <d v="2001-04-27T08:37:37"/>
    <s v="El Paso Merchant Energy, L.P."/>
    <x v="1"/>
    <x v="0"/>
    <x v="0"/>
    <x v="1"/>
    <x v="4"/>
    <n v="49365"/>
    <s v="US Gas Swap      IF HSC                  May01           USD/MM"/>
    <x v="8"/>
    <x v="0"/>
    <x v="0"/>
    <x v="1"/>
    <x v="0"/>
    <n v="4.8849999999999998"/>
    <x v="13"/>
    <s v="EBASS"/>
    <x v="17"/>
    <x v="1"/>
    <x v="0"/>
    <x v="1"/>
    <n v="96045266"/>
    <s v="V62494.1"/>
    <n v="53350"/>
    <d v="2001-05-01T14:35:00"/>
    <d v="2001-05-31T14:35:00"/>
  </r>
  <r>
    <x v="18"/>
    <n v="1179176"/>
    <d v="2001-04-27T08:46:22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8"/>
    <x v="5"/>
    <s v="JQUENET"/>
    <x v="8"/>
    <x v="0"/>
    <x v="0"/>
    <x v="0"/>
    <m/>
    <n v="594816.1"/>
    <n v="3246"/>
    <d v="2001-04-30T21:00:00"/>
    <d v="2001-04-30T21:00:00"/>
  </r>
  <r>
    <x v="18"/>
    <n v="1179917"/>
    <d v="2001-04-27T09:11:32"/>
    <s v="Sempra Energy Trading Corp."/>
    <x v="0"/>
    <x v="0"/>
    <x v="0"/>
    <x v="1"/>
    <x v="4"/>
    <n v="28311"/>
    <s v="US Gas Daily     EP SanJuan              May01           USD/MM"/>
    <x v="1"/>
    <x v="4"/>
    <x v="0"/>
    <x v="1"/>
    <x v="0"/>
    <n v="4.4000000000000004"/>
    <x v="2"/>
    <s v="TKUYKEN"/>
    <x v="26"/>
    <x v="1"/>
    <x v="0"/>
    <x v="1"/>
    <n v="96011840"/>
    <s v="V62781.1"/>
    <n v="57508"/>
    <d v="2001-05-01T21:00:00"/>
    <d v="2001-05-31T21:00:00"/>
  </r>
  <r>
    <x v="18"/>
    <n v="1180324"/>
    <d v="2001-04-27T09:29:07"/>
    <s v="AEP Energy Services, Inc."/>
    <x v="1"/>
    <x v="0"/>
    <x v="0"/>
    <x v="1"/>
    <x v="2"/>
    <n v="34000"/>
    <s v="US Gas Basis     HSC                     Jul01           USD/MM"/>
    <x v="1"/>
    <x v="4"/>
    <x v="0"/>
    <x v="1"/>
    <x v="0"/>
    <n v="3.7499999999999999E-2"/>
    <x v="13"/>
    <s v="EBASS"/>
    <x v="17"/>
    <x v="1"/>
    <x v="0"/>
    <x v="1"/>
    <n v="96021110"/>
    <s v="V62890.1"/>
    <n v="57399"/>
    <d v="2001-07-01T00:00:00"/>
    <d v="2001-07-31T00:00:00"/>
  </r>
  <r>
    <x v="18"/>
    <n v="1180778"/>
    <d v="2001-04-27T10:01:02"/>
    <s v="Williams Energy Marketing &amp; Trading Company"/>
    <x v="0"/>
    <x v="0"/>
    <x v="0"/>
    <x v="0"/>
    <x v="3"/>
    <n v="33009"/>
    <s v="US Pwr Phy Firm  NEPOOL Peak             Oct-Dec01       USD/MWh"/>
    <x v="3"/>
    <x v="0"/>
    <x v="0"/>
    <x v="0"/>
    <x v="0"/>
    <n v="57"/>
    <x v="3"/>
    <s v="DDAVIS"/>
    <x v="5"/>
    <x v="0"/>
    <x v="0"/>
    <x v="0"/>
    <n v="96004396"/>
    <n v="594969.1"/>
    <n v="64245"/>
    <d v="2001-10-01T17:11:00"/>
    <d v="2001-12-31T17:11:00"/>
  </r>
  <r>
    <x v="18"/>
    <n v="1180938"/>
    <d v="2001-04-27T10:10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54.5"/>
    <x v="5"/>
    <s v="JQUENET"/>
    <x v="8"/>
    <x v="0"/>
    <x v="0"/>
    <x v="0"/>
    <m/>
    <n v="594975.1"/>
    <n v="3246"/>
    <d v="2001-05-07T21:00:00"/>
    <d v="2001-05-31T21:00:00"/>
  </r>
  <r>
    <x v="18"/>
    <n v="1180960"/>
    <d v="2001-04-27T10:12:38"/>
    <s v="TransCanada Energy Financial Products Limited"/>
    <x v="0"/>
    <x v="0"/>
    <x v="0"/>
    <x v="0"/>
    <x v="8"/>
    <n v="47110"/>
    <s v="CAN Pwr Swap     PPoA Flat               May01           CAD/MWh"/>
    <x v="1"/>
    <x v="1"/>
    <x v="0"/>
    <x v="3"/>
    <x v="1"/>
    <n v="110"/>
    <x v="16"/>
    <s v="JZUFFER"/>
    <x v="27"/>
    <x v="0"/>
    <x v="0"/>
    <x v="2"/>
    <n v="96001822"/>
    <n v="594978.1"/>
    <n v="48528"/>
    <d v="2001-05-01T00:00:00"/>
    <d v="2001-05-31T00:00:00"/>
  </r>
  <r>
    <x v="18"/>
    <n v="1181711"/>
    <d v="2001-04-27T11:45:28"/>
    <s v="NRG Power Marketing Inc."/>
    <x v="1"/>
    <x v="0"/>
    <x v="0"/>
    <x v="0"/>
    <x v="6"/>
    <n v="49345"/>
    <s v="US Pwr Fin Swap  ISO NY Z-A Peak         01-04May01      USD/MWh"/>
    <x v="3"/>
    <x v="0"/>
    <x v="0"/>
    <x v="0"/>
    <x v="0"/>
    <n v="57"/>
    <x v="11"/>
    <s v="GGUPTA"/>
    <x v="7"/>
    <x v="0"/>
    <x v="0"/>
    <x v="1"/>
    <m/>
    <n v="595121.1"/>
    <n v="69121"/>
    <d v="2001-05-01T21:00:00"/>
    <d v="2001-05-04T21:00:00"/>
  </r>
  <r>
    <x v="18"/>
    <n v="1181882"/>
    <d v="2001-04-27T12:13:09"/>
    <s v="Morgan Stanley Capital Group, Inc."/>
    <x v="0"/>
    <x v="0"/>
    <x v="0"/>
    <x v="0"/>
    <x v="1"/>
    <n v="38571"/>
    <s v="US Pwr Phy CAISO SP15 OffPk              May01           USD/MWh"/>
    <x v="1"/>
    <x v="1"/>
    <x v="0"/>
    <x v="0"/>
    <x v="0"/>
    <n v="154"/>
    <x v="1"/>
    <s v="CMALLOR"/>
    <x v="3"/>
    <x v="0"/>
    <x v="0"/>
    <x v="0"/>
    <n v="96019669"/>
    <n v="595180.1"/>
    <n v="9409"/>
    <d v="2001-05-01T21:00:00"/>
    <d v="2001-05-31T21:00:00"/>
  </r>
  <r>
    <x v="18"/>
    <n v="1182166"/>
    <d v="2001-04-27T13:16:30"/>
    <s v="HQ Energy Services (U.S.) Inc."/>
    <x v="0"/>
    <x v="0"/>
    <x v="0"/>
    <x v="0"/>
    <x v="6"/>
    <n v="49147"/>
    <s v="US Pwr Fin Swap  ISO NY Z-A Peak         30Apr01         USD/MWh"/>
    <x v="3"/>
    <x v="0"/>
    <x v="0"/>
    <x v="0"/>
    <x v="0"/>
    <n v="50"/>
    <x v="12"/>
    <s v="GGUPTA"/>
    <x v="7"/>
    <x v="0"/>
    <x v="0"/>
    <x v="1"/>
    <n v="96051537"/>
    <n v="595315.1"/>
    <n v="66682"/>
    <d v="2001-04-30T21:00:00"/>
    <d v="2001-04-30T21:00:00"/>
  </r>
  <r>
    <x v="18"/>
    <n v="1182202"/>
    <d v="2001-04-27T13:27:10"/>
    <s v="HQ Energy Services (U.S.) Inc."/>
    <x v="0"/>
    <x v="0"/>
    <x v="0"/>
    <x v="0"/>
    <x v="6"/>
    <n v="49147"/>
    <s v="US Pwr Fin Swap  ISO NY Z-A Peak         30Apr01         USD/MWh"/>
    <x v="1"/>
    <x v="3"/>
    <x v="0"/>
    <x v="0"/>
    <x v="0"/>
    <n v="50"/>
    <x v="12"/>
    <s v="GGUPTA"/>
    <x v="7"/>
    <x v="0"/>
    <x v="0"/>
    <x v="1"/>
    <n v="96051537"/>
    <n v="595332.1"/>
    <n v="66682"/>
    <d v="2001-04-30T21:00:00"/>
    <d v="2001-04-30T21:00: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65">
  <r>
    <x v="0"/>
    <n v="1056585"/>
    <d v="2001-03-28T15:10:10"/>
    <s v="ConAgra Energy Services, Inc."/>
    <x v="0"/>
    <x v="0"/>
    <x v="0"/>
    <x v="0"/>
    <x v="0"/>
    <n v="31671"/>
    <s v="US Pwr Phy Firm  PALVE Peak              May01           USD/MWh"/>
    <x v="0"/>
    <x v="0"/>
    <x v="0"/>
    <x v="0"/>
    <x v="0"/>
    <n v="286"/>
    <x v="0"/>
    <s v="MDRISC3"/>
    <x v="0"/>
    <x v="0"/>
    <x v="0"/>
    <x v="0"/>
    <n v="96004354"/>
    <n v="563872.1"/>
    <n v="29605"/>
    <d v="2001-05-01T13:33:00"/>
    <d v="2001-05-31T13:33:00"/>
  </r>
  <r>
    <x v="1"/>
    <n v="1067218"/>
    <d v="2001-03-30T10:37:41"/>
    <s v="Dynegy Power Marketing, Inc."/>
    <x v="0"/>
    <x v="0"/>
    <x v="0"/>
    <x v="0"/>
    <x v="1"/>
    <n v="29297"/>
    <s v="US Pwr Phy CAISO SP15 Peak               Jul-Sep01       USD/MWh"/>
    <x v="1"/>
    <x v="1"/>
    <x v="0"/>
    <x v="0"/>
    <x v="0"/>
    <n v="390"/>
    <x v="0"/>
    <s v="RBADEER"/>
    <x v="1"/>
    <x v="0"/>
    <x v="0"/>
    <x v="0"/>
    <n v="96020035"/>
    <n v="565929.1"/>
    <n v="71108"/>
    <d v="2001-07-01T00:00:00"/>
    <d v="2001-09-30T00:00:00"/>
  </r>
  <r>
    <x v="2"/>
    <n v="1072905"/>
    <d v="2001-04-02T09:42:18"/>
    <s v="Dynegy Power Marketing, Inc."/>
    <x v="0"/>
    <x v="0"/>
    <x v="0"/>
    <x v="0"/>
    <x v="0"/>
    <n v="33759"/>
    <s v="US Pwr Phy Firm  Mid-C Peak              May01           USD/MWh"/>
    <x v="1"/>
    <x v="1"/>
    <x v="0"/>
    <x v="0"/>
    <x v="0"/>
    <n v="305"/>
    <x v="0"/>
    <s v="MSWERZB"/>
    <x v="2"/>
    <x v="0"/>
    <x v="0"/>
    <x v="0"/>
    <n v="96020035"/>
    <n v="567399.1"/>
    <n v="71108"/>
    <d v="2001-05-01T13:33:00"/>
    <d v="2001-05-31T13:33:00"/>
  </r>
  <r>
    <x v="2"/>
    <n v="1073303"/>
    <d v="2001-04-02T10:07:01"/>
    <s v="Duke Energy Trading and Marketing, L.L.C."/>
    <x v="0"/>
    <x v="0"/>
    <x v="0"/>
    <x v="0"/>
    <x v="1"/>
    <n v="36705"/>
    <s v="US Pwr Phy CAISO SP15 Peak               Jun01           USD/MWh"/>
    <x v="0"/>
    <x v="0"/>
    <x v="0"/>
    <x v="0"/>
    <x v="0"/>
    <n v="305"/>
    <x v="0"/>
    <s v="RBADEER"/>
    <x v="3"/>
    <x v="0"/>
    <x v="0"/>
    <x v="0"/>
    <n v="96028954"/>
    <n v="567417.1"/>
    <n v="54979"/>
    <d v="2001-06-01T21:59:57"/>
    <d v="2001-06-30T21:59:57"/>
  </r>
  <r>
    <x v="2"/>
    <n v="1073927"/>
    <d v="2001-04-02T11:25:23"/>
    <s v="Duke Energy Trading and Marketing, L.L.C."/>
    <x v="0"/>
    <x v="0"/>
    <x v="0"/>
    <x v="0"/>
    <x v="0"/>
    <n v="38267"/>
    <s v="US Pwr Phy Firm  Mid-C Peak              Apr-Jun02       USD/MWh"/>
    <x v="1"/>
    <x v="1"/>
    <x v="0"/>
    <x v="0"/>
    <x v="0"/>
    <n v="125"/>
    <x v="0"/>
    <s v="MSWERZB"/>
    <x v="2"/>
    <x v="0"/>
    <x v="0"/>
    <x v="0"/>
    <n v="96028954"/>
    <n v="567567.1"/>
    <n v="54979"/>
    <d v="2002-04-01T16:50:00"/>
    <d v="2002-06-30T16:50:00"/>
  </r>
  <r>
    <x v="3"/>
    <n v="1080894"/>
    <d v="2001-04-03T13:23:39"/>
    <s v="Dynegy Power Marketing, Inc."/>
    <x v="0"/>
    <x v="0"/>
    <x v="0"/>
    <x v="0"/>
    <x v="0"/>
    <n v="33760"/>
    <s v="US Pwr Phy Firm  Mid-C Peak              Jun01           USD/MWh"/>
    <x v="0"/>
    <x v="0"/>
    <x v="0"/>
    <x v="0"/>
    <x v="0"/>
    <n v="415"/>
    <x v="1"/>
    <s v="MDRISC3"/>
    <x v="2"/>
    <x v="0"/>
    <x v="0"/>
    <x v="0"/>
    <n v="96020035"/>
    <n v="569110.1"/>
    <n v="71108"/>
    <d v="2001-06-01T13:33:00"/>
    <d v="2001-06-30T13:33:00"/>
  </r>
  <r>
    <x v="4"/>
    <n v="1085856"/>
    <d v="2001-04-04T11:16:36"/>
    <s v="Dynegy Power Marketing, Inc."/>
    <x v="0"/>
    <x v="0"/>
    <x v="0"/>
    <x v="0"/>
    <x v="0"/>
    <n v="31671"/>
    <s v="US Pwr Phy Firm  PALVE Peak              May01           USD/MWh"/>
    <x v="1"/>
    <x v="1"/>
    <x v="0"/>
    <x v="0"/>
    <x v="0"/>
    <n v="303.5"/>
    <x v="1"/>
    <s v="MFISCHE2"/>
    <x v="0"/>
    <x v="0"/>
    <x v="0"/>
    <x v="0"/>
    <n v="96020035"/>
    <n v="570210.1"/>
    <n v="71108"/>
    <d v="2001-05-01T13:33:00"/>
    <d v="2001-05-31T13:33:00"/>
  </r>
  <r>
    <x v="5"/>
    <n v="1088957"/>
    <d v="2001-04-05T08:05:05"/>
    <s v="Dynegy Power Marketing, Inc."/>
    <x v="0"/>
    <x v="0"/>
    <x v="0"/>
    <x v="0"/>
    <x v="0"/>
    <n v="10631"/>
    <s v="US Pwr Phy Firm  PALVE Peak              06-07Apr01      USD/MWh"/>
    <x v="1"/>
    <x v="1"/>
    <x v="0"/>
    <x v="0"/>
    <x v="0"/>
    <n v="186"/>
    <x v="1"/>
    <s v="TALONSO"/>
    <x v="0"/>
    <x v="0"/>
    <x v="0"/>
    <x v="0"/>
    <n v="96020035"/>
    <n v="571227.1"/>
    <n v="71108"/>
    <d v="2001-04-06T22:00:01"/>
    <d v="2001-04-07T22:00:01"/>
  </r>
  <r>
    <x v="5"/>
    <n v="1090300"/>
    <d v="2001-04-05T08:54:14"/>
    <s v="Dynegy Power Marketing, Inc."/>
    <x v="0"/>
    <x v="0"/>
    <x v="0"/>
    <x v="0"/>
    <x v="0"/>
    <n v="33759"/>
    <s v="US Pwr Phy Firm  Mid-C Peak              May01           USD/MWh"/>
    <x v="0"/>
    <x v="0"/>
    <x v="0"/>
    <x v="0"/>
    <x v="0"/>
    <n v="317"/>
    <x v="1"/>
    <s v="MSWERZB"/>
    <x v="2"/>
    <x v="0"/>
    <x v="0"/>
    <x v="0"/>
    <n v="96020035"/>
    <n v="571458.1"/>
    <n v="71108"/>
    <d v="2001-05-01T13:33:00"/>
    <d v="2001-05-31T13:33:00"/>
  </r>
  <r>
    <x v="6"/>
    <n v="1110507"/>
    <d v="2001-04-10T09:44:01"/>
    <s v="Bank of America, National Association"/>
    <x v="0"/>
    <x v="0"/>
    <x v="0"/>
    <x v="1"/>
    <x v="2"/>
    <n v="36578"/>
    <s v="US Gas Basis     ANR LA                  May01           USD/MM"/>
    <x v="1"/>
    <x v="2"/>
    <x v="0"/>
    <x v="1"/>
    <x v="0"/>
    <n v="-7.4999999999999997E-2"/>
    <x v="2"/>
    <s v="RMENEAR"/>
    <x v="4"/>
    <x v="1"/>
    <x v="0"/>
    <x v="1"/>
    <n v="96004898"/>
    <s v="V26925.1"/>
    <n v="70526"/>
    <d v="2001-05-01T21:00:00"/>
    <d v="2001-05-31T21:00:00"/>
  </r>
  <r>
    <x v="7"/>
    <n v="1115603"/>
    <d v="2001-04-11T09:14:27"/>
    <s v="HQ Energy Services (U.S.) Inc."/>
    <x v="0"/>
    <x v="0"/>
    <x v="0"/>
    <x v="0"/>
    <x v="3"/>
    <n v="7472"/>
    <s v="US Pwr Phy Firm  NEPOOL Peak             May01           USD/MWh"/>
    <x v="1"/>
    <x v="3"/>
    <x v="0"/>
    <x v="0"/>
    <x v="0"/>
    <n v="59"/>
    <x v="3"/>
    <s v="PBRODER"/>
    <x v="5"/>
    <x v="0"/>
    <x v="0"/>
    <x v="0"/>
    <n v="96020991"/>
    <n v="578461.1"/>
    <n v="66682"/>
    <d v="2001-05-01T17:11:00"/>
    <d v="2001-05-31T17:11:00"/>
  </r>
  <r>
    <x v="7"/>
    <n v="1116094"/>
    <d v="2001-04-11T09:34:27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2.5000000000000001E-3"/>
    <x v="4"/>
    <s v="RGAY"/>
    <x v="6"/>
    <x v="1"/>
    <x v="0"/>
    <x v="1"/>
    <n v="96021110"/>
    <s v="V29727.1"/>
    <n v="57399"/>
    <d v="2001-05-01T21:00:00"/>
    <d v="2001-05-31T21:00:00"/>
  </r>
  <r>
    <x v="7"/>
    <n v="1117095"/>
    <d v="2001-04-11T11:26:41"/>
    <s v="Bonneville Power Administration"/>
    <x v="0"/>
    <x v="0"/>
    <x v="0"/>
    <x v="0"/>
    <x v="0"/>
    <n v="30895"/>
    <s v="US Pwr Phy Firm  Mid-C Peak              Jul-Sep01       USD/MWh"/>
    <x v="1"/>
    <x v="1"/>
    <x v="0"/>
    <x v="0"/>
    <x v="0"/>
    <n v="486"/>
    <x v="1"/>
    <s v="MSWERZB"/>
    <x v="2"/>
    <x v="0"/>
    <x v="0"/>
    <x v="0"/>
    <n v="95005504"/>
    <n v="578692.1"/>
    <n v="754"/>
    <d v="2001-07-01T16:50:00"/>
    <d v="2001-09-30T16:50:00"/>
  </r>
  <r>
    <x v="8"/>
    <n v="1119156"/>
    <d v="2001-04-12T06:59:50"/>
    <s v="Select Energy, Inc."/>
    <x v="0"/>
    <x v="0"/>
    <x v="0"/>
    <x v="0"/>
    <x v="3"/>
    <n v="29083"/>
    <s v="US Pwr Phy Firm  NEPOOL Peak             16-20Apr01      USD/MWh"/>
    <x v="3"/>
    <x v="0"/>
    <x v="0"/>
    <x v="0"/>
    <x v="0"/>
    <n v="52.5"/>
    <x v="3"/>
    <s v="PBRODER"/>
    <x v="7"/>
    <x v="0"/>
    <x v="0"/>
    <x v="0"/>
    <n v="96021791"/>
    <n v="579331.1"/>
    <n v="64168"/>
    <d v="2001-04-16T21:00:00"/>
    <d v="2001-04-20T21:00:00"/>
  </r>
  <r>
    <x v="8"/>
    <n v="1119809"/>
    <d v="2001-04-12T08:14:23"/>
    <s v="Aquila Energy Marketing Corporation"/>
    <x v="0"/>
    <x v="0"/>
    <x v="0"/>
    <x v="0"/>
    <x v="3"/>
    <n v="29089"/>
    <s v="US Pwr Phy Firm  PJM-W Peak              16-20Apr01      USD/MWh"/>
    <x v="3"/>
    <x v="0"/>
    <x v="0"/>
    <x v="0"/>
    <x v="0"/>
    <n v="49.5"/>
    <x v="5"/>
    <s v="JQUENET"/>
    <x v="8"/>
    <x v="0"/>
    <x v="0"/>
    <x v="0"/>
    <n v="96009016"/>
    <n v="579569.1"/>
    <n v="18"/>
    <d v="2001-04-16T21:00:00"/>
    <d v="2001-04-20T21:00:00"/>
  </r>
  <r>
    <x v="8"/>
    <n v="1121524"/>
    <d v="2001-04-12T09:15:00"/>
    <s v="Coral Energy Holding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x v="2"/>
    <s v="FERMIS"/>
    <x v="9"/>
    <x v="1"/>
    <x v="0"/>
    <x v="1"/>
    <n v="96018986"/>
    <s v="V32860.1"/>
    <n v="49747"/>
    <d v="2001-11-01T00:00:00"/>
    <d v="2002-03-31T00:00:00"/>
  </r>
  <r>
    <x v="8"/>
    <n v="1122091"/>
    <d v="2001-04-12T09:43:47"/>
    <s v="Mirant Americas Energy Marketing,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x v="2"/>
    <s v="FERMIS"/>
    <x v="9"/>
    <x v="1"/>
    <x v="0"/>
    <x v="1"/>
    <n v="95000281"/>
    <s v="V33030.1"/>
    <n v="56264"/>
    <d v="2001-11-01T00:00:00"/>
    <d v="2002-03-31T00:00:00"/>
  </r>
  <r>
    <x v="8"/>
    <n v="1122598"/>
    <d v="2001-04-12T10:38:43"/>
    <s v="El Paso Merchant Energy, L.P."/>
    <x v="0"/>
    <x v="0"/>
    <x v="0"/>
    <x v="0"/>
    <x v="1"/>
    <n v="44877"/>
    <s v="US Pwr Phy CAISO NP15 Peak               Jan-Mar02       USD/MWh"/>
    <x v="1"/>
    <x v="1"/>
    <x v="0"/>
    <x v="0"/>
    <x v="0"/>
    <n v="170"/>
    <x v="1"/>
    <s v="RBADEER"/>
    <x v="1"/>
    <x v="0"/>
    <x v="0"/>
    <x v="0"/>
    <n v="96057469"/>
    <n v="579971.1"/>
    <n v="53350"/>
    <d v="2002-01-01T00:00:00"/>
    <d v="2002-03-31T00:00:00"/>
  </r>
  <r>
    <x v="8"/>
    <n v="1123267"/>
    <d v="2001-04-12T13:29:15"/>
    <s v="Dynegy Power Marketing, Inc."/>
    <x v="0"/>
    <x v="0"/>
    <x v="0"/>
    <x v="0"/>
    <x v="0"/>
    <n v="47542"/>
    <s v="US Pwr Phy Firm  Mid-C Peak              Jan02           USD/MWh"/>
    <x v="1"/>
    <x v="1"/>
    <x v="0"/>
    <x v="0"/>
    <x v="0"/>
    <n v="314"/>
    <x v="1"/>
    <s v="MSWERZB"/>
    <x v="2"/>
    <x v="0"/>
    <x v="0"/>
    <x v="0"/>
    <n v="96020035"/>
    <n v="580204.1"/>
    <n v="71108"/>
    <d v="2002-01-01T22:00:00"/>
    <d v="2002-01-31T22:00:00"/>
  </r>
  <r>
    <x v="8"/>
    <n v="1123655"/>
    <d v="2001-04-12T15:26:41"/>
    <s v="Avista Corporation - Washington Water Power Division"/>
    <x v="0"/>
    <x v="0"/>
    <x v="0"/>
    <x v="0"/>
    <x v="0"/>
    <n v="30895"/>
    <s v="US Pwr Phy Firm  Mid-C Peak              Jul-Sep01       USD/MWh"/>
    <x v="1"/>
    <x v="1"/>
    <x v="0"/>
    <x v="0"/>
    <x v="0"/>
    <n v="500"/>
    <x v="1"/>
    <s v="MSWERZB"/>
    <x v="2"/>
    <x v="0"/>
    <x v="0"/>
    <x v="0"/>
    <n v="95001154"/>
    <n v="580378.1"/>
    <n v="64517"/>
    <d v="2001-07-01T16:50:00"/>
    <d v="2001-09-30T16:50:00"/>
  </r>
  <r>
    <x v="9"/>
    <n v="1126073"/>
    <d v="2001-04-16T08:57:20"/>
    <s v="Mirant Americas Energy Marketing, L.P."/>
    <x v="0"/>
    <x v="0"/>
    <x v="0"/>
    <x v="0"/>
    <x v="3"/>
    <n v="34503"/>
    <s v="US Pwr Phy Firm  NEPOOL Off-Peak         17Apr01         USD/MWh"/>
    <x v="1"/>
    <x v="3"/>
    <x v="0"/>
    <x v="0"/>
    <x v="0"/>
    <n v="31.5"/>
    <x v="3"/>
    <s v="PBRODER"/>
    <x v="7"/>
    <x v="0"/>
    <x v="0"/>
    <x v="0"/>
    <n v="96006417"/>
    <n v="582206.1"/>
    <n v="56264"/>
    <d v="2001-04-17T21:00:00"/>
    <d v="2001-04-17T21:00:00"/>
  </r>
  <r>
    <x v="9"/>
    <n v="1127110"/>
    <d v="2001-04-16T09:45:31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0"/>
    <x v="4"/>
    <s v="RGAY"/>
    <x v="6"/>
    <x v="1"/>
    <x v="0"/>
    <x v="1"/>
    <n v="96021110"/>
    <s v="V35526.1"/>
    <n v="57399"/>
    <d v="2001-05-01T21:00:00"/>
    <d v="2001-05-31T21:00:00"/>
  </r>
  <r>
    <x v="10"/>
    <n v="1128919"/>
    <d v="2001-04-17T06:48:37"/>
    <s v="Tractebel Energy Marketing, Inc."/>
    <x v="0"/>
    <x v="0"/>
    <x v="0"/>
    <x v="0"/>
    <x v="3"/>
    <n v="29085"/>
    <s v="US Pwr Phy Firm  PJM-W Peak              19-20Apr01      USD/MWh"/>
    <x v="3"/>
    <x v="0"/>
    <x v="0"/>
    <x v="0"/>
    <x v="0"/>
    <n v="51.75"/>
    <x v="5"/>
    <s v="JQUENET"/>
    <x v="8"/>
    <x v="0"/>
    <x v="0"/>
    <x v="0"/>
    <n v="96005582"/>
    <n v="583130.1"/>
    <n v="53461"/>
    <d v="2001-04-19T21:00:00"/>
    <d v="2001-04-20T21:00:00"/>
  </r>
  <r>
    <x v="10"/>
    <n v="1128923"/>
    <d v="2001-04-17T06:49:39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x v="5"/>
    <s v="JQUENET"/>
    <x v="8"/>
    <x v="0"/>
    <x v="0"/>
    <x v="0"/>
    <m/>
    <n v="583134.1"/>
    <n v="3246"/>
    <d v="2001-04-19T21:00:00"/>
    <d v="2001-04-20T21:00:00"/>
  </r>
  <r>
    <x v="10"/>
    <n v="1128931"/>
    <d v="2001-04-17T06:54:01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x v="5"/>
    <s v="JQUENET"/>
    <x v="8"/>
    <x v="0"/>
    <x v="0"/>
    <x v="0"/>
    <m/>
    <n v="583142.1"/>
    <n v="3246"/>
    <d v="2001-04-19T21:00:00"/>
    <d v="2001-04-20T21:00:00"/>
  </r>
  <r>
    <x v="10"/>
    <n v="1129173"/>
    <d v="2001-04-17T07:27:25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6"/>
    <x v="5"/>
    <s v="RBENSON"/>
    <x v="10"/>
    <x v="0"/>
    <x v="0"/>
    <x v="0"/>
    <n v="96053024"/>
    <n v="583267.1"/>
    <n v="65268"/>
    <d v="2001-06-01T14:12:00"/>
    <d v="2001-06-30T14:12:00"/>
  </r>
  <r>
    <x v="10"/>
    <n v="1129523"/>
    <d v="2001-04-17T08:04:24"/>
    <s v="Morgan Stanley Capital Group, Inc."/>
    <x v="0"/>
    <x v="0"/>
    <x v="0"/>
    <x v="0"/>
    <x v="3"/>
    <n v="7472"/>
    <s v="US Pwr Phy Firm  NEPOOL Peak             May01           USD/MWh"/>
    <x v="1"/>
    <x v="3"/>
    <x v="0"/>
    <x v="0"/>
    <x v="0"/>
    <n v="59.75"/>
    <x v="3"/>
    <s v="PBRODER"/>
    <x v="5"/>
    <x v="0"/>
    <x v="0"/>
    <x v="0"/>
    <n v="96019669"/>
    <n v="583342.1"/>
    <n v="9409"/>
    <d v="2001-05-01T17:11:00"/>
    <d v="2001-05-31T17:11:00"/>
  </r>
  <r>
    <x v="10"/>
    <n v="1130477"/>
    <d v="2001-04-17T08:50:16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6.25"/>
    <x v="5"/>
    <s v="RBENSON"/>
    <x v="10"/>
    <x v="0"/>
    <x v="0"/>
    <x v="0"/>
    <n v="96053024"/>
    <n v="583468.1"/>
    <n v="65268"/>
    <d v="2001-06-01T14:12:00"/>
    <d v="2001-06-30T14:12:00"/>
  </r>
  <r>
    <x v="10"/>
    <n v="1132348"/>
    <d v="2001-04-17T10:21:09"/>
    <s v="Avista Energy, Inc."/>
    <x v="0"/>
    <x v="0"/>
    <x v="0"/>
    <x v="0"/>
    <x v="0"/>
    <n v="33759"/>
    <s v="US Pwr Phy Firm  Mid-C Peak              May01           USD/MWh"/>
    <x v="1"/>
    <x v="1"/>
    <x v="0"/>
    <x v="0"/>
    <x v="0"/>
    <n v="305"/>
    <x v="1"/>
    <s v="MSWERZB"/>
    <x v="2"/>
    <x v="0"/>
    <x v="0"/>
    <x v="0"/>
    <n v="96013065"/>
    <n v="583630.1"/>
    <n v="55265"/>
    <d v="2001-05-01T13:33:00"/>
    <d v="2001-05-31T13:33:00"/>
  </r>
  <r>
    <x v="10"/>
    <n v="1132846"/>
    <d v="2001-04-17T11:16:10"/>
    <s v="Duke Energy Trading and Marketing, L.L.C."/>
    <x v="1"/>
    <x v="0"/>
    <x v="0"/>
    <x v="0"/>
    <x v="0"/>
    <n v="33759"/>
    <s v="US Pwr Phy Firm  Mid-C Peak              May01           USD/MWh"/>
    <x v="1"/>
    <x v="1"/>
    <x v="0"/>
    <x v="0"/>
    <x v="0"/>
    <n v="319"/>
    <x v="6"/>
    <s v="MSWERZB"/>
    <x v="2"/>
    <x v="0"/>
    <x v="0"/>
    <x v="0"/>
    <n v="96028954"/>
    <n v="583979.1"/>
    <n v="54979"/>
    <d v="2001-05-01T13:33:00"/>
    <d v="2001-05-31T13:33:00"/>
  </r>
  <r>
    <x v="10"/>
    <n v="1132974"/>
    <d v="2001-04-17T11:52:52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43.05"/>
    <x v="7"/>
    <s v="FSTURM"/>
    <x v="11"/>
    <x v="0"/>
    <x v="0"/>
    <x v="0"/>
    <n v="96004396"/>
    <n v="584040.1"/>
    <n v="64245"/>
    <d v="2001-09-01T17:03:00"/>
    <d v="2001-09-30T17:03:00"/>
  </r>
  <r>
    <x v="10"/>
    <n v="1133087"/>
    <d v="2001-04-17T12:17:38"/>
    <s v="Coral Power, L.L.C."/>
    <x v="1"/>
    <x v="0"/>
    <x v="0"/>
    <x v="0"/>
    <x v="3"/>
    <n v="3749"/>
    <s v="US Pwr Phy Firm  Cinergy Peak            Jun01           USD/MWh"/>
    <x v="1"/>
    <x v="3"/>
    <x v="0"/>
    <x v="0"/>
    <x v="0"/>
    <n v="77.25"/>
    <x v="7"/>
    <s v="FSTURM"/>
    <x v="12"/>
    <x v="0"/>
    <x v="0"/>
    <x v="0"/>
    <m/>
    <n v="584065.1"/>
    <n v="49694"/>
    <d v="2001-06-01T17:11:00"/>
    <d v="2001-06-30T17:11:00"/>
  </r>
  <r>
    <x v="10"/>
    <n v="1133381"/>
    <d v="2001-04-17T13:26:43"/>
    <s v="Aquila Energy Marketing Corporation"/>
    <x v="0"/>
    <x v="0"/>
    <x v="0"/>
    <x v="0"/>
    <x v="3"/>
    <n v="47803"/>
    <s v="US Pwr Phy Firm  PJM-W Peak              23-30Apr01      USD/MWh"/>
    <x v="1"/>
    <x v="3"/>
    <x v="0"/>
    <x v="0"/>
    <x v="0"/>
    <n v="53.1"/>
    <x v="5"/>
    <s v="JQUENET"/>
    <x v="8"/>
    <x v="0"/>
    <x v="0"/>
    <x v="0"/>
    <n v="96009016"/>
    <n v="584192.1"/>
    <n v="18"/>
    <d v="2001-04-23T21:00:00"/>
    <d v="2001-04-30T21:00:00"/>
  </r>
  <r>
    <x v="11"/>
    <n v="1134462"/>
    <d v="2001-04-18T06:55:17"/>
    <s v="Select Energy, Inc."/>
    <x v="0"/>
    <x v="0"/>
    <x v="0"/>
    <x v="0"/>
    <x v="3"/>
    <n v="29082"/>
    <s v="US Pwr Phy Firm  NEPOOL Peak             19Apr01         USD/MWh"/>
    <x v="3"/>
    <x v="0"/>
    <x v="0"/>
    <x v="0"/>
    <x v="0"/>
    <n v="52.75"/>
    <x v="3"/>
    <s v="PBRODER"/>
    <x v="7"/>
    <x v="0"/>
    <x v="0"/>
    <x v="0"/>
    <n v="96021791"/>
    <n v="584515.1"/>
    <n v="64168"/>
    <d v="2001-04-19T21:00:00"/>
    <d v="2001-04-19T21:00:00"/>
  </r>
  <r>
    <x v="11"/>
    <n v="1134806"/>
    <d v="2001-04-18T07:44:48"/>
    <s v="Axia Energy, LP"/>
    <x v="0"/>
    <x v="0"/>
    <x v="0"/>
    <x v="0"/>
    <x v="3"/>
    <n v="45311"/>
    <s v="US Pwr Phy Firm  PJM-W Peak              Jun02           USD/MWh"/>
    <x v="1"/>
    <x v="3"/>
    <x v="0"/>
    <x v="0"/>
    <x v="0"/>
    <n v="62"/>
    <x v="5"/>
    <s v="RBENSON"/>
    <x v="10"/>
    <x v="0"/>
    <x v="0"/>
    <x v="0"/>
    <n v="96050496"/>
    <n v="584640.1"/>
    <n v="91219"/>
    <d v="2002-06-01T14:12:00"/>
    <d v="2002-06-30T14:12:00"/>
  </r>
  <r>
    <x v="11"/>
    <n v="1135679"/>
    <d v="2001-04-18T08:37:05"/>
    <s v="Puget Sound Energy, Inc."/>
    <x v="0"/>
    <x v="0"/>
    <x v="0"/>
    <x v="1"/>
    <x v="2"/>
    <n v="41225"/>
    <s v="US Gas Basis     NWPL RkyMtn             Apr-Oct02       USD/MM"/>
    <x v="1"/>
    <x v="2"/>
    <x v="0"/>
    <x v="1"/>
    <x v="0"/>
    <n v="-0.6"/>
    <x v="2"/>
    <s v="FERMIS"/>
    <x v="13"/>
    <x v="1"/>
    <x v="0"/>
    <x v="1"/>
    <m/>
    <s v="V40276.1"/>
    <n v="54279"/>
    <d v="2002-04-01T00:00:00"/>
    <d v="2002-10-31T00:00:00"/>
  </r>
  <r>
    <x v="11"/>
    <n v="1135810"/>
    <d v="2001-04-18T08:42:22"/>
    <s v="Williams Energy Marketing &amp; Trading Company"/>
    <x v="2"/>
    <x v="0"/>
    <x v="0"/>
    <x v="1"/>
    <x v="4"/>
    <n v="35353"/>
    <s v="US Gas Swap      Nymex                   Nov01-Mar02     USD/MM"/>
    <x v="1"/>
    <x v="2"/>
    <x v="0"/>
    <x v="1"/>
    <x v="0"/>
    <n v="5.4850000000000003"/>
    <x v="8"/>
    <s v="JARNOLD"/>
    <x v="14"/>
    <x v="1"/>
    <x v="0"/>
    <x v="1"/>
    <n v="95000226"/>
    <s v="V40316.1"/>
    <n v="64245"/>
    <d v="2001-11-01T00:00:00"/>
    <d v="2002-03-31T00:00:00"/>
  </r>
  <r>
    <x v="11"/>
    <n v="1135887"/>
    <d v="2001-04-18T08:45:14"/>
    <s v="Reliant Energy Services, Inc."/>
    <x v="0"/>
    <x v="0"/>
    <x v="0"/>
    <x v="0"/>
    <x v="3"/>
    <n v="48050"/>
    <s v="US Pwr Phy Firm  PJM-W Peak              May02           USD/MWh"/>
    <x v="1"/>
    <x v="3"/>
    <x v="0"/>
    <x v="0"/>
    <x v="0"/>
    <n v="43"/>
    <x v="5"/>
    <s v="RBENSON"/>
    <x v="10"/>
    <x v="0"/>
    <x v="0"/>
    <x v="0"/>
    <n v="96053024"/>
    <n v="584782.1"/>
    <n v="65268"/>
    <d v="2002-05-01T14:12:00"/>
    <d v="2002-05-31T14:12:00"/>
  </r>
  <r>
    <x v="11"/>
    <n v="1136128"/>
    <d v="2001-04-18T08:54:5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x v="5"/>
    <s v="RBENSON"/>
    <x v="10"/>
    <x v="0"/>
    <x v="0"/>
    <x v="0"/>
    <n v="96053024"/>
    <n v="584806.1"/>
    <n v="65268"/>
    <d v="2001-06-01T14:12:00"/>
    <d v="2001-06-30T14:12:00"/>
  </r>
  <r>
    <x v="11"/>
    <n v="1136952"/>
    <d v="2001-04-18T09:26:51"/>
    <s v="Duke Energy Trading and Marketing, L.L.C."/>
    <x v="0"/>
    <x v="0"/>
    <x v="0"/>
    <x v="0"/>
    <x v="3"/>
    <n v="7472"/>
    <s v="US Pwr Phy Firm  NEPOOL Peak             May01           USD/MWh"/>
    <x v="1"/>
    <x v="3"/>
    <x v="0"/>
    <x v="0"/>
    <x v="0"/>
    <n v="57.25"/>
    <x v="3"/>
    <s v="PBRODER"/>
    <x v="5"/>
    <x v="0"/>
    <x v="0"/>
    <x v="0"/>
    <n v="96028954"/>
    <n v="584854.1"/>
    <n v="54979"/>
    <d v="2001-05-01T17:11:00"/>
    <d v="2001-05-31T17:11:00"/>
  </r>
  <r>
    <x v="11"/>
    <n v="1137973"/>
    <d v="2001-04-18T10:26:09"/>
    <s v="Cargill Energy, a division of Cargill, Incorporated"/>
    <x v="1"/>
    <x v="0"/>
    <x v="0"/>
    <x v="1"/>
    <x v="2"/>
    <n v="38615"/>
    <s v="US Gas Basis     NGPL Midcont            May01           USD/MM"/>
    <x v="1"/>
    <x v="2"/>
    <x v="0"/>
    <x v="1"/>
    <x v="0"/>
    <n v="-0.11749999999999999"/>
    <x v="9"/>
    <s v="ALEWIS"/>
    <x v="15"/>
    <x v="1"/>
    <x v="0"/>
    <x v="1"/>
    <n v="96043502"/>
    <s v="V41015.1"/>
    <n v="57543"/>
    <d v="2001-05-01T21:00:00"/>
    <d v="2001-05-31T21:00:00"/>
  </r>
  <r>
    <x v="11"/>
    <n v="1138260"/>
    <d v="2001-04-18T11:17:37"/>
    <s v="Public Service Company Of Colorado"/>
    <x v="1"/>
    <x v="0"/>
    <x v="0"/>
    <x v="0"/>
    <x v="3"/>
    <n v="47948"/>
    <s v="US Pwr Phy Firm  Cinergy Peak            23-30Apr01      USD/MWh"/>
    <x v="1"/>
    <x v="3"/>
    <x v="0"/>
    <x v="0"/>
    <x v="0"/>
    <n v="50"/>
    <x v="10"/>
    <s v="CDORLAN"/>
    <x v="12"/>
    <x v="0"/>
    <x v="0"/>
    <x v="0"/>
    <n v="96026964"/>
    <n v="585034.1"/>
    <n v="177"/>
    <d v="2001-04-23T21:00:00"/>
    <d v="2001-04-30T21:00:00"/>
  </r>
  <r>
    <x v="11"/>
    <n v="1138383"/>
    <d v="2001-04-18T11:52:55"/>
    <s v="Sempra Energy Trading Corp."/>
    <x v="0"/>
    <x v="0"/>
    <x v="0"/>
    <x v="1"/>
    <x v="5"/>
    <n v="36511"/>
    <s v="CAN Gas Basis    AECO                    Jun01           USD/MM"/>
    <x v="1"/>
    <x v="2"/>
    <x v="0"/>
    <x v="1"/>
    <x v="0"/>
    <n v="-0.27500000000000002"/>
    <x v="2"/>
    <s v="JMCKAY"/>
    <x v="16"/>
    <x v="1"/>
    <x v="0"/>
    <x v="2"/>
    <n v="96011840"/>
    <s v="V41296.1"/>
    <n v="57508"/>
    <d v="2001-06-01T21:00:00"/>
    <d v="2001-06-30T21:00:00"/>
  </r>
  <r>
    <x v="11"/>
    <n v="1139381"/>
    <d v="2001-04-18T13:41:36"/>
    <s v="AEP Energy Services, Inc."/>
    <x v="1"/>
    <x v="0"/>
    <x v="0"/>
    <x v="1"/>
    <x v="2"/>
    <n v="47634"/>
    <s v="US Gas Basis     Waha                    Oct01           USD/MM"/>
    <x v="1"/>
    <x v="4"/>
    <x v="0"/>
    <x v="1"/>
    <x v="0"/>
    <n v="5.0000000000000001E-3"/>
    <x v="9"/>
    <s v="EBASS"/>
    <x v="17"/>
    <x v="1"/>
    <x v="0"/>
    <x v="1"/>
    <n v="96021110"/>
    <s v="V42153.1"/>
    <n v="57399"/>
    <d v="2001-10-01T08:02:00"/>
    <d v="2001-10-31T08:02:00"/>
  </r>
  <r>
    <x v="11"/>
    <n v="1139398"/>
    <d v="2001-04-18T13:44:07"/>
    <s v="AEP Energy Services, Inc."/>
    <x v="0"/>
    <x v="0"/>
    <x v="0"/>
    <x v="1"/>
    <x v="2"/>
    <n v="37246"/>
    <s v="US Gas Basis     HSC                     Nov01-Mar02     USD/MM"/>
    <x v="1"/>
    <x v="4"/>
    <x v="0"/>
    <x v="1"/>
    <x v="0"/>
    <n v="-0.02"/>
    <x v="4"/>
    <s v="EBASS"/>
    <x v="17"/>
    <x v="1"/>
    <x v="0"/>
    <x v="1"/>
    <n v="96021110"/>
    <s v="V42167.1"/>
    <n v="57399"/>
    <d v="2001-11-01T00:00:00"/>
    <d v="2002-03-31T00:00:00"/>
  </r>
  <r>
    <x v="11"/>
    <n v="1139482"/>
    <d v="2001-04-18T13:49:34"/>
    <s v="Williams Energy Marketing &amp; Trading Company"/>
    <x v="1"/>
    <x v="0"/>
    <x v="0"/>
    <x v="0"/>
    <x v="3"/>
    <n v="7472"/>
    <s v="US Pwr Phy Firm  NEPOOL Peak             May01           USD/MWh"/>
    <x v="1"/>
    <x v="3"/>
    <x v="0"/>
    <x v="0"/>
    <x v="0"/>
    <n v="56.75"/>
    <x v="11"/>
    <s v="PBRODER"/>
    <x v="5"/>
    <x v="0"/>
    <x v="0"/>
    <x v="0"/>
    <n v="96004396"/>
    <n v="585298.1"/>
    <n v="64245"/>
    <d v="2001-05-01T17:11:00"/>
    <d v="2001-05-31T17:11:00"/>
  </r>
  <r>
    <x v="11"/>
    <n v="1140163"/>
    <d v="2001-04-18T15:49:32"/>
    <s v="Avista Energy, Inc."/>
    <x v="0"/>
    <x v="0"/>
    <x v="0"/>
    <x v="0"/>
    <x v="0"/>
    <n v="31671"/>
    <s v="US Pwr Phy Firm  PALVE Peak              May01           USD/MWh"/>
    <x v="1"/>
    <x v="1"/>
    <x v="0"/>
    <x v="0"/>
    <x v="0"/>
    <n v="300"/>
    <x v="1"/>
    <s v="TALONSO"/>
    <x v="0"/>
    <x v="0"/>
    <x v="0"/>
    <x v="0"/>
    <n v="96013065"/>
    <n v="585460.1"/>
    <n v="55265"/>
    <d v="2001-05-01T13:33:00"/>
    <d v="2001-05-31T13:33:00"/>
  </r>
  <r>
    <x v="12"/>
    <n v="1140640"/>
    <d v="2001-04-19T06:40:32"/>
    <s v="Peco Energy Company"/>
    <x v="0"/>
    <x v="0"/>
    <x v="0"/>
    <x v="0"/>
    <x v="3"/>
    <n v="29088"/>
    <s v="US Pwr Phy Firm  PJM-W Peak              20Apr01         USD/MWh"/>
    <x v="3"/>
    <x v="0"/>
    <x v="0"/>
    <x v="0"/>
    <x v="0"/>
    <n v="42"/>
    <x v="5"/>
    <s v="PBRODER"/>
    <x v="8"/>
    <x v="0"/>
    <x v="0"/>
    <x v="0"/>
    <m/>
    <n v="585569.1"/>
    <n v="5607"/>
    <d v="2001-04-20T21:00:00"/>
    <d v="2001-04-20T21:00:00"/>
  </r>
  <r>
    <x v="12"/>
    <n v="1140656"/>
    <d v="2001-04-19T06:43:12"/>
    <s v="Mirant Americas Energy Marketing, L.P."/>
    <x v="0"/>
    <x v="0"/>
    <x v="0"/>
    <x v="0"/>
    <x v="3"/>
    <n v="29082"/>
    <s v="US Pwr Phy Firm  NEPOOL Peak             20Apr01         USD/MWh"/>
    <x v="1"/>
    <x v="3"/>
    <x v="0"/>
    <x v="0"/>
    <x v="0"/>
    <n v="46.5"/>
    <x v="3"/>
    <s v="PBRODER"/>
    <x v="7"/>
    <x v="0"/>
    <x v="0"/>
    <x v="0"/>
    <n v="96006417"/>
    <n v="585581.1"/>
    <n v="56264"/>
    <d v="2001-04-20T21:00:00"/>
    <d v="2001-04-20T21:00:00"/>
  </r>
  <r>
    <x v="12"/>
    <n v="1140712"/>
    <d v="2001-04-19T06:59:38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x v="5"/>
    <s v="RBENSON"/>
    <x v="10"/>
    <x v="0"/>
    <x v="0"/>
    <x v="0"/>
    <n v="96004396"/>
    <n v="585619.1"/>
    <n v="64245"/>
    <d v="2002-01-01T14:12:00"/>
    <d v="2002-02-28T14:12:00"/>
  </r>
  <r>
    <x v="12"/>
    <n v="1140728"/>
    <d v="2001-04-19T07:01:02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x v="5"/>
    <s v="RBENSON"/>
    <x v="10"/>
    <x v="0"/>
    <x v="0"/>
    <x v="0"/>
    <n v="96004396"/>
    <n v="585630.1"/>
    <n v="64245"/>
    <d v="2002-01-01T14:12:00"/>
    <d v="2002-02-28T14:12:00"/>
  </r>
  <r>
    <x v="12"/>
    <n v="1140752"/>
    <d v="2001-04-19T07:08:15"/>
    <s v="Select Energy, Inc."/>
    <x v="0"/>
    <x v="0"/>
    <x v="0"/>
    <x v="0"/>
    <x v="6"/>
    <n v="32198"/>
    <s v="US Pwr Fin Swap  ISO NY Z-G Peak         20Apr01         USD/MWh"/>
    <x v="3"/>
    <x v="0"/>
    <x v="0"/>
    <x v="0"/>
    <x v="0"/>
    <n v="50.25"/>
    <x v="12"/>
    <s v="GGUPTA"/>
    <x v="7"/>
    <x v="0"/>
    <x v="0"/>
    <x v="1"/>
    <m/>
    <n v="585646.1"/>
    <n v="64168"/>
    <d v="2001-04-20T21:00:00"/>
    <d v="2001-04-20T21:00:00"/>
  </r>
  <r>
    <x v="12"/>
    <n v="1140799"/>
    <d v="2001-04-19T07:18:48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4"/>
    <x v="5"/>
    <s v="RBENSON"/>
    <x v="10"/>
    <x v="0"/>
    <x v="0"/>
    <x v="0"/>
    <n v="96049254"/>
    <n v="585669.1"/>
    <n v="84074"/>
    <d v="2001-06-01T14:12:00"/>
    <d v="2001-06-30T14:12:00"/>
  </r>
  <r>
    <x v="12"/>
    <n v="1140814"/>
    <d v="2001-04-19T07:23:54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x v="5"/>
    <s v="JQUENET"/>
    <x v="8"/>
    <x v="0"/>
    <x v="0"/>
    <x v="0"/>
    <n v="96053024"/>
    <n v="585676.1"/>
    <n v="65268"/>
    <d v="2001-04-20T21:00:00"/>
    <d v="2001-04-20T21:00:00"/>
  </r>
  <r>
    <x v="12"/>
    <n v="1140816"/>
    <d v="2001-04-19T07:24:15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x v="5"/>
    <s v="JQUENET"/>
    <x v="8"/>
    <x v="0"/>
    <x v="0"/>
    <x v="0"/>
    <n v="96053024"/>
    <n v="585678.1"/>
    <n v="65268"/>
    <d v="2001-04-20T21:00:00"/>
    <d v="2001-04-20T21:00:00"/>
  </r>
  <r>
    <x v="12"/>
    <n v="1140839"/>
    <d v="2001-04-19T07:29:10"/>
    <s v="Duke Energy Trading and Marketing, L.L.C."/>
    <x v="0"/>
    <x v="0"/>
    <x v="0"/>
    <x v="0"/>
    <x v="3"/>
    <n v="7472"/>
    <s v="US Pwr Phy Firm  NEPOOL Peak             May01           USD/MWh"/>
    <x v="3"/>
    <x v="0"/>
    <x v="0"/>
    <x v="0"/>
    <x v="0"/>
    <n v="56"/>
    <x v="3"/>
    <s v="PBRODER"/>
    <x v="5"/>
    <x v="0"/>
    <x v="0"/>
    <x v="0"/>
    <n v="96028954"/>
    <n v="585690.1"/>
    <n v="54979"/>
    <d v="2001-05-01T17:11:00"/>
    <d v="2001-05-31T17:11:00"/>
  </r>
  <r>
    <x v="12"/>
    <n v="1141197"/>
    <d v="2001-04-19T08:05:25"/>
    <s v="AEP Energy Services, Inc."/>
    <x v="0"/>
    <x v="0"/>
    <x v="0"/>
    <x v="1"/>
    <x v="4"/>
    <n v="36233"/>
    <s v="US Gas Daily     IF GD/D HSC             May01           USD/MM"/>
    <x v="1"/>
    <x v="4"/>
    <x v="0"/>
    <x v="1"/>
    <x v="0"/>
    <n v="-2.5000000000000001E-3"/>
    <x v="4"/>
    <s v="EBASS"/>
    <x v="17"/>
    <x v="1"/>
    <x v="0"/>
    <x v="1"/>
    <n v="96021110"/>
    <s v="V45747.1"/>
    <n v="57399"/>
    <d v="2001-05-01T21:00:00"/>
    <d v="2001-05-31T21:00:00"/>
  </r>
  <r>
    <x v="12"/>
    <n v="1141394"/>
    <d v="2001-04-19T08:14:29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49"/>
    <x v="1"/>
    <s v="TALONSO"/>
    <x v="0"/>
    <x v="0"/>
    <x v="0"/>
    <x v="0"/>
    <n v="95001154"/>
    <n v="585879.1"/>
    <n v="26304"/>
    <d v="2001-04-20T21:00:00"/>
    <d v="2001-04-21T21:00:00"/>
  </r>
  <r>
    <x v="12"/>
    <n v="1141663"/>
    <d v="2001-04-19T08:29:02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65"/>
    <x v="1"/>
    <s v="TALONSO"/>
    <x v="0"/>
    <x v="0"/>
    <x v="0"/>
    <x v="0"/>
    <n v="95001154"/>
    <n v="585966.1"/>
    <n v="26304"/>
    <d v="2001-04-20T21:00:00"/>
    <d v="2001-04-21T21:00:00"/>
  </r>
  <r>
    <x v="12"/>
    <n v="1143171"/>
    <d v="2001-04-19T09:17:13"/>
    <s v="PanCanadian Energy Services Inc."/>
    <x v="0"/>
    <x v="0"/>
    <x v="0"/>
    <x v="1"/>
    <x v="4"/>
    <n v="36249"/>
    <s v="US Gas Daily     NGI GD/D Chi            May01           USD/MM"/>
    <x v="4"/>
    <x v="0"/>
    <x v="0"/>
    <x v="1"/>
    <x v="0"/>
    <n v="2.5000000000000001E-3"/>
    <x v="4"/>
    <s v="EOLSMGR2"/>
    <x v="18"/>
    <x v="1"/>
    <x v="0"/>
    <x v="1"/>
    <n v="96053796"/>
    <s v="V44740.1"/>
    <n v="61839"/>
    <d v="2001-05-01T21:00:00"/>
    <d v="2001-05-31T21:00:00"/>
  </r>
  <r>
    <x v="12"/>
    <n v="1143261"/>
    <d v="2001-04-19T09:19:57"/>
    <s v="Duke Energy Trading and Marketing, L.L.C."/>
    <x v="0"/>
    <x v="0"/>
    <x v="0"/>
    <x v="1"/>
    <x v="2"/>
    <n v="37116"/>
    <s v="US Gas Basis     Waha                    Jun01           USD/MM"/>
    <x v="4"/>
    <x v="0"/>
    <x v="0"/>
    <x v="1"/>
    <x v="0"/>
    <n v="-0.02"/>
    <x v="4"/>
    <s v="EBASS"/>
    <x v="17"/>
    <x v="1"/>
    <x v="0"/>
    <x v="1"/>
    <n v="96013559"/>
    <s v="V44133.1"/>
    <n v="54979"/>
    <d v="2001-06-01T21:00:00"/>
    <d v="2001-06-30T21:00:00"/>
  </r>
  <r>
    <x v="12"/>
    <n v="1143323"/>
    <d v="2001-04-19T09:22:40"/>
    <s v="Tenaska Marketing Ventures"/>
    <x v="1"/>
    <x v="0"/>
    <x v="0"/>
    <x v="1"/>
    <x v="2"/>
    <n v="33998"/>
    <s v="US Gas Basis     HSC                     May01           USD/MM"/>
    <x v="4"/>
    <x v="0"/>
    <x v="0"/>
    <x v="1"/>
    <x v="0"/>
    <n v="0.01"/>
    <x v="9"/>
    <s v="EBASS"/>
    <x v="17"/>
    <x v="1"/>
    <x v="0"/>
    <x v="1"/>
    <n v="95001227"/>
    <s v="V44507.1"/>
    <n v="208"/>
    <d v="2001-05-01T00:00:00"/>
    <d v="2001-05-31T00:00:00"/>
  </r>
  <r>
    <x v="12"/>
    <n v="1143888"/>
    <d v="2001-04-19T10:01:55"/>
    <s v="Axia Energy, LP"/>
    <x v="1"/>
    <x v="0"/>
    <x v="0"/>
    <x v="1"/>
    <x v="2"/>
    <n v="36100"/>
    <s v="US Gas Basis     NGI Chicago             May01           USD/MM"/>
    <x v="1"/>
    <x v="4"/>
    <x v="0"/>
    <x v="1"/>
    <x v="0"/>
    <n v="0.125"/>
    <x v="9"/>
    <s v="GSTOREY"/>
    <x v="19"/>
    <x v="1"/>
    <x v="0"/>
    <x v="1"/>
    <n v="96057022"/>
    <s v="V45946.1"/>
    <n v="91219"/>
    <d v="2001-05-01T21:00:00"/>
    <d v="2001-05-31T21:00:00"/>
  </r>
  <r>
    <x v="12"/>
    <n v="1144999"/>
    <d v="2001-04-19T12:51:17"/>
    <s v="Allegheny Energy Supply Company, LLC"/>
    <x v="1"/>
    <x v="0"/>
    <x v="0"/>
    <x v="0"/>
    <x v="0"/>
    <n v="10632"/>
    <s v="US Pwr Phy Firm  PALVE Peak              23-30Apr01      USD/MWh"/>
    <x v="0"/>
    <x v="0"/>
    <x v="0"/>
    <x v="0"/>
    <x v="0"/>
    <n v="212"/>
    <x v="6"/>
    <s v="MFISCHE2"/>
    <x v="0"/>
    <x v="0"/>
    <x v="0"/>
    <x v="0"/>
    <n v="96037738"/>
    <n v="586452.1"/>
    <n v="72209"/>
    <d v="2001-04-23T21:00:00"/>
    <d v="2001-04-30T21:00:00"/>
  </r>
  <r>
    <x v="12"/>
    <n v="1145056"/>
    <d v="2001-04-19T13:00:19"/>
    <s v="Aquila Risk Management Corporation"/>
    <x v="1"/>
    <x v="0"/>
    <x v="0"/>
    <x v="1"/>
    <x v="2"/>
    <n v="45324"/>
    <s v="US Gas Basis     EP Permian              Jul-Sep01       USD/MM"/>
    <x v="1"/>
    <x v="4"/>
    <x v="0"/>
    <x v="1"/>
    <x v="0"/>
    <n v="0.15"/>
    <x v="9"/>
    <s v="EBASS"/>
    <x v="17"/>
    <x v="1"/>
    <x v="0"/>
    <x v="1"/>
    <n v="96041878"/>
    <s v="V45135.1"/>
    <n v="11135"/>
    <d v="2001-07-01T21:00:00"/>
    <d v="2001-09-30T21:00:00"/>
  </r>
  <r>
    <x v="12"/>
    <n v="1145454"/>
    <d v="2001-04-19T14:33:10"/>
    <s v="Constellation Power Source, Inc."/>
    <x v="1"/>
    <x v="0"/>
    <x v="0"/>
    <x v="0"/>
    <x v="3"/>
    <n v="29080"/>
    <s v="US Pwr Phy Firm  NEPOOL Peak             23Apr01         USD/MWh"/>
    <x v="1"/>
    <x v="3"/>
    <x v="0"/>
    <x v="0"/>
    <x v="0"/>
    <n v="50.75"/>
    <x v="11"/>
    <s v="PBRODER"/>
    <x v="7"/>
    <x v="0"/>
    <x v="0"/>
    <x v="0"/>
    <n v="96057479"/>
    <n v="586648.1"/>
    <n v="55134"/>
    <d v="2001-04-23T21:00:00"/>
    <d v="2001-04-23T21:00:00"/>
  </r>
  <r>
    <x v="12"/>
    <n v="1145492"/>
    <d v="2001-04-19T14:52:17"/>
    <s v="Cinergy Marketing &amp; Trading, LLC"/>
    <x v="1"/>
    <x v="0"/>
    <x v="0"/>
    <x v="1"/>
    <x v="2"/>
    <n v="46604"/>
    <s v="US Gas Basis     NGPL TXOK               May-Oct01       USD/MM"/>
    <x v="1"/>
    <x v="4"/>
    <x v="0"/>
    <x v="1"/>
    <x v="0"/>
    <n v="-7.2499999999999995E-2"/>
    <x v="9"/>
    <s v="RMENEAR"/>
    <x v="4"/>
    <x v="1"/>
    <x v="0"/>
    <x v="1"/>
    <m/>
    <s v="V45832.1"/>
    <n v="68856"/>
    <d v="2001-05-01T00:00:00"/>
    <d v="2001-10-31T00:00:00"/>
  </r>
  <r>
    <x v="13"/>
    <n v="1146290"/>
    <d v="2001-04-20T06:50:58"/>
    <s v="Williams Energy Marketing &amp; Trading Company"/>
    <x v="0"/>
    <x v="0"/>
    <x v="0"/>
    <x v="0"/>
    <x v="3"/>
    <n v="32890"/>
    <s v="US Pwr Phy Firm  PJM-W Peak              Oct-Dec01       USD/MWh"/>
    <x v="1"/>
    <x v="3"/>
    <x v="0"/>
    <x v="0"/>
    <x v="0"/>
    <n v="43"/>
    <x v="5"/>
    <s v="RBENSON"/>
    <x v="10"/>
    <x v="0"/>
    <x v="0"/>
    <x v="0"/>
    <n v="96004396"/>
    <n v="586917.1"/>
    <n v="64245"/>
    <d v="2001-10-01T14:12:00"/>
    <d v="2001-12-31T14:12:00"/>
  </r>
  <r>
    <x v="13"/>
    <n v="1146733"/>
    <d v="2001-04-20T08:02:08"/>
    <s v="El Paso Merchant Energy, L.P."/>
    <x v="1"/>
    <x v="0"/>
    <x v="0"/>
    <x v="1"/>
    <x v="2"/>
    <n v="35599"/>
    <s v="US Gas Basis     ANR LA                  Nov01-Mar02     USD/MM"/>
    <x v="1"/>
    <x v="4"/>
    <x v="0"/>
    <x v="1"/>
    <x v="0"/>
    <n v="-7.7499999999999999E-2"/>
    <x v="9"/>
    <s v="KRUSCIT"/>
    <x v="4"/>
    <x v="1"/>
    <x v="0"/>
    <x v="1"/>
    <n v="96045266"/>
    <s v="V46429.1"/>
    <n v="53350"/>
    <d v="2001-11-01T00:00:00"/>
    <d v="2002-03-31T00:00:00"/>
  </r>
  <r>
    <x v="13"/>
    <n v="1147129"/>
    <d v="2001-04-20T08:21:00"/>
    <s v="Virginia Electric and Power Company"/>
    <x v="0"/>
    <x v="0"/>
    <x v="0"/>
    <x v="0"/>
    <x v="3"/>
    <n v="33301"/>
    <s v="US Pwr Phy Firm  NEPOOL Peak             Sep01           USD/MWh"/>
    <x v="1"/>
    <x v="3"/>
    <x v="0"/>
    <x v="0"/>
    <x v="0"/>
    <n v="56"/>
    <x v="3"/>
    <s v="DDAVIS"/>
    <x v="5"/>
    <x v="0"/>
    <x v="0"/>
    <x v="0"/>
    <m/>
    <n v="587196.1"/>
    <n v="3246"/>
    <d v="2001-09-01T17:11:00"/>
    <d v="2001-09-30T17:11:00"/>
  </r>
  <r>
    <x v="14"/>
    <n v="1151347"/>
    <d v="2001-04-23T07:15:56"/>
    <s v="El Paso Merchant Energy, L.P."/>
    <x v="1"/>
    <x v="0"/>
    <x v="0"/>
    <x v="0"/>
    <x v="6"/>
    <n v="30594"/>
    <s v="US Pwr Fin Swap  ISO NY Z-A Peak         24Apr01         USD/MWh"/>
    <x v="1"/>
    <x v="3"/>
    <x v="0"/>
    <x v="0"/>
    <x v="0"/>
    <n v="43.75"/>
    <x v="11"/>
    <s v="GGUPTA"/>
    <x v="7"/>
    <x v="0"/>
    <x v="0"/>
    <x v="1"/>
    <n v="96045266"/>
    <n v="588370.1"/>
    <n v="53350"/>
    <d v="2001-04-24T21:00:00"/>
    <d v="2001-04-24T21:00:00"/>
  </r>
  <r>
    <x v="14"/>
    <n v="1151471"/>
    <d v="2001-04-23T07:34:42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5"/>
    <x v="5"/>
    <s v="RBENSON"/>
    <x v="10"/>
    <x v="0"/>
    <x v="0"/>
    <x v="0"/>
    <n v="96053024"/>
    <n v="588425.1"/>
    <n v="65268"/>
    <d v="2001-06-01T14:12:00"/>
    <d v="2001-06-30T14:12:00"/>
  </r>
  <r>
    <x v="14"/>
    <n v="1154567"/>
    <d v="2001-04-23T10:00:41"/>
    <s v="Williams Energy Marketing &amp; Trading Company"/>
    <x v="1"/>
    <x v="0"/>
    <x v="0"/>
    <x v="0"/>
    <x v="3"/>
    <n v="33275"/>
    <s v="US Pwr Phy Firm  COMED Peak              Jun01           USD/MWh"/>
    <x v="1"/>
    <x v="3"/>
    <x v="0"/>
    <x v="0"/>
    <x v="0"/>
    <n v="72.25"/>
    <x v="10"/>
    <s v="FSTURM"/>
    <x v="11"/>
    <x v="0"/>
    <x v="0"/>
    <x v="0"/>
    <n v="96004396"/>
    <n v="589046.1"/>
    <n v="64245"/>
    <d v="2001-06-01T17:03:00"/>
    <d v="2001-06-30T17:03:00"/>
  </r>
  <r>
    <x v="14"/>
    <n v="1154822"/>
    <d v="2001-04-23T10:21:0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x v="5"/>
    <s v="RBENSON"/>
    <x v="10"/>
    <x v="0"/>
    <x v="0"/>
    <x v="0"/>
    <n v="96053024"/>
    <n v="589076.1"/>
    <n v="65268"/>
    <d v="2001-06-01T14:12:00"/>
    <d v="2001-06-30T14:12:00"/>
  </r>
  <r>
    <x v="14"/>
    <n v="1154936"/>
    <d v="2001-04-23T10:34:40"/>
    <s v="El Paso Merchant Energy, L.P."/>
    <x v="1"/>
    <x v="0"/>
    <x v="0"/>
    <x v="1"/>
    <x v="2"/>
    <n v="36207"/>
    <s v="US Gas Basis     GD/M Mich Con           May01           USD/MM"/>
    <x v="4"/>
    <x v="0"/>
    <x v="0"/>
    <x v="1"/>
    <x v="0"/>
    <n v="0.25"/>
    <x v="9"/>
    <s v="GSTOREY"/>
    <x v="20"/>
    <x v="1"/>
    <x v="0"/>
    <x v="1"/>
    <n v="96045266"/>
    <s v="V49611.1"/>
    <n v="53350"/>
    <d v="2001-05-01T21:00:00"/>
    <d v="2001-05-31T21:00:00"/>
  </r>
  <r>
    <x v="14"/>
    <n v="1155282"/>
    <d v="2001-04-23T11:54:20"/>
    <s v="Aquila Energy Marketing Corporation"/>
    <x v="1"/>
    <x v="0"/>
    <x v="0"/>
    <x v="1"/>
    <x v="7"/>
    <n v="48412"/>
    <s v="US Gas Phy Index IF TN/LA 500Leg         May01           USD/MM"/>
    <x v="1"/>
    <x v="4"/>
    <x v="0"/>
    <x v="1"/>
    <x v="0"/>
    <n v="-2.5000000000000001E-3"/>
    <x v="9"/>
    <s v="VVERSEN"/>
    <x v="21"/>
    <x v="2"/>
    <x v="0"/>
    <x v="1"/>
    <n v="96000574"/>
    <s v="V49804.1 / 745575"/>
    <n v="18"/>
    <d v="2001-05-01T21:00:00"/>
    <d v="2001-05-31T21:00:00"/>
  </r>
  <r>
    <x v="14"/>
    <n v="1155285"/>
    <d v="2001-04-23T11:55:27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x v="3"/>
    <s v="DDAVIS"/>
    <x v="5"/>
    <x v="0"/>
    <x v="0"/>
    <x v="0"/>
    <m/>
    <n v="589230.1"/>
    <n v="3246"/>
    <d v="2001-10-01T17:11:00"/>
    <d v="2001-12-31T17:11:00"/>
  </r>
  <r>
    <x v="14"/>
    <n v="1155290"/>
    <d v="2001-04-23T11:57:54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x v="3"/>
    <s v="DDAVIS"/>
    <x v="5"/>
    <x v="0"/>
    <x v="0"/>
    <x v="0"/>
    <m/>
    <n v="589234.1"/>
    <n v="3246"/>
    <d v="2001-10-01T17:11:00"/>
    <d v="2001-12-31T17:11:00"/>
  </r>
  <r>
    <x v="14"/>
    <n v="1155400"/>
    <d v="2001-04-23T12:24:36"/>
    <s v="Constellation Power Source, Inc."/>
    <x v="0"/>
    <x v="0"/>
    <x v="0"/>
    <x v="0"/>
    <x v="3"/>
    <n v="32889"/>
    <s v="US Pwr Phy Firm  PJM-W Peak              May01           USD/MWh"/>
    <x v="3"/>
    <x v="0"/>
    <x v="0"/>
    <x v="0"/>
    <x v="0"/>
    <n v="52.8"/>
    <x v="5"/>
    <s v="JQUENET"/>
    <x v="10"/>
    <x v="0"/>
    <x v="0"/>
    <x v="0"/>
    <n v="96057479"/>
    <n v="589304.1"/>
    <n v="55134"/>
    <d v="2001-05-01T14:12:00"/>
    <d v="2001-05-31T14:12:00"/>
  </r>
  <r>
    <x v="14"/>
    <n v="1155453"/>
    <d v="2001-04-23T12:31:27"/>
    <s v="Axia Energy, LP"/>
    <x v="1"/>
    <x v="0"/>
    <x v="0"/>
    <x v="1"/>
    <x v="7"/>
    <n v="37186"/>
    <s v="US Gas Phy Index NGI NGPL NICOR          May01           USD/MM"/>
    <x v="1"/>
    <x v="4"/>
    <x v="0"/>
    <x v="1"/>
    <x v="0"/>
    <n v="2.5000000000000001E-3"/>
    <x v="9"/>
    <s v="EOLSMGR"/>
    <x v="19"/>
    <x v="2"/>
    <x v="0"/>
    <x v="1"/>
    <n v="96038539"/>
    <s v="V49911.1 / 745608"/>
    <n v="91219"/>
    <d v="2001-05-01T21:00:00"/>
    <d v="2001-05-31T21:00:00"/>
  </r>
  <r>
    <x v="14"/>
    <n v="1155477"/>
    <d v="2001-04-23T12:40:22"/>
    <s v="BP Amoco Corporation"/>
    <x v="1"/>
    <x v="0"/>
    <x v="0"/>
    <x v="1"/>
    <x v="5"/>
    <n v="36400"/>
    <s v="CAN Gas Basis    Sumas                   May01           USD/MM"/>
    <x v="1"/>
    <x v="2"/>
    <x v="0"/>
    <x v="1"/>
    <x v="0"/>
    <n v="0.13"/>
    <x v="9"/>
    <s v="CCLARK5"/>
    <x v="22"/>
    <x v="1"/>
    <x v="0"/>
    <x v="2"/>
    <n v="96038383"/>
    <s v="V49943.1"/>
    <n v="65291"/>
    <d v="2001-05-01T21:00:00"/>
    <d v="2001-05-31T21:00:00"/>
  </r>
  <r>
    <x v="14"/>
    <n v="1155948"/>
    <d v="2001-04-23T14:01:33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.75"/>
    <x v="3"/>
    <s v="DDAVIS"/>
    <x v="5"/>
    <x v="0"/>
    <x v="0"/>
    <x v="0"/>
    <n v="96004396"/>
    <n v="589532.1"/>
    <n v="64245"/>
    <d v="2001-09-01T17:11:00"/>
    <d v="2001-09-30T17:11:00"/>
  </r>
  <r>
    <x v="14"/>
    <n v="1156141"/>
    <d v="2001-04-23T15:03:06"/>
    <s v="NRG Power Marketing Inc."/>
    <x v="1"/>
    <x v="0"/>
    <x v="0"/>
    <x v="0"/>
    <x v="6"/>
    <n v="30600"/>
    <s v="US Pwr Fin Swap  ISO NY Z-A Peak         30Apr-04May     USD/MWh"/>
    <x v="3"/>
    <x v="0"/>
    <x v="0"/>
    <x v="0"/>
    <x v="0"/>
    <n v="48.5"/>
    <x v="11"/>
    <s v="GGUPTA"/>
    <x v="7"/>
    <x v="0"/>
    <x v="0"/>
    <x v="1"/>
    <m/>
    <n v="589614.1"/>
    <n v="69121"/>
    <d v="2001-04-30T21:00:00"/>
    <d v="2001-05-04T21:00:00"/>
  </r>
  <r>
    <x v="15"/>
    <n v="1156825"/>
    <d v="2001-04-24T06:52:29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5.5"/>
    <x v="5"/>
    <s v="RBENSON"/>
    <x v="10"/>
    <x v="0"/>
    <x v="0"/>
    <x v="0"/>
    <n v="96049254"/>
    <n v="590032.1"/>
    <n v="84074"/>
    <d v="2001-06-01T14:12:00"/>
    <d v="2001-06-30T14:12:00"/>
  </r>
  <r>
    <x v="15"/>
    <n v="1156969"/>
    <d v="2001-04-24T07:15:20"/>
    <s v="Williams Energy Marketing &amp; Trading Company"/>
    <x v="0"/>
    <x v="0"/>
    <x v="0"/>
    <x v="0"/>
    <x v="3"/>
    <n v="29089"/>
    <s v="US Pwr Phy Firm  PJM-W Peak              30Apr-04May     USD/MWh"/>
    <x v="3"/>
    <x v="0"/>
    <x v="0"/>
    <x v="0"/>
    <x v="0"/>
    <n v="55.5"/>
    <x v="5"/>
    <s v="JQUENET"/>
    <x v="8"/>
    <x v="0"/>
    <x v="0"/>
    <x v="0"/>
    <n v="96004396"/>
    <n v="590102.1"/>
    <n v="64245"/>
    <d v="2001-04-30T21:00:00"/>
    <d v="2001-05-04T21:00:00"/>
  </r>
  <r>
    <x v="15"/>
    <n v="1157329"/>
    <d v="2001-04-24T08:01:49"/>
    <s v="Aquila Risk Management Corporation"/>
    <x v="1"/>
    <x v="0"/>
    <x v="0"/>
    <x v="0"/>
    <x v="6"/>
    <n v="30184"/>
    <s v="US Pwr Fin Swap  ISO NY Z-A Peak         Jun01           USD/MWh"/>
    <x v="3"/>
    <x v="0"/>
    <x v="0"/>
    <x v="0"/>
    <x v="0"/>
    <n v="56.5"/>
    <x v="11"/>
    <s v="DDAVIS"/>
    <x v="5"/>
    <x v="0"/>
    <x v="0"/>
    <x v="1"/>
    <n v="96041878"/>
    <n v="590202.1"/>
    <n v="11135"/>
    <d v="2001-06-01T00:00:00"/>
    <d v="2001-06-30T00:00:00"/>
  </r>
  <r>
    <x v="15"/>
    <n v="1159714"/>
    <d v="2001-04-24T09:31:05"/>
    <s v="Tenaska Marketing Ventures"/>
    <x v="1"/>
    <x v="0"/>
    <x v="0"/>
    <x v="1"/>
    <x v="2"/>
    <n v="38619"/>
    <s v="US Gas Basis     NNG Demarc              May01           USD/MM"/>
    <x v="1"/>
    <x v="4"/>
    <x v="0"/>
    <x v="1"/>
    <x v="0"/>
    <n v="-0.02"/>
    <x v="9"/>
    <s v="ALEWIS"/>
    <x v="15"/>
    <x v="1"/>
    <x v="0"/>
    <x v="1"/>
    <n v="95001227"/>
    <s v="V51959.1"/>
    <n v="208"/>
    <d v="2001-05-01T21:00:00"/>
    <d v="2001-05-31T21:00:00"/>
  </r>
  <r>
    <x v="15"/>
    <n v="1160819"/>
    <d v="2001-04-24T10:54:44"/>
    <s v="J. Aron &amp; Company"/>
    <x v="2"/>
    <x v="0"/>
    <x v="0"/>
    <x v="1"/>
    <x v="4"/>
    <n v="44142"/>
    <s v="US Gas Swap      Nymex                   May01           USD/MM-L"/>
    <x v="1"/>
    <x v="5"/>
    <x v="0"/>
    <x v="2"/>
    <x v="0"/>
    <n v="5.07"/>
    <x v="8"/>
    <s v="JARNOLD"/>
    <x v="14"/>
    <x v="1"/>
    <x v="0"/>
    <x v="1"/>
    <n v="96043931"/>
    <s v="V52552.1"/>
    <n v="120"/>
    <d v="2001-05-01T21:00:00"/>
    <d v="2001-05-31T21:00:00"/>
  </r>
  <r>
    <x v="15"/>
    <n v="1160820"/>
    <d v="2001-04-24T10:54:44"/>
    <s v="J. Aron &amp; Company"/>
    <x v="2"/>
    <x v="0"/>
    <x v="0"/>
    <x v="1"/>
    <x v="4"/>
    <n v="44283"/>
    <s v="US Gas Swap      Nymex                   Jun01           USD/MM-L"/>
    <x v="5"/>
    <x v="0"/>
    <x v="0"/>
    <x v="2"/>
    <x v="0"/>
    <n v="5.1180000000000003"/>
    <x v="8"/>
    <s v="JARNOLD"/>
    <x v="14"/>
    <x v="1"/>
    <x v="0"/>
    <x v="1"/>
    <n v="96043931"/>
    <s v="V52551.1"/>
    <n v="120"/>
    <d v="2001-06-01T21:00:00"/>
    <d v="2001-06-30T21:00:00"/>
  </r>
  <r>
    <x v="15"/>
    <n v="1161161"/>
    <d v="2001-04-24T11:57:44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75"/>
    <x v="5"/>
    <s v="JQUENET"/>
    <x v="8"/>
    <x v="0"/>
    <x v="0"/>
    <x v="0"/>
    <m/>
    <n v="590888.1"/>
    <n v="3246"/>
    <d v="2001-04-30T21:00:00"/>
    <d v="2001-04-30T21:00:00"/>
  </r>
  <r>
    <x v="15"/>
    <n v="1161911"/>
    <d v="2001-04-24T14:07:46"/>
    <s v="CMS Marketing, Services and Trading Company"/>
    <x v="1"/>
    <x v="0"/>
    <x v="0"/>
    <x v="1"/>
    <x v="2"/>
    <n v="38611"/>
    <s v="US Gas Basis     ANR OK                  May01           USD/MM"/>
    <x v="1"/>
    <x v="4"/>
    <x v="0"/>
    <x v="1"/>
    <x v="0"/>
    <n v="-0.09"/>
    <x v="9"/>
    <s v="ALEWIS"/>
    <x v="15"/>
    <x v="1"/>
    <x v="0"/>
    <x v="1"/>
    <n v="96014540"/>
    <s v="V53539.1"/>
    <n v="53295"/>
    <d v="2001-05-01T21:00:00"/>
    <d v="2001-05-31T21:00:00"/>
  </r>
  <r>
    <x v="15"/>
    <n v="1162059"/>
    <d v="2001-04-24T14:45:00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.5"/>
    <x v="5"/>
    <s v="JQUENET"/>
    <x v="8"/>
    <x v="0"/>
    <x v="0"/>
    <x v="0"/>
    <n v="96006417"/>
    <n v="591147.1"/>
    <n v="56264"/>
    <d v="2001-04-30T21:00:00"/>
    <d v="2001-04-30T21:00:00"/>
  </r>
  <r>
    <x v="15"/>
    <n v="1162078"/>
    <d v="2001-04-24T14:49:29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"/>
    <x v="5"/>
    <s v="JQUENET"/>
    <x v="8"/>
    <x v="0"/>
    <x v="0"/>
    <x v="0"/>
    <n v="96006417"/>
    <n v="591164.1"/>
    <n v="56264"/>
    <d v="2001-04-30T21:00:00"/>
    <d v="2001-04-30T21:00:00"/>
  </r>
  <r>
    <x v="15"/>
    <n v="1162128"/>
    <d v="2001-04-24T15:00:50"/>
    <s v="Aquila Energy Marketing Corporation"/>
    <x v="1"/>
    <x v="0"/>
    <x v="0"/>
    <x v="0"/>
    <x v="3"/>
    <n v="7473"/>
    <s v="US Pwr Phy Firm  NEPOOL Peak             Jun01           USD/MWh"/>
    <x v="1"/>
    <x v="3"/>
    <x v="0"/>
    <x v="0"/>
    <x v="0"/>
    <n v="74"/>
    <x v="11"/>
    <s v="DDAVIS"/>
    <x v="5"/>
    <x v="0"/>
    <x v="0"/>
    <x v="0"/>
    <n v="96009016"/>
    <n v="591192.1"/>
    <n v="18"/>
    <d v="2001-06-01T17:11:00"/>
    <d v="2001-06-30T17:11:00"/>
  </r>
  <r>
    <x v="16"/>
    <n v="1162782"/>
    <d v="2001-04-25T06:37:35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5"/>
    <x v="5"/>
    <s v="JQUENET"/>
    <x v="8"/>
    <x v="0"/>
    <x v="0"/>
    <x v="0"/>
    <m/>
    <n v="591413.1"/>
    <n v="3246"/>
    <d v="2001-04-26T21:00:00"/>
    <d v="2001-04-26T21:00:00"/>
  </r>
  <r>
    <x v="16"/>
    <n v="1162784"/>
    <d v="2001-04-25T06:37:47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4"/>
    <x v="5"/>
    <s v="JQUENET"/>
    <x v="8"/>
    <x v="0"/>
    <x v="0"/>
    <x v="0"/>
    <m/>
    <n v="591415.1"/>
    <n v="3246"/>
    <d v="2001-04-26T21:00:00"/>
    <d v="2001-04-26T21:00:00"/>
  </r>
  <r>
    <x v="16"/>
    <n v="1162799"/>
    <d v="2001-04-25T06:41:38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7.5"/>
    <x v="5"/>
    <s v="JQUENET"/>
    <x v="8"/>
    <x v="0"/>
    <x v="0"/>
    <x v="0"/>
    <m/>
    <n v="591430.1"/>
    <n v="3246"/>
    <d v="2001-04-30T21:00:00"/>
    <d v="2001-05-04T21:00:00"/>
  </r>
  <r>
    <x v="16"/>
    <n v="1162828"/>
    <d v="2001-04-25T06:52:01"/>
    <s v="Peco Energy Company"/>
    <x v="0"/>
    <x v="0"/>
    <x v="0"/>
    <x v="0"/>
    <x v="3"/>
    <n v="29088"/>
    <s v="US Pwr Phy Firm  PJM-W Peak              26Apr01         USD/MWh"/>
    <x v="3"/>
    <x v="0"/>
    <x v="0"/>
    <x v="0"/>
    <x v="0"/>
    <n v="40"/>
    <x v="5"/>
    <s v="JQUENET"/>
    <x v="8"/>
    <x v="0"/>
    <x v="0"/>
    <x v="0"/>
    <m/>
    <n v="591452.1"/>
    <n v="5607"/>
    <d v="2001-04-26T21:00:00"/>
    <d v="2001-04-26T21:00:00"/>
  </r>
  <r>
    <x v="16"/>
    <n v="1163104"/>
    <d v="2001-04-25T07:42:34"/>
    <s v="Reliant Energy Services, Inc."/>
    <x v="0"/>
    <x v="0"/>
    <x v="0"/>
    <x v="0"/>
    <x v="3"/>
    <n v="32889"/>
    <s v="US Pwr Phy Firm  PJM-W Peak              May01           USD/MWh"/>
    <x v="1"/>
    <x v="3"/>
    <x v="0"/>
    <x v="0"/>
    <x v="0"/>
    <n v="53.25"/>
    <x v="5"/>
    <s v="JQUENET"/>
    <x v="10"/>
    <x v="0"/>
    <x v="0"/>
    <x v="0"/>
    <n v="96053024"/>
    <n v="591604.1"/>
    <n v="65268"/>
    <d v="2001-05-01T14:12:00"/>
    <d v="2001-05-31T14:12:00"/>
  </r>
  <r>
    <x v="16"/>
    <n v="1163210"/>
    <d v="2001-04-25T07:57:51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"/>
    <x v="3"/>
    <s v="DDAVIS"/>
    <x v="5"/>
    <x v="0"/>
    <x v="0"/>
    <x v="0"/>
    <n v="96004396"/>
    <n v="591648.1"/>
    <n v="64245"/>
    <d v="2001-09-01T17:11:00"/>
    <d v="2001-09-30T17:11:00"/>
  </r>
  <r>
    <x v="16"/>
    <n v="1163761"/>
    <d v="2001-04-25T08:30:43"/>
    <s v="BP Energy Company"/>
    <x v="1"/>
    <x v="0"/>
    <x v="0"/>
    <x v="0"/>
    <x v="1"/>
    <n v="29386"/>
    <s v="US Pwr Phy CAISO SP15 OffPk              26Apr01         USD/MWh"/>
    <x v="1"/>
    <x v="1"/>
    <x v="0"/>
    <x v="0"/>
    <x v="0"/>
    <n v="124"/>
    <x v="6"/>
    <s v="CMALLOR"/>
    <x v="3"/>
    <x v="0"/>
    <x v="0"/>
    <x v="0"/>
    <n v="96004381"/>
    <n v="591839.1"/>
    <n v="12"/>
    <d v="2001-04-26T21:00:00"/>
    <d v="2001-04-26T21:00:00"/>
  </r>
  <r>
    <x v="16"/>
    <n v="1163964"/>
    <d v="2001-04-25T08:39:19"/>
    <s v="Dynegy Marketing and Trade"/>
    <x v="0"/>
    <x v="0"/>
    <x v="0"/>
    <x v="1"/>
    <x v="4"/>
    <n v="36239"/>
    <s v="US Gas Daily     IF GD/D EP-SJ           May01           USD/MM"/>
    <x v="1"/>
    <x v="2"/>
    <x v="0"/>
    <x v="1"/>
    <x v="0"/>
    <n v="9.2499999999999999E-2"/>
    <x v="2"/>
    <s v="JTHOLT"/>
    <x v="23"/>
    <x v="1"/>
    <x v="0"/>
    <x v="1"/>
    <n v="95000199"/>
    <s v="V54654.1"/>
    <n v="61981"/>
    <d v="2001-05-01T21:00:00"/>
    <d v="2001-05-31T21:00:00"/>
  </r>
  <r>
    <x v="16"/>
    <n v="1164557"/>
    <d v="2001-04-25T08:56:17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440"/>
    <x v="1"/>
    <s v="MSWERZB"/>
    <x v="2"/>
    <x v="0"/>
    <x v="0"/>
    <x v="0"/>
    <n v="96004354"/>
    <n v="591955.1"/>
    <n v="29605"/>
    <d v="2001-07-01T16:50:00"/>
    <d v="2001-09-30T16:50:00"/>
  </r>
  <r>
    <x v="16"/>
    <n v="1164993"/>
    <d v="2001-04-25T09:06:47"/>
    <s v="Williams Energy Marketing &amp; Trading Company"/>
    <x v="0"/>
    <x v="0"/>
    <x v="0"/>
    <x v="0"/>
    <x v="3"/>
    <n v="3942"/>
    <s v="US Pwr Phy Firm  PJM-W Peak              Sep01           USD/MWh"/>
    <x v="3"/>
    <x v="0"/>
    <x v="0"/>
    <x v="0"/>
    <x v="0"/>
    <n v="46.5"/>
    <x v="5"/>
    <s v="RBENSON"/>
    <x v="10"/>
    <x v="0"/>
    <x v="0"/>
    <x v="0"/>
    <n v="96004396"/>
    <n v="591982.1"/>
    <n v="64245"/>
    <d v="2001-09-01T14:12:00"/>
    <d v="2001-09-30T14:12:00"/>
  </r>
  <r>
    <x v="16"/>
    <n v="1165018"/>
    <d v="2001-04-25T09:07:45"/>
    <s v="AEP Energy Services, Inc."/>
    <x v="0"/>
    <x v="0"/>
    <x v="0"/>
    <x v="1"/>
    <x v="4"/>
    <n v="41763"/>
    <s v="US Gas Daily     IF GD/D NGPL MidCont    May01           USD/MM"/>
    <x v="1"/>
    <x v="4"/>
    <x v="0"/>
    <x v="1"/>
    <x v="0"/>
    <n v="-2.2499999999999999E-2"/>
    <x v="4"/>
    <s v="ALEWIS"/>
    <x v="15"/>
    <x v="1"/>
    <x v="0"/>
    <x v="1"/>
    <n v="96021110"/>
    <s v="V54914.1"/>
    <n v="57399"/>
    <d v="2001-05-01T21:00:00"/>
    <d v="2001-05-31T21:00:00"/>
  </r>
  <r>
    <x v="16"/>
    <n v="1165794"/>
    <d v="2001-04-25T09:38:13"/>
    <s v="Western Gas Resources, Inc."/>
    <x v="0"/>
    <x v="0"/>
    <x v="0"/>
    <x v="1"/>
    <x v="4"/>
    <n v="42364"/>
    <s v="US Gas Daily     IF GD/D Waha            May01           USD/MM"/>
    <x v="1"/>
    <x v="4"/>
    <x v="0"/>
    <x v="1"/>
    <x v="0"/>
    <n v="2.5000000000000001E-3"/>
    <x v="4"/>
    <s v="EBASS"/>
    <x v="17"/>
    <x v="1"/>
    <x v="0"/>
    <x v="1"/>
    <n v="95000242"/>
    <s v="V55157.1"/>
    <n v="232"/>
    <d v="2001-05-01T21:00:00"/>
    <d v="2001-05-31T21:00:00"/>
  </r>
  <r>
    <x v="16"/>
    <n v="1165878"/>
    <d v="2001-04-25T09:40:43"/>
    <s v="Cargill Energy, a division of Cargill, Incorporated"/>
    <x v="1"/>
    <x v="0"/>
    <x v="0"/>
    <x v="1"/>
    <x v="2"/>
    <n v="38619"/>
    <s v="US Gas Basis     NNG Demarc              May01           USD/MM"/>
    <x v="1"/>
    <x v="2"/>
    <x v="0"/>
    <x v="1"/>
    <x v="0"/>
    <n v="-2.5000000000000001E-2"/>
    <x v="9"/>
    <s v="ALEWIS"/>
    <x v="15"/>
    <x v="1"/>
    <x v="0"/>
    <x v="1"/>
    <n v="96043502"/>
    <s v="V55185.1"/>
    <n v="57543"/>
    <d v="2001-05-01T21:00:00"/>
    <d v="2001-05-31T21:00:00"/>
  </r>
  <r>
    <x v="16"/>
    <n v="1167174"/>
    <d v="2001-04-25T11:31:52"/>
    <s v="El Paso Merchant Energy, L.P."/>
    <x v="1"/>
    <x v="0"/>
    <x v="0"/>
    <x v="0"/>
    <x v="3"/>
    <n v="32889"/>
    <s v="US Pwr Phy Firm  PJM-W Peak              May01           USD/MWh"/>
    <x v="1"/>
    <x v="3"/>
    <x v="0"/>
    <x v="0"/>
    <x v="0"/>
    <n v="53"/>
    <x v="10"/>
    <s v="JQUENET"/>
    <x v="10"/>
    <x v="0"/>
    <x v="0"/>
    <x v="0"/>
    <n v="96057469"/>
    <n v="592262.1"/>
    <n v="53350"/>
    <d v="2001-05-01T14:12:00"/>
    <d v="2001-05-31T14:12:00"/>
  </r>
  <r>
    <x v="16"/>
    <n v="1167424"/>
    <d v="2001-04-25T12:16:51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25"/>
    <x v="5"/>
    <s v="JQUENET"/>
    <x v="8"/>
    <x v="0"/>
    <x v="0"/>
    <x v="0"/>
    <m/>
    <n v="592329.1"/>
    <n v="3246"/>
    <d v="2001-04-30T21:00:00"/>
    <d v="2001-05-04T21:00:00"/>
  </r>
  <r>
    <x v="16"/>
    <n v="1167425"/>
    <d v="2001-04-25T12:16:59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58.25"/>
    <x v="5"/>
    <s v="JQUENET"/>
    <x v="8"/>
    <x v="0"/>
    <x v="0"/>
    <x v="0"/>
    <m/>
    <n v="592330.1"/>
    <n v="3246"/>
    <d v="2001-05-01T21:00:00"/>
    <d v="2001-05-04T21:00:00"/>
  </r>
  <r>
    <x v="16"/>
    <n v="1167544"/>
    <d v="2001-04-25T12:48:45"/>
    <s v="HQ Energy Services (U.S.) Inc."/>
    <x v="0"/>
    <x v="0"/>
    <x v="0"/>
    <x v="0"/>
    <x v="3"/>
    <n v="49217"/>
    <s v="US Pwr Phy Firm  NEPOOL Peak             01-04May01      USD/MWh"/>
    <x v="3"/>
    <x v="0"/>
    <x v="0"/>
    <x v="0"/>
    <x v="0"/>
    <n v="55"/>
    <x v="3"/>
    <s v="PBRODER"/>
    <x v="7"/>
    <x v="0"/>
    <x v="0"/>
    <x v="0"/>
    <n v="96020991"/>
    <n v="592379.1"/>
    <n v="66682"/>
    <d v="2001-05-01T21:00:00"/>
    <d v="2001-05-04T21:00:00"/>
  </r>
  <r>
    <x v="16"/>
    <n v="1168055"/>
    <d v="2001-04-25T13:34:23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5"/>
    <x v="5"/>
    <s v="JQUENET"/>
    <x v="8"/>
    <x v="0"/>
    <x v="0"/>
    <x v="0"/>
    <m/>
    <n v="592453.1"/>
    <n v="3246"/>
    <d v="2001-04-30T21:00:00"/>
    <d v="2001-05-04T21:00:00"/>
  </r>
  <r>
    <x v="16"/>
    <n v="1168275"/>
    <d v="2001-04-25T14:02:07"/>
    <s v="Virginia Electric and Power Company"/>
    <x v="0"/>
    <x v="0"/>
    <x v="0"/>
    <x v="0"/>
    <x v="3"/>
    <n v="29086"/>
    <s v="US Pwr Phy Firm  PJM-W Peak              27Apr01         USD/MWh"/>
    <x v="6"/>
    <x v="0"/>
    <x v="0"/>
    <x v="0"/>
    <x v="0"/>
    <n v="40.450000000000003"/>
    <x v="5"/>
    <s v="JQUENET"/>
    <x v="8"/>
    <x v="0"/>
    <x v="0"/>
    <x v="0"/>
    <m/>
    <n v="592492.1"/>
    <n v="3246"/>
    <d v="2001-04-27T21:00:00"/>
    <d v="2001-04-27T21:00:00"/>
  </r>
  <r>
    <x v="17"/>
    <n v="1169481"/>
    <d v="2001-04-26T06:34:42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63.25"/>
    <x v="5"/>
    <s v="JQUENET"/>
    <x v="8"/>
    <x v="0"/>
    <x v="0"/>
    <x v="0"/>
    <m/>
    <n v="592854.1"/>
    <n v="3246"/>
    <d v="2001-04-30T21:00:00"/>
    <d v="2001-05-04T21:00:00"/>
  </r>
  <r>
    <x v="17"/>
    <n v="1169636"/>
    <d v="2001-04-26T07:05:28"/>
    <s v="HQ Energy Services (U.S.) Inc."/>
    <x v="0"/>
    <x v="0"/>
    <x v="0"/>
    <x v="0"/>
    <x v="3"/>
    <n v="49119"/>
    <s v="US Pwr Phy Firm  PJM-W Peak              30Apr01         USD/MWh"/>
    <x v="3"/>
    <x v="0"/>
    <x v="0"/>
    <x v="0"/>
    <x v="0"/>
    <n v="60"/>
    <x v="5"/>
    <s v="JQUENET"/>
    <x v="8"/>
    <x v="0"/>
    <x v="0"/>
    <x v="0"/>
    <n v="96020991"/>
    <n v="592972.1"/>
    <n v="66682"/>
    <d v="2001-04-30T21:00:00"/>
    <d v="2001-04-30T21:00:00"/>
  </r>
  <r>
    <x v="17"/>
    <n v="1169638"/>
    <d v="2001-04-26T07:06:09"/>
    <s v="Constellation Power Source, Inc."/>
    <x v="0"/>
    <x v="0"/>
    <x v="0"/>
    <x v="0"/>
    <x v="3"/>
    <n v="49119"/>
    <s v="US Pwr Phy Firm  PJM-W Peak              30Apr01         USD/MWh"/>
    <x v="3"/>
    <x v="0"/>
    <x v="0"/>
    <x v="0"/>
    <x v="0"/>
    <n v="59.75"/>
    <x v="5"/>
    <s v="JQUENET"/>
    <x v="8"/>
    <x v="0"/>
    <x v="0"/>
    <x v="0"/>
    <n v="96057479"/>
    <n v="592973.1"/>
    <n v="55134"/>
    <d v="2001-04-30T21:00:00"/>
    <d v="2001-04-30T21:00:00"/>
  </r>
  <r>
    <x v="17"/>
    <n v="1169759"/>
    <d v="2001-04-26T07:24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x v="5"/>
    <s v="JQUENET"/>
    <x v="8"/>
    <x v="0"/>
    <x v="0"/>
    <x v="0"/>
    <m/>
    <n v="593015.1"/>
    <n v="3246"/>
    <d v="2001-04-27T21:00:00"/>
    <d v="2001-04-27T21:00:00"/>
  </r>
  <r>
    <x v="17"/>
    <n v="1169761"/>
    <d v="2001-04-26T07:24:51"/>
    <s v="Constellation Power Source, Inc.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x v="5"/>
    <s v="JQUENET"/>
    <x v="8"/>
    <x v="0"/>
    <x v="0"/>
    <x v="0"/>
    <n v="96057479"/>
    <n v="593016.1"/>
    <n v="55134"/>
    <d v="2001-04-27T21:00:00"/>
    <d v="2001-04-27T21:00:00"/>
  </r>
  <r>
    <x v="17"/>
    <n v="1169783"/>
    <d v="2001-04-26T07:29:32"/>
    <s v="Mirant Americas Energy Marketing, L.P."/>
    <x v="0"/>
    <x v="0"/>
    <x v="0"/>
    <x v="0"/>
    <x v="3"/>
    <n v="29082"/>
    <s v="US Pwr Phy Firm  NEPOOL Peak             27Apr01         USD/MWh"/>
    <x v="3"/>
    <x v="0"/>
    <x v="0"/>
    <x v="0"/>
    <x v="0"/>
    <n v="48"/>
    <x v="3"/>
    <s v="PBRODER"/>
    <x v="7"/>
    <x v="0"/>
    <x v="0"/>
    <x v="0"/>
    <n v="96006417"/>
    <n v="593030.1"/>
    <n v="56264"/>
    <d v="2001-04-27T21:00:00"/>
    <d v="2001-04-27T21:00:00"/>
  </r>
  <r>
    <x v="17"/>
    <n v="1169802"/>
    <d v="2001-04-26T07:32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9"/>
    <x v="5"/>
    <s v="JQUENET"/>
    <x v="8"/>
    <x v="0"/>
    <x v="0"/>
    <x v="0"/>
    <m/>
    <n v="593039.1"/>
    <n v="3246"/>
    <d v="2001-04-27T21:00:00"/>
    <d v="2001-04-27T21:00:00"/>
  </r>
  <r>
    <x v="17"/>
    <n v="1169838"/>
    <d v="2001-04-26T07:36:46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799999999999997"/>
    <x v="5"/>
    <s v="JQUENET"/>
    <x v="8"/>
    <x v="0"/>
    <x v="0"/>
    <x v="0"/>
    <m/>
    <n v="593054.1"/>
    <n v="3246"/>
    <d v="2001-04-27T21:00:00"/>
    <d v="2001-04-27T21:00:00"/>
  </r>
  <r>
    <x v="17"/>
    <n v="1169851"/>
    <d v="2001-04-26T07:37:52"/>
    <s v="Axia Energy, LP"/>
    <x v="1"/>
    <x v="0"/>
    <x v="0"/>
    <x v="0"/>
    <x v="6"/>
    <n v="32198"/>
    <s v="US Pwr Fin Swap  ISO NY Z-G Peak         27Apr01         USD/MWh"/>
    <x v="1"/>
    <x v="3"/>
    <x v="0"/>
    <x v="0"/>
    <x v="0"/>
    <n v="47.5"/>
    <x v="11"/>
    <s v="GGUPTA"/>
    <x v="7"/>
    <x v="0"/>
    <x v="0"/>
    <x v="1"/>
    <n v="96057022"/>
    <n v="593057.1"/>
    <n v="91219"/>
    <d v="2001-04-27T21:00:00"/>
    <d v="2001-04-27T21:00:00"/>
  </r>
  <r>
    <x v="17"/>
    <n v="1170056"/>
    <d v="2001-04-26T07:58:37"/>
    <s v="HQ Energy Services (U.S.) Inc."/>
    <x v="0"/>
    <x v="0"/>
    <x v="0"/>
    <x v="0"/>
    <x v="3"/>
    <n v="29082"/>
    <s v="US Pwr Phy Firm  NEPOOL Peak             27Apr01         USD/MWh"/>
    <x v="3"/>
    <x v="0"/>
    <x v="0"/>
    <x v="0"/>
    <x v="0"/>
    <n v="47.5"/>
    <x v="3"/>
    <s v="PBRODER"/>
    <x v="7"/>
    <x v="0"/>
    <x v="0"/>
    <x v="0"/>
    <n v="96020991"/>
    <n v="593104.1"/>
    <n v="66682"/>
    <d v="2001-04-27T21:00:00"/>
    <d v="2001-04-27T21:00:00"/>
  </r>
  <r>
    <x v="17"/>
    <n v="1170127"/>
    <d v="2001-04-26T08:01:49"/>
    <s v="NRG Power Marketing Inc."/>
    <x v="1"/>
    <x v="0"/>
    <x v="0"/>
    <x v="0"/>
    <x v="6"/>
    <n v="30594"/>
    <s v="US Pwr Fin Swap  ISO NY Z-A Peak         27Apr01         USD/MWh"/>
    <x v="3"/>
    <x v="0"/>
    <x v="0"/>
    <x v="0"/>
    <x v="0"/>
    <n v="39"/>
    <x v="11"/>
    <s v="GGUPTA"/>
    <x v="7"/>
    <x v="0"/>
    <x v="0"/>
    <x v="1"/>
    <m/>
    <n v="593122.1"/>
    <n v="69121"/>
    <d v="2001-04-27T21:00:00"/>
    <d v="2001-04-27T21:00:00"/>
  </r>
  <r>
    <x v="17"/>
    <n v="1170548"/>
    <d v="2001-04-26T08:20:38"/>
    <s v="Western Gas Resources, Inc."/>
    <x v="1"/>
    <x v="0"/>
    <x v="0"/>
    <x v="1"/>
    <x v="2"/>
    <n v="36165"/>
    <s v="US Gas Basis     TETCO ELA               May01           USD/MM"/>
    <x v="1"/>
    <x v="2"/>
    <x v="0"/>
    <x v="1"/>
    <x v="0"/>
    <n v="-0.08"/>
    <x v="13"/>
    <s v="SBRAWNE"/>
    <x v="24"/>
    <x v="1"/>
    <x v="0"/>
    <x v="1"/>
    <n v="95000242"/>
    <s v="V58131.1"/>
    <n v="232"/>
    <d v="2001-05-01T21:00:00"/>
    <d v="2001-05-31T21:00:00"/>
  </r>
  <r>
    <x v="17"/>
    <n v="1170623"/>
    <d v="2001-04-26T08:24:55"/>
    <s v="BP Energy Company"/>
    <x v="1"/>
    <x v="0"/>
    <x v="0"/>
    <x v="0"/>
    <x v="1"/>
    <n v="29487"/>
    <s v="US Pwr Phy CAISO NP15 Peak               27-28Apr01      USD/MWh"/>
    <x v="1"/>
    <x v="1"/>
    <x v="0"/>
    <x v="0"/>
    <x v="0"/>
    <n v="310"/>
    <x v="6"/>
    <s v="JRICHTE"/>
    <x v="3"/>
    <x v="0"/>
    <x v="0"/>
    <x v="0"/>
    <n v="96004381"/>
    <n v="593278.1"/>
    <n v="12"/>
    <d v="2001-04-27T21:00:00"/>
    <d v="2001-04-28T21:00:00"/>
  </r>
  <r>
    <x v="17"/>
    <n v="1171415"/>
    <d v="2001-04-26T08:50:10"/>
    <s v="Avista Energy, Inc."/>
    <x v="0"/>
    <x v="0"/>
    <x v="0"/>
    <x v="1"/>
    <x v="4"/>
    <n v="36228"/>
    <s v="US Gas Daily     IF GD/D HHub            May01           USD/MM"/>
    <x v="1"/>
    <x v="6"/>
    <x v="0"/>
    <x v="1"/>
    <x v="0"/>
    <n v="-5.0000000000000001E-3"/>
    <x v="4"/>
    <s v="PKEAVEY"/>
    <x v="25"/>
    <x v="1"/>
    <x v="0"/>
    <x v="1"/>
    <n v="96016709"/>
    <s v="V58339.1"/>
    <n v="55265"/>
    <d v="2001-05-01T21:00:00"/>
    <d v="2001-05-31T21:00:00"/>
  </r>
  <r>
    <x v="17"/>
    <n v="1171501"/>
    <d v="2001-04-26T08:52:17"/>
    <s v="Reliant Energy Services, Inc."/>
    <x v="0"/>
    <x v="0"/>
    <x v="0"/>
    <x v="1"/>
    <x v="5"/>
    <n v="32953"/>
    <s v="CAN Gas Basis    AECO                    Nov01-Mar02     USD/MM"/>
    <x v="2"/>
    <x v="0"/>
    <x v="0"/>
    <x v="1"/>
    <x v="0"/>
    <n v="-0.19500000000000001"/>
    <x v="2"/>
    <s v="JMCKAY"/>
    <x v="16"/>
    <x v="1"/>
    <x v="0"/>
    <x v="2"/>
    <n v="96000103"/>
    <s v="V58373.1"/>
    <n v="65268"/>
    <d v="2001-11-01T00:00:00"/>
    <d v="2002-03-31T00:00:00"/>
  </r>
  <r>
    <x v="17"/>
    <n v="1171583"/>
    <d v="2001-04-26T08:54:13"/>
    <s v="AEP Energy Services, Inc."/>
    <x v="0"/>
    <x v="0"/>
    <x v="0"/>
    <x v="1"/>
    <x v="2"/>
    <n v="36167"/>
    <s v="US Gas Basis     Transco St.65           May01           USD/MM"/>
    <x v="1"/>
    <x v="2"/>
    <x v="0"/>
    <x v="1"/>
    <x v="0"/>
    <n v="1.7500000000000002E-2"/>
    <x v="4"/>
    <s v="SBRAWNE"/>
    <x v="24"/>
    <x v="1"/>
    <x v="0"/>
    <x v="1"/>
    <n v="96021110"/>
    <s v="V58386.1"/>
    <n v="57399"/>
    <d v="2001-05-01T21:00:00"/>
    <d v="2001-05-31T21:00:00"/>
  </r>
  <r>
    <x v="17"/>
    <n v="1171685"/>
    <d v="2001-04-26T08:57:11"/>
    <s v="Mirant Americas Energy Marketing, L.P."/>
    <x v="0"/>
    <x v="0"/>
    <x v="0"/>
    <x v="1"/>
    <x v="4"/>
    <n v="36228"/>
    <s v="US Gas Daily     IF GD/D HHub            May01           USD/MM"/>
    <x v="4"/>
    <x v="0"/>
    <x v="0"/>
    <x v="1"/>
    <x v="0"/>
    <n v="-5.0000000000000001E-3"/>
    <x v="14"/>
    <s v="PKEAVEY"/>
    <x v="25"/>
    <x v="1"/>
    <x v="0"/>
    <x v="1"/>
    <n v="95000281"/>
    <s v="V58410.1"/>
    <n v="56264"/>
    <d v="2001-05-01T21:00:00"/>
    <d v="2001-05-31T21:00:00"/>
  </r>
  <r>
    <x v="17"/>
    <n v="1172638"/>
    <d v="2001-04-26T09:20:25"/>
    <s v="J. Aron &amp; Company"/>
    <x v="0"/>
    <x v="0"/>
    <x v="0"/>
    <x v="1"/>
    <x v="5"/>
    <n v="48544"/>
    <s v="CAN Gas Basis    AECO                    Jun-Oct01       USD/MM"/>
    <x v="1"/>
    <x v="2"/>
    <x v="0"/>
    <x v="1"/>
    <x v="0"/>
    <n v="-0.28999999999999998"/>
    <x v="2"/>
    <s v="JMCKAY"/>
    <x v="16"/>
    <x v="1"/>
    <x v="0"/>
    <x v="2"/>
    <n v="96043931"/>
    <s v="V58678.1"/>
    <n v="120"/>
    <d v="2001-06-01T00:00:00"/>
    <d v="2001-10-31T00:00:00"/>
  </r>
  <r>
    <x v="17"/>
    <n v="1172709"/>
    <d v="2001-04-26T09:22:31"/>
    <s v="Mirant Americas Energy Marketing, L.P."/>
    <x v="1"/>
    <x v="0"/>
    <x v="0"/>
    <x v="0"/>
    <x v="6"/>
    <n v="30183"/>
    <s v="US Pwr Fin Swap  ISO NY Z-A Peak         May01           USD/MWh"/>
    <x v="1"/>
    <x v="3"/>
    <x v="0"/>
    <x v="0"/>
    <x v="0"/>
    <n v="50.5"/>
    <x v="11"/>
    <s v="DDAVIS"/>
    <x v="5"/>
    <x v="0"/>
    <x v="0"/>
    <x v="1"/>
    <n v="95000281"/>
    <n v="593453.1"/>
    <n v="56264"/>
    <d v="2001-05-01T00:00:00"/>
    <d v="2001-05-31T00:00:00"/>
  </r>
  <r>
    <x v="17"/>
    <n v="1173300"/>
    <d v="2001-04-26T09:41:58"/>
    <s v="TXU Energy Trading Company"/>
    <x v="0"/>
    <x v="0"/>
    <x v="0"/>
    <x v="1"/>
    <x v="4"/>
    <n v="36241"/>
    <s v="US Gas Daily     IF GD/D TCOPool         May01           USD/MM"/>
    <x v="1"/>
    <x v="7"/>
    <x v="0"/>
    <x v="1"/>
    <x v="0"/>
    <n v="5.0000000000000001E-3"/>
    <x v="4"/>
    <s v="PKEAVEY"/>
    <x v="25"/>
    <x v="1"/>
    <x v="0"/>
    <x v="1"/>
    <n v="96038419"/>
    <s v="V58914.1"/>
    <n v="69034"/>
    <d v="2001-05-01T21:00:00"/>
    <d v="2001-05-31T21:00:00"/>
  </r>
  <r>
    <x v="17"/>
    <n v="1173304"/>
    <d v="2001-04-26T09:42:10"/>
    <s v="TXU Energy Trading Company"/>
    <x v="0"/>
    <x v="0"/>
    <x v="0"/>
    <x v="1"/>
    <x v="4"/>
    <n v="42165"/>
    <s v="US Gas Daily     IF GD/D CNG SP          May01           USD/MM"/>
    <x v="7"/>
    <x v="0"/>
    <x v="0"/>
    <x v="1"/>
    <x v="0"/>
    <n v="0"/>
    <x v="14"/>
    <s v="PKEAVEY"/>
    <x v="25"/>
    <x v="1"/>
    <x v="0"/>
    <x v="1"/>
    <n v="96038419"/>
    <s v="V58918.1"/>
    <n v="69034"/>
    <d v="2001-05-01T21:00:00"/>
    <d v="2001-05-31T21:00:00"/>
  </r>
  <r>
    <x v="17"/>
    <n v="1173447"/>
    <d v="2001-04-26T09:45:29"/>
    <s v="Aquila Energy Marketing Corporation"/>
    <x v="1"/>
    <x v="0"/>
    <x v="0"/>
    <x v="0"/>
    <x v="3"/>
    <n v="29082"/>
    <s v="US Pwr Phy Firm  NEPOOL Peak             27Apr01         USD/MWh"/>
    <x v="1"/>
    <x v="3"/>
    <x v="0"/>
    <x v="0"/>
    <x v="0"/>
    <n v="47.75"/>
    <x v="11"/>
    <s v="PBRODER"/>
    <x v="7"/>
    <x v="0"/>
    <x v="0"/>
    <x v="0"/>
    <n v="96009016"/>
    <n v="593530.1"/>
    <n v="18"/>
    <d v="2001-04-27T21:00:00"/>
    <d v="2001-04-27T21:00:00"/>
  </r>
  <r>
    <x v="17"/>
    <n v="1173866"/>
    <d v="2001-04-26T10:08:12"/>
    <s v="Mirant Americas Energy Marketing, L.P."/>
    <x v="1"/>
    <x v="0"/>
    <x v="0"/>
    <x v="0"/>
    <x v="0"/>
    <n v="36468"/>
    <s v="US Pwr Phy Firm  Mid-C Peak              May01           USD/MWh"/>
    <x v="0"/>
    <x v="0"/>
    <x v="0"/>
    <x v="0"/>
    <x v="0"/>
    <n v="314"/>
    <x v="6"/>
    <s v="MSWERZB"/>
    <x v="2"/>
    <x v="0"/>
    <x v="0"/>
    <x v="0"/>
    <n v="96006417"/>
    <n v="593584.1"/>
    <n v="56264"/>
    <d v="2001-05-01T21:00:00"/>
    <d v="2001-05-31T21:00:00"/>
  </r>
  <r>
    <x v="17"/>
    <n v="1174563"/>
    <d v="2001-04-26T10:48:38"/>
    <s v="NRG Power Marketing Inc."/>
    <x v="2"/>
    <x v="0"/>
    <x v="0"/>
    <x v="1"/>
    <x v="4"/>
    <n v="43462"/>
    <s v="US Gas Swap      Nymex                   Jul01           USD/MM"/>
    <x v="1"/>
    <x v="2"/>
    <x v="0"/>
    <x v="1"/>
    <x v="0"/>
    <n v="5.05"/>
    <x v="15"/>
    <s v="JARNOLD"/>
    <x v="14"/>
    <x v="1"/>
    <x v="0"/>
    <x v="1"/>
    <m/>
    <s v="V59706.1"/>
    <n v="69121"/>
    <d v="2001-07-01T21:00:00"/>
    <d v="2001-07-31T21:00:00"/>
  </r>
  <r>
    <x v="17"/>
    <n v="1174586"/>
    <d v="2001-04-26T10:49:31"/>
    <s v="Texaco Natural Gas Inc."/>
    <x v="0"/>
    <x v="0"/>
    <x v="0"/>
    <x v="1"/>
    <x v="2"/>
    <n v="37101"/>
    <s v="US Gas Basis     TENN TX                 May01           USD/MM"/>
    <x v="2"/>
    <x v="0"/>
    <x v="0"/>
    <x v="1"/>
    <x v="0"/>
    <n v="-0.12"/>
    <x v="4"/>
    <s v="SBRAWNE"/>
    <x v="24"/>
    <x v="1"/>
    <x v="0"/>
    <x v="1"/>
    <m/>
    <s v="V59722.1"/>
    <n v="3022"/>
    <d v="2001-05-01T21:00:00"/>
    <d v="2001-05-31T21:00:00"/>
  </r>
  <r>
    <x v="17"/>
    <n v="1175025"/>
    <d v="2001-04-26T11:56:59"/>
    <s v="Conoco Inc."/>
    <x v="1"/>
    <x v="0"/>
    <x v="0"/>
    <x v="1"/>
    <x v="4"/>
    <n v="36228"/>
    <s v="US Gas Daily     IF GD/D HHub            May01           USD/MM"/>
    <x v="4"/>
    <x v="0"/>
    <x v="0"/>
    <x v="1"/>
    <x v="0"/>
    <n v="-5.0000000000000001E-3"/>
    <x v="9"/>
    <s v="PKEAVEY"/>
    <x v="25"/>
    <x v="1"/>
    <x v="0"/>
    <x v="1"/>
    <n v="96009194"/>
    <s v="V60081.1"/>
    <n v="3497"/>
    <d v="2001-05-01T21:00:00"/>
    <d v="2001-05-31T21:00:00"/>
  </r>
  <r>
    <x v="17"/>
    <n v="1175261"/>
    <d v="2001-04-26T12:29:31"/>
    <s v="El Paso Merchant Energy, L.P."/>
    <x v="0"/>
    <x v="0"/>
    <x v="0"/>
    <x v="0"/>
    <x v="0"/>
    <n v="49075"/>
    <s v="US Pwr Phy Firm  PALVE Peak              May01           USD/MWh"/>
    <x v="1"/>
    <x v="1"/>
    <x v="0"/>
    <x v="0"/>
    <x v="0"/>
    <n v="295"/>
    <x v="1"/>
    <s v="TALONSO"/>
    <x v="0"/>
    <x v="0"/>
    <x v="0"/>
    <x v="0"/>
    <n v="96057469"/>
    <n v="593842.1"/>
    <n v="53350"/>
    <d v="2001-05-01T21:00:00"/>
    <d v="2001-05-31T21:00:00"/>
  </r>
  <r>
    <x v="17"/>
    <n v="1175439"/>
    <d v="2001-04-26T12:47:3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1.75"/>
    <x v="5"/>
    <s v="JQUENET"/>
    <x v="8"/>
    <x v="0"/>
    <x v="0"/>
    <x v="0"/>
    <m/>
    <n v="593924.1"/>
    <n v="3246"/>
    <d v="2001-04-30T21:00:00"/>
    <d v="2001-04-30T21:00:00"/>
  </r>
  <r>
    <x v="17"/>
    <n v="1176451"/>
    <d v="2001-04-26T14:13:40"/>
    <s v="Williams Energy Marketing &amp; Trading Company"/>
    <x v="2"/>
    <x v="0"/>
    <x v="0"/>
    <x v="1"/>
    <x v="4"/>
    <n v="43378"/>
    <s v="US Gas Swap      Nymex                   Jun01           USD/MM"/>
    <x v="1"/>
    <x v="8"/>
    <x v="0"/>
    <x v="1"/>
    <x v="0"/>
    <n v="4.96"/>
    <x v="15"/>
    <s v="JARNOLD"/>
    <x v="14"/>
    <x v="1"/>
    <x v="0"/>
    <x v="1"/>
    <n v="95000226"/>
    <s v="V61229.1"/>
    <n v="64245"/>
    <d v="2001-06-01T21:00:00"/>
    <d v="2001-06-30T21:00:00"/>
  </r>
  <r>
    <x v="17"/>
    <n v="1176647"/>
    <d v="2001-04-26T14:49:25"/>
    <s v="BP Energy Company"/>
    <x v="0"/>
    <x v="0"/>
    <x v="0"/>
    <x v="0"/>
    <x v="3"/>
    <n v="32889"/>
    <s v="US Pwr Phy Firm  PJM-W Peak              May01           USD/MWh"/>
    <x v="1"/>
    <x v="3"/>
    <x v="0"/>
    <x v="0"/>
    <x v="0"/>
    <n v="56"/>
    <x v="5"/>
    <s v="JQUENET"/>
    <x v="10"/>
    <x v="0"/>
    <x v="0"/>
    <x v="0"/>
    <n v="96004381"/>
    <n v="594186.1"/>
    <n v="12"/>
    <d v="2001-05-01T14:12:00"/>
    <d v="2001-05-31T14:12:00"/>
  </r>
  <r>
    <x v="17"/>
    <n v="1176809"/>
    <d v="2001-04-26T15:35:47"/>
    <s v="Cargill-Alliant, LLC"/>
    <x v="0"/>
    <x v="0"/>
    <x v="0"/>
    <x v="0"/>
    <x v="3"/>
    <n v="29089"/>
    <s v="US Pwr Phy Firm  PJM-W Peak              30Apr-04May     USD/MWh"/>
    <x v="3"/>
    <x v="0"/>
    <x v="0"/>
    <x v="0"/>
    <x v="0"/>
    <n v="67.75"/>
    <x v="5"/>
    <s v="JQUENET"/>
    <x v="8"/>
    <x v="0"/>
    <x v="0"/>
    <x v="0"/>
    <n v="96018786"/>
    <n v="594239.1"/>
    <n v="59207"/>
    <d v="2001-04-30T21:00:00"/>
    <d v="2001-05-04T21:00:00"/>
  </r>
  <r>
    <x v="18"/>
    <n v="1177331"/>
    <d v="2001-04-27T06:48:24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1"/>
    <x v="5"/>
    <s v="JQUENET"/>
    <x v="8"/>
    <x v="0"/>
    <x v="0"/>
    <x v="0"/>
    <m/>
    <n v="594393.1"/>
    <n v="3246"/>
    <d v="2001-05-01T21:00:00"/>
    <d v="2001-05-04T21:00:00"/>
  </r>
  <r>
    <x v="18"/>
    <n v="1177341"/>
    <d v="2001-04-27T06:50:02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"/>
    <x v="5"/>
    <s v="JQUENET"/>
    <x v="8"/>
    <x v="0"/>
    <x v="0"/>
    <x v="0"/>
    <m/>
    <n v="594401.1"/>
    <n v="3246"/>
    <d v="2001-05-01T21:00:00"/>
    <d v="2001-05-04T21:00:00"/>
  </r>
  <r>
    <x v="18"/>
    <n v="1177368"/>
    <d v="2001-04-27T06:54:18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x v="5"/>
    <s v="JQUENET"/>
    <x v="8"/>
    <x v="0"/>
    <x v="0"/>
    <x v="0"/>
    <m/>
    <n v="594420.1"/>
    <n v="3246"/>
    <d v="2001-05-01T21:00:00"/>
    <d v="2001-05-04T21:00:00"/>
  </r>
  <r>
    <x v="18"/>
    <n v="1177396"/>
    <d v="2001-04-27T07:00:05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x v="5"/>
    <s v="JQUENET"/>
    <x v="8"/>
    <x v="0"/>
    <x v="0"/>
    <x v="0"/>
    <m/>
    <n v="594449.1"/>
    <n v="3246"/>
    <d v="2001-05-01T21:00:00"/>
    <d v="2001-05-04T21:00:00"/>
  </r>
  <r>
    <x v="18"/>
    <n v="1177532"/>
    <d v="2001-04-27T07:23:5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0.6"/>
    <x v="5"/>
    <s v="JQUENET"/>
    <x v="8"/>
    <x v="0"/>
    <x v="0"/>
    <x v="0"/>
    <m/>
    <n v="594527.1"/>
    <n v="3246"/>
    <d v="2001-04-30T21:00:00"/>
    <d v="2001-04-30T21:00:00"/>
  </r>
  <r>
    <x v="18"/>
    <n v="1177544"/>
    <d v="2001-04-27T07:25:43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6"/>
    <x v="5"/>
    <s v="JQUENET"/>
    <x v="8"/>
    <x v="0"/>
    <x v="0"/>
    <x v="0"/>
    <m/>
    <n v="594533.1"/>
    <n v="3246"/>
    <d v="2001-05-01T21:00:00"/>
    <d v="2001-05-04T21:00:00"/>
  </r>
  <r>
    <x v="18"/>
    <n v="1178476"/>
    <d v="2001-04-27T08:22:40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40"/>
    <x v="6"/>
    <s v="JRICHTE"/>
    <x v="3"/>
    <x v="0"/>
    <x v="0"/>
    <x v="0"/>
    <n v="96004381"/>
    <n v="594731.1"/>
    <n v="12"/>
    <d v="2001-04-30T21:00:00"/>
    <d v="2001-04-30T21:00:00"/>
  </r>
  <r>
    <x v="18"/>
    <n v="1178556"/>
    <d v="2001-04-27T08:26:07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.5"/>
    <x v="5"/>
    <s v="JQUENET"/>
    <x v="8"/>
    <x v="0"/>
    <x v="0"/>
    <x v="0"/>
    <m/>
    <n v="594744.1"/>
    <n v="3246"/>
    <d v="2001-05-01T21:00:00"/>
    <d v="2001-05-04T21:00:00"/>
  </r>
  <r>
    <x v="18"/>
    <n v="1178721"/>
    <d v="2001-04-27T08:32:21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53"/>
    <x v="6"/>
    <s v="JRICHTE"/>
    <x v="3"/>
    <x v="0"/>
    <x v="0"/>
    <x v="0"/>
    <n v="96004381"/>
    <n v="594763.1"/>
    <n v="12"/>
    <d v="2001-04-30T21:00:00"/>
    <d v="2001-04-30T21:00:00"/>
  </r>
  <r>
    <x v="18"/>
    <n v="1178858"/>
    <d v="2001-04-27T08:36:59"/>
    <s v="El Paso Merchant Energy, L.P."/>
    <x v="1"/>
    <x v="0"/>
    <x v="0"/>
    <x v="1"/>
    <x v="4"/>
    <n v="49365"/>
    <s v="US Gas Swap      IF HSC                  May01           USD/MM"/>
    <x v="7"/>
    <x v="0"/>
    <x v="0"/>
    <x v="1"/>
    <x v="0"/>
    <n v="4.8849999999999998"/>
    <x v="13"/>
    <s v="EBASS"/>
    <x v="17"/>
    <x v="1"/>
    <x v="0"/>
    <x v="1"/>
    <n v="96045266"/>
    <s v="V62493.1"/>
    <n v="53350"/>
    <d v="2001-05-01T14:35:00"/>
    <d v="2001-05-31T14:35:00"/>
  </r>
  <r>
    <x v="18"/>
    <n v="1178868"/>
    <d v="2001-04-27T08:37:37"/>
    <s v="El Paso Merchant Energy, L.P."/>
    <x v="1"/>
    <x v="0"/>
    <x v="0"/>
    <x v="1"/>
    <x v="4"/>
    <n v="49365"/>
    <s v="US Gas Swap      IF HSC                  May01           USD/MM"/>
    <x v="8"/>
    <x v="0"/>
    <x v="0"/>
    <x v="1"/>
    <x v="0"/>
    <n v="4.8849999999999998"/>
    <x v="13"/>
    <s v="EBASS"/>
    <x v="17"/>
    <x v="1"/>
    <x v="0"/>
    <x v="1"/>
    <n v="96045266"/>
    <s v="V62494.1"/>
    <n v="53350"/>
    <d v="2001-05-01T14:35:00"/>
    <d v="2001-05-31T14:35:00"/>
  </r>
  <r>
    <x v="18"/>
    <n v="1179176"/>
    <d v="2001-04-27T08:46:22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8"/>
    <x v="5"/>
    <s v="JQUENET"/>
    <x v="8"/>
    <x v="0"/>
    <x v="0"/>
    <x v="0"/>
    <m/>
    <n v="594816.1"/>
    <n v="3246"/>
    <d v="2001-04-30T21:00:00"/>
    <d v="2001-04-30T21:00:00"/>
  </r>
  <r>
    <x v="18"/>
    <n v="1179917"/>
    <d v="2001-04-27T09:11:32"/>
    <s v="Sempra Energy Trading Corp."/>
    <x v="0"/>
    <x v="0"/>
    <x v="0"/>
    <x v="1"/>
    <x v="4"/>
    <n v="28311"/>
    <s v="US Gas Daily     EP SanJuan              May01           USD/MM"/>
    <x v="1"/>
    <x v="4"/>
    <x v="0"/>
    <x v="1"/>
    <x v="0"/>
    <n v="4.4000000000000004"/>
    <x v="2"/>
    <s v="TKUYKEN"/>
    <x v="26"/>
    <x v="1"/>
    <x v="0"/>
    <x v="1"/>
    <n v="96011840"/>
    <s v="V62781.1"/>
    <n v="57508"/>
    <d v="2001-05-01T21:00:00"/>
    <d v="2001-05-31T21:00:00"/>
  </r>
  <r>
    <x v="18"/>
    <n v="1180324"/>
    <d v="2001-04-27T09:29:07"/>
    <s v="AEP Energy Services, Inc."/>
    <x v="1"/>
    <x v="0"/>
    <x v="0"/>
    <x v="1"/>
    <x v="2"/>
    <n v="34000"/>
    <s v="US Gas Basis     HSC                     Jul01           USD/MM"/>
    <x v="1"/>
    <x v="4"/>
    <x v="0"/>
    <x v="1"/>
    <x v="0"/>
    <n v="3.7499999999999999E-2"/>
    <x v="13"/>
    <s v="EBASS"/>
    <x v="17"/>
    <x v="1"/>
    <x v="0"/>
    <x v="1"/>
    <n v="96021110"/>
    <s v="V62890.1"/>
    <n v="57399"/>
    <d v="2001-07-01T00:00:00"/>
    <d v="2001-07-31T00:00:00"/>
  </r>
  <r>
    <x v="18"/>
    <n v="1180778"/>
    <d v="2001-04-27T10:01:02"/>
    <s v="Williams Energy Marketing &amp; Trading Company"/>
    <x v="0"/>
    <x v="0"/>
    <x v="0"/>
    <x v="0"/>
    <x v="3"/>
    <n v="33009"/>
    <s v="US Pwr Phy Firm  NEPOOL Peak             Oct-Dec01       USD/MWh"/>
    <x v="3"/>
    <x v="0"/>
    <x v="0"/>
    <x v="0"/>
    <x v="0"/>
    <n v="57"/>
    <x v="3"/>
    <s v="DDAVIS"/>
    <x v="5"/>
    <x v="0"/>
    <x v="0"/>
    <x v="0"/>
    <n v="96004396"/>
    <n v="594969.1"/>
    <n v="64245"/>
    <d v="2001-10-01T17:11:00"/>
    <d v="2001-12-31T17:11:00"/>
  </r>
  <r>
    <x v="18"/>
    <n v="1180938"/>
    <d v="2001-04-27T10:10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54.5"/>
    <x v="5"/>
    <s v="JQUENET"/>
    <x v="8"/>
    <x v="0"/>
    <x v="0"/>
    <x v="0"/>
    <m/>
    <n v="594975.1"/>
    <n v="3246"/>
    <d v="2001-05-07T21:00:00"/>
    <d v="2001-05-31T21:00:00"/>
  </r>
  <r>
    <x v="18"/>
    <n v="1180960"/>
    <d v="2001-04-27T10:12:38"/>
    <s v="TransCanada Energy Financial Products Limited"/>
    <x v="0"/>
    <x v="0"/>
    <x v="0"/>
    <x v="0"/>
    <x v="8"/>
    <n v="47110"/>
    <s v="CAN Pwr Swap     PPoA Flat               May01           CAD/MWh"/>
    <x v="1"/>
    <x v="1"/>
    <x v="0"/>
    <x v="3"/>
    <x v="1"/>
    <n v="110"/>
    <x v="16"/>
    <s v="JZUFFER"/>
    <x v="27"/>
    <x v="0"/>
    <x v="0"/>
    <x v="2"/>
    <n v="96001822"/>
    <n v="594978.1"/>
    <n v="48528"/>
    <d v="2001-05-01T00:00:00"/>
    <d v="2001-05-31T00:00:00"/>
  </r>
  <r>
    <x v="18"/>
    <n v="1181711"/>
    <d v="2001-04-27T11:45:28"/>
    <s v="NRG Power Marketing Inc."/>
    <x v="1"/>
    <x v="0"/>
    <x v="0"/>
    <x v="0"/>
    <x v="6"/>
    <n v="49345"/>
    <s v="US Pwr Fin Swap  ISO NY Z-A Peak         01-04May01      USD/MWh"/>
    <x v="3"/>
    <x v="0"/>
    <x v="0"/>
    <x v="0"/>
    <x v="0"/>
    <n v="57"/>
    <x v="11"/>
    <s v="GGUPTA"/>
    <x v="7"/>
    <x v="0"/>
    <x v="0"/>
    <x v="1"/>
    <m/>
    <n v="595121.1"/>
    <n v="69121"/>
    <d v="2001-05-01T21:00:00"/>
    <d v="2001-05-04T21:00:00"/>
  </r>
  <r>
    <x v="18"/>
    <n v="1181882"/>
    <d v="2001-04-27T12:13:09"/>
    <s v="Morgan Stanley Capital Group, Inc."/>
    <x v="0"/>
    <x v="0"/>
    <x v="0"/>
    <x v="0"/>
    <x v="1"/>
    <n v="38571"/>
    <s v="US Pwr Phy CAISO SP15 OffPk              May01           USD/MWh"/>
    <x v="1"/>
    <x v="1"/>
    <x v="0"/>
    <x v="0"/>
    <x v="0"/>
    <n v="154"/>
    <x v="1"/>
    <s v="CMALLOR"/>
    <x v="3"/>
    <x v="0"/>
    <x v="0"/>
    <x v="0"/>
    <n v="96019669"/>
    <n v="595180.1"/>
    <n v="9409"/>
    <d v="2001-05-01T21:00:00"/>
    <d v="2001-05-31T21:00:00"/>
  </r>
  <r>
    <x v="18"/>
    <n v="1182166"/>
    <d v="2001-04-27T13:16:30"/>
    <s v="HQ Energy Services (U.S.) Inc."/>
    <x v="0"/>
    <x v="0"/>
    <x v="0"/>
    <x v="0"/>
    <x v="6"/>
    <n v="49147"/>
    <s v="US Pwr Fin Swap  ISO NY Z-A Peak         30Apr01         USD/MWh"/>
    <x v="3"/>
    <x v="0"/>
    <x v="0"/>
    <x v="0"/>
    <x v="0"/>
    <n v="50"/>
    <x v="12"/>
    <s v="GGUPTA"/>
    <x v="7"/>
    <x v="0"/>
    <x v="0"/>
    <x v="1"/>
    <n v="96051537"/>
    <n v="595315.1"/>
    <n v="66682"/>
    <d v="2001-04-30T21:00:00"/>
    <d v="2001-04-30T21:00:00"/>
  </r>
  <r>
    <x v="18"/>
    <n v="1182202"/>
    <d v="2001-04-27T13:27:10"/>
    <s v="HQ Energy Services (U.S.) Inc."/>
    <x v="0"/>
    <x v="0"/>
    <x v="0"/>
    <x v="0"/>
    <x v="6"/>
    <n v="49147"/>
    <s v="US Pwr Fin Swap  ISO NY Z-A Peak         30Apr01         USD/MWh"/>
    <x v="1"/>
    <x v="3"/>
    <x v="0"/>
    <x v="0"/>
    <x v="0"/>
    <n v="50"/>
    <x v="12"/>
    <s v="GGUPTA"/>
    <x v="7"/>
    <x v="0"/>
    <x v="0"/>
    <x v="1"/>
    <n v="96051537"/>
    <n v="595332.1"/>
    <n v="66682"/>
    <d v="2001-04-30T21:00:00"/>
    <d v="2001-04-30T21:00: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8">
  <r>
    <x v="0"/>
    <d v="2001-03-28T15:01:32"/>
    <x v="0"/>
    <x v="0"/>
    <x v="0"/>
    <x v="0"/>
    <x v="0"/>
    <x v="0"/>
    <x v="0"/>
    <x v="0"/>
    <x v="0"/>
    <x v="0"/>
    <x v="0"/>
    <x v="0"/>
    <n v="286"/>
    <x v="0"/>
    <x v="0"/>
    <x v="0"/>
    <x v="0"/>
  </r>
  <r>
    <x v="0"/>
    <d v="2001-03-28T15:04:35"/>
    <x v="0"/>
    <x v="0"/>
    <x v="0"/>
    <x v="0"/>
    <x v="0"/>
    <x v="0"/>
    <x v="0"/>
    <x v="0"/>
    <x v="0"/>
    <x v="0"/>
    <x v="0"/>
    <x v="0"/>
    <n v="286"/>
    <x v="0"/>
    <x v="0"/>
    <x v="0"/>
    <x v="0"/>
  </r>
  <r>
    <x v="0"/>
    <d v="2001-03-28T15:07:06"/>
    <x v="0"/>
    <x v="0"/>
    <x v="0"/>
    <x v="0"/>
    <x v="0"/>
    <x v="0"/>
    <x v="0"/>
    <x v="0"/>
    <x v="0"/>
    <x v="0"/>
    <x v="0"/>
    <x v="0"/>
    <n v="286"/>
    <x v="0"/>
    <x v="0"/>
    <x v="0"/>
    <x v="0"/>
  </r>
  <r>
    <x v="1"/>
    <d v="2001-04-04T11:16:04"/>
    <x v="0"/>
    <x v="0"/>
    <x v="0"/>
    <x v="0"/>
    <x v="0"/>
    <x v="0"/>
    <x v="0"/>
    <x v="0"/>
    <x v="1"/>
    <x v="1"/>
    <x v="0"/>
    <x v="0"/>
    <n v="303.5"/>
    <x v="1"/>
    <x v="0"/>
    <x v="0"/>
    <x v="0"/>
  </r>
  <r>
    <x v="2"/>
    <d v="2001-04-10T08:34:43"/>
    <x v="0"/>
    <x v="0"/>
    <x v="0"/>
    <x v="0"/>
    <x v="0"/>
    <x v="0"/>
    <x v="1"/>
    <x v="1"/>
    <x v="0"/>
    <x v="0"/>
    <x v="0"/>
    <x v="0"/>
    <n v="335"/>
    <x v="2"/>
    <x v="0"/>
    <x v="0"/>
    <x v="0"/>
  </r>
  <r>
    <x v="2"/>
    <d v="2001-04-10T13:37:56"/>
    <x v="0"/>
    <x v="0"/>
    <x v="0"/>
    <x v="0"/>
    <x v="0"/>
    <x v="1"/>
    <x v="2"/>
    <x v="2"/>
    <x v="2"/>
    <x v="1"/>
    <x v="0"/>
    <x v="0"/>
    <n v="100.5"/>
    <x v="3"/>
    <x v="1"/>
    <x v="1"/>
    <x v="1"/>
  </r>
  <r>
    <x v="3"/>
    <d v="2001-04-17T07:46:02"/>
    <x v="0"/>
    <x v="0"/>
    <x v="0"/>
    <x v="0"/>
    <x v="0"/>
    <x v="1"/>
    <x v="3"/>
    <x v="3"/>
    <x v="2"/>
    <x v="1"/>
    <x v="0"/>
    <x v="0"/>
    <n v="76.75"/>
    <x v="1"/>
    <x v="2"/>
    <x v="2"/>
    <x v="2"/>
  </r>
  <r>
    <x v="3"/>
    <d v="2001-04-17T10:36:29"/>
    <x v="0"/>
    <x v="1"/>
    <x v="0"/>
    <x v="0"/>
    <x v="0"/>
    <x v="0"/>
    <x v="1"/>
    <x v="1"/>
    <x v="1"/>
    <x v="1"/>
    <x v="0"/>
    <x v="0"/>
    <n v="311"/>
    <x v="4"/>
    <x v="0"/>
    <x v="0"/>
    <x v="0"/>
  </r>
  <r>
    <x v="3"/>
    <d v="2001-04-17T11:13:37"/>
    <x v="0"/>
    <x v="1"/>
    <x v="0"/>
    <x v="0"/>
    <x v="1"/>
    <x v="2"/>
    <x v="4"/>
    <x v="4"/>
    <x v="0"/>
    <x v="2"/>
    <x v="1"/>
    <x v="0"/>
    <n v="-0.62"/>
    <x v="2"/>
    <x v="3"/>
    <x v="3"/>
    <x v="3"/>
  </r>
  <r>
    <x v="3"/>
    <d v="2001-04-17T14:47:34"/>
    <x v="0"/>
    <x v="2"/>
    <x v="0"/>
    <x v="0"/>
    <x v="1"/>
    <x v="3"/>
    <x v="5"/>
    <x v="5"/>
    <x v="0"/>
    <x v="3"/>
    <x v="1"/>
    <x v="0"/>
    <n v="5.35"/>
    <x v="4"/>
    <x v="4"/>
    <x v="4"/>
    <x v="4"/>
  </r>
  <r>
    <x v="4"/>
    <d v="2001-04-18T08:50:59"/>
    <x v="0"/>
    <x v="1"/>
    <x v="0"/>
    <x v="0"/>
    <x v="1"/>
    <x v="2"/>
    <x v="6"/>
    <x v="6"/>
    <x v="0"/>
    <x v="4"/>
    <x v="1"/>
    <x v="0"/>
    <n v="0.24249999999999999"/>
    <x v="1"/>
    <x v="5"/>
    <x v="3"/>
    <x v="3"/>
  </r>
  <r>
    <x v="4"/>
    <d v="2001-04-18T11:11:29"/>
    <x v="0"/>
    <x v="0"/>
    <x v="0"/>
    <x v="0"/>
    <x v="0"/>
    <x v="4"/>
    <x v="7"/>
    <x v="7"/>
    <x v="1"/>
    <x v="1"/>
    <x v="0"/>
    <x v="0"/>
    <n v="225"/>
    <x v="5"/>
    <x v="6"/>
    <x v="3"/>
    <x v="3"/>
  </r>
  <r>
    <x v="4"/>
    <d v="2001-04-18T11:11:59"/>
    <x v="0"/>
    <x v="0"/>
    <x v="0"/>
    <x v="0"/>
    <x v="0"/>
    <x v="4"/>
    <x v="7"/>
    <x v="7"/>
    <x v="1"/>
    <x v="1"/>
    <x v="0"/>
    <x v="0"/>
    <n v="225"/>
    <x v="5"/>
    <x v="6"/>
    <x v="3"/>
    <x v="3"/>
  </r>
  <r>
    <x v="5"/>
    <d v="2001-04-19T08:34:50"/>
    <x v="0"/>
    <x v="0"/>
    <x v="0"/>
    <x v="0"/>
    <x v="0"/>
    <x v="4"/>
    <x v="8"/>
    <x v="8"/>
    <x v="1"/>
    <x v="1"/>
    <x v="0"/>
    <x v="0"/>
    <n v="321"/>
    <x v="1"/>
    <x v="7"/>
    <x v="4"/>
    <x v="4"/>
  </r>
  <r>
    <x v="6"/>
    <d v="2001-04-20T10:14:00"/>
    <x v="1"/>
    <x v="0"/>
    <x v="0"/>
    <x v="0"/>
    <x v="0"/>
    <x v="1"/>
    <x v="3"/>
    <x v="3"/>
    <x v="2"/>
    <x v="1"/>
    <x v="0"/>
    <x v="0"/>
    <n v="73.75"/>
    <x v="5"/>
    <x v="2"/>
    <x v="5"/>
    <x v="5"/>
  </r>
  <r>
    <x v="7"/>
    <d v="2001-04-23T07:06:00"/>
    <x v="2"/>
    <x v="0"/>
    <x v="0"/>
    <x v="0"/>
    <x v="0"/>
    <x v="1"/>
    <x v="9"/>
    <x v="9"/>
    <x v="0"/>
    <x v="5"/>
    <x v="0"/>
    <x v="0"/>
    <n v="50.75"/>
    <x v="0"/>
    <x v="8"/>
    <x v="6"/>
    <x v="6"/>
  </r>
  <r>
    <x v="7"/>
    <d v="2001-04-23T13:26:00"/>
    <x v="3"/>
    <x v="1"/>
    <x v="0"/>
    <x v="0"/>
    <x v="1"/>
    <x v="2"/>
    <x v="10"/>
    <x v="10"/>
    <x v="0"/>
    <x v="6"/>
    <x v="1"/>
    <x v="0"/>
    <n v="-2.5000000000000001E-3"/>
    <x v="0"/>
    <x v="9"/>
    <x v="7"/>
    <x v="7"/>
  </r>
  <r>
    <x v="8"/>
    <d v="2001-04-24T08:22:00"/>
    <x v="4"/>
    <x v="1"/>
    <x v="0"/>
    <x v="0"/>
    <x v="1"/>
    <x v="2"/>
    <x v="11"/>
    <x v="11"/>
    <x v="0"/>
    <x v="4"/>
    <x v="1"/>
    <x v="0"/>
    <n v="-7.4999999999999997E-2"/>
    <x v="1"/>
    <x v="5"/>
    <x v="7"/>
    <x v="7"/>
  </r>
  <r>
    <x v="8"/>
    <d v="2001-04-24T08:22:00"/>
    <x v="4"/>
    <x v="1"/>
    <x v="0"/>
    <x v="0"/>
    <x v="1"/>
    <x v="2"/>
    <x v="11"/>
    <x v="11"/>
    <x v="0"/>
    <x v="4"/>
    <x v="1"/>
    <x v="0"/>
    <n v="-7.4999999999999997E-2"/>
    <x v="1"/>
    <x v="5"/>
    <x v="7"/>
    <x v="7"/>
  </r>
  <r>
    <x v="8"/>
    <d v="2001-04-24T08:23:00"/>
    <x v="4"/>
    <x v="1"/>
    <x v="0"/>
    <x v="0"/>
    <x v="1"/>
    <x v="2"/>
    <x v="11"/>
    <x v="11"/>
    <x v="0"/>
    <x v="4"/>
    <x v="1"/>
    <x v="0"/>
    <n v="-7.4999999999999997E-2"/>
    <x v="1"/>
    <x v="5"/>
    <x v="7"/>
    <x v="7"/>
  </r>
  <r>
    <x v="8"/>
    <d v="2001-04-24T10:43:00"/>
    <x v="5"/>
    <x v="1"/>
    <x v="0"/>
    <x v="0"/>
    <x v="0"/>
    <x v="5"/>
    <x v="12"/>
    <x v="12"/>
    <x v="2"/>
    <x v="1"/>
    <x v="0"/>
    <x v="0"/>
    <n v="60.75"/>
    <x v="4"/>
    <x v="10"/>
    <x v="8"/>
    <x v="8"/>
  </r>
  <r>
    <x v="8"/>
    <d v="2001-04-24T10:49:00"/>
    <x v="6"/>
    <x v="1"/>
    <x v="0"/>
    <x v="0"/>
    <x v="0"/>
    <x v="1"/>
    <x v="13"/>
    <x v="13"/>
    <x v="0"/>
    <x v="5"/>
    <x v="0"/>
    <x v="0"/>
    <n v="56.75"/>
    <x v="2"/>
    <x v="11"/>
    <x v="9"/>
    <x v="9"/>
  </r>
  <r>
    <x v="8"/>
    <d v="2001-04-24T11:02:00"/>
    <x v="7"/>
    <x v="2"/>
    <x v="0"/>
    <x v="0"/>
    <x v="1"/>
    <x v="6"/>
    <x v="14"/>
    <x v="14"/>
    <x v="0"/>
    <x v="7"/>
    <x v="2"/>
    <x v="0"/>
    <n v="4.8000000000000001E-2"/>
    <x v="4"/>
    <x v="12"/>
    <x v="7"/>
    <x v="5"/>
  </r>
  <r>
    <x v="8"/>
    <d v="2001-04-24T11:09:00"/>
    <x v="7"/>
    <x v="2"/>
    <x v="0"/>
    <x v="0"/>
    <x v="1"/>
    <x v="6"/>
    <x v="14"/>
    <x v="14"/>
    <x v="0"/>
    <x v="7"/>
    <x v="2"/>
    <x v="0"/>
    <n v="4.8000000000000001E-2"/>
    <x v="4"/>
    <x v="12"/>
    <x v="7"/>
    <x v="5"/>
  </r>
  <r>
    <x v="8"/>
    <d v="2001-04-24T11:35:00"/>
    <x v="7"/>
    <x v="2"/>
    <x v="0"/>
    <x v="0"/>
    <x v="1"/>
    <x v="6"/>
    <x v="14"/>
    <x v="14"/>
    <x v="0"/>
    <x v="8"/>
    <x v="2"/>
    <x v="0"/>
    <n v="4.8000000000000001E-2"/>
    <x v="4"/>
    <x v="13"/>
    <x v="7"/>
    <x v="5"/>
  </r>
  <r>
    <x v="8"/>
    <d v="2001-04-24T12:07:00"/>
    <x v="7"/>
    <x v="2"/>
    <x v="0"/>
    <x v="0"/>
    <x v="1"/>
    <x v="6"/>
    <x v="14"/>
    <x v="14"/>
    <x v="0"/>
    <x v="8"/>
    <x v="2"/>
    <x v="0"/>
    <n v="4.8000000000000001E-2"/>
    <x v="4"/>
    <x v="13"/>
    <x v="7"/>
    <x v="5"/>
  </r>
  <r>
    <x v="8"/>
    <d v="2001-04-24T12:27:00"/>
    <x v="7"/>
    <x v="2"/>
    <x v="0"/>
    <x v="0"/>
    <x v="1"/>
    <x v="6"/>
    <x v="14"/>
    <x v="14"/>
    <x v="0"/>
    <x v="8"/>
    <x v="2"/>
    <x v="0"/>
    <n v="4.8000000000000001E-2"/>
    <x v="4"/>
    <x v="13"/>
    <x v="7"/>
    <x v="5"/>
  </r>
  <r>
    <x v="9"/>
    <d v="2001-04-25T07:27:00"/>
    <x v="8"/>
    <x v="0"/>
    <x v="0"/>
    <x v="0"/>
    <x v="0"/>
    <x v="5"/>
    <x v="15"/>
    <x v="15"/>
    <x v="0"/>
    <x v="5"/>
    <x v="0"/>
    <x v="0"/>
    <n v="61"/>
    <x v="1"/>
    <x v="14"/>
    <x v="7"/>
    <x v="7"/>
  </r>
  <r>
    <x v="9"/>
    <d v="2001-04-25T07:46:00"/>
    <x v="8"/>
    <x v="0"/>
    <x v="0"/>
    <x v="0"/>
    <x v="0"/>
    <x v="5"/>
    <x v="16"/>
    <x v="16"/>
    <x v="0"/>
    <x v="5"/>
    <x v="0"/>
    <x v="0"/>
    <n v="50.5"/>
    <x v="1"/>
    <x v="8"/>
    <x v="10"/>
    <x v="10"/>
  </r>
  <r>
    <x v="9"/>
    <d v="2001-04-25T09:38:00"/>
    <x v="9"/>
    <x v="1"/>
    <x v="0"/>
    <x v="0"/>
    <x v="1"/>
    <x v="2"/>
    <x v="17"/>
    <x v="17"/>
    <x v="3"/>
    <x v="1"/>
    <x v="1"/>
    <x v="0"/>
    <n v="-2.5000000000000001E-2"/>
    <x v="6"/>
    <x v="5"/>
    <x v="7"/>
    <x v="7"/>
  </r>
  <r>
    <x v="9"/>
    <d v="2001-04-25T09:55:00"/>
    <x v="1"/>
    <x v="1"/>
    <x v="0"/>
    <x v="0"/>
    <x v="0"/>
    <x v="1"/>
    <x v="18"/>
    <x v="18"/>
    <x v="0"/>
    <x v="5"/>
    <x v="0"/>
    <x v="0"/>
    <n v="44.75"/>
    <x v="2"/>
    <x v="2"/>
    <x v="11"/>
    <x v="11"/>
  </r>
  <r>
    <x v="9"/>
    <d v="2001-04-25T09:56:00"/>
    <x v="1"/>
    <x v="1"/>
    <x v="0"/>
    <x v="0"/>
    <x v="0"/>
    <x v="1"/>
    <x v="18"/>
    <x v="18"/>
    <x v="0"/>
    <x v="5"/>
    <x v="0"/>
    <x v="0"/>
    <n v="44.75"/>
    <x v="2"/>
    <x v="2"/>
    <x v="11"/>
    <x v="11"/>
  </r>
  <r>
    <x v="9"/>
    <d v="2001-04-25T13:45:00"/>
    <x v="10"/>
    <x v="1"/>
    <x v="0"/>
    <x v="0"/>
    <x v="0"/>
    <x v="1"/>
    <x v="19"/>
    <x v="19"/>
    <x v="0"/>
    <x v="5"/>
    <x v="0"/>
    <x v="0"/>
    <n v="62"/>
    <x v="4"/>
    <x v="10"/>
    <x v="8"/>
    <x v="8"/>
  </r>
  <r>
    <x v="10"/>
    <d v="2001-04-26T08:49:00"/>
    <x v="11"/>
    <x v="2"/>
    <x v="0"/>
    <x v="0"/>
    <x v="1"/>
    <x v="3"/>
    <x v="20"/>
    <x v="20"/>
    <x v="4"/>
    <x v="1"/>
    <x v="1"/>
    <x v="0"/>
    <n v="4.99"/>
    <x v="0"/>
    <x v="15"/>
    <x v="7"/>
    <x v="7"/>
  </r>
  <r>
    <x v="10"/>
    <d v="2001-04-26T08:55:00"/>
    <x v="12"/>
    <x v="2"/>
    <x v="0"/>
    <x v="0"/>
    <x v="1"/>
    <x v="3"/>
    <x v="20"/>
    <x v="20"/>
    <x v="5"/>
    <x v="1"/>
    <x v="1"/>
    <x v="0"/>
    <n v="4.9450000000000003"/>
    <x v="1"/>
    <x v="16"/>
    <x v="7"/>
    <x v="7"/>
  </r>
  <r>
    <x v="10"/>
    <d v="2001-04-26T09:00:00"/>
    <x v="13"/>
    <x v="0"/>
    <x v="0"/>
    <x v="0"/>
    <x v="1"/>
    <x v="7"/>
    <x v="21"/>
    <x v="21"/>
    <x v="0"/>
    <x v="2"/>
    <x v="1"/>
    <x v="0"/>
    <n v="-0.2"/>
    <x v="2"/>
    <x v="17"/>
    <x v="12"/>
    <x v="12"/>
  </r>
  <r>
    <x v="10"/>
    <d v="2001-04-26T09:58:00"/>
    <x v="13"/>
    <x v="1"/>
    <x v="0"/>
    <x v="0"/>
    <x v="0"/>
    <x v="4"/>
    <x v="22"/>
    <x v="22"/>
    <x v="0"/>
    <x v="0"/>
    <x v="0"/>
    <x v="0"/>
    <n v="170"/>
    <x v="4"/>
    <x v="6"/>
    <x v="5"/>
    <x v="5"/>
  </r>
  <r>
    <x v="10"/>
    <d v="2001-04-26T13:43:00"/>
    <x v="14"/>
    <x v="2"/>
    <x v="0"/>
    <x v="0"/>
    <x v="1"/>
    <x v="3"/>
    <x v="20"/>
    <x v="20"/>
    <x v="6"/>
    <x v="1"/>
    <x v="1"/>
    <x v="0"/>
    <n v="4.88"/>
    <x v="4"/>
    <x v="18"/>
    <x v="7"/>
    <x v="7"/>
  </r>
  <r>
    <x v="10"/>
    <d v="2001-04-26T13:59:00"/>
    <x v="15"/>
    <x v="2"/>
    <x v="0"/>
    <x v="0"/>
    <x v="1"/>
    <x v="3"/>
    <x v="20"/>
    <x v="20"/>
    <x v="6"/>
    <x v="1"/>
    <x v="1"/>
    <x v="0"/>
    <n v="4.88"/>
    <x v="4"/>
    <x v="18"/>
    <x v="7"/>
    <x v="7"/>
  </r>
  <r>
    <x v="10"/>
    <d v="2001-04-26T14:04:00"/>
    <x v="15"/>
    <x v="2"/>
    <x v="0"/>
    <x v="0"/>
    <x v="1"/>
    <x v="3"/>
    <x v="20"/>
    <x v="20"/>
    <x v="6"/>
    <x v="1"/>
    <x v="1"/>
    <x v="0"/>
    <n v="4.8849999999999998"/>
    <x v="4"/>
    <x v="18"/>
    <x v="7"/>
    <x v="7"/>
  </r>
  <r>
    <x v="10"/>
    <d v="2001-04-26T14:06:00"/>
    <x v="15"/>
    <x v="2"/>
    <x v="0"/>
    <x v="0"/>
    <x v="1"/>
    <x v="3"/>
    <x v="20"/>
    <x v="20"/>
    <x v="6"/>
    <x v="1"/>
    <x v="1"/>
    <x v="0"/>
    <n v="4.8875000000000002"/>
    <x v="4"/>
    <x v="18"/>
    <x v="7"/>
    <x v="7"/>
  </r>
  <r>
    <x v="10"/>
    <d v="2001-04-26T14:53:00"/>
    <x v="16"/>
    <x v="1"/>
    <x v="0"/>
    <x v="0"/>
    <x v="1"/>
    <x v="3"/>
    <x v="23"/>
    <x v="23"/>
    <x v="3"/>
    <x v="1"/>
    <x v="1"/>
    <x v="0"/>
    <n v="4.8849999999999998"/>
    <x v="1"/>
    <x v="19"/>
    <x v="7"/>
    <x v="7"/>
  </r>
  <r>
    <x v="10"/>
    <d v="2001-04-26T15:52:00"/>
    <x v="16"/>
    <x v="0"/>
    <x v="0"/>
    <x v="0"/>
    <x v="1"/>
    <x v="3"/>
    <x v="23"/>
    <x v="23"/>
    <x v="3"/>
    <x v="1"/>
    <x v="1"/>
    <x v="0"/>
    <n v="4.8825000000000003"/>
    <x v="1"/>
    <x v="19"/>
    <x v="7"/>
    <x v="7"/>
  </r>
  <r>
    <x v="11"/>
    <d v="2001-04-27T07:24:00"/>
    <x v="17"/>
    <x v="0"/>
    <x v="0"/>
    <x v="0"/>
    <x v="0"/>
    <x v="1"/>
    <x v="24"/>
    <x v="24"/>
    <x v="0"/>
    <x v="5"/>
    <x v="0"/>
    <x v="0"/>
    <n v="60.5"/>
    <x v="4"/>
    <x v="20"/>
    <x v="8"/>
    <x v="13"/>
  </r>
  <r>
    <x v="11"/>
    <d v="2001-04-27T08:33:00"/>
    <x v="6"/>
    <x v="0"/>
    <x v="0"/>
    <x v="0"/>
    <x v="0"/>
    <x v="1"/>
    <x v="3"/>
    <x v="3"/>
    <x v="2"/>
    <x v="1"/>
    <x v="0"/>
    <x v="0"/>
    <n v="77.5"/>
    <x v="1"/>
    <x v="2"/>
    <x v="5"/>
    <x v="5"/>
  </r>
  <r>
    <x v="11"/>
    <d v="2001-04-27T09:57:00"/>
    <x v="18"/>
    <x v="0"/>
    <x v="0"/>
    <x v="0"/>
    <x v="0"/>
    <x v="1"/>
    <x v="13"/>
    <x v="13"/>
    <x v="0"/>
    <x v="5"/>
    <x v="0"/>
    <x v="0"/>
    <n v="57"/>
    <x v="3"/>
    <x v="11"/>
    <x v="9"/>
    <x v="9"/>
  </r>
  <r>
    <x v="11"/>
    <d v="2001-04-27T11:44:00"/>
    <x v="19"/>
    <x v="1"/>
    <x v="0"/>
    <x v="0"/>
    <x v="0"/>
    <x v="5"/>
    <x v="25"/>
    <x v="25"/>
    <x v="0"/>
    <x v="5"/>
    <x v="0"/>
    <x v="0"/>
    <n v="57"/>
    <x v="2"/>
    <x v="21"/>
    <x v="7"/>
    <x v="8"/>
  </r>
  <r>
    <x v="11"/>
    <d v="2001-04-27T11:45:00"/>
    <x v="19"/>
    <x v="1"/>
    <x v="0"/>
    <x v="0"/>
    <x v="0"/>
    <x v="5"/>
    <x v="25"/>
    <x v="25"/>
    <x v="0"/>
    <x v="5"/>
    <x v="0"/>
    <x v="0"/>
    <n v="57"/>
    <x v="2"/>
    <x v="21"/>
    <x v="7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2" cacheId="3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27:D32" firstHeaderRow="1" firstDataRow="2" firstDataCol="1"/>
  <pivotFields count="19">
    <pivotField compact="0" numFmtId="169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14">
        <item x="1"/>
        <item x="0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3"/>
  </rowFields>
  <rowItems count="4">
    <i>
      <x/>
    </i>
    <i>
      <x v="1"/>
    </i>
    <i>
      <x v="12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FAILED TRANSACTION COUNT" fld="6" subtotal="count" baseField="0" baseItem="0"/>
  </dataFields>
  <formats count="6">
    <format dxfId="15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4">
      <pivotArea dataOnly="0" grandRow="1" outline="0" fieldPosition="0"/>
    </format>
    <format dxfId="13">
      <pivotArea type="origin" dataOnly="0" labelOnly="1" outline="0" offset="A1" fieldPosition="0"/>
    </format>
    <format dxfId="12">
      <pivotArea type="origin" dataOnly="0" labelOnly="1" outline="0" offset="A1" fieldPosition="0"/>
    </format>
    <format dxfId="11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0">
      <pivotArea type="origin" dataOnly="0" labelOnly="1" outline="0" fieldPosition="0"/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5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J27:L31" firstHeaderRow="1" firstDataRow="2" firstDataCol="1" rowPageCount="1" colPageCount="1"/>
  <pivotFields count="19">
    <pivotField axis="axisPage" compact="0" numFmtId="169" outline="0" subtotalTop="0" showAll="0" includeNewItemsInFilter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14">
        <item x="1"/>
        <item x="0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3"/>
  </rowFields>
  <rowItems count="3">
    <i>
      <x/>
    </i>
    <i>
      <x v="1"/>
    </i>
    <i t="grand">
      <x/>
    </i>
  </rowItems>
  <colFields count="1">
    <field x="6"/>
  </colFields>
  <colItems count="2">
    <i>
      <x v="1"/>
    </i>
    <i t="grand">
      <x/>
    </i>
  </colItems>
  <pageFields count="1">
    <pageField fld="0" item="11" hier="0"/>
  </pageFields>
  <dataFields count="1">
    <dataField name="FAILED TRANSACTION COUNT" fld="6" subtotal="count" baseField="0" baseItem="0"/>
  </dataFields>
  <formats count="15">
    <format dxfId="30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9">
      <pivotArea dataOnly="0" grandRow="1" outline="0" fieldPosition="0"/>
    </format>
    <format dxfId="28">
      <pivotArea type="origin" dataOnly="0" labelOnly="1" outline="0" offset="A1" fieldPosition="0"/>
    </format>
    <format dxfId="27">
      <pivotArea type="origin" dataOnly="0" labelOnly="1" outline="0" offset="A1" fieldPosition="0"/>
    </format>
    <format dxfId="26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5">
      <pivotArea field="0" type="button" dataOnly="0" labelOnly="1" outline="0" axis="axisPage" fieldPosition="0"/>
    </format>
    <format dxfId="24">
      <pivotArea dataOnly="0" labelOnly="1" outline="0" fieldPosition="0">
        <references count="1">
          <reference field="0" count="1">
            <x v="10"/>
          </reference>
        </references>
      </pivotArea>
    </format>
    <format dxfId="23">
      <pivotArea dataOnly="0" labelOnly="1" outline="0" fieldPosition="0">
        <references count="1">
          <reference field="0" count="1">
            <x v="10"/>
          </reference>
        </references>
      </pivotArea>
    </format>
    <format dxfId="22">
      <pivotArea dataOnly="0" labelOnly="1" outline="0" fieldPosition="0">
        <references count="1">
          <reference field="0" count="1">
            <x v="10"/>
          </reference>
        </references>
      </pivotArea>
    </format>
    <format dxfId="21">
      <pivotArea dataOnly="0" labelOnly="1" outline="0" fieldPosition="0">
        <references count="1">
          <reference field="0" count="1">
            <x v="10"/>
          </reference>
        </references>
      </pivotArea>
    </format>
    <format dxfId="20">
      <pivotArea type="origin" dataOnly="0" labelOnly="1" outline="0" fieldPosition="0"/>
    </format>
    <format dxfId="19">
      <pivotArea field="0" type="button" dataOnly="0" labelOnly="1" outline="0" axis="axisPage" fieldPosition="0"/>
    </format>
    <format dxfId="18">
      <pivotArea field="0" type="button" dataOnly="0" labelOnly="1" outline="0" axis="axisPage" fieldPosition="0"/>
    </format>
    <format dxfId="17">
      <pivotArea field="0" type="button" dataOnly="0" labelOnly="1" outline="0" axis="axisPage" fieldPosition="0"/>
    </format>
    <format dxfId="16">
      <pivotArea dataOnly="0" labelOnly="1" outline="0" fieldPosition="0">
        <references count="1">
          <reference field="0" count="1">
            <x v="11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4" cacheId="2" dataPosition="0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J9:M13" firstHeaderRow="1" firstDataRow="2" firstDataCol="1" rowPageCount="1" colPageCount="1"/>
  <pivotFields count="28">
    <pivotField axis="axisPage" compact="0" numFmtId="169" outline="0" subtotalTop="0" showAll="0" includeNewItemsInFilter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compact="0" numFmtId="164" outline="0" subtotalTop="0" showAll="0" includeNewItemsInFilter="1"/>
    <pivotField name="Deal Date" compact="0" numFmtId="169" outline="0" subtotalTop="0" showAll="0" includeNewItemsInFilter="1" defaultSubtotal="0"/>
    <pivotField compact="0" outline="0" subtotalTop="0" showAll="0" includeNewItemsInFilter="1"/>
    <pivotField name="Broker" axis="axisRow" compact="0" outline="0" subtotalTop="0" showAll="0" includeNewItemsInFilter="1">
      <items count="7">
        <item sd="0" x="1"/>
        <item sd="0" x="0"/>
        <item m="1" x="3"/>
        <item m="1" x="4"/>
        <item m="1" x="5"/>
        <item sd="0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 " axis="axisCol" dataField="1" compact="0" outline="0" subtotalTop="0" showAll="0" includeNewItemsInFilter="1" sumSubtotal="1">
      <items count="3">
        <item x="1"/>
        <item x="0"/>
        <item t="sum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1">
    <field x="4"/>
  </rowFields>
  <rowItems count="3">
    <i>
      <x/>
    </i>
    <i>
      <x v="1"/>
    </i>
    <i t="grand">
      <x/>
    </i>
  </rowItems>
  <colFields count="1">
    <field x="7"/>
  </colFields>
  <colItems count="3">
    <i>
      <x/>
    </i>
    <i>
      <x v="1"/>
    </i>
    <i t="grand">
      <x/>
    </i>
  </colItems>
  <pageFields count="1">
    <pageField fld="0" item="18" hier="0"/>
  </pageFields>
  <dataFields count="1">
    <dataField name="DAILY DEAL COUNT" fld="7" subtotal="count" baseField="0" baseItem="0"/>
  </dataFields>
  <formats count="14">
    <format dxfId="44">
      <pivotArea dataOnly="0" outline="0" fieldPosition="0">
        <references count="1">
          <reference field="4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43">
      <pivotArea dataOnly="0" grandRow="1" outline="0" fieldPosition="0"/>
    </format>
    <format dxfId="42">
      <pivotArea type="origin" dataOnly="0" labelOnly="1" outline="0" offset="A1" fieldPosition="0"/>
    </format>
    <format dxfId="41">
      <pivotArea type="origin" dataOnly="0" labelOnly="1" outline="0" offset="A1" fieldPosition="0"/>
    </format>
    <format dxfId="40">
      <pivotArea type="origin" dataOnly="0" labelOnly="1" outline="0" offset="A1" fieldPosition="0"/>
    </format>
    <format dxfId="39">
      <pivotArea dataOnly="0" grandRow="1" outline="0" fieldPosition="0"/>
    </format>
    <format dxfId="38">
      <pivotArea dataOnly="0" outline="0" fieldPosition="0">
        <references count="1">
          <reference field="4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7">
      <pivotArea dataOnly="0" labelOnly="1" outline="0" fieldPosition="0">
        <references count="1">
          <reference field="0" count="1">
            <x v="17"/>
          </reference>
        </references>
      </pivotArea>
    </format>
    <format dxfId="36">
      <pivotArea field="0" type="button" dataOnly="0" labelOnly="1" outline="0" axis="axisPage" fieldPosition="0"/>
    </format>
    <format dxfId="35">
      <pivotArea dataOnly="0" labelOnly="1" outline="0" fieldPosition="0">
        <references count="1">
          <reference field="0" count="1">
            <x v="17"/>
          </reference>
        </references>
      </pivotArea>
    </format>
    <format dxfId="34">
      <pivotArea type="origin" dataOnly="0" labelOnly="1" outline="0" fieldPosition="0"/>
    </format>
    <format dxfId="33">
      <pivotArea field="0" type="button" dataOnly="0" labelOnly="1" outline="0" axis="axisPage" fieldPosition="0"/>
    </format>
    <format dxfId="32">
      <pivotArea field="0" type="button" dataOnly="0" labelOnly="1" outline="0" axis="axisPage" fieldPosition="0"/>
    </format>
    <format dxfId="31">
      <pivotArea dataOnly="0" labelOnly="1" outline="0" fieldPosition="0">
        <references count="1">
          <reference field="0" count="1">
            <x v="18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3" cacheId="1" dataPosition="0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9:D14" firstHeaderRow="1" firstDataRow="2" firstDataCol="1"/>
  <pivotFields count="28">
    <pivotField compact="0" numFmtId="169" outline="0" subtotalTop="0" showAll="0" includeNewItemsInFilter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compact="0" numFmtId="164" outline="0" subtotalTop="0" showAll="0" includeNewItemsInFilter="1"/>
    <pivotField name="Deal Date" compact="0" numFmtId="169" outline="0" subtotalTop="0" showAll="0" includeNewItemsInFilter="1" defaultSubtotal="0"/>
    <pivotField compact="0" outline="0" subtotalTop="0" showAll="0" includeNewItemsInFilter="1"/>
    <pivotField name="Broker" axis="axisRow" compact="0" outline="0" subtotalTop="0" showAll="0" includeNewItemsInFilter="1">
      <items count="7">
        <item sd="0" x="1"/>
        <item sd="0" x="0"/>
        <item m="1" x="3"/>
        <item m="1" x="4"/>
        <item m="1" x="5"/>
        <item sd="0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 " axis="axisCol" dataField="1" compact="0" outline="0" subtotalTop="0" showAll="0" includeNewItemsInFilter="1" sumSubtotal="1">
      <items count="3">
        <item x="1"/>
        <item x="0"/>
        <item t="sum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1">
    <field x="4"/>
  </rowFields>
  <rowItems count="4">
    <i>
      <x/>
    </i>
    <i>
      <x v="1"/>
    </i>
    <i>
      <x v="5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DAILY DEAL COUNT" fld="7" subtotal="count" baseField="0" baseItem="0"/>
  </dataFields>
  <formats count="9">
    <format dxfId="53">
      <pivotArea dataOnly="0" outline="0" fieldPosition="0">
        <references count="1">
          <reference field="4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52">
      <pivotArea dataOnly="0" grandRow="1" outline="0" fieldPosition="0"/>
    </format>
    <format dxfId="51">
      <pivotArea type="origin" dataOnly="0" labelOnly="1" outline="0" offset="A1" fieldPosition="0"/>
    </format>
    <format dxfId="50">
      <pivotArea type="origin" dataOnly="0" labelOnly="1" outline="0" offset="A1" fieldPosition="0"/>
    </format>
    <format dxfId="49">
      <pivotArea type="origin" dataOnly="0" labelOnly="1" outline="0" offset="A1" fieldPosition="0"/>
    </format>
    <format dxfId="48">
      <pivotArea dataOnly="0" grandRow="1" outline="0" fieldPosition="0"/>
    </format>
    <format dxfId="47">
      <pivotArea dataOnly="0" outline="0" fieldPosition="0">
        <references count="1">
          <reference field="4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46">
      <pivotArea type="origin" dataOnly="0" labelOnly="1" outline="0" fieldPosition="0"/>
    </format>
    <format dxfId="45">
      <pivotArea field="0" type="button" dataOnly="0" labelOnly="1" outline="0" fieldPosition="0"/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6" cacheId="3" dataOnRows="1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A8:E27" firstHeaderRow="1" firstDataRow="2" firstDataCol="2"/>
  <pivotFields count="19">
    <pivotField compact="0" numFmtId="169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14">
        <item x="1"/>
        <item x="0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8">
        <item x="0"/>
        <item x="2"/>
        <item x="5"/>
        <item x="4"/>
        <item x="3"/>
        <item x="1"/>
        <item x="6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3"/>
    <field x="15"/>
  </rowFields>
  <rowItems count="18">
    <i>
      <x/>
      <x/>
    </i>
    <i r="1">
      <x v="1"/>
    </i>
    <i r="1">
      <x v="3"/>
    </i>
    <i r="1">
      <x v="5"/>
    </i>
    <i r="1"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t="default">
      <x v="1"/>
    </i>
    <i>
      <x v="12"/>
      <x/>
    </i>
    <i r="1">
      <x v="3"/>
    </i>
    <i r="1">
      <x v="5"/>
    </i>
    <i t="default">
      <x v="12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FAILED TRANSACTION COUNT" fld="6" subtotal="count" baseField="0" baseItem="0"/>
  </dataFields>
  <formats count="6">
    <format dxfId="7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">
      <pivotArea dataOnly="0" grandRow="1" outline="0" fieldPosition="0"/>
    </format>
    <format dxfId="5">
      <pivotArea type="origin" dataOnly="0" labelOnly="1" outline="0" offset="A1" fieldPosition="0"/>
    </format>
    <format dxfId="4">
      <pivotArea type="origin" dataOnly="0" labelOnly="1" outline="0" offset="A1" fieldPosition="0"/>
    </format>
    <format dxfId="3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">
      <pivotArea type="origin" dataOnly="0" labelOnly="1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M32"/>
  <sheetViews>
    <sheetView tabSelected="1" zoomScale="80" workbookViewId="0">
      <selection activeCell="D22" sqref="D22"/>
    </sheetView>
  </sheetViews>
  <sheetFormatPr defaultRowHeight="13.2" x14ac:dyDescent="0.25"/>
  <cols>
    <col min="1" max="1" width="30" customWidth="1"/>
    <col min="2" max="3" width="12.88671875" customWidth="1"/>
    <col min="4" max="4" width="11.33203125" customWidth="1"/>
    <col min="5" max="5" width="3.33203125" customWidth="1"/>
    <col min="6" max="6" width="4.44140625" hidden="1" customWidth="1"/>
    <col min="7" max="7" width="4.109375" hidden="1" customWidth="1"/>
    <col min="8" max="8" width="4.88671875" hidden="1" customWidth="1"/>
    <col min="9" max="9" width="4" hidden="1" customWidth="1"/>
    <col min="10" max="10" width="30" customWidth="1"/>
    <col min="11" max="11" width="12.88671875" customWidth="1"/>
    <col min="12" max="13" width="11.33203125" customWidth="1"/>
    <col min="14" max="30" width="8.6640625" customWidth="1"/>
    <col min="31" max="32" width="11.33203125" bestFit="1" customWidth="1"/>
    <col min="49" max="49" width="9.88671875" bestFit="1" customWidth="1"/>
  </cols>
  <sheetData>
    <row r="1" spans="1:13" ht="17.399999999999999" x14ac:dyDescent="0.3">
      <c r="A1" s="42" t="s">
        <v>294</v>
      </c>
      <c r="B1" s="47">
        <v>37007</v>
      </c>
    </row>
    <row r="2" spans="1:13" ht="17.399999999999999" x14ac:dyDescent="0.3">
      <c r="A2" s="42" t="s">
        <v>391</v>
      </c>
    </row>
    <row r="4" spans="1:13" ht="17.399999999999999" x14ac:dyDescent="0.3">
      <c r="A4" s="57" t="s">
        <v>272</v>
      </c>
    </row>
    <row r="5" spans="1:13" ht="13.8" thickBot="1" x14ac:dyDescent="0.3">
      <c r="A5" s="19"/>
    </row>
    <row r="6" spans="1:13" ht="13.8" thickBot="1" x14ac:dyDescent="0.3">
      <c r="A6" s="75" t="s">
        <v>366</v>
      </c>
      <c r="B6" s="76"/>
      <c r="C6" s="76"/>
      <c r="D6" s="77"/>
      <c r="E6" s="51"/>
      <c r="J6" s="72" t="s">
        <v>367</v>
      </c>
      <c r="K6" s="73"/>
      <c r="L6" s="73"/>
      <c r="M6" s="74"/>
    </row>
    <row r="7" spans="1:13" ht="13.8" thickBot="1" x14ac:dyDescent="0.3">
      <c r="J7" s="60" t="s">
        <v>236</v>
      </c>
      <c r="K7" s="61">
        <v>37008</v>
      </c>
      <c r="L7" s="54"/>
      <c r="M7" s="55"/>
    </row>
    <row r="8" spans="1:13" ht="13.8" thickBot="1" x14ac:dyDescent="0.3">
      <c r="A8" s="50"/>
      <c r="B8" s="50"/>
      <c r="C8" s="50"/>
      <c r="D8" s="50"/>
      <c r="E8" s="48"/>
    </row>
    <row r="9" spans="1:13" ht="13.8" thickBot="1" x14ac:dyDescent="0.3">
      <c r="A9" s="58" t="s">
        <v>237</v>
      </c>
      <c r="B9" s="21" t="s">
        <v>234</v>
      </c>
      <c r="C9" s="25"/>
      <c r="D9" s="29"/>
      <c r="E9" s="49"/>
      <c r="J9" s="58" t="s">
        <v>237</v>
      </c>
      <c r="K9" s="21" t="s">
        <v>234</v>
      </c>
      <c r="L9" s="25"/>
      <c r="M9" s="29"/>
    </row>
    <row r="10" spans="1:13" x14ac:dyDescent="0.25">
      <c r="A10" s="21" t="s">
        <v>33</v>
      </c>
      <c r="B10" s="20" t="s">
        <v>63</v>
      </c>
      <c r="C10" s="28" t="s">
        <v>34</v>
      </c>
      <c r="D10" s="22" t="s">
        <v>233</v>
      </c>
      <c r="J10" s="21" t="s">
        <v>33</v>
      </c>
      <c r="K10" s="20" t="s">
        <v>63</v>
      </c>
      <c r="L10" s="28" t="s">
        <v>34</v>
      </c>
      <c r="M10" s="22" t="s">
        <v>233</v>
      </c>
    </row>
    <row r="11" spans="1:13" x14ac:dyDescent="0.25">
      <c r="A11" s="20" t="s">
        <v>118</v>
      </c>
      <c r="B11" s="30">
        <v>19</v>
      </c>
      <c r="C11" s="31">
        <v>23</v>
      </c>
      <c r="D11" s="23">
        <v>42</v>
      </c>
      <c r="J11" s="20" t="s">
        <v>118</v>
      </c>
      <c r="K11" s="30">
        <v>3</v>
      </c>
      <c r="L11" s="31">
        <v>3</v>
      </c>
      <c r="M11" s="23">
        <v>6</v>
      </c>
    </row>
    <row r="12" spans="1:13" x14ac:dyDescent="0.25">
      <c r="A12" s="49" t="s">
        <v>32</v>
      </c>
      <c r="B12" s="32">
        <v>23</v>
      </c>
      <c r="C12" s="33">
        <v>95</v>
      </c>
      <c r="D12" s="24">
        <v>118</v>
      </c>
      <c r="J12" s="49" t="s">
        <v>32</v>
      </c>
      <c r="K12" s="32">
        <v>1</v>
      </c>
      <c r="L12" s="33">
        <v>14</v>
      </c>
      <c r="M12" s="24">
        <v>15</v>
      </c>
    </row>
    <row r="13" spans="1:13" x14ac:dyDescent="0.25">
      <c r="A13" s="49" t="s">
        <v>365</v>
      </c>
      <c r="B13" s="32">
        <v>5</v>
      </c>
      <c r="C13" s="33"/>
      <c r="D13" s="24">
        <v>5</v>
      </c>
      <c r="J13" s="43" t="s">
        <v>233</v>
      </c>
      <c r="K13" s="44">
        <v>4</v>
      </c>
      <c r="L13" s="45">
        <v>17</v>
      </c>
      <c r="M13" s="46">
        <v>21</v>
      </c>
    </row>
    <row r="14" spans="1:13" x14ac:dyDescent="0.25">
      <c r="A14" s="43" t="s">
        <v>233</v>
      </c>
      <c r="B14" s="44">
        <v>47</v>
      </c>
      <c r="C14" s="45">
        <v>118</v>
      </c>
      <c r="D14" s="46">
        <v>165</v>
      </c>
    </row>
    <row r="22" spans="1:13" ht="17.399999999999999" x14ac:dyDescent="0.3">
      <c r="A22" s="56" t="s">
        <v>273</v>
      </c>
    </row>
    <row r="23" spans="1:13" ht="13.8" thickBot="1" x14ac:dyDescent="0.3">
      <c r="E23" s="51"/>
    </row>
    <row r="24" spans="1:13" ht="13.8" thickBot="1" x14ac:dyDescent="0.3">
      <c r="A24" s="75" t="s">
        <v>366</v>
      </c>
      <c r="B24" s="76"/>
      <c r="C24" s="76"/>
      <c r="D24" s="77"/>
      <c r="J24" s="72" t="s">
        <v>367</v>
      </c>
      <c r="K24" s="73"/>
      <c r="L24" s="73"/>
      <c r="M24" s="74"/>
    </row>
    <row r="25" spans="1:13" ht="13.8" thickBot="1" x14ac:dyDescent="0.3">
      <c r="J25" s="60" t="s">
        <v>236</v>
      </c>
      <c r="K25" s="62">
        <v>37008</v>
      </c>
      <c r="L25" s="52"/>
      <c r="M25" s="53"/>
    </row>
    <row r="26" spans="1:13" ht="13.8" thickBot="1" x14ac:dyDescent="0.3"/>
    <row r="27" spans="1:13" ht="13.8" thickBot="1" x14ac:dyDescent="0.3">
      <c r="A27" s="59" t="s">
        <v>238</v>
      </c>
      <c r="B27" s="21" t="s">
        <v>235</v>
      </c>
      <c r="C27" s="25"/>
      <c r="D27" s="29"/>
      <c r="J27" s="59" t="s">
        <v>238</v>
      </c>
      <c r="K27" s="21" t="s">
        <v>235</v>
      </c>
      <c r="L27" s="29"/>
    </row>
    <row r="28" spans="1:13" x14ac:dyDescent="0.25">
      <c r="A28" s="21" t="s">
        <v>33</v>
      </c>
      <c r="B28" s="20" t="s">
        <v>63</v>
      </c>
      <c r="C28" s="28" t="s">
        <v>34</v>
      </c>
      <c r="D28" s="22" t="s">
        <v>233</v>
      </c>
      <c r="J28" s="21" t="s">
        <v>33</v>
      </c>
      <c r="K28" s="20" t="s">
        <v>34</v>
      </c>
      <c r="L28" s="22" t="s">
        <v>233</v>
      </c>
    </row>
    <row r="29" spans="1:13" x14ac:dyDescent="0.25">
      <c r="A29" s="20" t="s">
        <v>118</v>
      </c>
      <c r="B29" s="30">
        <v>8</v>
      </c>
      <c r="C29" s="31">
        <v>9</v>
      </c>
      <c r="D29" s="23">
        <v>17</v>
      </c>
      <c r="J29" s="20" t="s">
        <v>118</v>
      </c>
      <c r="K29" s="30">
        <v>2</v>
      </c>
      <c r="L29" s="23">
        <v>2</v>
      </c>
    </row>
    <row r="30" spans="1:13" x14ac:dyDescent="0.25">
      <c r="A30" s="49" t="s">
        <v>32</v>
      </c>
      <c r="B30" s="32">
        <v>2</v>
      </c>
      <c r="C30" s="33">
        <v>17</v>
      </c>
      <c r="D30" s="24">
        <v>19</v>
      </c>
      <c r="J30" s="49" t="s">
        <v>32</v>
      </c>
      <c r="K30" s="32">
        <v>3</v>
      </c>
      <c r="L30" s="24">
        <v>3</v>
      </c>
    </row>
    <row r="31" spans="1:13" x14ac:dyDescent="0.25">
      <c r="A31" s="49" t="s">
        <v>365</v>
      </c>
      <c r="B31" s="32">
        <v>12</v>
      </c>
      <c r="C31" s="33"/>
      <c r="D31" s="24">
        <v>12</v>
      </c>
      <c r="J31" s="26" t="s">
        <v>233</v>
      </c>
      <c r="K31" s="34">
        <v>5</v>
      </c>
      <c r="L31" s="27">
        <v>5</v>
      </c>
    </row>
    <row r="32" spans="1:13" x14ac:dyDescent="0.25">
      <c r="A32" s="26" t="s">
        <v>233</v>
      </c>
      <c r="B32" s="34">
        <v>22</v>
      </c>
      <c r="C32" s="35">
        <v>26</v>
      </c>
      <c r="D32" s="27">
        <v>48</v>
      </c>
    </row>
  </sheetData>
  <mergeCells count="4">
    <mergeCell ref="J6:M6"/>
    <mergeCell ref="A6:D6"/>
    <mergeCell ref="A24:D24"/>
    <mergeCell ref="J24:M24"/>
  </mergeCells>
  <phoneticPr fontId="0" type="noConversion"/>
  <conditionalFormatting sqref="B2:B5 K9:K14 B9:B21 B33:B65536">
    <cfRule type="cellIs" dxfId="9" priority="1" stopIfTrue="1" operator="equal">
      <formula>$B$1</formula>
    </cfRule>
  </conditionalFormatting>
  <conditionalFormatting sqref="B27:B32 K27:K32">
    <cfRule type="cellIs" dxfId="8" priority="2" stopIfTrue="1" operator="equal">
      <formula>$B$1</formula>
    </cfRule>
  </conditionalFormatting>
  <pageMargins left="0.75" right="0.75" top="1" bottom="1" header="0.5" footer="0.5"/>
  <pageSetup scale="66" orientation="portrait" r:id="rId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zoomScale="85" workbookViewId="0">
      <selection activeCell="B25" sqref="B25"/>
    </sheetView>
  </sheetViews>
  <sheetFormatPr defaultRowHeight="13.2" x14ac:dyDescent="0.25"/>
  <cols>
    <col min="1" max="1" width="29.33203125" customWidth="1"/>
    <col min="2" max="2" width="62.33203125" bestFit="1" customWidth="1"/>
    <col min="3" max="4" width="12.33203125" customWidth="1"/>
    <col min="5" max="5" width="10.5546875" customWidth="1"/>
    <col min="6" max="8" width="3.44140625" hidden="1" customWidth="1"/>
    <col min="9" max="9" width="49.5546875" customWidth="1"/>
    <col min="10" max="10" width="10.5546875" customWidth="1"/>
    <col min="11" max="11" width="12.33203125" customWidth="1"/>
    <col min="12" max="12" width="10.5546875" customWidth="1"/>
    <col min="13" max="13" width="8.109375" customWidth="1"/>
    <col min="14" max="14" width="10.5546875" customWidth="1"/>
    <col min="15" max="15" width="12.6640625" bestFit="1" customWidth="1"/>
    <col min="16" max="16" width="8.109375" customWidth="1"/>
    <col min="17" max="17" width="12.6640625" bestFit="1" customWidth="1"/>
    <col min="18" max="19" width="10.88671875" bestFit="1" customWidth="1"/>
    <col min="20" max="20" width="12.6640625" bestFit="1" customWidth="1"/>
    <col min="21" max="22" width="10.88671875" bestFit="1" customWidth="1"/>
    <col min="23" max="23" width="12.6640625" bestFit="1" customWidth="1"/>
    <col min="24" max="25" width="10.88671875" bestFit="1" customWidth="1"/>
    <col min="26" max="26" width="12.6640625" bestFit="1" customWidth="1"/>
    <col min="27" max="28" width="10.88671875" bestFit="1" customWidth="1"/>
    <col min="29" max="29" width="12.6640625" bestFit="1" customWidth="1"/>
    <col min="30" max="30" width="10.5546875" bestFit="1" customWidth="1"/>
  </cols>
  <sheetData>
    <row r="1" spans="1:5" ht="17.399999999999999" x14ac:dyDescent="0.3">
      <c r="A1" s="42" t="s">
        <v>294</v>
      </c>
    </row>
    <row r="2" spans="1:5" ht="17.399999999999999" x14ac:dyDescent="0.3">
      <c r="A2" s="42" t="s">
        <v>319</v>
      </c>
    </row>
    <row r="4" spans="1:5" ht="17.399999999999999" x14ac:dyDescent="0.3">
      <c r="A4" s="56" t="s">
        <v>273</v>
      </c>
    </row>
    <row r="5" spans="1:5" ht="13.8" thickBot="1" x14ac:dyDescent="0.3"/>
    <row r="6" spans="1:5" ht="13.8" thickBot="1" x14ac:dyDescent="0.3">
      <c r="A6" s="75" t="s">
        <v>366</v>
      </c>
      <c r="B6" s="76"/>
      <c r="C6" s="76"/>
      <c r="D6" s="76"/>
      <c r="E6" s="77"/>
    </row>
    <row r="7" spans="1:5" ht="13.8" thickBot="1" x14ac:dyDescent="0.3"/>
    <row r="8" spans="1:5" ht="13.8" thickBot="1" x14ac:dyDescent="0.3">
      <c r="A8" s="70" t="s">
        <v>238</v>
      </c>
      <c r="B8" s="71"/>
      <c r="C8" s="21" t="s">
        <v>235</v>
      </c>
      <c r="D8" s="25"/>
      <c r="E8" s="29"/>
    </row>
    <row r="9" spans="1:5" x14ac:dyDescent="0.25">
      <c r="A9" s="21" t="s">
        <v>33</v>
      </c>
      <c r="B9" s="21" t="s">
        <v>217</v>
      </c>
      <c r="C9" s="20" t="s">
        <v>63</v>
      </c>
      <c r="D9" s="28" t="s">
        <v>34</v>
      </c>
      <c r="E9" s="22" t="s">
        <v>233</v>
      </c>
    </row>
    <row r="10" spans="1:5" x14ac:dyDescent="0.25">
      <c r="A10" s="20" t="s">
        <v>118</v>
      </c>
      <c r="B10" s="20" t="s">
        <v>224</v>
      </c>
      <c r="C10" s="30">
        <v>1</v>
      </c>
      <c r="D10" s="31"/>
      <c r="E10" s="23">
        <v>1</v>
      </c>
    </row>
    <row r="11" spans="1:5" x14ac:dyDescent="0.25">
      <c r="A11" s="63"/>
      <c r="B11" s="49" t="s">
        <v>221</v>
      </c>
      <c r="C11" s="32">
        <v>1</v>
      </c>
      <c r="D11" s="33">
        <v>5</v>
      </c>
      <c r="E11" s="24">
        <v>6</v>
      </c>
    </row>
    <row r="12" spans="1:5" x14ac:dyDescent="0.25">
      <c r="A12" s="63"/>
      <c r="B12" s="49" t="s">
        <v>219</v>
      </c>
      <c r="C12" s="32"/>
      <c r="D12" s="33">
        <v>4</v>
      </c>
      <c r="E12" s="24">
        <v>4</v>
      </c>
    </row>
    <row r="13" spans="1:5" x14ac:dyDescent="0.25">
      <c r="A13" s="63"/>
      <c r="B13" s="49" t="s">
        <v>223</v>
      </c>
      <c r="C13" s="32">
        <v>5</v>
      </c>
      <c r="D13" s="33"/>
      <c r="E13" s="24">
        <v>5</v>
      </c>
    </row>
    <row r="14" spans="1:5" x14ac:dyDescent="0.25">
      <c r="A14" s="63"/>
      <c r="B14" s="49" t="s">
        <v>301</v>
      </c>
      <c r="C14" s="32">
        <v>1</v>
      </c>
      <c r="D14" s="33"/>
      <c r="E14" s="24">
        <v>1</v>
      </c>
    </row>
    <row r="15" spans="1:5" x14ac:dyDescent="0.25">
      <c r="A15" s="64" t="s">
        <v>392</v>
      </c>
      <c r="B15" s="65"/>
      <c r="C15" s="66">
        <v>8</v>
      </c>
      <c r="D15" s="67">
        <v>9</v>
      </c>
      <c r="E15" s="68">
        <v>17</v>
      </c>
    </row>
    <row r="16" spans="1:5" x14ac:dyDescent="0.25">
      <c r="A16" s="20" t="s">
        <v>32</v>
      </c>
      <c r="B16" s="20" t="s">
        <v>224</v>
      </c>
      <c r="C16" s="30"/>
      <c r="D16" s="31">
        <v>4</v>
      </c>
      <c r="E16" s="23">
        <v>4</v>
      </c>
    </row>
    <row r="17" spans="1:5" x14ac:dyDescent="0.25">
      <c r="A17" s="63"/>
      <c r="B17" s="49" t="s">
        <v>221</v>
      </c>
      <c r="C17" s="32">
        <v>1</v>
      </c>
      <c r="D17" s="33">
        <v>1</v>
      </c>
      <c r="E17" s="24">
        <v>2</v>
      </c>
    </row>
    <row r="18" spans="1:5" x14ac:dyDescent="0.25">
      <c r="A18" s="63"/>
      <c r="B18" s="49" t="s">
        <v>229</v>
      </c>
      <c r="C18" s="32"/>
      <c r="D18" s="33">
        <v>3</v>
      </c>
      <c r="E18" s="24">
        <v>3</v>
      </c>
    </row>
    <row r="19" spans="1:5" x14ac:dyDescent="0.25">
      <c r="A19" s="63"/>
      <c r="B19" s="49" t="s">
        <v>219</v>
      </c>
      <c r="C19" s="32"/>
      <c r="D19" s="33">
        <v>1</v>
      </c>
      <c r="E19" s="24">
        <v>1</v>
      </c>
    </row>
    <row r="20" spans="1:5" x14ac:dyDescent="0.25">
      <c r="A20" s="63"/>
      <c r="B20" s="49" t="s">
        <v>226</v>
      </c>
      <c r="C20" s="32"/>
      <c r="D20" s="33">
        <v>2</v>
      </c>
      <c r="E20" s="24">
        <v>2</v>
      </c>
    </row>
    <row r="21" spans="1:5" x14ac:dyDescent="0.25">
      <c r="A21" s="63"/>
      <c r="B21" s="49" t="s">
        <v>223</v>
      </c>
      <c r="C21" s="32">
        <v>1</v>
      </c>
      <c r="D21" s="33">
        <v>6</v>
      </c>
      <c r="E21" s="24">
        <v>7</v>
      </c>
    </row>
    <row r="22" spans="1:5" x14ac:dyDescent="0.25">
      <c r="A22" s="64" t="s">
        <v>393</v>
      </c>
      <c r="B22" s="65"/>
      <c r="C22" s="66">
        <v>2</v>
      </c>
      <c r="D22" s="67">
        <v>17</v>
      </c>
      <c r="E22" s="68">
        <v>19</v>
      </c>
    </row>
    <row r="23" spans="1:5" x14ac:dyDescent="0.25">
      <c r="A23" s="20" t="s">
        <v>365</v>
      </c>
      <c r="B23" s="20" t="s">
        <v>224</v>
      </c>
      <c r="C23" s="30">
        <v>1</v>
      </c>
      <c r="D23" s="31"/>
      <c r="E23" s="23">
        <v>1</v>
      </c>
    </row>
    <row r="24" spans="1:5" x14ac:dyDescent="0.25">
      <c r="A24" s="63"/>
      <c r="B24" s="49" t="s">
        <v>219</v>
      </c>
      <c r="C24" s="32">
        <v>10</v>
      </c>
      <c r="D24" s="33"/>
      <c r="E24" s="24">
        <v>10</v>
      </c>
    </row>
    <row r="25" spans="1:5" x14ac:dyDescent="0.25">
      <c r="A25" s="63"/>
      <c r="B25" s="49" t="s">
        <v>223</v>
      </c>
      <c r="C25" s="32">
        <v>1</v>
      </c>
      <c r="D25" s="33"/>
      <c r="E25" s="24">
        <v>1</v>
      </c>
    </row>
    <row r="26" spans="1:5" x14ac:dyDescent="0.25">
      <c r="A26" s="64" t="s">
        <v>394</v>
      </c>
      <c r="B26" s="65"/>
      <c r="C26" s="66">
        <v>12</v>
      </c>
      <c r="D26" s="67"/>
      <c r="E26" s="68">
        <v>12</v>
      </c>
    </row>
    <row r="27" spans="1:5" x14ac:dyDescent="0.25">
      <c r="A27" s="26" t="s">
        <v>233</v>
      </c>
      <c r="B27" s="69"/>
      <c r="C27" s="34">
        <v>22</v>
      </c>
      <c r="D27" s="35">
        <v>26</v>
      </c>
      <c r="E27" s="27">
        <v>48</v>
      </c>
    </row>
  </sheetData>
  <mergeCells count="1">
    <mergeCell ref="A6:E6"/>
  </mergeCells>
  <phoneticPr fontId="0" type="noConversion"/>
  <conditionalFormatting sqref="A31">
    <cfRule type="cellIs" dxfId="1" priority="1" stopIfTrue="1" operator="equal">
      <formula>$B$1</formula>
    </cfRule>
  </conditionalFormatting>
  <conditionalFormatting sqref="B18:B33 B8:B13">
    <cfRule type="cellIs" dxfId="0" priority="2" stopIfTrue="1" operator="equal">
      <formula>$B$1</formula>
    </cfRule>
  </conditionalFormatting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170"/>
  <sheetViews>
    <sheetView topLeftCell="W144" workbookViewId="0">
      <pane xSplit="14892" topLeftCell="W1"/>
      <selection pane="topRight" activeCell="W1" sqref="W1"/>
    </sheetView>
  </sheetViews>
  <sheetFormatPr defaultRowHeight="13.2" x14ac:dyDescent="0.25"/>
  <cols>
    <col min="2" max="2" width="17.6640625" style="3" customWidth="1"/>
    <col min="3" max="3" width="22.6640625" style="5" customWidth="1"/>
    <col min="4" max="4" width="55.6640625" customWidth="1"/>
    <col min="5" max="5" width="46.6640625" customWidth="1"/>
    <col min="6" max="6" width="22.6640625" customWidth="1"/>
    <col min="7" max="7" width="19.6640625" customWidth="1"/>
    <col min="8" max="8" width="18.6640625" customWidth="1"/>
    <col min="9" max="9" width="30.6640625" customWidth="1"/>
    <col min="10" max="10" width="13.6640625" customWidth="1"/>
    <col min="11" max="11" width="67.6640625" customWidth="1"/>
    <col min="12" max="12" width="13.6640625" style="7" customWidth="1"/>
    <col min="13" max="13" width="14.6640625" style="7" customWidth="1"/>
    <col min="14" max="14" width="15.6640625" style="9" customWidth="1"/>
    <col min="15" max="15" width="8.6640625" customWidth="1"/>
    <col min="16" max="16" width="23.6640625" customWidth="1"/>
    <col min="17" max="17" width="10.6640625" style="11" customWidth="1"/>
    <col min="18" max="18" width="19.6640625" customWidth="1"/>
    <col min="19" max="19" width="12.6640625" customWidth="1"/>
    <col min="20" max="20" width="26.6640625" customWidth="1"/>
    <col min="21" max="21" width="13.6640625" customWidth="1"/>
    <col min="22" max="22" width="18.6640625" customWidth="1"/>
    <col min="23" max="23" width="30.6640625" customWidth="1"/>
    <col min="24" max="24" width="14.6640625" customWidth="1"/>
    <col min="25" max="25" width="11.6640625" customWidth="1"/>
    <col min="26" max="26" width="25.6640625" customWidth="1"/>
    <col min="27" max="27" width="21.6640625" style="5" customWidth="1"/>
    <col min="28" max="28" width="22.6640625" style="5" customWidth="1"/>
    <col min="29" max="29" width="15.6640625" customWidth="1"/>
    <col min="30" max="30" width="18.6640625" customWidth="1"/>
    <col min="31" max="31" width="15.6640625" customWidth="1"/>
    <col min="32" max="32" width="14.6640625" customWidth="1"/>
    <col min="252" max="252" width="18.88671875" bestFit="1" customWidth="1"/>
  </cols>
  <sheetData>
    <row r="1" spans="1:252" x14ac:dyDescent="0.25">
      <c r="B1" s="12" t="s">
        <v>203</v>
      </c>
    </row>
    <row r="2" spans="1:252" ht="17.399999999999999" x14ac:dyDescent="0.3">
      <c r="B2" s="36"/>
      <c r="C2" s="13" t="s">
        <v>204</v>
      </c>
    </row>
    <row r="3" spans="1:252" ht="15.6" x14ac:dyDescent="0.3">
      <c r="C3" s="14"/>
    </row>
    <row r="5" spans="1:252" x14ac:dyDescent="0.25">
      <c r="A5" t="s">
        <v>236</v>
      </c>
      <c r="B5" s="2" t="s">
        <v>0</v>
      </c>
      <c r="C5" s="4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9</v>
      </c>
      <c r="L5" s="6" t="s">
        <v>10</v>
      </c>
      <c r="M5" s="6" t="s">
        <v>11</v>
      </c>
      <c r="N5" s="8" t="s">
        <v>12</v>
      </c>
      <c r="O5" s="1" t="s">
        <v>13</v>
      </c>
      <c r="P5" s="1" t="s">
        <v>14</v>
      </c>
      <c r="Q5" s="10" t="s">
        <v>15</v>
      </c>
      <c r="R5" s="1" t="s">
        <v>16</v>
      </c>
      <c r="S5" s="1" t="s">
        <v>17</v>
      </c>
      <c r="T5" s="1" t="s">
        <v>18</v>
      </c>
      <c r="U5" s="1" t="s">
        <v>19</v>
      </c>
      <c r="V5" s="1" t="s">
        <v>20</v>
      </c>
      <c r="W5" s="1" t="s">
        <v>21</v>
      </c>
      <c r="X5" s="1" t="s">
        <v>22</v>
      </c>
      <c r="Y5" s="1" t="s">
        <v>23</v>
      </c>
      <c r="Z5" s="1" t="s">
        <v>24</v>
      </c>
      <c r="AA5" s="4" t="s">
        <v>25</v>
      </c>
      <c r="AB5" s="4" t="s">
        <v>26</v>
      </c>
      <c r="AC5" s="1" t="s">
        <v>27</v>
      </c>
      <c r="AD5" s="1" t="s">
        <v>28</v>
      </c>
      <c r="AE5" s="1" t="s">
        <v>29</v>
      </c>
      <c r="AF5" s="1" t="s">
        <v>30</v>
      </c>
      <c r="IR5" s="2"/>
    </row>
    <row r="6" spans="1:252" x14ac:dyDescent="0.25">
      <c r="A6" s="36">
        <f t="shared" ref="A6:A70" si="0">DATEVALUE(TEXT(C6, "mm/dd/yy"))</f>
        <v>36978</v>
      </c>
      <c r="B6" s="3">
        <v>1056585</v>
      </c>
      <c r="C6" s="5">
        <v>36978.632060185184</v>
      </c>
      <c r="D6" t="s">
        <v>31</v>
      </c>
      <c r="E6" t="s">
        <v>32</v>
      </c>
      <c r="F6" t="s">
        <v>33</v>
      </c>
      <c r="H6" t="s">
        <v>34</v>
      </c>
      <c r="I6" t="s">
        <v>35</v>
      </c>
      <c r="J6">
        <v>31671</v>
      </c>
      <c r="K6" t="s">
        <v>36</v>
      </c>
      <c r="L6" s="7">
        <v>25</v>
      </c>
      <c r="O6" t="s">
        <v>37</v>
      </c>
      <c r="P6" t="s">
        <v>38</v>
      </c>
      <c r="Q6" s="11">
        <v>286</v>
      </c>
      <c r="R6" t="s">
        <v>39</v>
      </c>
      <c r="S6" t="s">
        <v>40</v>
      </c>
      <c r="T6" t="s">
        <v>41</v>
      </c>
      <c r="U6" t="s">
        <v>42</v>
      </c>
      <c r="V6" t="s">
        <v>43</v>
      </c>
      <c r="W6" t="s">
        <v>44</v>
      </c>
      <c r="X6">
        <v>96004354</v>
      </c>
      <c r="Y6">
        <v>563872.1</v>
      </c>
      <c r="Z6">
        <v>29605</v>
      </c>
      <c r="AA6" s="5">
        <v>37012.564583333333</v>
      </c>
      <c r="AB6" s="5">
        <v>37042.564583333333</v>
      </c>
      <c r="IR6" s="4"/>
    </row>
    <row r="7" spans="1:252" x14ac:dyDescent="0.25">
      <c r="A7" s="36">
        <f t="shared" si="0"/>
        <v>36980</v>
      </c>
      <c r="B7" s="3">
        <v>1067218</v>
      </c>
      <c r="C7" s="5">
        <v>36980.442835648151</v>
      </c>
      <c r="D7" t="s">
        <v>45</v>
      </c>
      <c r="E7" t="s">
        <v>32</v>
      </c>
      <c r="F7" t="s">
        <v>33</v>
      </c>
      <c r="H7" t="s">
        <v>34</v>
      </c>
      <c r="I7" t="s">
        <v>46</v>
      </c>
      <c r="J7">
        <v>29297</v>
      </c>
      <c r="K7" t="s">
        <v>47</v>
      </c>
      <c r="M7" s="7">
        <v>25</v>
      </c>
      <c r="O7" t="s">
        <v>37</v>
      </c>
      <c r="P7" t="s">
        <v>38</v>
      </c>
      <c r="Q7" s="11">
        <v>390</v>
      </c>
      <c r="R7" t="s">
        <v>39</v>
      </c>
      <c r="S7" t="s">
        <v>48</v>
      </c>
      <c r="T7" t="s">
        <v>49</v>
      </c>
      <c r="U7" t="s">
        <v>42</v>
      </c>
      <c r="V7" t="s">
        <v>43</v>
      </c>
      <c r="W7" t="s">
        <v>44</v>
      </c>
      <c r="X7">
        <v>96020035</v>
      </c>
      <c r="Y7">
        <v>565929.1</v>
      </c>
      <c r="Z7">
        <v>71108</v>
      </c>
      <c r="AA7" s="5">
        <v>37073</v>
      </c>
      <c r="AB7" s="5">
        <v>37164</v>
      </c>
      <c r="IR7" s="1"/>
    </row>
    <row r="8" spans="1:252" x14ac:dyDescent="0.25">
      <c r="A8" s="36">
        <f t="shared" si="0"/>
        <v>36983</v>
      </c>
      <c r="B8" s="3">
        <v>1072905</v>
      </c>
      <c r="C8" s="5">
        <v>36983.404374999998</v>
      </c>
      <c r="D8" t="s">
        <v>45</v>
      </c>
      <c r="E8" t="s">
        <v>32</v>
      </c>
      <c r="F8" t="s">
        <v>33</v>
      </c>
      <c r="H8" t="s">
        <v>34</v>
      </c>
      <c r="I8" t="s">
        <v>35</v>
      </c>
      <c r="J8">
        <v>33759</v>
      </c>
      <c r="K8" t="s">
        <v>50</v>
      </c>
      <c r="M8" s="7">
        <v>25</v>
      </c>
      <c r="O8" t="s">
        <v>37</v>
      </c>
      <c r="P8" t="s">
        <v>38</v>
      </c>
      <c r="Q8" s="11">
        <v>305</v>
      </c>
      <c r="R8" t="s">
        <v>39</v>
      </c>
      <c r="S8" t="s">
        <v>51</v>
      </c>
      <c r="T8" t="s">
        <v>52</v>
      </c>
      <c r="U8" t="s">
        <v>42</v>
      </c>
      <c r="V8" t="s">
        <v>43</v>
      </c>
      <c r="W8" t="s">
        <v>44</v>
      </c>
      <c r="X8">
        <v>96020035</v>
      </c>
      <c r="Y8">
        <v>567399.1</v>
      </c>
      <c r="Z8">
        <v>71108</v>
      </c>
      <c r="AA8" s="5">
        <v>37012.564583333333</v>
      </c>
      <c r="AB8" s="5">
        <v>37042.564583333333</v>
      </c>
      <c r="IR8" s="1"/>
    </row>
    <row r="9" spans="1:252" x14ac:dyDescent="0.25">
      <c r="A9" s="36">
        <f t="shared" si="0"/>
        <v>36983</v>
      </c>
      <c r="B9" s="3">
        <v>1073303</v>
      </c>
      <c r="C9" s="5">
        <v>36983.421539351853</v>
      </c>
      <c r="D9" t="s">
        <v>53</v>
      </c>
      <c r="E9" t="s">
        <v>32</v>
      </c>
      <c r="F9" t="s">
        <v>33</v>
      </c>
      <c r="H9" t="s">
        <v>34</v>
      </c>
      <c r="I9" t="s">
        <v>46</v>
      </c>
      <c r="J9">
        <v>36705</v>
      </c>
      <c r="K9" t="s">
        <v>54</v>
      </c>
      <c r="L9" s="7">
        <v>25</v>
      </c>
      <c r="O9" t="s">
        <v>37</v>
      </c>
      <c r="P9" t="s">
        <v>38</v>
      </c>
      <c r="Q9" s="11">
        <v>305</v>
      </c>
      <c r="R9" t="s">
        <v>39</v>
      </c>
      <c r="S9" t="s">
        <v>48</v>
      </c>
      <c r="T9" t="s">
        <v>55</v>
      </c>
      <c r="U9" t="s">
        <v>42</v>
      </c>
      <c r="V9" t="s">
        <v>43</v>
      </c>
      <c r="W9" t="s">
        <v>44</v>
      </c>
      <c r="X9">
        <v>96028954</v>
      </c>
      <c r="Y9">
        <v>567417.1</v>
      </c>
      <c r="Z9">
        <v>54979</v>
      </c>
      <c r="AA9" s="5">
        <v>37043.916631944441</v>
      </c>
      <c r="AB9" s="5">
        <v>37072.916631944441</v>
      </c>
      <c r="IR9" s="1"/>
    </row>
    <row r="10" spans="1:252" x14ac:dyDescent="0.25">
      <c r="A10" s="36">
        <f t="shared" si="0"/>
        <v>36983</v>
      </c>
      <c r="B10" s="3">
        <v>1073927</v>
      </c>
      <c r="C10" s="5">
        <v>36983.475960648146</v>
      </c>
      <c r="D10" t="s">
        <v>53</v>
      </c>
      <c r="E10" t="s">
        <v>32</v>
      </c>
      <c r="F10" t="s">
        <v>33</v>
      </c>
      <c r="H10" t="s">
        <v>34</v>
      </c>
      <c r="I10" t="s">
        <v>35</v>
      </c>
      <c r="J10">
        <v>38267</v>
      </c>
      <c r="K10" t="s">
        <v>56</v>
      </c>
      <c r="M10" s="7">
        <v>25</v>
      </c>
      <c r="O10" t="s">
        <v>37</v>
      </c>
      <c r="P10" t="s">
        <v>38</v>
      </c>
      <c r="Q10" s="11">
        <v>125</v>
      </c>
      <c r="R10" t="s">
        <v>39</v>
      </c>
      <c r="S10" t="s">
        <v>51</v>
      </c>
      <c r="T10" t="s">
        <v>52</v>
      </c>
      <c r="U10" t="s">
        <v>42</v>
      </c>
      <c r="V10" t="s">
        <v>43</v>
      </c>
      <c r="W10" t="s">
        <v>44</v>
      </c>
      <c r="X10">
        <v>96028954</v>
      </c>
      <c r="Y10">
        <v>567567.1</v>
      </c>
      <c r="Z10">
        <v>54979</v>
      </c>
      <c r="AA10" s="5">
        <v>37347.701388888891</v>
      </c>
      <c r="AB10" s="5">
        <v>37437.701388888891</v>
      </c>
      <c r="IR10" s="1"/>
    </row>
    <row r="11" spans="1:252" x14ac:dyDescent="0.25">
      <c r="A11" s="36">
        <f t="shared" si="0"/>
        <v>36984</v>
      </c>
      <c r="B11" s="3">
        <v>1080894</v>
      </c>
      <c r="C11" s="5">
        <v>36984.55809027778</v>
      </c>
      <c r="D11" t="s">
        <v>45</v>
      </c>
      <c r="E11" t="s">
        <v>32</v>
      </c>
      <c r="F11" t="s">
        <v>33</v>
      </c>
      <c r="H11" t="s">
        <v>34</v>
      </c>
      <c r="I11" t="s">
        <v>35</v>
      </c>
      <c r="J11">
        <v>33760</v>
      </c>
      <c r="K11" t="s">
        <v>57</v>
      </c>
      <c r="L11" s="7">
        <v>25</v>
      </c>
      <c r="O11" t="s">
        <v>37</v>
      </c>
      <c r="P11" t="s">
        <v>38</v>
      </c>
      <c r="Q11" s="11">
        <v>415</v>
      </c>
      <c r="R11" t="s">
        <v>58</v>
      </c>
      <c r="S11" t="s">
        <v>40</v>
      </c>
      <c r="T11" t="s">
        <v>52</v>
      </c>
      <c r="U11" t="s">
        <v>42</v>
      </c>
      <c r="V11" t="s">
        <v>43</v>
      </c>
      <c r="W11" t="s">
        <v>44</v>
      </c>
      <c r="X11">
        <v>96020035</v>
      </c>
      <c r="Y11">
        <v>569110.1</v>
      </c>
      <c r="Z11">
        <v>71108</v>
      </c>
      <c r="AA11" s="5">
        <v>37043.564583333333</v>
      </c>
      <c r="AB11" s="5">
        <v>37072.564583333333</v>
      </c>
      <c r="IR11" s="1"/>
    </row>
    <row r="12" spans="1:252" x14ac:dyDescent="0.25">
      <c r="A12" s="36">
        <f t="shared" si="0"/>
        <v>36985</v>
      </c>
      <c r="B12" s="3">
        <v>1085856</v>
      </c>
      <c r="C12" s="5">
        <v>36985.469861111109</v>
      </c>
      <c r="D12" t="s">
        <v>45</v>
      </c>
      <c r="E12" t="s">
        <v>32</v>
      </c>
      <c r="F12" t="s">
        <v>33</v>
      </c>
      <c r="H12" t="s">
        <v>34</v>
      </c>
      <c r="I12" t="s">
        <v>35</v>
      </c>
      <c r="J12">
        <v>31671</v>
      </c>
      <c r="K12" t="s">
        <v>36</v>
      </c>
      <c r="M12" s="7">
        <v>25</v>
      </c>
      <c r="O12" t="s">
        <v>37</v>
      </c>
      <c r="P12" t="s">
        <v>38</v>
      </c>
      <c r="Q12" s="11">
        <v>303.5</v>
      </c>
      <c r="R12" t="s">
        <v>58</v>
      </c>
      <c r="S12" t="s">
        <v>59</v>
      </c>
      <c r="T12" t="s">
        <v>41</v>
      </c>
      <c r="U12" t="s">
        <v>42</v>
      </c>
      <c r="V12" t="s">
        <v>43</v>
      </c>
      <c r="W12" t="s">
        <v>44</v>
      </c>
      <c r="X12">
        <v>96020035</v>
      </c>
      <c r="Y12">
        <v>570210.1</v>
      </c>
      <c r="Z12">
        <v>71108</v>
      </c>
      <c r="AA12" s="5">
        <v>37012.564583333333</v>
      </c>
      <c r="AB12" s="5">
        <v>37042.564583333333</v>
      </c>
      <c r="IR12" s="1"/>
    </row>
    <row r="13" spans="1:252" x14ac:dyDescent="0.25">
      <c r="A13" s="36">
        <f t="shared" si="0"/>
        <v>36986</v>
      </c>
      <c r="B13" s="3">
        <v>1088957</v>
      </c>
      <c r="C13" s="5">
        <v>36986.336863425924</v>
      </c>
      <c r="D13" t="s">
        <v>45</v>
      </c>
      <c r="E13" t="s">
        <v>32</v>
      </c>
      <c r="F13" t="s">
        <v>33</v>
      </c>
      <c r="H13" t="s">
        <v>34</v>
      </c>
      <c r="I13" t="s">
        <v>35</v>
      </c>
      <c r="J13">
        <v>10631</v>
      </c>
      <c r="K13" t="s">
        <v>60</v>
      </c>
      <c r="M13" s="7">
        <v>25</v>
      </c>
      <c r="O13" t="s">
        <v>37</v>
      </c>
      <c r="P13" t="s">
        <v>38</v>
      </c>
      <c r="Q13" s="11">
        <v>186</v>
      </c>
      <c r="R13" t="s">
        <v>58</v>
      </c>
      <c r="S13" t="s">
        <v>61</v>
      </c>
      <c r="T13" t="s">
        <v>41</v>
      </c>
      <c r="U13" t="s">
        <v>42</v>
      </c>
      <c r="V13" t="s">
        <v>43</v>
      </c>
      <c r="W13" t="s">
        <v>44</v>
      </c>
      <c r="X13">
        <v>96020035</v>
      </c>
      <c r="Y13">
        <v>571227.1</v>
      </c>
      <c r="Z13">
        <v>71108</v>
      </c>
      <c r="AA13" s="5">
        <v>36987.916678240741</v>
      </c>
      <c r="AB13" s="5">
        <v>36988.916678240741</v>
      </c>
      <c r="IR13" s="1"/>
    </row>
    <row r="14" spans="1:252" x14ac:dyDescent="0.25">
      <c r="A14" s="36">
        <f t="shared" si="0"/>
        <v>36986</v>
      </c>
      <c r="B14" s="3">
        <v>1090300</v>
      </c>
      <c r="C14" s="5">
        <v>36986.370995370373</v>
      </c>
      <c r="D14" t="s">
        <v>45</v>
      </c>
      <c r="E14" t="s">
        <v>32</v>
      </c>
      <c r="F14" t="s">
        <v>33</v>
      </c>
      <c r="H14" t="s">
        <v>34</v>
      </c>
      <c r="I14" t="s">
        <v>35</v>
      </c>
      <c r="J14">
        <v>33759</v>
      </c>
      <c r="K14" t="s">
        <v>50</v>
      </c>
      <c r="L14" s="7">
        <v>25</v>
      </c>
      <c r="O14" t="s">
        <v>37</v>
      </c>
      <c r="P14" t="s">
        <v>38</v>
      </c>
      <c r="Q14" s="11">
        <v>317</v>
      </c>
      <c r="R14" t="s">
        <v>58</v>
      </c>
      <c r="S14" t="s">
        <v>51</v>
      </c>
      <c r="T14" t="s">
        <v>52</v>
      </c>
      <c r="U14" t="s">
        <v>42</v>
      </c>
      <c r="V14" t="s">
        <v>43</v>
      </c>
      <c r="W14" t="s">
        <v>44</v>
      </c>
      <c r="X14">
        <v>96020035</v>
      </c>
      <c r="Y14">
        <v>571458.1</v>
      </c>
      <c r="Z14">
        <v>71108</v>
      </c>
      <c r="AA14" s="5">
        <v>37012.564583333333</v>
      </c>
      <c r="AB14" s="5">
        <v>37042.564583333333</v>
      </c>
      <c r="IR14" s="1"/>
    </row>
    <row r="15" spans="1:252" x14ac:dyDescent="0.25">
      <c r="A15" s="36">
        <f t="shared" si="0"/>
        <v>36991</v>
      </c>
      <c r="B15" s="3">
        <v>1110507</v>
      </c>
      <c r="C15" s="5">
        <v>36991.40556712963</v>
      </c>
      <c r="D15" t="s">
        <v>62</v>
      </c>
      <c r="E15" t="s">
        <v>32</v>
      </c>
      <c r="F15" t="s">
        <v>33</v>
      </c>
      <c r="H15" t="s">
        <v>63</v>
      </c>
      <c r="I15" t="s">
        <v>64</v>
      </c>
      <c r="J15">
        <v>36578</v>
      </c>
      <c r="K15" t="s">
        <v>65</v>
      </c>
      <c r="M15" s="7">
        <v>5000</v>
      </c>
      <c r="O15" t="s">
        <v>66</v>
      </c>
      <c r="P15" t="s">
        <v>38</v>
      </c>
      <c r="Q15" s="11">
        <v>-7.4999999999999997E-2</v>
      </c>
      <c r="R15" t="s">
        <v>67</v>
      </c>
      <c r="S15" t="s">
        <v>68</v>
      </c>
      <c r="T15" t="s">
        <v>69</v>
      </c>
      <c r="U15" t="s">
        <v>70</v>
      </c>
      <c r="V15" t="s">
        <v>43</v>
      </c>
      <c r="W15" t="s">
        <v>71</v>
      </c>
      <c r="X15">
        <v>96004898</v>
      </c>
      <c r="Y15" t="s">
        <v>72</v>
      </c>
      <c r="Z15">
        <v>70526</v>
      </c>
      <c r="AA15" s="5">
        <v>37012.875</v>
      </c>
      <c r="AB15" s="5">
        <v>37042.875</v>
      </c>
      <c r="IR15" s="6"/>
    </row>
    <row r="16" spans="1:252" x14ac:dyDescent="0.25">
      <c r="A16" s="36">
        <f t="shared" si="0"/>
        <v>36992</v>
      </c>
      <c r="B16" s="3">
        <v>1115603</v>
      </c>
      <c r="C16" s="5">
        <v>36992.385034722225</v>
      </c>
      <c r="D16" t="s">
        <v>73</v>
      </c>
      <c r="E16" t="s">
        <v>32</v>
      </c>
      <c r="F16" t="s">
        <v>33</v>
      </c>
      <c r="H16" t="s">
        <v>34</v>
      </c>
      <c r="I16" t="s">
        <v>74</v>
      </c>
      <c r="J16">
        <v>7472</v>
      </c>
      <c r="K16" t="s">
        <v>75</v>
      </c>
      <c r="M16" s="7">
        <v>50</v>
      </c>
      <c r="O16" t="s">
        <v>37</v>
      </c>
      <c r="P16" t="s">
        <v>38</v>
      </c>
      <c r="Q16" s="11">
        <v>59</v>
      </c>
      <c r="R16" t="s">
        <v>76</v>
      </c>
      <c r="S16" t="s">
        <v>77</v>
      </c>
      <c r="T16" t="s">
        <v>78</v>
      </c>
      <c r="U16" t="s">
        <v>42</v>
      </c>
      <c r="V16" t="s">
        <v>43</v>
      </c>
      <c r="W16" t="s">
        <v>44</v>
      </c>
      <c r="X16">
        <v>96020991</v>
      </c>
      <c r="Y16">
        <v>578461.1</v>
      </c>
      <c r="Z16">
        <v>66682</v>
      </c>
      <c r="AA16" s="5">
        <v>37012.71597222222</v>
      </c>
      <c r="AB16" s="5">
        <v>37042.71597222222</v>
      </c>
      <c r="IR16" s="6"/>
    </row>
    <row r="17" spans="1:252" x14ac:dyDescent="0.25">
      <c r="A17" s="36">
        <f t="shared" si="0"/>
        <v>36992</v>
      </c>
      <c r="B17" s="3">
        <v>1116094</v>
      </c>
      <c r="C17" s="5">
        <v>36992.398923611108</v>
      </c>
      <c r="D17" t="s">
        <v>79</v>
      </c>
      <c r="E17" t="s">
        <v>32</v>
      </c>
      <c r="F17" t="s">
        <v>33</v>
      </c>
      <c r="H17" t="s">
        <v>63</v>
      </c>
      <c r="I17" t="s">
        <v>80</v>
      </c>
      <c r="J17">
        <v>36237</v>
      </c>
      <c r="K17" t="s">
        <v>81</v>
      </c>
      <c r="L17" s="7">
        <v>5000</v>
      </c>
      <c r="O17" t="s">
        <v>66</v>
      </c>
      <c r="P17" t="s">
        <v>38</v>
      </c>
      <c r="Q17" s="11">
        <v>2.5000000000000001E-3</v>
      </c>
      <c r="R17" t="s">
        <v>82</v>
      </c>
      <c r="S17" t="s">
        <v>83</v>
      </c>
      <c r="T17" t="s">
        <v>84</v>
      </c>
      <c r="U17" t="s">
        <v>70</v>
      </c>
      <c r="V17" t="s">
        <v>43</v>
      </c>
      <c r="W17" t="s">
        <v>71</v>
      </c>
      <c r="X17">
        <v>96021110</v>
      </c>
      <c r="Y17" t="s">
        <v>85</v>
      </c>
      <c r="Z17">
        <v>57399</v>
      </c>
      <c r="AA17" s="5">
        <v>37012.875</v>
      </c>
      <c r="AB17" s="5">
        <v>37042.875</v>
      </c>
      <c r="IR17" s="8"/>
    </row>
    <row r="18" spans="1:252" x14ac:dyDescent="0.25">
      <c r="A18" s="36">
        <f t="shared" si="0"/>
        <v>36992</v>
      </c>
      <c r="B18" s="3">
        <v>1117095</v>
      </c>
      <c r="C18" s="5">
        <v>36992.476863425924</v>
      </c>
      <c r="D18" t="s">
        <v>86</v>
      </c>
      <c r="E18" t="s">
        <v>32</v>
      </c>
      <c r="F18" t="s">
        <v>33</v>
      </c>
      <c r="H18" t="s">
        <v>34</v>
      </c>
      <c r="I18" t="s">
        <v>35</v>
      </c>
      <c r="J18">
        <v>30895</v>
      </c>
      <c r="K18" t="s">
        <v>87</v>
      </c>
      <c r="M18" s="7">
        <v>25</v>
      </c>
      <c r="O18" t="s">
        <v>37</v>
      </c>
      <c r="P18" t="s">
        <v>38</v>
      </c>
      <c r="Q18" s="11">
        <v>486</v>
      </c>
      <c r="R18" t="s">
        <v>58</v>
      </c>
      <c r="S18" t="s">
        <v>51</v>
      </c>
      <c r="T18" t="s">
        <v>52</v>
      </c>
      <c r="U18" t="s">
        <v>42</v>
      </c>
      <c r="V18" t="s">
        <v>43</v>
      </c>
      <c r="W18" t="s">
        <v>44</v>
      </c>
      <c r="X18">
        <v>95005504</v>
      </c>
      <c r="Y18">
        <v>578692.1</v>
      </c>
      <c r="Z18">
        <v>754</v>
      </c>
      <c r="AA18" s="5">
        <v>37073.701388888891</v>
      </c>
      <c r="AB18" s="5">
        <v>37164.701388888891</v>
      </c>
      <c r="IR18" s="1"/>
    </row>
    <row r="19" spans="1:252" x14ac:dyDescent="0.25">
      <c r="A19" s="36">
        <f t="shared" si="0"/>
        <v>36993</v>
      </c>
      <c r="B19" s="3">
        <v>1119156</v>
      </c>
      <c r="C19" s="5">
        <v>36993.291550925926</v>
      </c>
      <c r="D19" t="s">
        <v>88</v>
      </c>
      <c r="E19" t="s">
        <v>32</v>
      </c>
      <c r="F19" t="s">
        <v>33</v>
      </c>
      <c r="H19" t="s">
        <v>34</v>
      </c>
      <c r="I19" t="s">
        <v>74</v>
      </c>
      <c r="J19">
        <v>29083</v>
      </c>
      <c r="K19" t="s">
        <v>89</v>
      </c>
      <c r="L19" s="7">
        <v>50</v>
      </c>
      <c r="O19" t="s">
        <v>37</v>
      </c>
      <c r="P19" t="s">
        <v>38</v>
      </c>
      <c r="Q19" s="11">
        <v>52.5</v>
      </c>
      <c r="R19" t="s">
        <v>76</v>
      </c>
      <c r="S19" t="s">
        <v>77</v>
      </c>
      <c r="T19" t="s">
        <v>90</v>
      </c>
      <c r="U19" t="s">
        <v>42</v>
      </c>
      <c r="V19" t="s">
        <v>43</v>
      </c>
      <c r="W19" t="s">
        <v>44</v>
      </c>
      <c r="X19">
        <v>96021791</v>
      </c>
      <c r="Y19">
        <v>579331.1</v>
      </c>
      <c r="Z19">
        <v>64168</v>
      </c>
      <c r="AA19" s="5">
        <v>36997.875</v>
      </c>
      <c r="AB19" s="5">
        <v>37001.875</v>
      </c>
      <c r="IR19" s="1"/>
    </row>
    <row r="20" spans="1:252" x14ac:dyDescent="0.25">
      <c r="A20" s="36">
        <f t="shared" si="0"/>
        <v>36993</v>
      </c>
      <c r="B20" s="3">
        <v>1119809</v>
      </c>
      <c r="C20" s="5">
        <v>36993.343321759261</v>
      </c>
      <c r="D20" t="s">
        <v>91</v>
      </c>
      <c r="E20" t="s">
        <v>32</v>
      </c>
      <c r="F20" t="s">
        <v>33</v>
      </c>
      <c r="H20" t="s">
        <v>34</v>
      </c>
      <c r="I20" t="s">
        <v>74</v>
      </c>
      <c r="J20">
        <v>29089</v>
      </c>
      <c r="K20" t="s">
        <v>92</v>
      </c>
      <c r="L20" s="7">
        <v>50</v>
      </c>
      <c r="O20" t="s">
        <v>37</v>
      </c>
      <c r="P20" t="s">
        <v>38</v>
      </c>
      <c r="Q20" s="11">
        <v>49.5</v>
      </c>
      <c r="R20" t="s">
        <v>93</v>
      </c>
      <c r="S20" t="s">
        <v>94</v>
      </c>
      <c r="T20" t="s">
        <v>95</v>
      </c>
      <c r="U20" t="s">
        <v>42</v>
      </c>
      <c r="V20" t="s">
        <v>43</v>
      </c>
      <c r="W20" t="s">
        <v>44</v>
      </c>
      <c r="X20">
        <v>96009016</v>
      </c>
      <c r="Y20">
        <v>579569.1</v>
      </c>
      <c r="Z20">
        <v>18</v>
      </c>
      <c r="AA20" s="5">
        <v>36997.875</v>
      </c>
      <c r="AB20" s="5">
        <v>37001.875</v>
      </c>
      <c r="IR20" s="10"/>
    </row>
    <row r="21" spans="1:252" x14ac:dyDescent="0.25">
      <c r="A21" s="36">
        <f t="shared" si="0"/>
        <v>36993</v>
      </c>
      <c r="B21" s="3">
        <v>1121524</v>
      </c>
      <c r="C21" s="5">
        <v>36993.385416666664</v>
      </c>
      <c r="D21" t="s">
        <v>96</v>
      </c>
      <c r="E21" t="s">
        <v>32</v>
      </c>
      <c r="F21" t="s">
        <v>33</v>
      </c>
      <c r="H21" t="s">
        <v>63</v>
      </c>
      <c r="I21" t="s">
        <v>64</v>
      </c>
      <c r="J21">
        <v>36698</v>
      </c>
      <c r="K21" t="s">
        <v>97</v>
      </c>
      <c r="M21" s="7">
        <v>5000</v>
      </c>
      <c r="O21" t="s">
        <v>66</v>
      </c>
      <c r="P21" t="s">
        <v>38</v>
      </c>
      <c r="Q21" s="11">
        <v>5.0999999999999996</v>
      </c>
      <c r="R21" t="s">
        <v>67</v>
      </c>
      <c r="S21" t="s">
        <v>98</v>
      </c>
      <c r="T21" t="s">
        <v>99</v>
      </c>
      <c r="U21" t="s">
        <v>70</v>
      </c>
      <c r="V21" t="s">
        <v>43</v>
      </c>
      <c r="W21" t="s">
        <v>71</v>
      </c>
      <c r="X21">
        <v>96018986</v>
      </c>
      <c r="Y21" t="s">
        <v>100</v>
      </c>
      <c r="Z21">
        <v>49747</v>
      </c>
      <c r="AA21" s="5">
        <v>37196</v>
      </c>
      <c r="AB21" s="5">
        <v>37346</v>
      </c>
      <c r="IR21" s="1"/>
    </row>
    <row r="22" spans="1:252" x14ac:dyDescent="0.25">
      <c r="A22" s="36">
        <f t="shared" si="0"/>
        <v>36993</v>
      </c>
      <c r="B22" s="3">
        <v>1122091</v>
      </c>
      <c r="C22" s="5">
        <v>36993.405405092592</v>
      </c>
      <c r="D22" t="s">
        <v>101</v>
      </c>
      <c r="E22" t="s">
        <v>32</v>
      </c>
      <c r="F22" t="s">
        <v>33</v>
      </c>
      <c r="H22" t="s">
        <v>63</v>
      </c>
      <c r="I22" t="s">
        <v>64</v>
      </c>
      <c r="J22">
        <v>36698</v>
      </c>
      <c r="K22" t="s">
        <v>97</v>
      </c>
      <c r="M22" s="7">
        <v>5000</v>
      </c>
      <c r="O22" t="s">
        <v>66</v>
      </c>
      <c r="P22" t="s">
        <v>38</v>
      </c>
      <c r="Q22" s="11">
        <v>5.0999999999999996</v>
      </c>
      <c r="R22" t="s">
        <v>67</v>
      </c>
      <c r="S22" t="s">
        <v>98</v>
      </c>
      <c r="T22" t="s">
        <v>99</v>
      </c>
      <c r="U22" t="s">
        <v>70</v>
      </c>
      <c r="V22" t="s">
        <v>43</v>
      </c>
      <c r="W22" t="s">
        <v>71</v>
      </c>
      <c r="X22">
        <v>95000281</v>
      </c>
      <c r="Y22" t="s">
        <v>102</v>
      </c>
      <c r="Z22">
        <v>56264</v>
      </c>
      <c r="AA22" s="5">
        <v>37196</v>
      </c>
      <c r="AB22" s="5">
        <v>37346</v>
      </c>
      <c r="IR22" s="1"/>
    </row>
    <row r="23" spans="1:252" x14ac:dyDescent="0.25">
      <c r="A23" s="36">
        <f t="shared" si="0"/>
        <v>36993</v>
      </c>
      <c r="B23" s="3">
        <v>1122598</v>
      </c>
      <c r="C23" s="5">
        <v>36993.443553240744</v>
      </c>
      <c r="D23" t="s">
        <v>103</v>
      </c>
      <c r="E23" t="s">
        <v>32</v>
      </c>
      <c r="F23" t="s">
        <v>33</v>
      </c>
      <c r="H23" t="s">
        <v>34</v>
      </c>
      <c r="I23" t="s">
        <v>46</v>
      </c>
      <c r="J23">
        <v>44877</v>
      </c>
      <c r="K23" t="s">
        <v>104</v>
      </c>
      <c r="M23" s="7">
        <v>25</v>
      </c>
      <c r="O23" t="s">
        <v>37</v>
      </c>
      <c r="P23" t="s">
        <v>38</v>
      </c>
      <c r="Q23" s="11">
        <v>170</v>
      </c>
      <c r="R23" t="s">
        <v>58</v>
      </c>
      <c r="S23" t="s">
        <v>48</v>
      </c>
      <c r="T23" t="s">
        <v>49</v>
      </c>
      <c r="U23" t="s">
        <v>42</v>
      </c>
      <c r="V23" t="s">
        <v>43</v>
      </c>
      <c r="W23" t="s">
        <v>44</v>
      </c>
      <c r="X23">
        <v>96057469</v>
      </c>
      <c r="Y23">
        <v>579971.1</v>
      </c>
      <c r="Z23">
        <v>53350</v>
      </c>
      <c r="AA23" s="5">
        <v>37257</v>
      </c>
      <c r="AB23" s="5">
        <v>37346</v>
      </c>
      <c r="IR23" s="1"/>
    </row>
    <row r="24" spans="1:252" x14ac:dyDescent="0.25">
      <c r="A24" s="36">
        <f t="shared" si="0"/>
        <v>36993</v>
      </c>
      <c r="B24" s="3">
        <v>1123267</v>
      </c>
      <c r="C24" s="5">
        <v>36993.561979166669</v>
      </c>
      <c r="D24" t="s">
        <v>45</v>
      </c>
      <c r="E24" t="s">
        <v>32</v>
      </c>
      <c r="F24" t="s">
        <v>33</v>
      </c>
      <c r="H24" t="s">
        <v>34</v>
      </c>
      <c r="I24" t="s">
        <v>35</v>
      </c>
      <c r="J24">
        <v>47542</v>
      </c>
      <c r="K24" t="s">
        <v>105</v>
      </c>
      <c r="M24" s="7">
        <v>25</v>
      </c>
      <c r="O24" t="s">
        <v>37</v>
      </c>
      <c r="P24" t="s">
        <v>38</v>
      </c>
      <c r="Q24" s="11">
        <v>314</v>
      </c>
      <c r="R24" t="s">
        <v>58</v>
      </c>
      <c r="S24" t="s">
        <v>51</v>
      </c>
      <c r="T24" t="s">
        <v>52</v>
      </c>
      <c r="U24" t="s">
        <v>42</v>
      </c>
      <c r="V24" t="s">
        <v>43</v>
      </c>
      <c r="W24" t="s">
        <v>44</v>
      </c>
      <c r="X24">
        <v>96020035</v>
      </c>
      <c r="Y24">
        <v>580204.1</v>
      </c>
      <c r="Z24">
        <v>71108</v>
      </c>
      <c r="AA24" s="5">
        <v>37257.916666666664</v>
      </c>
      <c r="AB24" s="5">
        <v>37287.916666666664</v>
      </c>
      <c r="IR24" s="1"/>
    </row>
    <row r="25" spans="1:252" x14ac:dyDescent="0.25">
      <c r="A25" s="36">
        <f t="shared" si="0"/>
        <v>36993</v>
      </c>
      <c r="B25" s="3">
        <v>1123655</v>
      </c>
      <c r="C25" s="5">
        <v>36993.643530092595</v>
      </c>
      <c r="D25" t="s">
        <v>106</v>
      </c>
      <c r="E25" t="s">
        <v>32</v>
      </c>
      <c r="F25" t="s">
        <v>33</v>
      </c>
      <c r="H25" t="s">
        <v>34</v>
      </c>
      <c r="I25" t="s">
        <v>35</v>
      </c>
      <c r="J25">
        <v>30895</v>
      </c>
      <c r="K25" t="s">
        <v>87</v>
      </c>
      <c r="M25" s="7">
        <v>25</v>
      </c>
      <c r="O25" t="s">
        <v>37</v>
      </c>
      <c r="P25" t="s">
        <v>38</v>
      </c>
      <c r="Q25" s="11">
        <v>500</v>
      </c>
      <c r="R25" t="s">
        <v>58</v>
      </c>
      <c r="S25" t="s">
        <v>51</v>
      </c>
      <c r="T25" t="s">
        <v>52</v>
      </c>
      <c r="U25" t="s">
        <v>42</v>
      </c>
      <c r="V25" t="s">
        <v>43</v>
      </c>
      <c r="W25" t="s">
        <v>44</v>
      </c>
      <c r="X25">
        <v>95001154</v>
      </c>
      <c r="Y25">
        <v>580378.1</v>
      </c>
      <c r="Z25">
        <v>64517</v>
      </c>
      <c r="AA25" s="5">
        <v>37073.701388888891</v>
      </c>
      <c r="AB25" s="5">
        <v>37164.701388888891</v>
      </c>
      <c r="IR25" s="1"/>
    </row>
    <row r="26" spans="1:252" x14ac:dyDescent="0.25">
      <c r="A26" s="36">
        <f t="shared" si="0"/>
        <v>36997</v>
      </c>
      <c r="B26" s="3">
        <v>1126073</v>
      </c>
      <c r="C26" s="5">
        <v>36997.373148148145</v>
      </c>
      <c r="D26" t="s">
        <v>101</v>
      </c>
      <c r="E26" t="s">
        <v>32</v>
      </c>
      <c r="F26" t="s">
        <v>33</v>
      </c>
      <c r="H26" t="s">
        <v>34</v>
      </c>
      <c r="I26" t="s">
        <v>74</v>
      </c>
      <c r="J26">
        <v>34503</v>
      </c>
      <c r="K26" t="s">
        <v>107</v>
      </c>
      <c r="M26" s="7">
        <v>50</v>
      </c>
      <c r="O26" t="s">
        <v>37</v>
      </c>
      <c r="P26" t="s">
        <v>38</v>
      </c>
      <c r="Q26" s="11">
        <v>31.5</v>
      </c>
      <c r="R26" t="s">
        <v>76</v>
      </c>
      <c r="S26" t="s">
        <v>77</v>
      </c>
      <c r="T26" t="s">
        <v>90</v>
      </c>
      <c r="U26" t="s">
        <v>42</v>
      </c>
      <c r="V26" t="s">
        <v>43</v>
      </c>
      <c r="W26" t="s">
        <v>44</v>
      </c>
      <c r="X26">
        <v>96006417</v>
      </c>
      <c r="Y26">
        <v>582206.1</v>
      </c>
      <c r="Z26">
        <v>56264</v>
      </c>
      <c r="AA26" s="5">
        <v>36998.875</v>
      </c>
      <c r="AB26" s="5">
        <v>36998.875</v>
      </c>
      <c r="IR26" s="1"/>
    </row>
    <row r="27" spans="1:252" x14ac:dyDescent="0.25">
      <c r="A27" s="36">
        <f t="shared" si="0"/>
        <v>36997</v>
      </c>
      <c r="B27" s="3">
        <v>1127110</v>
      </c>
      <c r="C27" s="5">
        <v>36997.406608796293</v>
      </c>
      <c r="D27" t="s">
        <v>79</v>
      </c>
      <c r="E27" t="s">
        <v>32</v>
      </c>
      <c r="F27" t="s">
        <v>33</v>
      </c>
      <c r="H27" t="s">
        <v>63</v>
      </c>
      <c r="I27" t="s">
        <v>80</v>
      </c>
      <c r="J27">
        <v>36237</v>
      </c>
      <c r="K27" t="s">
        <v>81</v>
      </c>
      <c r="L27" s="7">
        <v>5000</v>
      </c>
      <c r="O27" t="s">
        <v>66</v>
      </c>
      <c r="P27" t="s">
        <v>38</v>
      </c>
      <c r="Q27" s="11">
        <v>0</v>
      </c>
      <c r="R27" t="s">
        <v>82</v>
      </c>
      <c r="S27" t="s">
        <v>83</v>
      </c>
      <c r="T27" t="s">
        <v>84</v>
      </c>
      <c r="U27" t="s">
        <v>70</v>
      </c>
      <c r="V27" t="s">
        <v>43</v>
      </c>
      <c r="W27" t="s">
        <v>71</v>
      </c>
      <c r="X27">
        <v>96021110</v>
      </c>
      <c r="Y27" t="s">
        <v>108</v>
      </c>
      <c r="Z27">
        <v>57399</v>
      </c>
      <c r="AA27" s="5">
        <v>37012.875</v>
      </c>
      <c r="AB27" s="5">
        <v>37042.875</v>
      </c>
      <c r="IR27" s="1"/>
    </row>
    <row r="28" spans="1:252" x14ac:dyDescent="0.25">
      <c r="A28" s="36">
        <f t="shared" si="0"/>
        <v>36998</v>
      </c>
      <c r="B28" s="3">
        <v>1128919</v>
      </c>
      <c r="C28" s="5">
        <v>36998.283761574072</v>
      </c>
      <c r="D28" t="s">
        <v>109</v>
      </c>
      <c r="E28" t="s">
        <v>32</v>
      </c>
      <c r="F28" t="s">
        <v>33</v>
      </c>
      <c r="H28" t="s">
        <v>34</v>
      </c>
      <c r="I28" t="s">
        <v>74</v>
      </c>
      <c r="J28">
        <v>29085</v>
      </c>
      <c r="K28" t="s">
        <v>110</v>
      </c>
      <c r="L28" s="7">
        <v>50</v>
      </c>
      <c r="O28" t="s">
        <v>37</v>
      </c>
      <c r="P28" t="s">
        <v>38</v>
      </c>
      <c r="Q28" s="11">
        <v>51.75</v>
      </c>
      <c r="R28" t="s">
        <v>93</v>
      </c>
      <c r="S28" t="s">
        <v>94</v>
      </c>
      <c r="T28" t="s">
        <v>95</v>
      </c>
      <c r="U28" t="s">
        <v>42</v>
      </c>
      <c r="V28" t="s">
        <v>43</v>
      </c>
      <c r="W28" t="s">
        <v>44</v>
      </c>
      <c r="X28">
        <v>96005582</v>
      </c>
      <c r="Y28">
        <v>583130.1</v>
      </c>
      <c r="Z28">
        <v>53461</v>
      </c>
      <c r="AA28" s="5">
        <v>37000.875</v>
      </c>
      <c r="AB28" s="5">
        <v>37001.875</v>
      </c>
      <c r="IR28" s="1"/>
    </row>
    <row r="29" spans="1:252" x14ac:dyDescent="0.25">
      <c r="A29" s="36">
        <f t="shared" si="0"/>
        <v>36998</v>
      </c>
      <c r="B29" s="3">
        <v>1128923</v>
      </c>
      <c r="C29" s="5">
        <v>36998.284479166665</v>
      </c>
      <c r="D29" t="s">
        <v>111</v>
      </c>
      <c r="E29" t="s">
        <v>32</v>
      </c>
      <c r="F29" t="s">
        <v>33</v>
      </c>
      <c r="H29" t="s">
        <v>34</v>
      </c>
      <c r="I29" t="s">
        <v>74</v>
      </c>
      <c r="J29">
        <v>29085</v>
      </c>
      <c r="K29" t="s">
        <v>110</v>
      </c>
      <c r="L29" s="7">
        <v>50</v>
      </c>
      <c r="O29" t="s">
        <v>37</v>
      </c>
      <c r="P29" t="s">
        <v>38</v>
      </c>
      <c r="Q29" s="11">
        <v>51.5</v>
      </c>
      <c r="R29" t="s">
        <v>93</v>
      </c>
      <c r="S29" t="s">
        <v>94</v>
      </c>
      <c r="T29" t="s">
        <v>95</v>
      </c>
      <c r="U29" t="s">
        <v>42</v>
      </c>
      <c r="V29" t="s">
        <v>43</v>
      </c>
      <c r="W29" t="s">
        <v>44</v>
      </c>
      <c r="Y29">
        <v>583134.1</v>
      </c>
      <c r="Z29">
        <v>3246</v>
      </c>
      <c r="AA29" s="5">
        <v>37000.875</v>
      </c>
      <c r="AB29" s="5">
        <v>37001.875</v>
      </c>
      <c r="IR29" s="1"/>
    </row>
    <row r="30" spans="1:252" x14ac:dyDescent="0.25">
      <c r="A30" s="36">
        <f t="shared" si="0"/>
        <v>36998</v>
      </c>
      <c r="B30" s="3">
        <v>1128931</v>
      </c>
      <c r="C30" s="5">
        <v>36998.287511574075</v>
      </c>
      <c r="D30" t="s">
        <v>111</v>
      </c>
      <c r="E30" t="s">
        <v>32</v>
      </c>
      <c r="F30" t="s">
        <v>33</v>
      </c>
      <c r="H30" t="s">
        <v>34</v>
      </c>
      <c r="I30" t="s">
        <v>74</v>
      </c>
      <c r="J30">
        <v>29085</v>
      </c>
      <c r="K30" t="s">
        <v>110</v>
      </c>
      <c r="L30" s="7">
        <v>50</v>
      </c>
      <c r="O30" t="s">
        <v>37</v>
      </c>
      <c r="P30" t="s">
        <v>38</v>
      </c>
      <c r="Q30" s="11">
        <v>51.5</v>
      </c>
      <c r="R30" t="s">
        <v>93</v>
      </c>
      <c r="S30" t="s">
        <v>94</v>
      </c>
      <c r="T30" t="s">
        <v>95</v>
      </c>
      <c r="U30" t="s">
        <v>42</v>
      </c>
      <c r="V30" t="s">
        <v>43</v>
      </c>
      <c r="W30" t="s">
        <v>44</v>
      </c>
      <c r="Y30">
        <v>583142.1</v>
      </c>
      <c r="Z30">
        <v>3246</v>
      </c>
      <c r="AA30" s="5">
        <v>37000.875</v>
      </c>
      <c r="AB30" s="5">
        <v>37001.875</v>
      </c>
      <c r="IR30" s="4"/>
    </row>
    <row r="31" spans="1:252" x14ac:dyDescent="0.25">
      <c r="A31" s="36">
        <f t="shared" si="0"/>
        <v>36998</v>
      </c>
      <c r="B31" s="3">
        <v>1129173</v>
      </c>
      <c r="C31" s="5">
        <v>36998.310706018521</v>
      </c>
      <c r="D31" t="s">
        <v>112</v>
      </c>
      <c r="E31" t="s">
        <v>32</v>
      </c>
      <c r="F31" t="s">
        <v>33</v>
      </c>
      <c r="H31" t="s">
        <v>34</v>
      </c>
      <c r="I31" t="s">
        <v>74</v>
      </c>
      <c r="J31">
        <v>32554</v>
      </c>
      <c r="K31" t="s">
        <v>113</v>
      </c>
      <c r="M31" s="7">
        <v>50</v>
      </c>
      <c r="O31" t="s">
        <v>37</v>
      </c>
      <c r="P31" t="s">
        <v>38</v>
      </c>
      <c r="Q31" s="11">
        <v>76</v>
      </c>
      <c r="R31" t="s">
        <v>93</v>
      </c>
      <c r="S31" t="s">
        <v>114</v>
      </c>
      <c r="T31" t="s">
        <v>115</v>
      </c>
      <c r="U31" t="s">
        <v>42</v>
      </c>
      <c r="V31" t="s">
        <v>43</v>
      </c>
      <c r="W31" t="s">
        <v>44</v>
      </c>
      <c r="X31">
        <v>96053024</v>
      </c>
      <c r="Y31">
        <v>583267.1</v>
      </c>
      <c r="Z31">
        <v>65268</v>
      </c>
      <c r="AA31" s="5">
        <v>37043.591666666667</v>
      </c>
      <c r="AB31" s="5">
        <v>37072.591666666667</v>
      </c>
      <c r="IR31" s="4"/>
    </row>
    <row r="32" spans="1:252" x14ac:dyDescent="0.25">
      <c r="A32" s="36">
        <f t="shared" si="0"/>
        <v>36998</v>
      </c>
      <c r="B32" s="3">
        <v>1129523</v>
      </c>
      <c r="C32" s="5">
        <v>36998.336388888885</v>
      </c>
      <c r="D32" t="s">
        <v>116</v>
      </c>
      <c r="E32" t="s">
        <v>32</v>
      </c>
      <c r="F32" t="s">
        <v>33</v>
      </c>
      <c r="H32" t="s">
        <v>34</v>
      </c>
      <c r="I32" t="s">
        <v>74</v>
      </c>
      <c r="J32">
        <v>7472</v>
      </c>
      <c r="K32" t="s">
        <v>75</v>
      </c>
      <c r="M32" s="7">
        <v>50</v>
      </c>
      <c r="O32" t="s">
        <v>37</v>
      </c>
      <c r="P32" t="s">
        <v>38</v>
      </c>
      <c r="Q32" s="11">
        <v>59.75</v>
      </c>
      <c r="R32" t="s">
        <v>76</v>
      </c>
      <c r="S32" t="s">
        <v>77</v>
      </c>
      <c r="T32" t="s">
        <v>78</v>
      </c>
      <c r="U32" t="s">
        <v>42</v>
      </c>
      <c r="V32" t="s">
        <v>43</v>
      </c>
      <c r="W32" t="s">
        <v>44</v>
      </c>
      <c r="X32">
        <v>96019669</v>
      </c>
      <c r="Y32">
        <v>583342.1</v>
      </c>
      <c r="Z32">
        <v>9409</v>
      </c>
      <c r="AA32" s="5">
        <v>37012.71597222222</v>
      </c>
      <c r="AB32" s="5">
        <v>37042.71597222222</v>
      </c>
      <c r="IR32" s="1"/>
    </row>
    <row r="33" spans="1:252" x14ac:dyDescent="0.25">
      <c r="A33" s="36">
        <f t="shared" si="0"/>
        <v>36998</v>
      </c>
      <c r="B33" s="3">
        <v>1130477</v>
      </c>
      <c r="C33" s="5">
        <v>36998.36824074074</v>
      </c>
      <c r="D33" t="s">
        <v>112</v>
      </c>
      <c r="E33" t="s">
        <v>32</v>
      </c>
      <c r="F33" t="s">
        <v>33</v>
      </c>
      <c r="H33" t="s">
        <v>34</v>
      </c>
      <c r="I33" t="s">
        <v>74</v>
      </c>
      <c r="J33">
        <v>32554</v>
      </c>
      <c r="K33" t="s">
        <v>113</v>
      </c>
      <c r="L33" s="7">
        <v>50</v>
      </c>
      <c r="O33" t="s">
        <v>37</v>
      </c>
      <c r="P33" t="s">
        <v>38</v>
      </c>
      <c r="Q33" s="11">
        <v>76.25</v>
      </c>
      <c r="R33" t="s">
        <v>93</v>
      </c>
      <c r="S33" t="s">
        <v>114</v>
      </c>
      <c r="T33" t="s">
        <v>115</v>
      </c>
      <c r="U33" t="s">
        <v>42</v>
      </c>
      <c r="V33" t="s">
        <v>43</v>
      </c>
      <c r="W33" t="s">
        <v>44</v>
      </c>
      <c r="X33">
        <v>96053024</v>
      </c>
      <c r="Y33">
        <v>583468.1</v>
      </c>
      <c r="Z33">
        <v>65268</v>
      </c>
      <c r="AA33" s="5">
        <v>37043.591666666667</v>
      </c>
      <c r="AB33" s="5">
        <v>37072.591666666667</v>
      </c>
      <c r="IR33" s="1"/>
    </row>
    <row r="34" spans="1:252" x14ac:dyDescent="0.25">
      <c r="A34" s="36">
        <f t="shared" si="0"/>
        <v>36998</v>
      </c>
      <c r="B34" s="3">
        <v>1132348</v>
      </c>
      <c r="C34" s="5">
        <v>36998.431354166663</v>
      </c>
      <c r="D34" t="s">
        <v>117</v>
      </c>
      <c r="E34" t="s">
        <v>32</v>
      </c>
      <c r="F34" t="s">
        <v>33</v>
      </c>
      <c r="H34" t="s">
        <v>34</v>
      </c>
      <c r="I34" t="s">
        <v>35</v>
      </c>
      <c r="J34">
        <v>33759</v>
      </c>
      <c r="K34" t="s">
        <v>50</v>
      </c>
      <c r="M34" s="7">
        <v>25</v>
      </c>
      <c r="O34" t="s">
        <v>37</v>
      </c>
      <c r="P34" t="s">
        <v>38</v>
      </c>
      <c r="Q34" s="11">
        <v>305</v>
      </c>
      <c r="R34" t="s">
        <v>58</v>
      </c>
      <c r="S34" t="s">
        <v>51</v>
      </c>
      <c r="T34" t="s">
        <v>52</v>
      </c>
      <c r="U34" t="s">
        <v>42</v>
      </c>
      <c r="V34" t="s">
        <v>43</v>
      </c>
      <c r="W34" t="s">
        <v>44</v>
      </c>
      <c r="X34">
        <v>96013065</v>
      </c>
      <c r="Y34">
        <v>583630.1</v>
      </c>
      <c r="Z34">
        <v>55265</v>
      </c>
      <c r="AA34" s="5">
        <v>37012.564583333333</v>
      </c>
      <c r="AB34" s="5">
        <v>37042.564583333333</v>
      </c>
      <c r="IR34" s="1"/>
    </row>
    <row r="35" spans="1:252" x14ac:dyDescent="0.25">
      <c r="A35" s="36">
        <f t="shared" si="0"/>
        <v>36998</v>
      </c>
      <c r="B35" s="3">
        <v>1132846</v>
      </c>
      <c r="C35" s="5">
        <v>36998.469560185185</v>
      </c>
      <c r="D35" t="s">
        <v>53</v>
      </c>
      <c r="E35" t="s">
        <v>118</v>
      </c>
      <c r="F35" t="s">
        <v>33</v>
      </c>
      <c r="H35" t="s">
        <v>34</v>
      </c>
      <c r="I35" t="s">
        <v>35</v>
      </c>
      <c r="J35">
        <v>33759</v>
      </c>
      <c r="K35" t="s">
        <v>50</v>
      </c>
      <c r="M35" s="7">
        <v>25</v>
      </c>
      <c r="O35" t="s">
        <v>37</v>
      </c>
      <c r="P35" t="s">
        <v>38</v>
      </c>
      <c r="Q35" s="11">
        <v>319</v>
      </c>
      <c r="R35" t="s">
        <v>119</v>
      </c>
      <c r="S35" t="s">
        <v>51</v>
      </c>
      <c r="T35" t="s">
        <v>52</v>
      </c>
      <c r="U35" t="s">
        <v>42</v>
      </c>
      <c r="V35" t="s">
        <v>43</v>
      </c>
      <c r="W35" t="s">
        <v>44</v>
      </c>
      <c r="X35">
        <v>96028954</v>
      </c>
      <c r="Y35">
        <v>583979.1</v>
      </c>
      <c r="Z35">
        <v>54979</v>
      </c>
      <c r="AA35" s="5">
        <v>37012.564583333333</v>
      </c>
      <c r="AB35" s="5">
        <v>37042.564583333333</v>
      </c>
      <c r="IR35" s="1"/>
    </row>
    <row r="36" spans="1:252" x14ac:dyDescent="0.25">
      <c r="A36" s="36">
        <f t="shared" si="0"/>
        <v>36998</v>
      </c>
      <c r="B36" s="3">
        <v>1132974</v>
      </c>
      <c r="C36" s="5">
        <v>36998.495046296295</v>
      </c>
      <c r="D36" t="s">
        <v>120</v>
      </c>
      <c r="E36" t="s">
        <v>118</v>
      </c>
      <c r="F36" t="s">
        <v>33</v>
      </c>
      <c r="H36" t="s">
        <v>34</v>
      </c>
      <c r="I36" t="s">
        <v>74</v>
      </c>
      <c r="J36">
        <v>33277</v>
      </c>
      <c r="K36" t="s">
        <v>121</v>
      </c>
      <c r="M36" s="7">
        <v>50</v>
      </c>
      <c r="O36" t="s">
        <v>37</v>
      </c>
      <c r="P36" t="s">
        <v>38</v>
      </c>
      <c r="Q36" s="11">
        <v>43.05</v>
      </c>
      <c r="R36" t="s">
        <v>122</v>
      </c>
      <c r="S36" t="s">
        <v>123</v>
      </c>
      <c r="T36" t="s">
        <v>124</v>
      </c>
      <c r="U36" t="s">
        <v>42</v>
      </c>
      <c r="V36" t="s">
        <v>43</v>
      </c>
      <c r="W36" t="s">
        <v>44</v>
      </c>
      <c r="X36">
        <v>96004396</v>
      </c>
      <c r="Y36">
        <v>584040.1</v>
      </c>
      <c r="Z36">
        <v>64245</v>
      </c>
      <c r="AA36" s="5">
        <v>37135.710416666669</v>
      </c>
      <c r="AB36" s="5">
        <v>37164.710416666669</v>
      </c>
    </row>
    <row r="37" spans="1:252" x14ac:dyDescent="0.25">
      <c r="A37" s="36">
        <f t="shared" si="0"/>
        <v>36998</v>
      </c>
      <c r="B37" s="3">
        <v>1133087</v>
      </c>
      <c r="C37" s="5">
        <v>36998.512245370373</v>
      </c>
      <c r="D37" t="s">
        <v>125</v>
      </c>
      <c r="E37" t="s">
        <v>118</v>
      </c>
      <c r="F37" t="s">
        <v>33</v>
      </c>
      <c r="H37" t="s">
        <v>34</v>
      </c>
      <c r="I37" t="s">
        <v>74</v>
      </c>
      <c r="J37">
        <v>3749</v>
      </c>
      <c r="K37" t="s">
        <v>126</v>
      </c>
      <c r="M37" s="7">
        <v>50</v>
      </c>
      <c r="O37" t="s">
        <v>37</v>
      </c>
      <c r="P37" t="s">
        <v>38</v>
      </c>
      <c r="Q37" s="11">
        <v>77.25</v>
      </c>
      <c r="R37" t="s">
        <v>122</v>
      </c>
      <c r="S37" t="s">
        <v>123</v>
      </c>
      <c r="T37" t="s">
        <v>127</v>
      </c>
      <c r="U37" t="s">
        <v>42</v>
      </c>
      <c r="V37" t="s">
        <v>43</v>
      </c>
      <c r="W37" t="s">
        <v>44</v>
      </c>
      <c r="Y37">
        <v>584065.1</v>
      </c>
      <c r="Z37">
        <v>49694</v>
      </c>
      <c r="AA37" s="5">
        <v>37043.71597222222</v>
      </c>
      <c r="AB37" s="5">
        <v>37072.71597222222</v>
      </c>
    </row>
    <row r="38" spans="1:252" x14ac:dyDescent="0.25">
      <c r="A38" s="36">
        <f t="shared" si="0"/>
        <v>36998</v>
      </c>
      <c r="B38" s="3">
        <v>1133381</v>
      </c>
      <c r="C38" s="5">
        <v>36998.560219907406</v>
      </c>
      <c r="D38" t="s">
        <v>91</v>
      </c>
      <c r="E38" t="s">
        <v>32</v>
      </c>
      <c r="F38" t="s">
        <v>33</v>
      </c>
      <c r="H38" t="s">
        <v>34</v>
      </c>
      <c r="I38" t="s">
        <v>74</v>
      </c>
      <c r="J38">
        <v>47803</v>
      </c>
      <c r="K38" t="s">
        <v>128</v>
      </c>
      <c r="M38" s="7">
        <v>50</v>
      </c>
      <c r="O38" t="s">
        <v>37</v>
      </c>
      <c r="P38" t="s">
        <v>38</v>
      </c>
      <c r="Q38" s="11">
        <v>53.1</v>
      </c>
      <c r="R38" t="s">
        <v>93</v>
      </c>
      <c r="S38" t="s">
        <v>94</v>
      </c>
      <c r="T38" t="s">
        <v>95</v>
      </c>
      <c r="U38" t="s">
        <v>42</v>
      </c>
      <c r="V38" t="s">
        <v>43</v>
      </c>
      <c r="W38" t="s">
        <v>44</v>
      </c>
      <c r="X38">
        <v>96009016</v>
      </c>
      <c r="Y38">
        <v>584192.1</v>
      </c>
      <c r="Z38">
        <v>18</v>
      </c>
      <c r="AA38" s="5">
        <v>37004.875</v>
      </c>
      <c r="AB38" s="5">
        <v>37011.875</v>
      </c>
    </row>
    <row r="39" spans="1:252" x14ac:dyDescent="0.25">
      <c r="A39" s="36">
        <f t="shared" si="0"/>
        <v>36999</v>
      </c>
      <c r="B39" s="3">
        <v>1134462</v>
      </c>
      <c r="C39" s="5">
        <v>36999.288391203707</v>
      </c>
      <c r="D39" t="s">
        <v>88</v>
      </c>
      <c r="E39" t="s">
        <v>32</v>
      </c>
      <c r="F39" t="s">
        <v>33</v>
      </c>
      <c r="H39" t="s">
        <v>34</v>
      </c>
      <c r="I39" t="s">
        <v>74</v>
      </c>
      <c r="J39">
        <v>29082</v>
      </c>
      <c r="K39" t="s">
        <v>129</v>
      </c>
      <c r="L39" s="7">
        <v>50</v>
      </c>
      <c r="O39" t="s">
        <v>37</v>
      </c>
      <c r="P39" t="s">
        <v>38</v>
      </c>
      <c r="Q39" s="11">
        <v>52.75</v>
      </c>
      <c r="R39" t="s">
        <v>76</v>
      </c>
      <c r="S39" t="s">
        <v>77</v>
      </c>
      <c r="T39" t="s">
        <v>90</v>
      </c>
      <c r="U39" t="s">
        <v>42</v>
      </c>
      <c r="V39" t="s">
        <v>43</v>
      </c>
      <c r="W39" t="s">
        <v>44</v>
      </c>
      <c r="X39">
        <v>96021791</v>
      </c>
      <c r="Y39">
        <v>584515.1</v>
      </c>
      <c r="Z39">
        <v>64168</v>
      </c>
      <c r="AA39" s="5">
        <v>37000.875</v>
      </c>
      <c r="AB39" s="5">
        <v>37000.875</v>
      </c>
    </row>
    <row r="40" spans="1:252" x14ac:dyDescent="0.25">
      <c r="A40" s="36">
        <f t="shared" si="0"/>
        <v>36999</v>
      </c>
      <c r="B40" s="3">
        <v>1134806</v>
      </c>
      <c r="C40" s="5">
        <v>36999.322777777779</v>
      </c>
      <c r="D40" t="s">
        <v>130</v>
      </c>
      <c r="E40" t="s">
        <v>32</v>
      </c>
      <c r="F40" t="s">
        <v>33</v>
      </c>
      <c r="H40" t="s">
        <v>34</v>
      </c>
      <c r="I40" t="s">
        <v>74</v>
      </c>
      <c r="J40">
        <v>45311</v>
      </c>
      <c r="K40" t="s">
        <v>131</v>
      </c>
      <c r="M40" s="7">
        <v>50</v>
      </c>
      <c r="O40" t="s">
        <v>37</v>
      </c>
      <c r="P40" t="s">
        <v>38</v>
      </c>
      <c r="Q40" s="11">
        <v>62</v>
      </c>
      <c r="R40" t="s">
        <v>93</v>
      </c>
      <c r="S40" t="s">
        <v>114</v>
      </c>
      <c r="T40" t="s">
        <v>115</v>
      </c>
      <c r="U40" t="s">
        <v>42</v>
      </c>
      <c r="V40" t="s">
        <v>43</v>
      </c>
      <c r="W40" t="s">
        <v>44</v>
      </c>
      <c r="X40">
        <v>96050496</v>
      </c>
      <c r="Y40">
        <v>584640.1</v>
      </c>
      <c r="Z40">
        <v>91219</v>
      </c>
      <c r="AA40" s="5">
        <v>37408.591666666667</v>
      </c>
      <c r="AB40" s="5">
        <v>37437.591666666667</v>
      </c>
    </row>
    <row r="41" spans="1:252" x14ac:dyDescent="0.25">
      <c r="A41" s="36">
        <f t="shared" si="0"/>
        <v>36999</v>
      </c>
      <c r="B41" s="3">
        <v>1135679</v>
      </c>
      <c r="C41" s="5">
        <v>36999.359085648146</v>
      </c>
      <c r="D41" t="s">
        <v>132</v>
      </c>
      <c r="E41" t="s">
        <v>32</v>
      </c>
      <c r="F41" t="s">
        <v>33</v>
      </c>
      <c r="H41" t="s">
        <v>63</v>
      </c>
      <c r="I41" t="s">
        <v>64</v>
      </c>
      <c r="J41">
        <v>41225</v>
      </c>
      <c r="K41" t="s">
        <v>133</v>
      </c>
      <c r="M41" s="7">
        <v>5000</v>
      </c>
      <c r="O41" t="s">
        <v>66</v>
      </c>
      <c r="P41" t="s">
        <v>38</v>
      </c>
      <c r="Q41" s="11">
        <v>-0.6</v>
      </c>
      <c r="R41" t="s">
        <v>67</v>
      </c>
      <c r="S41" t="s">
        <v>98</v>
      </c>
      <c r="T41" t="s">
        <v>134</v>
      </c>
      <c r="U41" t="s">
        <v>70</v>
      </c>
      <c r="V41" t="s">
        <v>43</v>
      </c>
      <c r="W41" t="s">
        <v>71</v>
      </c>
      <c r="Y41" t="s">
        <v>135</v>
      </c>
      <c r="Z41">
        <v>54279</v>
      </c>
      <c r="AA41" s="5">
        <v>37347</v>
      </c>
      <c r="AB41" s="5">
        <v>37560</v>
      </c>
    </row>
    <row r="42" spans="1:252" x14ac:dyDescent="0.25">
      <c r="A42" s="36">
        <f t="shared" si="0"/>
        <v>36999</v>
      </c>
      <c r="B42" s="3">
        <v>1135810</v>
      </c>
      <c r="C42" s="5">
        <v>36999.362754629627</v>
      </c>
      <c r="D42" t="s">
        <v>120</v>
      </c>
      <c r="E42" t="s">
        <v>365</v>
      </c>
      <c r="F42" t="s">
        <v>33</v>
      </c>
      <c r="H42" t="s">
        <v>63</v>
      </c>
      <c r="I42" t="s">
        <v>80</v>
      </c>
      <c r="J42">
        <v>35353</v>
      </c>
      <c r="K42" t="s">
        <v>136</v>
      </c>
      <c r="M42" s="7">
        <v>5000</v>
      </c>
      <c r="O42" t="s">
        <v>66</v>
      </c>
      <c r="P42" t="s">
        <v>38</v>
      </c>
      <c r="Q42" s="11">
        <v>5.4850000000000003</v>
      </c>
      <c r="R42" t="s">
        <v>137</v>
      </c>
      <c r="S42" t="s">
        <v>138</v>
      </c>
      <c r="T42" t="s">
        <v>139</v>
      </c>
      <c r="U42" t="s">
        <v>70</v>
      </c>
      <c r="V42" t="s">
        <v>43</v>
      </c>
      <c r="W42" t="s">
        <v>71</v>
      </c>
      <c r="X42">
        <v>95000226</v>
      </c>
      <c r="Y42" t="s">
        <v>140</v>
      </c>
      <c r="Z42">
        <v>64245</v>
      </c>
      <c r="AA42" s="5">
        <v>37196</v>
      </c>
      <c r="AB42" s="5">
        <v>37346</v>
      </c>
    </row>
    <row r="43" spans="1:252" x14ac:dyDescent="0.25">
      <c r="A43" s="36">
        <f t="shared" si="0"/>
        <v>36999</v>
      </c>
      <c r="B43" s="3">
        <v>1135887</v>
      </c>
      <c r="C43" s="5">
        <v>36999.364745370367</v>
      </c>
      <c r="D43" t="s">
        <v>112</v>
      </c>
      <c r="E43" t="s">
        <v>32</v>
      </c>
      <c r="F43" t="s">
        <v>33</v>
      </c>
      <c r="H43" t="s">
        <v>34</v>
      </c>
      <c r="I43" t="s">
        <v>74</v>
      </c>
      <c r="J43">
        <v>48050</v>
      </c>
      <c r="K43" t="s">
        <v>141</v>
      </c>
      <c r="M43" s="7">
        <v>50</v>
      </c>
      <c r="O43" t="s">
        <v>37</v>
      </c>
      <c r="P43" t="s">
        <v>38</v>
      </c>
      <c r="Q43" s="11">
        <v>43</v>
      </c>
      <c r="R43" t="s">
        <v>93</v>
      </c>
      <c r="S43" t="s">
        <v>114</v>
      </c>
      <c r="T43" t="s">
        <v>115</v>
      </c>
      <c r="U43" t="s">
        <v>42</v>
      </c>
      <c r="V43" t="s">
        <v>43</v>
      </c>
      <c r="W43" t="s">
        <v>44</v>
      </c>
      <c r="X43">
        <v>96053024</v>
      </c>
      <c r="Y43">
        <v>584782.1</v>
      </c>
      <c r="Z43">
        <v>65268</v>
      </c>
      <c r="AA43" s="5">
        <v>37377.591666666667</v>
      </c>
      <c r="AB43" s="5">
        <v>37407.591666666667</v>
      </c>
    </row>
    <row r="44" spans="1:252" x14ac:dyDescent="0.25">
      <c r="A44" s="36">
        <f t="shared" si="0"/>
        <v>36999</v>
      </c>
      <c r="B44" s="3">
        <v>1136128</v>
      </c>
      <c r="C44" s="5">
        <v>36999.371481481481</v>
      </c>
      <c r="D44" t="s">
        <v>112</v>
      </c>
      <c r="E44" t="s">
        <v>32</v>
      </c>
      <c r="F44" t="s">
        <v>33</v>
      </c>
      <c r="H44" t="s">
        <v>34</v>
      </c>
      <c r="I44" t="s">
        <v>74</v>
      </c>
      <c r="J44">
        <v>32554</v>
      </c>
      <c r="K44" t="s">
        <v>113</v>
      </c>
      <c r="M44" s="7">
        <v>50</v>
      </c>
      <c r="O44" t="s">
        <v>37</v>
      </c>
      <c r="P44" t="s">
        <v>38</v>
      </c>
      <c r="Q44" s="11">
        <v>75</v>
      </c>
      <c r="R44" t="s">
        <v>93</v>
      </c>
      <c r="S44" t="s">
        <v>114</v>
      </c>
      <c r="T44" t="s">
        <v>115</v>
      </c>
      <c r="U44" t="s">
        <v>42</v>
      </c>
      <c r="V44" t="s">
        <v>43</v>
      </c>
      <c r="W44" t="s">
        <v>44</v>
      </c>
      <c r="X44">
        <v>96053024</v>
      </c>
      <c r="Y44">
        <v>584806.1</v>
      </c>
      <c r="Z44">
        <v>65268</v>
      </c>
      <c r="AA44" s="5">
        <v>37043.591666666667</v>
      </c>
      <c r="AB44" s="5">
        <v>37072.591666666667</v>
      </c>
    </row>
    <row r="45" spans="1:252" x14ac:dyDescent="0.25">
      <c r="A45" s="36">
        <f t="shared" si="0"/>
        <v>36999</v>
      </c>
      <c r="B45" s="3">
        <v>1136952</v>
      </c>
      <c r="C45" s="5">
        <v>36999.393645833334</v>
      </c>
      <c r="D45" t="s">
        <v>53</v>
      </c>
      <c r="E45" t="s">
        <v>32</v>
      </c>
      <c r="F45" t="s">
        <v>33</v>
      </c>
      <c r="H45" t="s">
        <v>34</v>
      </c>
      <c r="I45" t="s">
        <v>74</v>
      </c>
      <c r="J45">
        <v>7472</v>
      </c>
      <c r="K45" t="s">
        <v>75</v>
      </c>
      <c r="M45" s="7">
        <v>50</v>
      </c>
      <c r="O45" t="s">
        <v>37</v>
      </c>
      <c r="P45" t="s">
        <v>38</v>
      </c>
      <c r="Q45" s="11">
        <v>57.25</v>
      </c>
      <c r="R45" t="s">
        <v>76</v>
      </c>
      <c r="S45" t="s">
        <v>77</v>
      </c>
      <c r="T45" t="s">
        <v>78</v>
      </c>
      <c r="U45" t="s">
        <v>42</v>
      </c>
      <c r="V45" t="s">
        <v>43</v>
      </c>
      <c r="W45" t="s">
        <v>44</v>
      </c>
      <c r="X45">
        <v>96028954</v>
      </c>
      <c r="Y45">
        <v>584854.1</v>
      </c>
      <c r="Z45">
        <v>54979</v>
      </c>
      <c r="AA45" s="5">
        <v>37012.71597222222</v>
      </c>
      <c r="AB45" s="5">
        <v>37042.71597222222</v>
      </c>
    </row>
    <row r="46" spans="1:252" x14ac:dyDescent="0.25">
      <c r="A46" s="36">
        <f>DATEVALUE(TEXT(C46, "mm/dd/yy"))</f>
        <v>36999</v>
      </c>
      <c r="B46" s="3">
        <v>1137973</v>
      </c>
      <c r="C46" s="5">
        <v>36999.43482638889</v>
      </c>
      <c r="D46" t="s">
        <v>142</v>
      </c>
      <c r="E46" t="s">
        <v>118</v>
      </c>
      <c r="F46" t="s">
        <v>33</v>
      </c>
      <c r="H46" t="s">
        <v>63</v>
      </c>
      <c r="I46" t="s">
        <v>64</v>
      </c>
      <c r="J46">
        <v>38615</v>
      </c>
      <c r="K46" t="s">
        <v>143</v>
      </c>
      <c r="M46" s="7">
        <v>5000</v>
      </c>
      <c r="O46" t="s">
        <v>66</v>
      </c>
      <c r="P46" t="s">
        <v>38</v>
      </c>
      <c r="Q46" s="11">
        <v>-0.11749999999999999</v>
      </c>
      <c r="R46" t="s">
        <v>144</v>
      </c>
      <c r="S46" t="s">
        <v>145</v>
      </c>
      <c r="T46" t="s">
        <v>146</v>
      </c>
      <c r="U46" t="s">
        <v>70</v>
      </c>
      <c r="V46" t="s">
        <v>43</v>
      </c>
      <c r="W46" t="s">
        <v>71</v>
      </c>
      <c r="X46">
        <v>96043502</v>
      </c>
      <c r="Y46" t="s">
        <v>147</v>
      </c>
      <c r="Z46">
        <v>57543</v>
      </c>
      <c r="AA46" s="5">
        <v>37012.875</v>
      </c>
      <c r="AB46" s="5">
        <v>37042.875</v>
      </c>
    </row>
    <row r="47" spans="1:252" x14ac:dyDescent="0.25">
      <c r="A47" s="36">
        <f t="shared" si="0"/>
        <v>36999</v>
      </c>
      <c r="B47" s="3">
        <v>1138260</v>
      </c>
      <c r="C47" s="5">
        <v>36999.470567129632</v>
      </c>
      <c r="D47" t="s">
        <v>148</v>
      </c>
      <c r="E47" t="s">
        <v>118</v>
      </c>
      <c r="F47" t="s">
        <v>33</v>
      </c>
      <c r="H47" t="s">
        <v>34</v>
      </c>
      <c r="I47" t="s">
        <v>74</v>
      </c>
      <c r="J47">
        <v>47948</v>
      </c>
      <c r="K47" t="s">
        <v>149</v>
      </c>
      <c r="M47" s="7">
        <v>50</v>
      </c>
      <c r="O47" t="s">
        <v>37</v>
      </c>
      <c r="P47" t="s">
        <v>38</v>
      </c>
      <c r="Q47" s="11">
        <v>50</v>
      </c>
      <c r="R47" t="s">
        <v>150</v>
      </c>
      <c r="S47" t="s">
        <v>151</v>
      </c>
      <c r="T47" t="s">
        <v>127</v>
      </c>
      <c r="U47" t="s">
        <v>42</v>
      </c>
      <c r="V47" t="s">
        <v>43</v>
      </c>
      <c r="W47" t="s">
        <v>44</v>
      </c>
      <c r="X47">
        <v>96026964</v>
      </c>
      <c r="Y47">
        <v>585034.1</v>
      </c>
      <c r="Z47">
        <v>177</v>
      </c>
      <c r="AA47" s="5">
        <v>37004.875</v>
      </c>
      <c r="AB47" s="5">
        <v>37011.875</v>
      </c>
    </row>
    <row r="48" spans="1:252" x14ac:dyDescent="0.25">
      <c r="A48" s="36">
        <f t="shared" si="0"/>
        <v>36999</v>
      </c>
      <c r="B48" s="3">
        <v>1138383</v>
      </c>
      <c r="C48" s="5">
        <v>36999.495081018518</v>
      </c>
      <c r="D48" t="s">
        <v>152</v>
      </c>
      <c r="E48" t="s">
        <v>32</v>
      </c>
      <c r="F48" t="s">
        <v>33</v>
      </c>
      <c r="H48" t="s">
        <v>63</v>
      </c>
      <c r="I48" t="s">
        <v>153</v>
      </c>
      <c r="J48">
        <v>36511</v>
      </c>
      <c r="K48" t="s">
        <v>154</v>
      </c>
      <c r="M48" s="7">
        <v>5000</v>
      </c>
      <c r="O48" t="s">
        <v>66</v>
      </c>
      <c r="P48" t="s">
        <v>38</v>
      </c>
      <c r="Q48" s="11">
        <v>-0.27500000000000002</v>
      </c>
      <c r="R48" t="s">
        <v>67</v>
      </c>
      <c r="S48" t="s">
        <v>155</v>
      </c>
      <c r="T48" t="s">
        <v>156</v>
      </c>
      <c r="U48" t="s">
        <v>70</v>
      </c>
      <c r="V48" t="s">
        <v>43</v>
      </c>
      <c r="W48" t="s">
        <v>157</v>
      </c>
      <c r="X48">
        <v>96011840</v>
      </c>
      <c r="Y48" t="s">
        <v>158</v>
      </c>
      <c r="Z48">
        <v>57508</v>
      </c>
      <c r="AA48" s="5">
        <v>37043.875</v>
      </c>
      <c r="AB48" s="5">
        <v>37072.875</v>
      </c>
    </row>
    <row r="49" spans="1:28" x14ac:dyDescent="0.25">
      <c r="A49" s="36">
        <f t="shared" si="0"/>
        <v>36999</v>
      </c>
      <c r="B49" s="3">
        <v>1139381</v>
      </c>
      <c r="C49" s="5">
        <v>36999.570555555554</v>
      </c>
      <c r="D49" t="s">
        <v>79</v>
      </c>
      <c r="E49" t="s">
        <v>118</v>
      </c>
      <c r="F49" t="s">
        <v>33</v>
      </c>
      <c r="H49" t="s">
        <v>63</v>
      </c>
      <c r="I49" t="s">
        <v>64</v>
      </c>
      <c r="J49">
        <v>47634</v>
      </c>
      <c r="K49" t="s">
        <v>159</v>
      </c>
      <c r="M49" s="7">
        <v>10000</v>
      </c>
      <c r="O49" t="s">
        <v>66</v>
      </c>
      <c r="P49" t="s">
        <v>38</v>
      </c>
      <c r="Q49" s="11">
        <v>5.0000000000000001E-3</v>
      </c>
      <c r="R49" t="s">
        <v>144</v>
      </c>
      <c r="S49" t="s">
        <v>160</v>
      </c>
      <c r="T49" t="s">
        <v>161</v>
      </c>
      <c r="U49" t="s">
        <v>70</v>
      </c>
      <c r="V49" t="s">
        <v>43</v>
      </c>
      <c r="W49" t="s">
        <v>71</v>
      </c>
      <c r="X49">
        <v>96021110</v>
      </c>
      <c r="Y49" t="s">
        <v>162</v>
      </c>
      <c r="Z49">
        <v>57399</v>
      </c>
      <c r="AA49" s="5">
        <v>37165.334722222222</v>
      </c>
      <c r="AB49" s="5">
        <v>37195.334722222222</v>
      </c>
    </row>
    <row r="50" spans="1:28" x14ac:dyDescent="0.25">
      <c r="A50" s="36">
        <f t="shared" si="0"/>
        <v>36999</v>
      </c>
      <c r="B50" s="3">
        <v>1139398</v>
      </c>
      <c r="C50" s="5">
        <v>36999.57230324074</v>
      </c>
      <c r="D50" t="s">
        <v>79</v>
      </c>
      <c r="E50" t="s">
        <v>32</v>
      </c>
      <c r="F50" t="s">
        <v>33</v>
      </c>
      <c r="H50" t="s">
        <v>63</v>
      </c>
      <c r="I50" t="s">
        <v>64</v>
      </c>
      <c r="J50">
        <v>37246</v>
      </c>
      <c r="K50" t="s">
        <v>163</v>
      </c>
      <c r="M50" s="7">
        <v>10000</v>
      </c>
      <c r="O50" t="s">
        <v>66</v>
      </c>
      <c r="P50" t="s">
        <v>38</v>
      </c>
      <c r="Q50" s="11">
        <v>-0.02</v>
      </c>
      <c r="R50" t="s">
        <v>82</v>
      </c>
      <c r="S50" t="s">
        <v>160</v>
      </c>
      <c r="T50" t="s">
        <v>161</v>
      </c>
      <c r="U50" t="s">
        <v>70</v>
      </c>
      <c r="V50" t="s">
        <v>43</v>
      </c>
      <c r="W50" t="s">
        <v>71</v>
      </c>
      <c r="X50">
        <v>96021110</v>
      </c>
      <c r="Y50" t="s">
        <v>164</v>
      </c>
      <c r="Z50">
        <v>57399</v>
      </c>
      <c r="AA50" s="5">
        <v>37196</v>
      </c>
      <c r="AB50" s="5">
        <v>37346</v>
      </c>
    </row>
    <row r="51" spans="1:28" x14ac:dyDescent="0.25">
      <c r="A51" s="36">
        <f t="shared" si="0"/>
        <v>36999</v>
      </c>
      <c r="B51" s="3">
        <v>1139482</v>
      </c>
      <c r="C51" s="5">
        <v>36999.57608796296</v>
      </c>
      <c r="D51" t="s">
        <v>120</v>
      </c>
      <c r="E51" t="s">
        <v>118</v>
      </c>
      <c r="F51" t="s">
        <v>33</v>
      </c>
      <c r="H51" t="s">
        <v>34</v>
      </c>
      <c r="I51" t="s">
        <v>74</v>
      </c>
      <c r="J51">
        <v>7472</v>
      </c>
      <c r="K51" t="s">
        <v>75</v>
      </c>
      <c r="M51" s="7">
        <v>50</v>
      </c>
      <c r="O51" t="s">
        <v>37</v>
      </c>
      <c r="P51" t="s">
        <v>38</v>
      </c>
      <c r="Q51" s="11">
        <v>56.75</v>
      </c>
      <c r="R51" t="s">
        <v>165</v>
      </c>
      <c r="S51" t="s">
        <v>77</v>
      </c>
      <c r="T51" t="s">
        <v>78</v>
      </c>
      <c r="U51" t="s">
        <v>42</v>
      </c>
      <c r="V51" t="s">
        <v>43</v>
      </c>
      <c r="W51" t="s">
        <v>44</v>
      </c>
      <c r="X51">
        <v>96004396</v>
      </c>
      <c r="Y51">
        <v>585298.1</v>
      </c>
      <c r="Z51">
        <v>64245</v>
      </c>
      <c r="AA51" s="5">
        <v>37012.71597222222</v>
      </c>
      <c r="AB51" s="5">
        <v>37042.71597222222</v>
      </c>
    </row>
    <row r="52" spans="1:28" x14ac:dyDescent="0.25">
      <c r="A52" s="36">
        <f t="shared" si="0"/>
        <v>36999</v>
      </c>
      <c r="B52" s="3">
        <v>1140163</v>
      </c>
      <c r="C52" s="5">
        <v>36999.659398148149</v>
      </c>
      <c r="D52" t="s">
        <v>117</v>
      </c>
      <c r="E52" t="s">
        <v>32</v>
      </c>
      <c r="F52" t="s">
        <v>33</v>
      </c>
      <c r="H52" t="s">
        <v>34</v>
      </c>
      <c r="I52" t="s">
        <v>35</v>
      </c>
      <c r="J52">
        <v>31671</v>
      </c>
      <c r="K52" t="s">
        <v>36</v>
      </c>
      <c r="M52" s="7">
        <v>25</v>
      </c>
      <c r="O52" t="s">
        <v>37</v>
      </c>
      <c r="P52" t="s">
        <v>38</v>
      </c>
      <c r="Q52" s="11">
        <v>300</v>
      </c>
      <c r="R52" t="s">
        <v>58</v>
      </c>
      <c r="S52" t="s">
        <v>61</v>
      </c>
      <c r="T52" t="s">
        <v>41</v>
      </c>
      <c r="U52" t="s">
        <v>42</v>
      </c>
      <c r="V52" t="s">
        <v>43</v>
      </c>
      <c r="W52" t="s">
        <v>44</v>
      </c>
      <c r="X52">
        <v>96013065</v>
      </c>
      <c r="Y52">
        <v>585460.1</v>
      </c>
      <c r="Z52">
        <v>55265</v>
      </c>
      <c r="AA52" s="5">
        <v>37012.564583333333</v>
      </c>
      <c r="AB52" s="5">
        <v>37042.564583333333</v>
      </c>
    </row>
    <row r="53" spans="1:28" x14ac:dyDescent="0.25">
      <c r="A53" s="36">
        <f t="shared" si="0"/>
        <v>37000</v>
      </c>
      <c r="B53" s="3">
        <v>1140640</v>
      </c>
      <c r="C53" s="5">
        <v>37000.278148148151</v>
      </c>
      <c r="D53" t="s">
        <v>166</v>
      </c>
      <c r="E53" t="s">
        <v>32</v>
      </c>
      <c r="F53" t="s">
        <v>33</v>
      </c>
      <c r="H53" t="s">
        <v>34</v>
      </c>
      <c r="I53" t="s">
        <v>74</v>
      </c>
      <c r="J53">
        <v>29088</v>
      </c>
      <c r="K53" t="s">
        <v>167</v>
      </c>
      <c r="L53" s="7">
        <v>50</v>
      </c>
      <c r="O53" t="s">
        <v>37</v>
      </c>
      <c r="P53" t="s">
        <v>38</v>
      </c>
      <c r="Q53" s="11">
        <v>42</v>
      </c>
      <c r="R53" t="s">
        <v>93</v>
      </c>
      <c r="S53" t="s">
        <v>77</v>
      </c>
      <c r="T53" t="s">
        <v>95</v>
      </c>
      <c r="U53" t="s">
        <v>42</v>
      </c>
      <c r="V53" t="s">
        <v>43</v>
      </c>
      <c r="W53" t="s">
        <v>44</v>
      </c>
      <c r="Y53">
        <v>585569.1</v>
      </c>
      <c r="Z53">
        <v>5607</v>
      </c>
      <c r="AA53" s="5">
        <v>37001.875</v>
      </c>
      <c r="AB53" s="5">
        <v>37001.875</v>
      </c>
    </row>
    <row r="54" spans="1:28" x14ac:dyDescent="0.25">
      <c r="A54" s="36">
        <f t="shared" si="0"/>
        <v>37000</v>
      </c>
      <c r="B54" s="3">
        <v>1140656</v>
      </c>
      <c r="C54" s="5">
        <v>37000.28</v>
      </c>
      <c r="D54" t="s">
        <v>101</v>
      </c>
      <c r="E54" t="s">
        <v>32</v>
      </c>
      <c r="F54" t="s">
        <v>33</v>
      </c>
      <c r="H54" t="s">
        <v>34</v>
      </c>
      <c r="I54" t="s">
        <v>74</v>
      </c>
      <c r="J54">
        <v>29082</v>
      </c>
      <c r="K54" t="s">
        <v>168</v>
      </c>
      <c r="M54" s="7">
        <v>50</v>
      </c>
      <c r="O54" t="s">
        <v>37</v>
      </c>
      <c r="P54" t="s">
        <v>38</v>
      </c>
      <c r="Q54" s="11">
        <v>46.5</v>
      </c>
      <c r="R54" t="s">
        <v>76</v>
      </c>
      <c r="S54" t="s">
        <v>77</v>
      </c>
      <c r="T54" t="s">
        <v>90</v>
      </c>
      <c r="U54" t="s">
        <v>42</v>
      </c>
      <c r="V54" t="s">
        <v>43</v>
      </c>
      <c r="W54" t="s">
        <v>44</v>
      </c>
      <c r="X54">
        <v>96006417</v>
      </c>
      <c r="Y54">
        <v>585581.1</v>
      </c>
      <c r="Z54">
        <v>56264</v>
      </c>
      <c r="AA54" s="5">
        <v>37001.875</v>
      </c>
      <c r="AB54" s="5">
        <v>37001.875</v>
      </c>
    </row>
    <row r="55" spans="1:28" x14ac:dyDescent="0.25">
      <c r="A55" s="36">
        <f t="shared" si="0"/>
        <v>37000</v>
      </c>
      <c r="B55" s="3">
        <v>1140712</v>
      </c>
      <c r="C55" s="5">
        <v>37000.291412037041</v>
      </c>
      <c r="D55" t="s">
        <v>120</v>
      </c>
      <c r="E55" t="s">
        <v>32</v>
      </c>
      <c r="F55" t="s">
        <v>33</v>
      </c>
      <c r="H55" t="s">
        <v>34</v>
      </c>
      <c r="I55" t="s">
        <v>74</v>
      </c>
      <c r="J55">
        <v>33032</v>
      </c>
      <c r="K55" t="s">
        <v>169</v>
      </c>
      <c r="M55" s="7">
        <v>50</v>
      </c>
      <c r="O55" t="s">
        <v>37</v>
      </c>
      <c r="P55" t="s">
        <v>38</v>
      </c>
      <c r="Q55" s="11">
        <v>48</v>
      </c>
      <c r="R55" t="s">
        <v>93</v>
      </c>
      <c r="S55" t="s">
        <v>114</v>
      </c>
      <c r="T55" t="s">
        <v>115</v>
      </c>
      <c r="U55" t="s">
        <v>42</v>
      </c>
      <c r="V55" t="s">
        <v>43</v>
      </c>
      <c r="W55" t="s">
        <v>44</v>
      </c>
      <c r="X55">
        <v>96004396</v>
      </c>
      <c r="Y55">
        <v>585619.1</v>
      </c>
      <c r="Z55">
        <v>64245</v>
      </c>
      <c r="AA55" s="5">
        <v>37257.591666666667</v>
      </c>
      <c r="AB55" s="5">
        <v>37315.591666666667</v>
      </c>
    </row>
    <row r="56" spans="1:28" x14ac:dyDescent="0.25">
      <c r="A56" s="36">
        <f t="shared" si="0"/>
        <v>37000</v>
      </c>
      <c r="B56" s="3">
        <v>1140728</v>
      </c>
      <c r="C56" s="5">
        <v>37000.292384259257</v>
      </c>
      <c r="D56" t="s">
        <v>120</v>
      </c>
      <c r="E56" t="s">
        <v>32</v>
      </c>
      <c r="F56" t="s">
        <v>33</v>
      </c>
      <c r="H56" t="s">
        <v>34</v>
      </c>
      <c r="I56" t="s">
        <v>74</v>
      </c>
      <c r="J56">
        <v>33032</v>
      </c>
      <c r="K56" t="s">
        <v>169</v>
      </c>
      <c r="M56" s="7">
        <v>50</v>
      </c>
      <c r="O56" t="s">
        <v>37</v>
      </c>
      <c r="P56" t="s">
        <v>38</v>
      </c>
      <c r="Q56" s="11">
        <v>48</v>
      </c>
      <c r="R56" t="s">
        <v>93</v>
      </c>
      <c r="S56" t="s">
        <v>114</v>
      </c>
      <c r="T56" t="s">
        <v>115</v>
      </c>
      <c r="U56" t="s">
        <v>42</v>
      </c>
      <c r="V56" t="s">
        <v>43</v>
      </c>
      <c r="W56" t="s">
        <v>44</v>
      </c>
      <c r="X56">
        <v>96004396</v>
      </c>
      <c r="Y56">
        <v>585630.1</v>
      </c>
      <c r="Z56">
        <v>64245</v>
      </c>
      <c r="AA56" s="5">
        <v>37257.591666666667</v>
      </c>
      <c r="AB56" s="5">
        <v>37315.591666666667</v>
      </c>
    </row>
    <row r="57" spans="1:28" x14ac:dyDescent="0.25">
      <c r="A57" s="36">
        <f t="shared" si="0"/>
        <v>37000</v>
      </c>
      <c r="B57" s="3">
        <v>1140752</v>
      </c>
      <c r="C57" s="5">
        <v>37000.297395833331</v>
      </c>
      <c r="D57" t="s">
        <v>88</v>
      </c>
      <c r="E57" t="s">
        <v>32</v>
      </c>
      <c r="F57" t="s">
        <v>33</v>
      </c>
      <c r="H57" t="s">
        <v>34</v>
      </c>
      <c r="I57" t="s">
        <v>170</v>
      </c>
      <c r="J57">
        <v>32198</v>
      </c>
      <c r="K57" t="s">
        <v>171</v>
      </c>
      <c r="L57" s="7">
        <v>50</v>
      </c>
      <c r="O57" t="s">
        <v>37</v>
      </c>
      <c r="P57" t="s">
        <v>38</v>
      </c>
      <c r="Q57" s="11">
        <v>50.25</v>
      </c>
      <c r="R57" t="s">
        <v>172</v>
      </c>
      <c r="S57" t="s">
        <v>173</v>
      </c>
      <c r="T57" t="s">
        <v>90</v>
      </c>
      <c r="U57" t="s">
        <v>42</v>
      </c>
      <c r="V57" t="s">
        <v>43</v>
      </c>
      <c r="W57" t="s">
        <v>71</v>
      </c>
      <c r="Y57">
        <v>585646.1</v>
      </c>
      <c r="Z57">
        <v>64168</v>
      </c>
      <c r="AA57" s="5">
        <v>37001.875</v>
      </c>
      <c r="AB57" s="5">
        <v>37001.875</v>
      </c>
    </row>
    <row r="58" spans="1:28" x14ac:dyDescent="0.25">
      <c r="A58" s="36">
        <f t="shared" si="0"/>
        <v>37000</v>
      </c>
      <c r="B58" s="3">
        <v>1140799</v>
      </c>
      <c r="C58" s="5">
        <v>37000.304722222223</v>
      </c>
      <c r="D58" t="s">
        <v>174</v>
      </c>
      <c r="E58" t="s">
        <v>32</v>
      </c>
      <c r="F58" t="s">
        <v>33</v>
      </c>
      <c r="H58" t="s">
        <v>34</v>
      </c>
      <c r="I58" t="s">
        <v>74</v>
      </c>
      <c r="J58">
        <v>32554</v>
      </c>
      <c r="K58" t="s">
        <v>113</v>
      </c>
      <c r="M58" s="7">
        <v>50</v>
      </c>
      <c r="O58" t="s">
        <v>37</v>
      </c>
      <c r="P58" t="s">
        <v>38</v>
      </c>
      <c r="Q58" s="11">
        <v>74</v>
      </c>
      <c r="R58" t="s">
        <v>93</v>
      </c>
      <c r="S58" t="s">
        <v>114</v>
      </c>
      <c r="T58" t="s">
        <v>115</v>
      </c>
      <c r="U58" t="s">
        <v>42</v>
      </c>
      <c r="V58" t="s">
        <v>43</v>
      </c>
      <c r="W58" t="s">
        <v>44</v>
      </c>
      <c r="X58">
        <v>96049254</v>
      </c>
      <c r="Y58">
        <v>585669.1</v>
      </c>
      <c r="Z58">
        <v>84074</v>
      </c>
      <c r="AA58" s="5">
        <v>37043.591666666667</v>
      </c>
      <c r="AB58" s="5">
        <v>37072.591666666667</v>
      </c>
    </row>
    <row r="59" spans="1:28" x14ac:dyDescent="0.25">
      <c r="A59" s="36">
        <f t="shared" si="0"/>
        <v>37000</v>
      </c>
      <c r="B59" s="3">
        <v>1140814</v>
      </c>
      <c r="C59" s="5">
        <v>37000.308263888888</v>
      </c>
      <c r="D59" t="s">
        <v>112</v>
      </c>
      <c r="E59" t="s">
        <v>32</v>
      </c>
      <c r="F59" t="s">
        <v>33</v>
      </c>
      <c r="H59" t="s">
        <v>34</v>
      </c>
      <c r="I59" t="s">
        <v>74</v>
      </c>
      <c r="J59">
        <v>29088</v>
      </c>
      <c r="K59" t="s">
        <v>167</v>
      </c>
      <c r="L59" s="7">
        <v>50</v>
      </c>
      <c r="O59" t="s">
        <v>37</v>
      </c>
      <c r="P59" t="s">
        <v>38</v>
      </c>
      <c r="Q59" s="11">
        <v>42.5</v>
      </c>
      <c r="R59" t="s">
        <v>93</v>
      </c>
      <c r="S59" t="s">
        <v>94</v>
      </c>
      <c r="T59" t="s">
        <v>95</v>
      </c>
      <c r="U59" t="s">
        <v>42</v>
      </c>
      <c r="V59" t="s">
        <v>43</v>
      </c>
      <c r="W59" t="s">
        <v>44</v>
      </c>
      <c r="X59">
        <v>96053024</v>
      </c>
      <c r="Y59">
        <v>585676.1</v>
      </c>
      <c r="Z59">
        <v>65268</v>
      </c>
      <c r="AA59" s="5">
        <v>37001.875</v>
      </c>
      <c r="AB59" s="5">
        <v>37001.875</v>
      </c>
    </row>
    <row r="60" spans="1:28" x14ac:dyDescent="0.25">
      <c r="A60" s="36">
        <f t="shared" si="0"/>
        <v>37000</v>
      </c>
      <c r="B60" s="3">
        <v>1140816</v>
      </c>
      <c r="C60" s="5">
        <v>37000.308506944442</v>
      </c>
      <c r="D60" t="s">
        <v>112</v>
      </c>
      <c r="E60" t="s">
        <v>32</v>
      </c>
      <c r="F60" t="s">
        <v>33</v>
      </c>
      <c r="H60" t="s">
        <v>34</v>
      </c>
      <c r="I60" t="s">
        <v>74</v>
      </c>
      <c r="J60">
        <v>29088</v>
      </c>
      <c r="K60" t="s">
        <v>167</v>
      </c>
      <c r="L60" s="7">
        <v>50</v>
      </c>
      <c r="O60" t="s">
        <v>37</v>
      </c>
      <c r="P60" t="s">
        <v>38</v>
      </c>
      <c r="Q60" s="11">
        <v>42.5</v>
      </c>
      <c r="R60" t="s">
        <v>93</v>
      </c>
      <c r="S60" t="s">
        <v>94</v>
      </c>
      <c r="T60" t="s">
        <v>95</v>
      </c>
      <c r="U60" t="s">
        <v>42</v>
      </c>
      <c r="V60" t="s">
        <v>43</v>
      </c>
      <c r="W60" t="s">
        <v>44</v>
      </c>
      <c r="X60">
        <v>96053024</v>
      </c>
      <c r="Y60">
        <v>585678.1</v>
      </c>
      <c r="Z60">
        <v>65268</v>
      </c>
      <c r="AA60" s="5">
        <v>37001.875</v>
      </c>
      <c r="AB60" s="5">
        <v>37001.875</v>
      </c>
    </row>
    <row r="61" spans="1:28" x14ac:dyDescent="0.25">
      <c r="A61" s="36">
        <f t="shared" si="0"/>
        <v>37000</v>
      </c>
      <c r="B61" s="3">
        <v>1140839</v>
      </c>
      <c r="C61" s="5">
        <v>37000.311921296299</v>
      </c>
      <c r="D61" t="s">
        <v>53</v>
      </c>
      <c r="E61" t="s">
        <v>32</v>
      </c>
      <c r="F61" t="s">
        <v>33</v>
      </c>
      <c r="H61" t="s">
        <v>34</v>
      </c>
      <c r="I61" t="s">
        <v>74</v>
      </c>
      <c r="J61">
        <v>7472</v>
      </c>
      <c r="K61" t="s">
        <v>75</v>
      </c>
      <c r="L61" s="7">
        <v>50</v>
      </c>
      <c r="O61" t="s">
        <v>37</v>
      </c>
      <c r="P61" t="s">
        <v>38</v>
      </c>
      <c r="Q61" s="11">
        <v>56</v>
      </c>
      <c r="R61" t="s">
        <v>76</v>
      </c>
      <c r="S61" t="s">
        <v>77</v>
      </c>
      <c r="T61" t="s">
        <v>78</v>
      </c>
      <c r="U61" t="s">
        <v>42</v>
      </c>
      <c r="V61" t="s">
        <v>43</v>
      </c>
      <c r="W61" t="s">
        <v>44</v>
      </c>
      <c r="X61">
        <v>96028954</v>
      </c>
      <c r="Y61">
        <v>585690.1</v>
      </c>
      <c r="Z61">
        <v>54979</v>
      </c>
      <c r="AA61" s="5">
        <v>37012.71597222222</v>
      </c>
      <c r="AB61" s="5">
        <v>37042.71597222222</v>
      </c>
    </row>
    <row r="62" spans="1:28" x14ac:dyDescent="0.25">
      <c r="A62" s="36">
        <f t="shared" si="0"/>
        <v>37000</v>
      </c>
      <c r="B62" s="3">
        <v>1141197</v>
      </c>
      <c r="C62" s="5">
        <v>37000.337094907409</v>
      </c>
      <c r="D62" t="s">
        <v>79</v>
      </c>
      <c r="E62" t="s">
        <v>32</v>
      </c>
      <c r="F62" t="s">
        <v>33</v>
      </c>
      <c r="H62" t="s">
        <v>63</v>
      </c>
      <c r="I62" t="s">
        <v>80</v>
      </c>
      <c r="J62">
        <v>36233</v>
      </c>
      <c r="K62" t="s">
        <v>175</v>
      </c>
      <c r="M62" s="7">
        <v>10000</v>
      </c>
      <c r="O62" t="s">
        <v>66</v>
      </c>
      <c r="P62" t="s">
        <v>38</v>
      </c>
      <c r="Q62" s="11">
        <v>-2.5000000000000001E-3</v>
      </c>
      <c r="R62" t="s">
        <v>82</v>
      </c>
      <c r="S62" t="s">
        <v>160</v>
      </c>
      <c r="T62" t="s">
        <v>161</v>
      </c>
      <c r="U62" t="s">
        <v>70</v>
      </c>
      <c r="V62" t="s">
        <v>43</v>
      </c>
      <c r="W62" t="s">
        <v>71</v>
      </c>
      <c r="X62">
        <v>96021110</v>
      </c>
      <c r="Y62" t="s">
        <v>176</v>
      </c>
      <c r="Z62">
        <v>57399</v>
      </c>
      <c r="AA62" s="5">
        <v>37012.875</v>
      </c>
      <c r="AB62" s="5">
        <v>37042.875</v>
      </c>
    </row>
    <row r="63" spans="1:28" x14ac:dyDescent="0.25">
      <c r="A63" s="36">
        <f t="shared" si="0"/>
        <v>37000</v>
      </c>
      <c r="B63" s="3">
        <v>1141394</v>
      </c>
      <c r="C63" s="5">
        <v>37000.343391203707</v>
      </c>
      <c r="D63" t="s">
        <v>177</v>
      </c>
      <c r="E63" t="s">
        <v>32</v>
      </c>
      <c r="F63" t="s">
        <v>33</v>
      </c>
      <c r="H63" t="s">
        <v>34</v>
      </c>
      <c r="I63" t="s">
        <v>35</v>
      </c>
      <c r="J63">
        <v>10631</v>
      </c>
      <c r="K63" t="s">
        <v>178</v>
      </c>
      <c r="M63" s="7">
        <v>25</v>
      </c>
      <c r="O63" t="s">
        <v>37</v>
      </c>
      <c r="P63" t="s">
        <v>38</v>
      </c>
      <c r="Q63" s="11">
        <v>149</v>
      </c>
      <c r="R63" t="s">
        <v>58</v>
      </c>
      <c r="S63" t="s">
        <v>61</v>
      </c>
      <c r="T63" t="s">
        <v>41</v>
      </c>
      <c r="U63" t="s">
        <v>42</v>
      </c>
      <c r="V63" t="s">
        <v>43</v>
      </c>
      <c r="W63" t="s">
        <v>44</v>
      </c>
      <c r="X63">
        <v>95001154</v>
      </c>
      <c r="Y63">
        <v>585879.1</v>
      </c>
      <c r="Z63">
        <v>26304</v>
      </c>
      <c r="AA63" s="5">
        <v>37001.875</v>
      </c>
      <c r="AB63" s="5">
        <v>37002.875</v>
      </c>
    </row>
    <row r="64" spans="1:28" x14ac:dyDescent="0.25">
      <c r="A64" s="36">
        <f t="shared" si="0"/>
        <v>37000</v>
      </c>
      <c r="B64" s="3">
        <v>1141663</v>
      </c>
      <c r="C64" s="5">
        <v>37000.353495370371</v>
      </c>
      <c r="D64" t="s">
        <v>177</v>
      </c>
      <c r="E64" t="s">
        <v>32</v>
      </c>
      <c r="F64" t="s">
        <v>33</v>
      </c>
      <c r="H64" t="s">
        <v>34</v>
      </c>
      <c r="I64" t="s">
        <v>35</v>
      </c>
      <c r="J64">
        <v>10631</v>
      </c>
      <c r="K64" t="s">
        <v>178</v>
      </c>
      <c r="M64" s="7">
        <v>25</v>
      </c>
      <c r="O64" t="s">
        <v>37</v>
      </c>
      <c r="P64" t="s">
        <v>38</v>
      </c>
      <c r="Q64" s="11">
        <v>165</v>
      </c>
      <c r="R64" t="s">
        <v>58</v>
      </c>
      <c r="S64" t="s">
        <v>61</v>
      </c>
      <c r="T64" t="s">
        <v>41</v>
      </c>
      <c r="U64" t="s">
        <v>42</v>
      </c>
      <c r="V64" t="s">
        <v>43</v>
      </c>
      <c r="W64" t="s">
        <v>44</v>
      </c>
      <c r="X64">
        <v>95001154</v>
      </c>
      <c r="Y64">
        <v>585966.1</v>
      </c>
      <c r="Z64">
        <v>26304</v>
      </c>
      <c r="AA64" s="5">
        <v>37001.875</v>
      </c>
      <c r="AB64" s="5">
        <v>37002.875</v>
      </c>
    </row>
    <row r="65" spans="1:28" x14ac:dyDescent="0.25">
      <c r="A65" s="36">
        <f t="shared" si="0"/>
        <v>37000</v>
      </c>
      <c r="B65" s="3">
        <v>1143171</v>
      </c>
      <c r="C65" s="5">
        <v>37000.386956018519</v>
      </c>
      <c r="D65" t="s">
        <v>179</v>
      </c>
      <c r="E65" t="s">
        <v>32</v>
      </c>
      <c r="F65" t="s">
        <v>33</v>
      </c>
      <c r="H65" t="s">
        <v>63</v>
      </c>
      <c r="I65" t="s">
        <v>80</v>
      </c>
      <c r="J65">
        <v>36249</v>
      </c>
      <c r="K65" t="s">
        <v>180</v>
      </c>
      <c r="L65" s="7">
        <v>10000</v>
      </c>
      <c r="O65" t="s">
        <v>66</v>
      </c>
      <c r="P65" t="s">
        <v>38</v>
      </c>
      <c r="Q65" s="11">
        <v>2.5000000000000001E-3</v>
      </c>
      <c r="R65" t="s">
        <v>82</v>
      </c>
      <c r="S65" t="s">
        <v>181</v>
      </c>
      <c r="T65" t="s">
        <v>182</v>
      </c>
      <c r="U65" t="s">
        <v>70</v>
      </c>
      <c r="V65" t="s">
        <v>43</v>
      </c>
      <c r="W65" t="s">
        <v>71</v>
      </c>
      <c r="X65">
        <v>96053796</v>
      </c>
      <c r="Y65" t="s">
        <v>183</v>
      </c>
      <c r="Z65">
        <v>61839</v>
      </c>
      <c r="AA65" s="5">
        <v>37012.875</v>
      </c>
      <c r="AB65" s="5">
        <v>37042.875</v>
      </c>
    </row>
    <row r="66" spans="1:28" x14ac:dyDescent="0.25">
      <c r="A66" s="36">
        <f t="shared" si="0"/>
        <v>37000</v>
      </c>
      <c r="B66" s="3">
        <v>1143261</v>
      </c>
      <c r="C66" s="5">
        <v>37000.388854166667</v>
      </c>
      <c r="D66" t="s">
        <v>53</v>
      </c>
      <c r="E66" t="s">
        <v>32</v>
      </c>
      <c r="F66" t="s">
        <v>33</v>
      </c>
      <c r="H66" t="s">
        <v>63</v>
      </c>
      <c r="I66" t="s">
        <v>64</v>
      </c>
      <c r="J66">
        <v>37116</v>
      </c>
      <c r="K66" t="s">
        <v>184</v>
      </c>
      <c r="L66" s="7">
        <v>10000</v>
      </c>
      <c r="O66" t="s">
        <v>66</v>
      </c>
      <c r="P66" t="s">
        <v>38</v>
      </c>
      <c r="Q66" s="11">
        <v>-0.02</v>
      </c>
      <c r="R66" t="s">
        <v>82</v>
      </c>
      <c r="S66" t="s">
        <v>160</v>
      </c>
      <c r="T66" t="s">
        <v>161</v>
      </c>
      <c r="U66" t="s">
        <v>70</v>
      </c>
      <c r="V66" t="s">
        <v>43</v>
      </c>
      <c r="W66" t="s">
        <v>71</v>
      </c>
      <c r="X66">
        <v>96013559</v>
      </c>
      <c r="Y66" t="s">
        <v>185</v>
      </c>
      <c r="Z66">
        <v>54979</v>
      </c>
      <c r="AA66" s="5">
        <v>37043.875</v>
      </c>
      <c r="AB66" s="5">
        <v>37072.875</v>
      </c>
    </row>
    <row r="67" spans="1:28" x14ac:dyDescent="0.25">
      <c r="A67" s="36">
        <f t="shared" si="0"/>
        <v>37000</v>
      </c>
      <c r="B67" s="3">
        <v>1143323</v>
      </c>
      <c r="C67" s="5">
        <v>37000.390740740739</v>
      </c>
      <c r="D67" t="s">
        <v>186</v>
      </c>
      <c r="E67" t="s">
        <v>118</v>
      </c>
      <c r="F67" t="s">
        <v>33</v>
      </c>
      <c r="H67" t="s">
        <v>63</v>
      </c>
      <c r="I67" t="s">
        <v>64</v>
      </c>
      <c r="J67">
        <v>33998</v>
      </c>
      <c r="K67" t="s">
        <v>187</v>
      </c>
      <c r="L67" s="7">
        <v>10000</v>
      </c>
      <c r="O67" t="s">
        <v>66</v>
      </c>
      <c r="P67" t="s">
        <v>38</v>
      </c>
      <c r="Q67" s="11">
        <v>0.01</v>
      </c>
      <c r="R67" t="s">
        <v>144</v>
      </c>
      <c r="S67" t="s">
        <v>160</v>
      </c>
      <c r="T67" t="s">
        <v>161</v>
      </c>
      <c r="U67" t="s">
        <v>70</v>
      </c>
      <c r="V67" t="s">
        <v>43</v>
      </c>
      <c r="W67" t="s">
        <v>71</v>
      </c>
      <c r="X67">
        <v>95001227</v>
      </c>
      <c r="Y67" t="s">
        <v>188</v>
      </c>
      <c r="Z67">
        <v>208</v>
      </c>
      <c r="AA67" s="5">
        <v>37012</v>
      </c>
      <c r="AB67" s="5">
        <v>37042</v>
      </c>
    </row>
    <row r="68" spans="1:28" x14ac:dyDescent="0.25">
      <c r="A68" s="36">
        <f t="shared" si="0"/>
        <v>37000</v>
      </c>
      <c r="B68" s="3">
        <v>1143888</v>
      </c>
      <c r="C68" s="5">
        <v>37000.417997685188</v>
      </c>
      <c r="D68" t="s">
        <v>130</v>
      </c>
      <c r="E68" t="s">
        <v>118</v>
      </c>
      <c r="F68" t="s">
        <v>33</v>
      </c>
      <c r="H68" t="s">
        <v>63</v>
      </c>
      <c r="I68" t="s">
        <v>64</v>
      </c>
      <c r="J68">
        <v>36100</v>
      </c>
      <c r="K68" t="s">
        <v>189</v>
      </c>
      <c r="M68" s="7">
        <v>10000</v>
      </c>
      <c r="O68" t="s">
        <v>66</v>
      </c>
      <c r="P68" t="s">
        <v>38</v>
      </c>
      <c r="Q68" s="11">
        <v>0.125</v>
      </c>
      <c r="R68" t="s">
        <v>144</v>
      </c>
      <c r="S68" t="s">
        <v>190</v>
      </c>
      <c r="T68" t="s">
        <v>191</v>
      </c>
      <c r="U68" t="s">
        <v>70</v>
      </c>
      <c r="V68" t="s">
        <v>43</v>
      </c>
      <c r="W68" t="s">
        <v>71</v>
      </c>
      <c r="X68">
        <v>96057022</v>
      </c>
      <c r="Y68" t="s">
        <v>192</v>
      </c>
      <c r="Z68">
        <v>91219</v>
      </c>
      <c r="AA68" s="5">
        <v>37012.875</v>
      </c>
      <c r="AB68" s="5">
        <v>37042.875</v>
      </c>
    </row>
    <row r="69" spans="1:28" x14ac:dyDescent="0.25">
      <c r="A69" s="36">
        <f t="shared" si="0"/>
        <v>37000</v>
      </c>
      <c r="B69" s="3">
        <v>1144999</v>
      </c>
      <c r="C69" s="5">
        <v>37000.535613425927</v>
      </c>
      <c r="D69" t="s">
        <v>193</v>
      </c>
      <c r="E69" t="s">
        <v>118</v>
      </c>
      <c r="F69" t="s">
        <v>33</v>
      </c>
      <c r="H69" t="s">
        <v>34</v>
      </c>
      <c r="I69" t="s">
        <v>35</v>
      </c>
      <c r="J69">
        <v>10632</v>
      </c>
      <c r="K69" t="s">
        <v>194</v>
      </c>
      <c r="L69" s="7">
        <v>25</v>
      </c>
      <c r="O69" t="s">
        <v>37</v>
      </c>
      <c r="P69" t="s">
        <v>38</v>
      </c>
      <c r="Q69" s="11">
        <v>212</v>
      </c>
      <c r="R69" t="s">
        <v>119</v>
      </c>
      <c r="S69" t="s">
        <v>59</v>
      </c>
      <c r="T69" t="s">
        <v>41</v>
      </c>
      <c r="U69" t="s">
        <v>42</v>
      </c>
      <c r="V69" t="s">
        <v>43</v>
      </c>
      <c r="W69" t="s">
        <v>44</v>
      </c>
      <c r="X69">
        <v>96037738</v>
      </c>
      <c r="Y69">
        <v>586452.1</v>
      </c>
      <c r="Z69">
        <v>72209</v>
      </c>
      <c r="AA69" s="5">
        <v>37004.875</v>
      </c>
      <c r="AB69" s="5">
        <v>37011.875</v>
      </c>
    </row>
    <row r="70" spans="1:28" x14ac:dyDescent="0.25">
      <c r="A70" s="36">
        <f t="shared" si="0"/>
        <v>37000</v>
      </c>
      <c r="B70" s="3">
        <v>1145056</v>
      </c>
      <c r="C70" s="5">
        <v>37000.541886574072</v>
      </c>
      <c r="D70" t="s">
        <v>195</v>
      </c>
      <c r="E70" t="s">
        <v>118</v>
      </c>
      <c r="F70" t="s">
        <v>33</v>
      </c>
      <c r="H70" t="s">
        <v>63</v>
      </c>
      <c r="I70" t="s">
        <v>64</v>
      </c>
      <c r="J70">
        <v>45324</v>
      </c>
      <c r="K70" t="s">
        <v>196</v>
      </c>
      <c r="M70" s="7">
        <v>10000</v>
      </c>
      <c r="O70" t="s">
        <v>66</v>
      </c>
      <c r="P70" t="s">
        <v>38</v>
      </c>
      <c r="Q70" s="11">
        <v>0.15</v>
      </c>
      <c r="R70" t="s">
        <v>144</v>
      </c>
      <c r="S70" t="s">
        <v>160</v>
      </c>
      <c r="T70" t="s">
        <v>161</v>
      </c>
      <c r="U70" t="s">
        <v>70</v>
      </c>
      <c r="V70" t="s">
        <v>43</v>
      </c>
      <c r="W70" t="s">
        <v>71</v>
      </c>
      <c r="X70">
        <v>96041878</v>
      </c>
      <c r="Y70" t="s">
        <v>197</v>
      </c>
      <c r="Z70">
        <v>11135</v>
      </c>
      <c r="AA70" s="5">
        <v>37073.875</v>
      </c>
      <c r="AB70" s="5">
        <v>37164.875</v>
      </c>
    </row>
    <row r="71" spans="1:28" x14ac:dyDescent="0.25">
      <c r="A71" s="36">
        <f t="shared" ref="A71:A134" si="1">DATEVALUE(TEXT(C71, "mm/dd/yy"))</f>
        <v>37000</v>
      </c>
      <c r="B71" s="3">
        <v>1145454</v>
      </c>
      <c r="C71" s="5">
        <v>37000.606365740743</v>
      </c>
      <c r="D71" t="s">
        <v>198</v>
      </c>
      <c r="E71" t="s">
        <v>118</v>
      </c>
      <c r="F71" t="s">
        <v>33</v>
      </c>
      <c r="H71" t="s">
        <v>34</v>
      </c>
      <c r="I71" t="s">
        <v>74</v>
      </c>
      <c r="J71">
        <v>29080</v>
      </c>
      <c r="K71" t="s">
        <v>199</v>
      </c>
      <c r="M71" s="7">
        <v>50</v>
      </c>
      <c r="O71" t="s">
        <v>37</v>
      </c>
      <c r="P71" t="s">
        <v>38</v>
      </c>
      <c r="Q71" s="11">
        <v>50.75</v>
      </c>
      <c r="R71" t="s">
        <v>165</v>
      </c>
      <c r="S71" t="s">
        <v>77</v>
      </c>
      <c r="T71" t="s">
        <v>90</v>
      </c>
      <c r="U71" t="s">
        <v>42</v>
      </c>
      <c r="V71" t="s">
        <v>43</v>
      </c>
      <c r="W71" t="s">
        <v>44</v>
      </c>
      <c r="X71">
        <v>96057479</v>
      </c>
      <c r="Y71">
        <v>586648.1</v>
      </c>
      <c r="Z71">
        <v>55134</v>
      </c>
      <c r="AA71" s="5">
        <v>37004.875</v>
      </c>
      <c r="AB71" s="5">
        <v>37004.875</v>
      </c>
    </row>
    <row r="72" spans="1:28" x14ac:dyDescent="0.25">
      <c r="A72" s="36">
        <f t="shared" si="1"/>
        <v>37000</v>
      </c>
      <c r="B72" s="3">
        <v>1145492</v>
      </c>
      <c r="C72" s="5">
        <v>37000.619641203702</v>
      </c>
      <c r="D72" t="s">
        <v>200</v>
      </c>
      <c r="E72" t="s">
        <v>118</v>
      </c>
      <c r="F72" t="s">
        <v>33</v>
      </c>
      <c r="H72" t="s">
        <v>63</v>
      </c>
      <c r="I72" t="s">
        <v>64</v>
      </c>
      <c r="J72">
        <v>46604</v>
      </c>
      <c r="K72" t="s">
        <v>201</v>
      </c>
      <c r="M72" s="7">
        <v>10000</v>
      </c>
      <c r="O72" t="s">
        <v>66</v>
      </c>
      <c r="P72" t="s">
        <v>38</v>
      </c>
      <c r="Q72" s="11">
        <v>-7.2499999999999995E-2</v>
      </c>
      <c r="R72" t="s">
        <v>144</v>
      </c>
      <c r="S72" t="s">
        <v>68</v>
      </c>
      <c r="T72" t="s">
        <v>69</v>
      </c>
      <c r="U72" t="s">
        <v>70</v>
      </c>
      <c r="V72" t="s">
        <v>43</v>
      </c>
      <c r="W72" t="s">
        <v>71</v>
      </c>
      <c r="Y72" t="s">
        <v>202</v>
      </c>
      <c r="Z72">
        <v>68856</v>
      </c>
      <c r="AA72" s="5">
        <v>37012</v>
      </c>
      <c r="AB72" s="5">
        <v>37195</v>
      </c>
    </row>
    <row r="73" spans="1:28" x14ac:dyDescent="0.25">
      <c r="A73" s="36">
        <f t="shared" si="1"/>
        <v>37001</v>
      </c>
      <c r="B73" s="3">
        <v>1146290</v>
      </c>
      <c r="C73" s="5">
        <v>37001.285393518498</v>
      </c>
      <c r="D73" t="s">
        <v>120</v>
      </c>
      <c r="E73" t="s">
        <v>32</v>
      </c>
      <c r="F73" t="s">
        <v>33</v>
      </c>
      <c r="H73" t="s">
        <v>34</v>
      </c>
      <c r="I73" t="s">
        <v>74</v>
      </c>
      <c r="J73">
        <v>32890</v>
      </c>
      <c r="K73" t="s">
        <v>239</v>
      </c>
      <c r="M73" s="7">
        <v>50</v>
      </c>
      <c r="O73" t="s">
        <v>37</v>
      </c>
      <c r="P73" t="s">
        <v>38</v>
      </c>
      <c r="Q73" s="11">
        <v>43</v>
      </c>
      <c r="R73" t="s">
        <v>93</v>
      </c>
      <c r="S73" t="s">
        <v>114</v>
      </c>
      <c r="T73" t="s">
        <v>115</v>
      </c>
      <c r="U73" t="s">
        <v>42</v>
      </c>
      <c r="V73" t="s">
        <v>43</v>
      </c>
      <c r="W73" t="s">
        <v>44</v>
      </c>
      <c r="X73">
        <v>96004396</v>
      </c>
      <c r="Y73">
        <v>586917.1</v>
      </c>
      <c r="Z73">
        <v>64245</v>
      </c>
      <c r="AA73" s="5">
        <v>37165.591666666704</v>
      </c>
      <c r="AB73" s="5">
        <v>37256.591666666704</v>
      </c>
    </row>
    <row r="74" spans="1:28" x14ac:dyDescent="0.25">
      <c r="A74" s="36">
        <f t="shared" si="1"/>
        <v>37001</v>
      </c>
      <c r="B74" s="3">
        <v>1146733</v>
      </c>
      <c r="C74" s="5">
        <v>37001.3348148148</v>
      </c>
      <c r="D74" t="s">
        <v>103</v>
      </c>
      <c r="E74" t="s">
        <v>118</v>
      </c>
      <c r="F74" t="s">
        <v>33</v>
      </c>
      <c r="H74" t="s">
        <v>63</v>
      </c>
      <c r="I74" t="s">
        <v>64</v>
      </c>
      <c r="J74">
        <v>35599</v>
      </c>
      <c r="K74" t="s">
        <v>240</v>
      </c>
      <c r="M74" s="7">
        <v>10000</v>
      </c>
      <c r="O74" t="s">
        <v>66</v>
      </c>
      <c r="P74" t="s">
        <v>38</v>
      </c>
      <c r="Q74" s="11">
        <v>-7.7499999999999999E-2</v>
      </c>
      <c r="R74" t="s">
        <v>144</v>
      </c>
      <c r="S74" t="s">
        <v>241</v>
      </c>
      <c r="T74" t="s">
        <v>69</v>
      </c>
      <c r="U74" t="s">
        <v>70</v>
      </c>
      <c r="V74" t="s">
        <v>43</v>
      </c>
      <c r="W74" t="s">
        <v>71</v>
      </c>
      <c r="X74">
        <v>96045266</v>
      </c>
      <c r="Y74" t="s">
        <v>242</v>
      </c>
      <c r="Z74">
        <v>53350</v>
      </c>
      <c r="AA74" s="5">
        <v>37196</v>
      </c>
      <c r="AB74" s="5">
        <v>37346</v>
      </c>
    </row>
    <row r="75" spans="1:28" x14ac:dyDescent="0.25">
      <c r="A75" s="36">
        <f t="shared" si="1"/>
        <v>37001</v>
      </c>
      <c r="B75" s="3">
        <v>1147129</v>
      </c>
      <c r="C75" s="5">
        <v>37001.347916666702</v>
      </c>
      <c r="D75" t="s">
        <v>111</v>
      </c>
      <c r="E75" t="s">
        <v>32</v>
      </c>
      <c r="F75" t="s">
        <v>33</v>
      </c>
      <c r="H75" t="s">
        <v>34</v>
      </c>
      <c r="I75" t="s">
        <v>74</v>
      </c>
      <c r="J75">
        <v>33301</v>
      </c>
      <c r="K75" t="s">
        <v>243</v>
      </c>
      <c r="M75" s="7">
        <v>50</v>
      </c>
      <c r="O75" t="s">
        <v>37</v>
      </c>
      <c r="P75" t="s">
        <v>38</v>
      </c>
      <c r="Q75" s="11">
        <v>56</v>
      </c>
      <c r="R75" t="s">
        <v>76</v>
      </c>
      <c r="S75" t="s">
        <v>244</v>
      </c>
      <c r="T75" t="s">
        <v>78</v>
      </c>
      <c r="U75" t="s">
        <v>42</v>
      </c>
      <c r="V75" t="s">
        <v>43</v>
      </c>
      <c r="W75" t="s">
        <v>44</v>
      </c>
      <c r="Y75">
        <v>587196.1</v>
      </c>
      <c r="Z75">
        <v>3246</v>
      </c>
      <c r="AA75" s="5">
        <v>37135.715972222199</v>
      </c>
      <c r="AB75" s="5">
        <v>37164.715972222199</v>
      </c>
    </row>
    <row r="76" spans="1:28" x14ac:dyDescent="0.25">
      <c r="A76" s="36">
        <f t="shared" si="1"/>
        <v>37004</v>
      </c>
      <c r="B76" s="3">
        <v>1151347</v>
      </c>
      <c r="C76" s="5">
        <v>37004.302731481497</v>
      </c>
      <c r="D76" t="s">
        <v>103</v>
      </c>
      <c r="E76" t="s">
        <v>118</v>
      </c>
      <c r="F76" t="s">
        <v>33</v>
      </c>
      <c r="H76" t="s">
        <v>34</v>
      </c>
      <c r="I76" t="s">
        <v>170</v>
      </c>
      <c r="J76">
        <v>30594</v>
      </c>
      <c r="K76" t="s">
        <v>245</v>
      </c>
      <c r="M76" s="7">
        <v>50</v>
      </c>
      <c r="O76" t="s">
        <v>37</v>
      </c>
      <c r="P76" t="s">
        <v>38</v>
      </c>
      <c r="Q76" s="11">
        <v>43.75</v>
      </c>
      <c r="R76" t="s">
        <v>165</v>
      </c>
      <c r="S76" t="s">
        <v>173</v>
      </c>
      <c r="T76" t="s">
        <v>90</v>
      </c>
      <c r="U76" t="s">
        <v>42</v>
      </c>
      <c r="V76" t="s">
        <v>43</v>
      </c>
      <c r="W76" t="s">
        <v>71</v>
      </c>
      <c r="X76">
        <v>96045266</v>
      </c>
      <c r="Y76">
        <v>588370.1</v>
      </c>
      <c r="Z76">
        <v>53350</v>
      </c>
      <c r="AA76" s="5">
        <v>37005.875</v>
      </c>
      <c r="AB76" s="5">
        <v>37005.875</v>
      </c>
    </row>
    <row r="77" spans="1:28" x14ac:dyDescent="0.25">
      <c r="A77" s="36">
        <f t="shared" si="1"/>
        <v>37004</v>
      </c>
      <c r="B77" s="3">
        <v>1151471</v>
      </c>
      <c r="C77" s="5">
        <v>37004.315763888902</v>
      </c>
      <c r="D77" t="s">
        <v>112</v>
      </c>
      <c r="E77" t="s">
        <v>32</v>
      </c>
      <c r="F77" t="s">
        <v>33</v>
      </c>
      <c r="H77" t="s">
        <v>34</v>
      </c>
      <c r="I77" t="s">
        <v>74</v>
      </c>
      <c r="J77">
        <v>32554</v>
      </c>
      <c r="K77" t="s">
        <v>113</v>
      </c>
      <c r="L77" s="7">
        <v>50</v>
      </c>
      <c r="O77" t="s">
        <v>37</v>
      </c>
      <c r="P77" t="s">
        <v>38</v>
      </c>
      <c r="Q77" s="11">
        <v>75</v>
      </c>
      <c r="R77" t="s">
        <v>93</v>
      </c>
      <c r="S77" t="s">
        <v>114</v>
      </c>
      <c r="T77" t="s">
        <v>115</v>
      </c>
      <c r="U77" t="s">
        <v>42</v>
      </c>
      <c r="V77" t="s">
        <v>43</v>
      </c>
      <c r="W77" t="s">
        <v>44</v>
      </c>
      <c r="X77">
        <v>96053024</v>
      </c>
      <c r="Y77">
        <v>588425.1</v>
      </c>
      <c r="Z77">
        <v>65268</v>
      </c>
      <c r="AA77" s="5">
        <v>37043.591666666704</v>
      </c>
      <c r="AB77" s="5">
        <v>37072.591666666704</v>
      </c>
    </row>
    <row r="78" spans="1:28" x14ac:dyDescent="0.25">
      <c r="A78" s="36">
        <f t="shared" si="1"/>
        <v>37004</v>
      </c>
      <c r="B78" s="3">
        <v>1154567</v>
      </c>
      <c r="C78" s="5">
        <v>37004.417141203703</v>
      </c>
      <c r="D78" t="s">
        <v>120</v>
      </c>
      <c r="E78" t="s">
        <v>118</v>
      </c>
      <c r="F78" t="s">
        <v>33</v>
      </c>
      <c r="H78" t="s">
        <v>34</v>
      </c>
      <c r="I78" t="s">
        <v>74</v>
      </c>
      <c r="J78">
        <v>33275</v>
      </c>
      <c r="K78" t="s">
        <v>246</v>
      </c>
      <c r="M78" s="7">
        <v>50</v>
      </c>
      <c r="O78" t="s">
        <v>37</v>
      </c>
      <c r="P78" t="s">
        <v>38</v>
      </c>
      <c r="Q78" s="11">
        <v>72.25</v>
      </c>
      <c r="R78" t="s">
        <v>150</v>
      </c>
      <c r="S78" t="s">
        <v>123</v>
      </c>
      <c r="T78" t="s">
        <v>124</v>
      </c>
      <c r="U78" t="s">
        <v>42</v>
      </c>
      <c r="V78" t="s">
        <v>43</v>
      </c>
      <c r="W78" t="s">
        <v>44</v>
      </c>
      <c r="X78">
        <v>96004396</v>
      </c>
      <c r="Y78">
        <v>589046.1</v>
      </c>
      <c r="Z78">
        <v>64245</v>
      </c>
      <c r="AA78" s="5">
        <v>37043.710416666698</v>
      </c>
      <c r="AB78" s="5">
        <v>37072.710416666698</v>
      </c>
    </row>
    <row r="79" spans="1:28" x14ac:dyDescent="0.25">
      <c r="A79" s="36">
        <f t="shared" si="1"/>
        <v>37004</v>
      </c>
      <c r="B79" s="3">
        <v>1154822</v>
      </c>
      <c r="C79" s="5">
        <v>37004.431319444397</v>
      </c>
      <c r="D79" t="s">
        <v>112</v>
      </c>
      <c r="E79" t="s">
        <v>32</v>
      </c>
      <c r="F79" t="s">
        <v>33</v>
      </c>
      <c r="H79" t="s">
        <v>34</v>
      </c>
      <c r="I79" t="s">
        <v>74</v>
      </c>
      <c r="J79">
        <v>32554</v>
      </c>
      <c r="K79" t="s">
        <v>113</v>
      </c>
      <c r="M79" s="7">
        <v>50</v>
      </c>
      <c r="O79" t="s">
        <v>37</v>
      </c>
      <c r="P79" t="s">
        <v>38</v>
      </c>
      <c r="Q79" s="11">
        <v>75</v>
      </c>
      <c r="R79" t="s">
        <v>93</v>
      </c>
      <c r="S79" t="s">
        <v>114</v>
      </c>
      <c r="T79" t="s">
        <v>115</v>
      </c>
      <c r="U79" t="s">
        <v>42</v>
      </c>
      <c r="V79" t="s">
        <v>43</v>
      </c>
      <c r="W79" t="s">
        <v>44</v>
      </c>
      <c r="X79">
        <v>96053024</v>
      </c>
      <c r="Y79">
        <v>589076.1</v>
      </c>
      <c r="Z79">
        <v>65268</v>
      </c>
      <c r="AA79" s="5">
        <v>37043.591666666704</v>
      </c>
      <c r="AB79" s="5">
        <v>37072.591666666704</v>
      </c>
    </row>
    <row r="80" spans="1:28" x14ac:dyDescent="0.25">
      <c r="A80" s="36">
        <f t="shared" si="1"/>
        <v>37004</v>
      </c>
      <c r="B80" s="3">
        <v>1154936</v>
      </c>
      <c r="C80" s="5">
        <v>37004.440740740698</v>
      </c>
      <c r="D80" t="s">
        <v>103</v>
      </c>
      <c r="E80" t="s">
        <v>118</v>
      </c>
      <c r="F80" t="s">
        <v>33</v>
      </c>
      <c r="H80" t="s">
        <v>63</v>
      </c>
      <c r="I80" t="s">
        <v>64</v>
      </c>
      <c r="J80">
        <v>36207</v>
      </c>
      <c r="K80" t="s">
        <v>222</v>
      </c>
      <c r="L80" s="7">
        <v>10000</v>
      </c>
      <c r="O80" t="s">
        <v>66</v>
      </c>
      <c r="P80" t="s">
        <v>38</v>
      </c>
      <c r="Q80" s="11">
        <v>0.25</v>
      </c>
      <c r="R80" t="s">
        <v>144</v>
      </c>
      <c r="S80" t="s">
        <v>190</v>
      </c>
      <c r="T80" t="s">
        <v>247</v>
      </c>
      <c r="U80" t="s">
        <v>70</v>
      </c>
      <c r="V80" t="s">
        <v>43</v>
      </c>
      <c r="W80" t="s">
        <v>71</v>
      </c>
      <c r="X80">
        <v>96045266</v>
      </c>
      <c r="Y80" t="s">
        <v>248</v>
      </c>
      <c r="Z80">
        <v>53350</v>
      </c>
      <c r="AA80" s="5">
        <v>37012.875</v>
      </c>
      <c r="AB80" s="5">
        <v>37042.875</v>
      </c>
    </row>
    <row r="81" spans="1:28" x14ac:dyDescent="0.25">
      <c r="A81" s="36">
        <f t="shared" si="1"/>
        <v>37004</v>
      </c>
      <c r="B81" s="3">
        <v>1155282</v>
      </c>
      <c r="C81" s="5">
        <v>37004.496064814797</v>
      </c>
      <c r="D81" t="s">
        <v>91</v>
      </c>
      <c r="E81" t="s">
        <v>118</v>
      </c>
      <c r="F81" t="s">
        <v>33</v>
      </c>
      <c r="H81" t="s">
        <v>63</v>
      </c>
      <c r="I81" t="s">
        <v>249</v>
      </c>
      <c r="J81">
        <v>48412</v>
      </c>
      <c r="K81" t="s">
        <v>250</v>
      </c>
      <c r="M81" s="7">
        <v>10000</v>
      </c>
      <c r="O81" t="s">
        <v>66</v>
      </c>
      <c r="P81" t="s">
        <v>38</v>
      </c>
      <c r="Q81" s="11">
        <v>-2.5000000000000001E-3</v>
      </c>
      <c r="R81" t="s">
        <v>144</v>
      </c>
      <c r="S81" t="s">
        <v>251</v>
      </c>
      <c r="T81" t="s">
        <v>252</v>
      </c>
      <c r="U81" t="s">
        <v>253</v>
      </c>
      <c r="V81" t="s">
        <v>43</v>
      </c>
      <c r="W81" t="s">
        <v>71</v>
      </c>
      <c r="X81">
        <v>96000574</v>
      </c>
      <c r="Y81" t="s">
        <v>254</v>
      </c>
      <c r="Z81">
        <v>18</v>
      </c>
      <c r="AA81" s="5">
        <v>37012.875</v>
      </c>
      <c r="AB81" s="5">
        <v>37042.875</v>
      </c>
    </row>
    <row r="82" spans="1:28" x14ac:dyDescent="0.25">
      <c r="A82" s="36">
        <f t="shared" si="1"/>
        <v>37004</v>
      </c>
      <c r="B82" s="3">
        <v>1155285</v>
      </c>
      <c r="C82" s="5">
        <v>37004.496840277803</v>
      </c>
      <c r="D82" t="s">
        <v>111</v>
      </c>
      <c r="E82" t="s">
        <v>32</v>
      </c>
      <c r="F82" t="s">
        <v>33</v>
      </c>
      <c r="H82" t="s">
        <v>34</v>
      </c>
      <c r="I82" t="s">
        <v>74</v>
      </c>
      <c r="J82">
        <v>33009</v>
      </c>
      <c r="K82" t="s">
        <v>255</v>
      </c>
      <c r="L82" s="7">
        <v>50</v>
      </c>
      <c r="O82" t="s">
        <v>37</v>
      </c>
      <c r="P82" t="s">
        <v>38</v>
      </c>
      <c r="Q82" s="11">
        <v>57.5</v>
      </c>
      <c r="R82" t="s">
        <v>76</v>
      </c>
      <c r="S82" t="s">
        <v>244</v>
      </c>
      <c r="T82" t="s">
        <v>78</v>
      </c>
      <c r="U82" t="s">
        <v>42</v>
      </c>
      <c r="V82" t="s">
        <v>43</v>
      </c>
      <c r="W82" t="s">
        <v>44</v>
      </c>
      <c r="Y82">
        <v>589230.1</v>
      </c>
      <c r="Z82">
        <v>3246</v>
      </c>
      <c r="AA82" s="5">
        <v>37165.715972222199</v>
      </c>
      <c r="AB82" s="5">
        <v>37256.715972222199</v>
      </c>
    </row>
    <row r="83" spans="1:28" x14ac:dyDescent="0.25">
      <c r="A83" s="36">
        <f t="shared" si="1"/>
        <v>37004</v>
      </c>
      <c r="B83" s="3">
        <v>1155290</v>
      </c>
      <c r="C83" s="5">
        <v>37004.498541666697</v>
      </c>
      <c r="D83" t="s">
        <v>111</v>
      </c>
      <c r="E83" t="s">
        <v>32</v>
      </c>
      <c r="F83" t="s">
        <v>33</v>
      </c>
      <c r="H83" t="s">
        <v>34</v>
      </c>
      <c r="I83" t="s">
        <v>74</v>
      </c>
      <c r="J83">
        <v>33009</v>
      </c>
      <c r="K83" t="s">
        <v>255</v>
      </c>
      <c r="L83" s="7">
        <v>50</v>
      </c>
      <c r="O83" t="s">
        <v>37</v>
      </c>
      <c r="P83" t="s">
        <v>38</v>
      </c>
      <c r="Q83" s="11">
        <v>57.5</v>
      </c>
      <c r="R83" t="s">
        <v>76</v>
      </c>
      <c r="S83" t="s">
        <v>244</v>
      </c>
      <c r="T83" t="s">
        <v>78</v>
      </c>
      <c r="U83" t="s">
        <v>42</v>
      </c>
      <c r="V83" t="s">
        <v>43</v>
      </c>
      <c r="W83" t="s">
        <v>44</v>
      </c>
      <c r="Y83">
        <v>589234.1</v>
      </c>
      <c r="Z83">
        <v>3246</v>
      </c>
      <c r="AA83" s="5">
        <v>37165.715972222199</v>
      </c>
      <c r="AB83" s="5">
        <v>37256.715972222199</v>
      </c>
    </row>
    <row r="84" spans="1:28" x14ac:dyDescent="0.25">
      <c r="A84" s="36">
        <f t="shared" si="1"/>
        <v>37004</v>
      </c>
      <c r="B84" s="3">
        <v>1155400</v>
      </c>
      <c r="C84" s="5">
        <v>37004.517083333303</v>
      </c>
      <c r="D84" t="s">
        <v>198</v>
      </c>
      <c r="E84" t="s">
        <v>32</v>
      </c>
      <c r="F84" t="s">
        <v>33</v>
      </c>
      <c r="H84" t="s">
        <v>34</v>
      </c>
      <c r="I84" t="s">
        <v>74</v>
      </c>
      <c r="J84">
        <v>32889</v>
      </c>
      <c r="K84" t="s">
        <v>256</v>
      </c>
      <c r="L84" s="7">
        <v>50</v>
      </c>
      <c r="O84" t="s">
        <v>37</v>
      </c>
      <c r="P84" t="s">
        <v>38</v>
      </c>
      <c r="Q84" s="11">
        <v>52.8</v>
      </c>
      <c r="R84" t="s">
        <v>93</v>
      </c>
      <c r="S84" t="s">
        <v>94</v>
      </c>
      <c r="T84" t="s">
        <v>115</v>
      </c>
      <c r="U84" t="s">
        <v>42</v>
      </c>
      <c r="V84" t="s">
        <v>43</v>
      </c>
      <c r="W84" t="s">
        <v>44</v>
      </c>
      <c r="X84">
        <v>96057479</v>
      </c>
      <c r="Y84">
        <v>589304.1</v>
      </c>
      <c r="Z84">
        <v>55134</v>
      </c>
      <c r="AA84" s="5">
        <v>37012.591666666704</v>
      </c>
      <c r="AB84" s="5">
        <v>37042.591666666704</v>
      </c>
    </row>
    <row r="85" spans="1:28" x14ac:dyDescent="0.25">
      <c r="A85" s="36">
        <f t="shared" si="1"/>
        <v>37004</v>
      </c>
      <c r="B85" s="3">
        <v>1155453</v>
      </c>
      <c r="C85" s="5">
        <v>37004.521840277797</v>
      </c>
      <c r="D85" t="s">
        <v>130</v>
      </c>
      <c r="E85" t="s">
        <v>118</v>
      </c>
      <c r="F85" t="s">
        <v>33</v>
      </c>
      <c r="H85" t="s">
        <v>63</v>
      </c>
      <c r="I85" t="s">
        <v>249</v>
      </c>
      <c r="J85">
        <v>37186</v>
      </c>
      <c r="K85" t="s">
        <v>257</v>
      </c>
      <c r="M85" s="7">
        <v>10000</v>
      </c>
      <c r="O85" t="s">
        <v>66</v>
      </c>
      <c r="P85" t="s">
        <v>38</v>
      </c>
      <c r="Q85" s="11">
        <v>2.5000000000000001E-3</v>
      </c>
      <c r="R85" t="s">
        <v>144</v>
      </c>
      <c r="S85" t="s">
        <v>258</v>
      </c>
      <c r="T85" t="s">
        <v>191</v>
      </c>
      <c r="U85" t="s">
        <v>253</v>
      </c>
      <c r="V85" t="s">
        <v>43</v>
      </c>
      <c r="W85" t="s">
        <v>71</v>
      </c>
      <c r="X85">
        <v>96038539</v>
      </c>
      <c r="Y85" t="s">
        <v>259</v>
      </c>
      <c r="Z85">
        <v>91219</v>
      </c>
      <c r="AA85" s="5">
        <v>37012.875</v>
      </c>
      <c r="AB85" s="5">
        <v>37042.875</v>
      </c>
    </row>
    <row r="86" spans="1:28" x14ac:dyDescent="0.25">
      <c r="A86" s="36">
        <f t="shared" si="1"/>
        <v>37004</v>
      </c>
      <c r="B86" s="3">
        <v>1155477</v>
      </c>
      <c r="C86" s="5">
        <v>37004.528032407397</v>
      </c>
      <c r="D86" t="s">
        <v>260</v>
      </c>
      <c r="E86" t="s">
        <v>118</v>
      </c>
      <c r="F86" t="s">
        <v>33</v>
      </c>
      <c r="H86" t="s">
        <v>63</v>
      </c>
      <c r="I86" t="s">
        <v>153</v>
      </c>
      <c r="J86">
        <v>36400</v>
      </c>
      <c r="K86" t="s">
        <v>261</v>
      </c>
      <c r="M86" s="7">
        <v>5000</v>
      </c>
      <c r="O86" t="s">
        <v>66</v>
      </c>
      <c r="P86" t="s">
        <v>38</v>
      </c>
      <c r="Q86" s="11">
        <v>0.13</v>
      </c>
      <c r="R86" t="s">
        <v>144</v>
      </c>
      <c r="S86" t="s">
        <v>262</v>
      </c>
      <c r="T86" t="s">
        <v>263</v>
      </c>
      <c r="U86" t="s">
        <v>70</v>
      </c>
      <c r="V86" t="s">
        <v>43</v>
      </c>
      <c r="W86" t="s">
        <v>157</v>
      </c>
      <c r="X86">
        <v>96038383</v>
      </c>
      <c r="Y86" t="s">
        <v>264</v>
      </c>
      <c r="Z86">
        <v>65291</v>
      </c>
      <c r="AA86" s="5">
        <v>37012.875</v>
      </c>
      <c r="AB86" s="5">
        <v>37042.875</v>
      </c>
    </row>
    <row r="87" spans="1:28" x14ac:dyDescent="0.25">
      <c r="A87" s="36">
        <f t="shared" si="1"/>
        <v>37004</v>
      </c>
      <c r="B87" s="3">
        <v>1155948</v>
      </c>
      <c r="C87" s="5">
        <v>37004.5844097222</v>
      </c>
      <c r="D87" t="s">
        <v>120</v>
      </c>
      <c r="E87" t="s">
        <v>32</v>
      </c>
      <c r="F87" t="s">
        <v>33</v>
      </c>
      <c r="H87" t="s">
        <v>34</v>
      </c>
      <c r="I87" t="s">
        <v>74</v>
      </c>
      <c r="J87">
        <v>33301</v>
      </c>
      <c r="K87" t="s">
        <v>243</v>
      </c>
      <c r="M87" s="7">
        <v>50</v>
      </c>
      <c r="O87" t="s">
        <v>37</v>
      </c>
      <c r="P87" t="s">
        <v>38</v>
      </c>
      <c r="Q87" s="11">
        <v>57.75</v>
      </c>
      <c r="R87" t="s">
        <v>76</v>
      </c>
      <c r="S87" t="s">
        <v>244</v>
      </c>
      <c r="T87" t="s">
        <v>78</v>
      </c>
      <c r="U87" t="s">
        <v>42</v>
      </c>
      <c r="V87" t="s">
        <v>43</v>
      </c>
      <c r="W87" t="s">
        <v>44</v>
      </c>
      <c r="X87">
        <v>96004396</v>
      </c>
      <c r="Y87">
        <v>589532.1</v>
      </c>
      <c r="Z87">
        <v>64245</v>
      </c>
      <c r="AA87" s="5">
        <v>37135.715972222199</v>
      </c>
      <c r="AB87" s="5">
        <v>37164.715972222199</v>
      </c>
    </row>
    <row r="88" spans="1:28" x14ac:dyDescent="0.25">
      <c r="A88" s="36">
        <f t="shared" si="1"/>
        <v>37004</v>
      </c>
      <c r="B88" s="3">
        <v>1156141</v>
      </c>
      <c r="C88" s="5">
        <v>37004.627152777801</v>
      </c>
      <c r="D88" t="s">
        <v>265</v>
      </c>
      <c r="E88" t="s">
        <v>118</v>
      </c>
      <c r="F88" t="s">
        <v>33</v>
      </c>
      <c r="H88" t="s">
        <v>34</v>
      </c>
      <c r="I88" t="s">
        <v>170</v>
      </c>
      <c r="J88">
        <v>30600</v>
      </c>
      <c r="K88" t="s">
        <v>266</v>
      </c>
      <c r="L88" s="7">
        <v>50</v>
      </c>
      <c r="O88" t="s">
        <v>37</v>
      </c>
      <c r="P88" t="s">
        <v>38</v>
      </c>
      <c r="Q88" s="11">
        <v>48.5</v>
      </c>
      <c r="R88" t="s">
        <v>165</v>
      </c>
      <c r="S88" t="s">
        <v>173</v>
      </c>
      <c r="T88" t="s">
        <v>90</v>
      </c>
      <c r="U88" t="s">
        <v>42</v>
      </c>
      <c r="V88" t="s">
        <v>43</v>
      </c>
      <c r="W88" t="s">
        <v>71</v>
      </c>
      <c r="Y88">
        <v>589614.1</v>
      </c>
      <c r="Z88">
        <v>69121</v>
      </c>
      <c r="AA88" s="5">
        <v>37011.875</v>
      </c>
      <c r="AB88" s="5">
        <v>37015.875</v>
      </c>
    </row>
    <row r="89" spans="1:28" x14ac:dyDescent="0.25">
      <c r="A89" s="36">
        <f t="shared" si="1"/>
        <v>37005</v>
      </c>
      <c r="B89" s="3">
        <v>1156825</v>
      </c>
      <c r="C89" s="5">
        <v>37005.286446759303</v>
      </c>
      <c r="D89" t="s">
        <v>174</v>
      </c>
      <c r="E89" t="s">
        <v>32</v>
      </c>
      <c r="F89" t="s">
        <v>33</v>
      </c>
      <c r="H89" t="s">
        <v>34</v>
      </c>
      <c r="I89" t="s">
        <v>74</v>
      </c>
      <c r="J89">
        <v>32554</v>
      </c>
      <c r="K89" t="s">
        <v>113</v>
      </c>
      <c r="M89" s="7">
        <v>50</v>
      </c>
      <c r="O89" t="s">
        <v>37</v>
      </c>
      <c r="P89" t="s">
        <v>38</v>
      </c>
      <c r="Q89" s="11">
        <v>75.5</v>
      </c>
      <c r="R89" t="s">
        <v>93</v>
      </c>
      <c r="S89" t="s">
        <v>114</v>
      </c>
      <c r="T89" t="s">
        <v>115</v>
      </c>
      <c r="U89" t="s">
        <v>42</v>
      </c>
      <c r="V89" t="s">
        <v>43</v>
      </c>
      <c r="W89" t="s">
        <v>44</v>
      </c>
      <c r="X89">
        <v>96049254</v>
      </c>
      <c r="Y89">
        <v>590032.1</v>
      </c>
      <c r="Z89">
        <v>84074</v>
      </c>
      <c r="AA89" s="5">
        <v>37043.591666666704</v>
      </c>
      <c r="AB89" s="5">
        <v>37072.591666666704</v>
      </c>
    </row>
    <row r="90" spans="1:28" x14ac:dyDescent="0.25">
      <c r="A90" s="36">
        <f t="shared" si="1"/>
        <v>37005</v>
      </c>
      <c r="B90" s="3">
        <v>1156969</v>
      </c>
      <c r="C90" s="5">
        <v>37005.302314814799</v>
      </c>
      <c r="D90" t="s">
        <v>120</v>
      </c>
      <c r="E90" t="s">
        <v>32</v>
      </c>
      <c r="F90" t="s">
        <v>33</v>
      </c>
      <c r="H90" t="s">
        <v>34</v>
      </c>
      <c r="I90" t="s">
        <v>74</v>
      </c>
      <c r="J90">
        <v>29089</v>
      </c>
      <c r="K90" t="s">
        <v>274</v>
      </c>
      <c r="L90" s="7">
        <v>50</v>
      </c>
      <c r="O90" t="s">
        <v>37</v>
      </c>
      <c r="P90" t="s">
        <v>38</v>
      </c>
      <c r="Q90" s="11">
        <v>55.5</v>
      </c>
      <c r="R90" t="s">
        <v>93</v>
      </c>
      <c r="S90" t="s">
        <v>94</v>
      </c>
      <c r="T90" t="s">
        <v>95</v>
      </c>
      <c r="U90" t="s">
        <v>42</v>
      </c>
      <c r="V90" t="s">
        <v>43</v>
      </c>
      <c r="W90" t="s">
        <v>44</v>
      </c>
      <c r="X90">
        <v>96004396</v>
      </c>
      <c r="Y90">
        <v>590102.1</v>
      </c>
      <c r="Z90">
        <v>64245</v>
      </c>
      <c r="AA90" s="5">
        <v>37011.875</v>
      </c>
      <c r="AB90" s="5">
        <v>37015.875</v>
      </c>
    </row>
    <row r="91" spans="1:28" x14ac:dyDescent="0.25">
      <c r="A91" s="36">
        <f t="shared" si="1"/>
        <v>37005</v>
      </c>
      <c r="B91" s="3">
        <v>1157329</v>
      </c>
      <c r="C91" s="5">
        <v>37005.334594907399</v>
      </c>
      <c r="D91" t="s">
        <v>195</v>
      </c>
      <c r="E91" t="s">
        <v>118</v>
      </c>
      <c r="F91" t="s">
        <v>33</v>
      </c>
      <c r="H91" t="s">
        <v>34</v>
      </c>
      <c r="I91" t="s">
        <v>170</v>
      </c>
      <c r="J91">
        <v>30184</v>
      </c>
      <c r="K91" t="s">
        <v>275</v>
      </c>
      <c r="L91" s="7">
        <v>50</v>
      </c>
      <c r="O91" t="s">
        <v>37</v>
      </c>
      <c r="P91" t="s">
        <v>38</v>
      </c>
      <c r="Q91" s="11">
        <v>56.5</v>
      </c>
      <c r="R91" t="s">
        <v>165</v>
      </c>
      <c r="S91" t="s">
        <v>244</v>
      </c>
      <c r="T91" t="s">
        <v>78</v>
      </c>
      <c r="U91" t="s">
        <v>42</v>
      </c>
      <c r="V91" t="s">
        <v>43</v>
      </c>
      <c r="W91" t="s">
        <v>71</v>
      </c>
      <c r="X91">
        <v>96041878</v>
      </c>
      <c r="Y91">
        <v>590202.1</v>
      </c>
      <c r="Z91">
        <v>11135</v>
      </c>
      <c r="AA91" s="5">
        <v>37043</v>
      </c>
      <c r="AB91" s="5">
        <v>37072</v>
      </c>
    </row>
    <row r="92" spans="1:28" x14ac:dyDescent="0.25">
      <c r="A92" s="36">
        <f t="shared" si="1"/>
        <v>37005</v>
      </c>
      <c r="B92" s="3">
        <v>1159714</v>
      </c>
      <c r="C92" s="5">
        <v>37005.396585648101</v>
      </c>
      <c r="D92" t="s">
        <v>186</v>
      </c>
      <c r="E92" t="s">
        <v>118</v>
      </c>
      <c r="F92" t="s">
        <v>33</v>
      </c>
      <c r="H92" t="s">
        <v>63</v>
      </c>
      <c r="I92" t="s">
        <v>64</v>
      </c>
      <c r="J92">
        <v>38619</v>
      </c>
      <c r="K92" t="s">
        <v>276</v>
      </c>
      <c r="M92" s="7">
        <v>10000</v>
      </c>
      <c r="O92" t="s">
        <v>66</v>
      </c>
      <c r="P92" t="s">
        <v>38</v>
      </c>
      <c r="Q92" s="11">
        <v>-0.02</v>
      </c>
      <c r="R92" t="s">
        <v>144</v>
      </c>
      <c r="S92" t="s">
        <v>145</v>
      </c>
      <c r="T92" t="s">
        <v>146</v>
      </c>
      <c r="U92" t="s">
        <v>70</v>
      </c>
      <c r="V92" t="s">
        <v>43</v>
      </c>
      <c r="W92" t="s">
        <v>71</v>
      </c>
      <c r="X92">
        <v>95001227</v>
      </c>
      <c r="Y92" t="s">
        <v>277</v>
      </c>
      <c r="Z92">
        <v>208</v>
      </c>
      <c r="AA92" s="5">
        <v>37012.875</v>
      </c>
      <c r="AB92" s="5">
        <v>37042.875</v>
      </c>
    </row>
    <row r="93" spans="1:28" x14ac:dyDescent="0.25">
      <c r="A93" s="36">
        <f t="shared" si="1"/>
        <v>37005</v>
      </c>
      <c r="B93" s="3">
        <v>1160819</v>
      </c>
      <c r="C93" s="5">
        <v>37005.454675925903</v>
      </c>
      <c r="D93" t="s">
        <v>278</v>
      </c>
      <c r="E93" t="s">
        <v>365</v>
      </c>
      <c r="F93" t="s">
        <v>33</v>
      </c>
      <c r="H93" t="s">
        <v>63</v>
      </c>
      <c r="I93" t="s">
        <v>80</v>
      </c>
      <c r="J93">
        <v>44142</v>
      </c>
      <c r="K93" t="s">
        <v>279</v>
      </c>
      <c r="M93" s="7">
        <v>100</v>
      </c>
      <c r="O93" t="s">
        <v>280</v>
      </c>
      <c r="P93" t="s">
        <v>38</v>
      </c>
      <c r="Q93" s="11">
        <v>5.07</v>
      </c>
      <c r="R93" t="s">
        <v>137</v>
      </c>
      <c r="S93" t="s">
        <v>138</v>
      </c>
      <c r="T93" t="s">
        <v>139</v>
      </c>
      <c r="U93" t="s">
        <v>70</v>
      </c>
      <c r="V93" t="s">
        <v>43</v>
      </c>
      <c r="W93" t="s">
        <v>71</v>
      </c>
      <c r="X93">
        <v>96043931</v>
      </c>
      <c r="Y93" t="s">
        <v>281</v>
      </c>
      <c r="Z93">
        <v>120</v>
      </c>
      <c r="AA93" s="5">
        <v>37012.875</v>
      </c>
      <c r="AB93" s="5">
        <v>37042.875</v>
      </c>
    </row>
    <row r="94" spans="1:28" x14ac:dyDescent="0.25">
      <c r="A94" s="36">
        <f t="shared" si="1"/>
        <v>37005</v>
      </c>
      <c r="B94" s="3">
        <v>1160820</v>
      </c>
      <c r="C94" s="5">
        <v>37005.454675925903</v>
      </c>
      <c r="D94" t="s">
        <v>278</v>
      </c>
      <c r="E94" t="s">
        <v>365</v>
      </c>
      <c r="F94" t="s">
        <v>33</v>
      </c>
      <c r="H94" t="s">
        <v>63</v>
      </c>
      <c r="I94" t="s">
        <v>80</v>
      </c>
      <c r="J94">
        <v>44283</v>
      </c>
      <c r="K94" t="s">
        <v>282</v>
      </c>
      <c r="L94" s="7">
        <v>100</v>
      </c>
      <c r="O94" t="s">
        <v>280</v>
      </c>
      <c r="P94" t="s">
        <v>38</v>
      </c>
      <c r="Q94" s="11">
        <v>5.1180000000000003</v>
      </c>
      <c r="R94" t="s">
        <v>137</v>
      </c>
      <c r="S94" t="s">
        <v>138</v>
      </c>
      <c r="T94" t="s">
        <v>139</v>
      </c>
      <c r="U94" t="s">
        <v>70</v>
      </c>
      <c r="V94" t="s">
        <v>43</v>
      </c>
      <c r="W94" t="s">
        <v>71</v>
      </c>
      <c r="X94">
        <v>96043931</v>
      </c>
      <c r="Y94" t="s">
        <v>283</v>
      </c>
      <c r="Z94">
        <v>120</v>
      </c>
      <c r="AA94" s="5">
        <v>37043.875</v>
      </c>
      <c r="AB94" s="5">
        <v>37072.875</v>
      </c>
    </row>
    <row r="95" spans="1:28" x14ac:dyDescent="0.25">
      <c r="A95" s="36">
        <f t="shared" si="1"/>
        <v>37005</v>
      </c>
      <c r="B95" s="3">
        <v>1161161</v>
      </c>
      <c r="C95" s="5">
        <v>37005.4984259259</v>
      </c>
      <c r="D95" t="s">
        <v>111</v>
      </c>
      <c r="E95" t="s">
        <v>32</v>
      </c>
      <c r="F95" t="s">
        <v>33</v>
      </c>
      <c r="H95" t="s">
        <v>34</v>
      </c>
      <c r="I95" t="s">
        <v>74</v>
      </c>
      <c r="J95">
        <v>49119</v>
      </c>
      <c r="K95" t="s">
        <v>284</v>
      </c>
      <c r="L95" s="7">
        <v>50</v>
      </c>
      <c r="O95" t="s">
        <v>37</v>
      </c>
      <c r="P95" t="s">
        <v>38</v>
      </c>
      <c r="Q95" s="11">
        <v>59.75</v>
      </c>
      <c r="R95" t="s">
        <v>93</v>
      </c>
      <c r="S95" t="s">
        <v>94</v>
      </c>
      <c r="T95" t="s">
        <v>95</v>
      </c>
      <c r="U95" t="s">
        <v>42</v>
      </c>
      <c r="V95" t="s">
        <v>43</v>
      </c>
      <c r="W95" t="s">
        <v>44</v>
      </c>
      <c r="Y95">
        <v>590888.1</v>
      </c>
      <c r="Z95">
        <v>3246</v>
      </c>
      <c r="AA95" s="5">
        <v>37011.875</v>
      </c>
      <c r="AB95" s="5">
        <v>37011.875</v>
      </c>
    </row>
    <row r="96" spans="1:28" x14ac:dyDescent="0.25">
      <c r="A96" s="36">
        <f t="shared" si="1"/>
        <v>37005</v>
      </c>
      <c r="B96" s="3">
        <v>1161911</v>
      </c>
      <c r="C96" s="5">
        <v>37005.588726851798</v>
      </c>
      <c r="D96" t="s">
        <v>285</v>
      </c>
      <c r="E96" t="s">
        <v>118</v>
      </c>
      <c r="F96" t="s">
        <v>33</v>
      </c>
      <c r="H96" t="s">
        <v>63</v>
      </c>
      <c r="I96" t="s">
        <v>64</v>
      </c>
      <c r="J96">
        <v>38611</v>
      </c>
      <c r="K96" t="s">
        <v>286</v>
      </c>
      <c r="M96" s="7">
        <v>10000</v>
      </c>
      <c r="O96" t="s">
        <v>66</v>
      </c>
      <c r="P96" t="s">
        <v>38</v>
      </c>
      <c r="Q96" s="11">
        <v>-0.09</v>
      </c>
      <c r="R96" t="s">
        <v>144</v>
      </c>
      <c r="S96" t="s">
        <v>145</v>
      </c>
      <c r="T96" t="s">
        <v>146</v>
      </c>
      <c r="U96" t="s">
        <v>70</v>
      </c>
      <c r="V96" t="s">
        <v>43</v>
      </c>
      <c r="W96" t="s">
        <v>71</v>
      </c>
      <c r="X96">
        <v>96014540</v>
      </c>
      <c r="Y96" t="s">
        <v>287</v>
      </c>
      <c r="Z96">
        <v>53295</v>
      </c>
      <c r="AA96" s="5">
        <v>37012.875</v>
      </c>
      <c r="AB96" s="5">
        <v>37042.875</v>
      </c>
    </row>
    <row r="97" spans="1:28" x14ac:dyDescent="0.25">
      <c r="A97" s="36">
        <f t="shared" si="1"/>
        <v>37005</v>
      </c>
      <c r="B97" s="3">
        <v>1162059</v>
      </c>
      <c r="C97" s="5">
        <v>37005.614583333299</v>
      </c>
      <c r="D97" t="s">
        <v>101</v>
      </c>
      <c r="E97" t="s">
        <v>32</v>
      </c>
      <c r="F97" t="s">
        <v>33</v>
      </c>
      <c r="H97" t="s">
        <v>34</v>
      </c>
      <c r="I97" t="s">
        <v>74</v>
      </c>
      <c r="J97">
        <v>49119</v>
      </c>
      <c r="K97" t="s">
        <v>284</v>
      </c>
      <c r="M97" s="7">
        <v>50</v>
      </c>
      <c r="O97" t="s">
        <v>37</v>
      </c>
      <c r="P97" t="s">
        <v>38</v>
      </c>
      <c r="Q97" s="11">
        <v>58.5</v>
      </c>
      <c r="R97" t="s">
        <v>93</v>
      </c>
      <c r="S97" t="s">
        <v>94</v>
      </c>
      <c r="T97" t="s">
        <v>95</v>
      </c>
      <c r="U97" t="s">
        <v>42</v>
      </c>
      <c r="V97" t="s">
        <v>43</v>
      </c>
      <c r="W97" t="s">
        <v>44</v>
      </c>
      <c r="X97">
        <v>96006417</v>
      </c>
      <c r="Y97">
        <v>591147.1</v>
      </c>
      <c r="Z97">
        <v>56264</v>
      </c>
      <c r="AA97" s="5">
        <v>37011.875</v>
      </c>
      <c r="AB97" s="5">
        <v>37011.875</v>
      </c>
    </row>
    <row r="98" spans="1:28" x14ac:dyDescent="0.25">
      <c r="A98" s="36">
        <f t="shared" si="1"/>
        <v>37005</v>
      </c>
      <c r="B98" s="3">
        <v>1162078</v>
      </c>
      <c r="C98" s="5">
        <v>37005.617696759298</v>
      </c>
      <c r="D98" t="s">
        <v>101</v>
      </c>
      <c r="E98" t="s">
        <v>32</v>
      </c>
      <c r="F98" t="s">
        <v>33</v>
      </c>
      <c r="H98" t="s">
        <v>34</v>
      </c>
      <c r="I98" t="s">
        <v>74</v>
      </c>
      <c r="J98">
        <v>49119</v>
      </c>
      <c r="K98" t="s">
        <v>284</v>
      </c>
      <c r="M98" s="7">
        <v>50</v>
      </c>
      <c r="O98" t="s">
        <v>37</v>
      </c>
      <c r="P98" t="s">
        <v>38</v>
      </c>
      <c r="Q98" s="11">
        <v>58</v>
      </c>
      <c r="R98" t="s">
        <v>93</v>
      </c>
      <c r="S98" t="s">
        <v>94</v>
      </c>
      <c r="T98" t="s">
        <v>95</v>
      </c>
      <c r="U98" t="s">
        <v>42</v>
      </c>
      <c r="V98" t="s">
        <v>43</v>
      </c>
      <c r="W98" t="s">
        <v>44</v>
      </c>
      <c r="X98">
        <v>96006417</v>
      </c>
      <c r="Y98">
        <v>591164.1</v>
      </c>
      <c r="Z98">
        <v>56264</v>
      </c>
      <c r="AA98" s="5">
        <v>37011.875</v>
      </c>
      <c r="AB98" s="5">
        <v>37011.875</v>
      </c>
    </row>
    <row r="99" spans="1:28" x14ac:dyDescent="0.25">
      <c r="A99" s="36">
        <f t="shared" si="1"/>
        <v>37005</v>
      </c>
      <c r="B99" s="3">
        <v>1162128</v>
      </c>
      <c r="C99" s="5">
        <v>37005.625578703701</v>
      </c>
      <c r="D99" t="s">
        <v>91</v>
      </c>
      <c r="E99" t="s">
        <v>118</v>
      </c>
      <c r="F99" t="s">
        <v>33</v>
      </c>
      <c r="H99" t="s">
        <v>34</v>
      </c>
      <c r="I99" t="s">
        <v>74</v>
      </c>
      <c r="J99">
        <v>7473</v>
      </c>
      <c r="K99" t="s">
        <v>227</v>
      </c>
      <c r="M99" s="7">
        <v>50</v>
      </c>
      <c r="O99" t="s">
        <v>37</v>
      </c>
      <c r="P99" t="s">
        <v>38</v>
      </c>
      <c r="Q99" s="11">
        <v>74</v>
      </c>
      <c r="R99" t="s">
        <v>165</v>
      </c>
      <c r="S99" t="s">
        <v>244</v>
      </c>
      <c r="T99" t="s">
        <v>78</v>
      </c>
      <c r="U99" t="s">
        <v>42</v>
      </c>
      <c r="V99" t="s">
        <v>43</v>
      </c>
      <c r="W99" t="s">
        <v>44</v>
      </c>
      <c r="X99">
        <v>96009016</v>
      </c>
      <c r="Y99">
        <v>591192.1</v>
      </c>
      <c r="Z99">
        <v>18</v>
      </c>
      <c r="AA99" s="5">
        <v>37043.715972222199</v>
      </c>
      <c r="AB99" s="5">
        <v>37072.715972222199</v>
      </c>
    </row>
    <row r="100" spans="1:28" x14ac:dyDescent="0.25">
      <c r="A100" s="36">
        <f t="shared" si="1"/>
        <v>37006</v>
      </c>
      <c r="B100" s="3">
        <v>1162782</v>
      </c>
      <c r="C100" s="5">
        <v>37006.276099536997</v>
      </c>
      <c r="D100" t="s">
        <v>111</v>
      </c>
      <c r="E100" t="s">
        <v>32</v>
      </c>
      <c r="F100" t="s">
        <v>33</v>
      </c>
      <c r="H100" t="s">
        <v>34</v>
      </c>
      <c r="I100" t="s">
        <v>74</v>
      </c>
      <c r="J100">
        <v>29088</v>
      </c>
      <c r="K100" t="s">
        <v>299</v>
      </c>
      <c r="L100" s="7">
        <v>50</v>
      </c>
      <c r="O100" t="s">
        <v>37</v>
      </c>
      <c r="P100" t="s">
        <v>38</v>
      </c>
      <c r="Q100" s="11">
        <v>39.5</v>
      </c>
      <c r="R100" t="s">
        <v>93</v>
      </c>
      <c r="S100" t="s">
        <v>94</v>
      </c>
      <c r="T100" t="s">
        <v>95</v>
      </c>
      <c r="U100" t="s">
        <v>42</v>
      </c>
      <c r="V100" t="s">
        <v>43</v>
      </c>
      <c r="W100" t="s">
        <v>44</v>
      </c>
      <c r="Y100">
        <v>591413.1</v>
      </c>
      <c r="Z100">
        <v>3246</v>
      </c>
      <c r="AA100" s="5">
        <v>37007.875</v>
      </c>
      <c r="AB100" s="5">
        <v>37007.875</v>
      </c>
    </row>
    <row r="101" spans="1:28" x14ac:dyDescent="0.25">
      <c r="A101" s="36">
        <f t="shared" si="1"/>
        <v>37006</v>
      </c>
      <c r="B101" s="3">
        <v>1162784</v>
      </c>
      <c r="C101" s="5">
        <v>37006.276238425897</v>
      </c>
      <c r="D101" t="s">
        <v>111</v>
      </c>
      <c r="E101" t="s">
        <v>32</v>
      </c>
      <c r="F101" t="s">
        <v>33</v>
      </c>
      <c r="H101" t="s">
        <v>34</v>
      </c>
      <c r="I101" t="s">
        <v>74</v>
      </c>
      <c r="J101">
        <v>29088</v>
      </c>
      <c r="K101" t="s">
        <v>299</v>
      </c>
      <c r="L101" s="7">
        <v>50</v>
      </c>
      <c r="O101" t="s">
        <v>37</v>
      </c>
      <c r="P101" t="s">
        <v>38</v>
      </c>
      <c r="Q101" s="11">
        <v>39.4</v>
      </c>
      <c r="R101" t="s">
        <v>93</v>
      </c>
      <c r="S101" t="s">
        <v>94</v>
      </c>
      <c r="T101" t="s">
        <v>95</v>
      </c>
      <c r="U101" t="s">
        <v>42</v>
      </c>
      <c r="V101" t="s">
        <v>43</v>
      </c>
      <c r="W101" t="s">
        <v>44</v>
      </c>
      <c r="Y101">
        <v>591415.1</v>
      </c>
      <c r="Z101">
        <v>3246</v>
      </c>
      <c r="AA101" s="5">
        <v>37007.875</v>
      </c>
      <c r="AB101" s="5">
        <v>37007.875</v>
      </c>
    </row>
    <row r="102" spans="1:28" x14ac:dyDescent="0.25">
      <c r="A102" s="36">
        <f t="shared" si="1"/>
        <v>37006</v>
      </c>
      <c r="B102" s="3">
        <v>1162799</v>
      </c>
      <c r="C102" s="5">
        <v>37006.278912037</v>
      </c>
      <c r="D102" t="s">
        <v>111</v>
      </c>
      <c r="E102" t="s">
        <v>32</v>
      </c>
      <c r="F102" t="s">
        <v>33</v>
      </c>
      <c r="H102" t="s">
        <v>34</v>
      </c>
      <c r="I102" t="s">
        <v>74</v>
      </c>
      <c r="J102">
        <v>29089</v>
      </c>
      <c r="K102" t="s">
        <v>274</v>
      </c>
      <c r="L102" s="7">
        <v>50</v>
      </c>
      <c r="O102" t="s">
        <v>37</v>
      </c>
      <c r="P102" t="s">
        <v>38</v>
      </c>
      <c r="Q102" s="11">
        <v>57.5</v>
      </c>
      <c r="R102" t="s">
        <v>93</v>
      </c>
      <c r="S102" t="s">
        <v>94</v>
      </c>
      <c r="T102" t="s">
        <v>95</v>
      </c>
      <c r="U102" t="s">
        <v>42</v>
      </c>
      <c r="V102" t="s">
        <v>43</v>
      </c>
      <c r="W102" t="s">
        <v>44</v>
      </c>
      <c r="Y102">
        <v>591430.1</v>
      </c>
      <c r="Z102">
        <v>3246</v>
      </c>
      <c r="AA102" s="5">
        <v>37011.875</v>
      </c>
      <c r="AB102" s="5">
        <v>37015.875</v>
      </c>
    </row>
    <row r="103" spans="1:28" x14ac:dyDescent="0.25">
      <c r="A103" s="36">
        <f t="shared" si="1"/>
        <v>37006</v>
      </c>
      <c r="B103" s="3">
        <v>1162828</v>
      </c>
      <c r="C103" s="5">
        <v>37006.286122685196</v>
      </c>
      <c r="D103" t="s">
        <v>166</v>
      </c>
      <c r="E103" t="s">
        <v>32</v>
      </c>
      <c r="F103" t="s">
        <v>33</v>
      </c>
      <c r="H103" t="s">
        <v>34</v>
      </c>
      <c r="I103" t="s">
        <v>74</v>
      </c>
      <c r="J103">
        <v>29088</v>
      </c>
      <c r="K103" t="s">
        <v>299</v>
      </c>
      <c r="L103" s="7">
        <v>50</v>
      </c>
      <c r="O103" t="s">
        <v>37</v>
      </c>
      <c r="P103" t="s">
        <v>38</v>
      </c>
      <c r="Q103" s="11">
        <v>40</v>
      </c>
      <c r="R103" t="s">
        <v>93</v>
      </c>
      <c r="S103" t="s">
        <v>94</v>
      </c>
      <c r="T103" t="s">
        <v>95</v>
      </c>
      <c r="U103" t="s">
        <v>42</v>
      </c>
      <c r="V103" t="s">
        <v>43</v>
      </c>
      <c r="W103" t="s">
        <v>44</v>
      </c>
      <c r="Y103">
        <v>591452.1</v>
      </c>
      <c r="Z103">
        <v>5607</v>
      </c>
      <c r="AA103" s="5">
        <v>37007.875</v>
      </c>
      <c r="AB103" s="5">
        <v>37007.875</v>
      </c>
    </row>
    <row r="104" spans="1:28" x14ac:dyDescent="0.25">
      <c r="A104" s="36">
        <f t="shared" si="1"/>
        <v>37006</v>
      </c>
      <c r="B104" s="3">
        <v>1163104</v>
      </c>
      <c r="C104" s="5">
        <v>37006.321226851898</v>
      </c>
      <c r="D104" t="s">
        <v>112</v>
      </c>
      <c r="E104" t="s">
        <v>32</v>
      </c>
      <c r="F104" t="s">
        <v>33</v>
      </c>
      <c r="H104" t="s">
        <v>34</v>
      </c>
      <c r="I104" t="s">
        <v>74</v>
      </c>
      <c r="J104">
        <v>32889</v>
      </c>
      <c r="K104" t="s">
        <v>256</v>
      </c>
      <c r="M104" s="7">
        <v>50</v>
      </c>
      <c r="O104" t="s">
        <v>37</v>
      </c>
      <c r="P104" t="s">
        <v>38</v>
      </c>
      <c r="Q104" s="11">
        <v>53.25</v>
      </c>
      <c r="R104" t="s">
        <v>93</v>
      </c>
      <c r="S104" t="s">
        <v>94</v>
      </c>
      <c r="T104" t="s">
        <v>115</v>
      </c>
      <c r="U104" t="s">
        <v>42</v>
      </c>
      <c r="V104" t="s">
        <v>43</v>
      </c>
      <c r="W104" t="s">
        <v>44</v>
      </c>
      <c r="X104">
        <v>96053024</v>
      </c>
      <c r="Y104">
        <v>591604.1</v>
      </c>
      <c r="Z104">
        <v>65268</v>
      </c>
      <c r="AA104" s="5">
        <v>37012.591666666704</v>
      </c>
      <c r="AB104" s="5">
        <v>37042.591666666704</v>
      </c>
    </row>
    <row r="105" spans="1:28" x14ac:dyDescent="0.25">
      <c r="A105" s="36">
        <f t="shared" si="1"/>
        <v>37006</v>
      </c>
      <c r="B105" s="3">
        <v>1163210</v>
      </c>
      <c r="C105" s="5">
        <v>37006.331840277802</v>
      </c>
      <c r="D105" t="s">
        <v>120</v>
      </c>
      <c r="E105" t="s">
        <v>32</v>
      </c>
      <c r="F105" t="s">
        <v>33</v>
      </c>
      <c r="H105" t="s">
        <v>34</v>
      </c>
      <c r="I105" t="s">
        <v>74</v>
      </c>
      <c r="J105">
        <v>33301</v>
      </c>
      <c r="K105" t="s">
        <v>243</v>
      </c>
      <c r="M105" s="7">
        <v>50</v>
      </c>
      <c r="O105" t="s">
        <v>37</v>
      </c>
      <c r="P105" t="s">
        <v>38</v>
      </c>
      <c r="Q105" s="11">
        <v>57</v>
      </c>
      <c r="R105" t="s">
        <v>76</v>
      </c>
      <c r="S105" t="s">
        <v>244</v>
      </c>
      <c r="T105" t="s">
        <v>78</v>
      </c>
      <c r="U105" t="s">
        <v>42</v>
      </c>
      <c r="V105" t="s">
        <v>43</v>
      </c>
      <c r="W105" t="s">
        <v>44</v>
      </c>
      <c r="X105">
        <v>96004396</v>
      </c>
      <c r="Y105">
        <v>591648.1</v>
      </c>
      <c r="Z105">
        <v>64245</v>
      </c>
      <c r="AA105" s="5">
        <v>37135.715972222199</v>
      </c>
      <c r="AB105" s="5">
        <v>37164.715972222199</v>
      </c>
    </row>
    <row r="106" spans="1:28" x14ac:dyDescent="0.25">
      <c r="A106" s="36">
        <f t="shared" si="1"/>
        <v>37006</v>
      </c>
      <c r="B106" s="3">
        <v>1163761</v>
      </c>
      <c r="C106" s="5">
        <v>37006.354664351798</v>
      </c>
      <c r="D106" t="s">
        <v>300</v>
      </c>
      <c r="E106" t="s">
        <v>118</v>
      </c>
      <c r="F106" t="s">
        <v>33</v>
      </c>
      <c r="H106" t="s">
        <v>34</v>
      </c>
      <c r="I106" t="s">
        <v>46</v>
      </c>
      <c r="J106">
        <v>29386</v>
      </c>
      <c r="K106" t="s">
        <v>303</v>
      </c>
      <c r="M106" s="7">
        <v>25</v>
      </c>
      <c r="O106" t="s">
        <v>37</v>
      </c>
      <c r="P106" t="s">
        <v>38</v>
      </c>
      <c r="Q106" s="11">
        <v>124</v>
      </c>
      <c r="R106" t="s">
        <v>119</v>
      </c>
      <c r="S106" t="s">
        <v>304</v>
      </c>
      <c r="T106" t="s">
        <v>55</v>
      </c>
      <c r="U106" t="s">
        <v>42</v>
      </c>
      <c r="V106" t="s">
        <v>43</v>
      </c>
      <c r="W106" t="s">
        <v>44</v>
      </c>
      <c r="X106">
        <v>96004381</v>
      </c>
      <c r="Y106">
        <v>591839.1</v>
      </c>
      <c r="Z106">
        <v>12</v>
      </c>
      <c r="AA106" s="5">
        <v>37007.875</v>
      </c>
      <c r="AB106" s="5">
        <v>37007.875</v>
      </c>
    </row>
    <row r="107" spans="1:28" x14ac:dyDescent="0.25">
      <c r="A107" s="36">
        <f t="shared" si="1"/>
        <v>37006</v>
      </c>
      <c r="B107" s="3">
        <v>1163964</v>
      </c>
      <c r="C107" s="5">
        <v>37006.3606365741</v>
      </c>
      <c r="D107" t="s">
        <v>297</v>
      </c>
      <c r="E107" t="s">
        <v>32</v>
      </c>
      <c r="F107" t="s">
        <v>33</v>
      </c>
      <c r="H107" t="s">
        <v>63</v>
      </c>
      <c r="I107" t="s">
        <v>80</v>
      </c>
      <c r="J107">
        <v>36239</v>
      </c>
      <c r="K107" t="s">
        <v>305</v>
      </c>
      <c r="M107" s="7">
        <v>5000</v>
      </c>
      <c r="O107" t="s">
        <v>66</v>
      </c>
      <c r="P107" t="s">
        <v>38</v>
      </c>
      <c r="Q107" s="11">
        <v>9.2499999999999999E-2</v>
      </c>
      <c r="R107" t="s">
        <v>67</v>
      </c>
      <c r="S107" t="s">
        <v>306</v>
      </c>
      <c r="T107" t="s">
        <v>307</v>
      </c>
      <c r="U107" t="s">
        <v>70</v>
      </c>
      <c r="V107" t="s">
        <v>43</v>
      </c>
      <c r="W107" t="s">
        <v>71</v>
      </c>
      <c r="X107">
        <v>95000199</v>
      </c>
      <c r="Y107" t="s">
        <v>308</v>
      </c>
      <c r="Z107">
        <v>61981</v>
      </c>
      <c r="AA107" s="5">
        <v>37012.875</v>
      </c>
      <c r="AB107" s="5">
        <v>37042.875</v>
      </c>
    </row>
    <row r="108" spans="1:28" x14ac:dyDescent="0.25">
      <c r="A108" s="36">
        <f t="shared" si="1"/>
        <v>37006</v>
      </c>
      <c r="B108" s="3">
        <v>1164557</v>
      </c>
      <c r="C108" s="5">
        <v>37006.372418981497</v>
      </c>
      <c r="D108" t="s">
        <v>31</v>
      </c>
      <c r="E108" t="s">
        <v>32</v>
      </c>
      <c r="F108" t="s">
        <v>33</v>
      </c>
      <c r="H108" t="s">
        <v>34</v>
      </c>
      <c r="I108" t="s">
        <v>35</v>
      </c>
      <c r="J108">
        <v>30895</v>
      </c>
      <c r="K108" t="s">
        <v>87</v>
      </c>
      <c r="L108" s="7">
        <v>25</v>
      </c>
      <c r="O108" t="s">
        <v>37</v>
      </c>
      <c r="P108" t="s">
        <v>38</v>
      </c>
      <c r="Q108" s="11">
        <v>440</v>
      </c>
      <c r="R108" t="s">
        <v>58</v>
      </c>
      <c r="S108" t="s">
        <v>51</v>
      </c>
      <c r="T108" t="s">
        <v>52</v>
      </c>
      <c r="U108" t="s">
        <v>42</v>
      </c>
      <c r="V108" t="s">
        <v>43</v>
      </c>
      <c r="W108" t="s">
        <v>44</v>
      </c>
      <c r="X108">
        <v>96004354</v>
      </c>
      <c r="Y108">
        <v>591955.1</v>
      </c>
      <c r="Z108">
        <v>29605</v>
      </c>
      <c r="AA108" s="5">
        <v>37073.701388888898</v>
      </c>
      <c r="AB108" s="5">
        <v>37164.701388888898</v>
      </c>
    </row>
    <row r="109" spans="1:28" x14ac:dyDescent="0.25">
      <c r="A109" s="36">
        <f t="shared" si="1"/>
        <v>37006</v>
      </c>
      <c r="B109" s="3">
        <v>1164993</v>
      </c>
      <c r="C109" s="5">
        <v>37006.379710648202</v>
      </c>
      <c r="D109" t="s">
        <v>120</v>
      </c>
      <c r="E109" t="s">
        <v>32</v>
      </c>
      <c r="F109" t="s">
        <v>33</v>
      </c>
      <c r="H109" t="s">
        <v>34</v>
      </c>
      <c r="I109" t="s">
        <v>74</v>
      </c>
      <c r="J109">
        <v>3942</v>
      </c>
      <c r="K109" t="s">
        <v>309</v>
      </c>
      <c r="L109" s="7">
        <v>50</v>
      </c>
      <c r="O109" t="s">
        <v>37</v>
      </c>
      <c r="P109" t="s">
        <v>38</v>
      </c>
      <c r="Q109" s="11">
        <v>46.5</v>
      </c>
      <c r="R109" t="s">
        <v>93</v>
      </c>
      <c r="S109" t="s">
        <v>114</v>
      </c>
      <c r="T109" t="s">
        <v>115</v>
      </c>
      <c r="U109" t="s">
        <v>42</v>
      </c>
      <c r="V109" t="s">
        <v>43</v>
      </c>
      <c r="W109" t="s">
        <v>44</v>
      </c>
      <c r="X109">
        <v>96004396</v>
      </c>
      <c r="Y109">
        <v>591982.1</v>
      </c>
      <c r="Z109">
        <v>64245</v>
      </c>
      <c r="AA109" s="5">
        <v>37135.591666666704</v>
      </c>
      <c r="AB109" s="5">
        <v>37164.591666666704</v>
      </c>
    </row>
    <row r="110" spans="1:28" x14ac:dyDescent="0.25">
      <c r="A110" s="36">
        <f t="shared" si="1"/>
        <v>37006</v>
      </c>
      <c r="B110" s="3">
        <v>1165018</v>
      </c>
      <c r="C110" s="5">
        <v>37006.3803819444</v>
      </c>
      <c r="D110" t="s">
        <v>79</v>
      </c>
      <c r="E110" t="s">
        <v>32</v>
      </c>
      <c r="F110" t="s">
        <v>33</v>
      </c>
      <c r="H110" t="s">
        <v>63</v>
      </c>
      <c r="I110" t="s">
        <v>80</v>
      </c>
      <c r="J110">
        <v>41763</v>
      </c>
      <c r="K110" t="s">
        <v>310</v>
      </c>
      <c r="M110" s="7">
        <v>10000</v>
      </c>
      <c r="O110" t="s">
        <v>66</v>
      </c>
      <c r="P110" t="s">
        <v>38</v>
      </c>
      <c r="Q110" s="11">
        <v>-2.2499999999999999E-2</v>
      </c>
      <c r="R110" t="s">
        <v>82</v>
      </c>
      <c r="S110" t="s">
        <v>145</v>
      </c>
      <c r="T110" t="s">
        <v>146</v>
      </c>
      <c r="U110" t="s">
        <v>70</v>
      </c>
      <c r="V110" t="s">
        <v>43</v>
      </c>
      <c r="W110" t="s">
        <v>71</v>
      </c>
      <c r="X110">
        <v>96021110</v>
      </c>
      <c r="Y110" t="s">
        <v>311</v>
      </c>
      <c r="Z110">
        <v>57399</v>
      </c>
      <c r="AA110" s="5">
        <v>37012.875</v>
      </c>
      <c r="AB110" s="5">
        <v>37042.875</v>
      </c>
    </row>
    <row r="111" spans="1:28" x14ac:dyDescent="0.25">
      <c r="A111" s="36">
        <f t="shared" si="1"/>
        <v>37006</v>
      </c>
      <c r="B111" s="3">
        <v>1165794</v>
      </c>
      <c r="C111" s="5">
        <v>37006.401539351798</v>
      </c>
      <c r="D111" t="s">
        <v>312</v>
      </c>
      <c r="E111" t="s">
        <v>32</v>
      </c>
      <c r="F111" t="s">
        <v>33</v>
      </c>
      <c r="H111" t="s">
        <v>63</v>
      </c>
      <c r="I111" t="s">
        <v>80</v>
      </c>
      <c r="J111">
        <v>42364</v>
      </c>
      <c r="K111" t="s">
        <v>313</v>
      </c>
      <c r="M111" s="7">
        <v>10000</v>
      </c>
      <c r="O111" t="s">
        <v>66</v>
      </c>
      <c r="P111" t="s">
        <v>38</v>
      </c>
      <c r="Q111" s="11">
        <v>2.5000000000000001E-3</v>
      </c>
      <c r="R111" t="s">
        <v>82</v>
      </c>
      <c r="S111" t="s">
        <v>160</v>
      </c>
      <c r="T111" t="s">
        <v>161</v>
      </c>
      <c r="U111" t="s">
        <v>70</v>
      </c>
      <c r="V111" t="s">
        <v>43</v>
      </c>
      <c r="W111" t="s">
        <v>71</v>
      </c>
      <c r="X111">
        <v>95000242</v>
      </c>
      <c r="Y111" t="s">
        <v>314</v>
      </c>
      <c r="Z111">
        <v>232</v>
      </c>
      <c r="AA111" s="5">
        <v>37012.875</v>
      </c>
      <c r="AB111" s="5">
        <v>37042.875</v>
      </c>
    </row>
    <row r="112" spans="1:28" x14ac:dyDescent="0.25">
      <c r="A112" s="36">
        <f t="shared" si="1"/>
        <v>37006</v>
      </c>
      <c r="B112" s="3">
        <v>1165878</v>
      </c>
      <c r="C112" s="5">
        <v>37006.403275463003</v>
      </c>
      <c r="D112" t="s">
        <v>142</v>
      </c>
      <c r="E112" t="s">
        <v>118</v>
      </c>
      <c r="F112" t="s">
        <v>33</v>
      </c>
      <c r="H112" t="s">
        <v>63</v>
      </c>
      <c r="I112" t="s">
        <v>64</v>
      </c>
      <c r="J112">
        <v>38619</v>
      </c>
      <c r="K112" t="s">
        <v>276</v>
      </c>
      <c r="M112" s="7">
        <v>5000</v>
      </c>
      <c r="O112" t="s">
        <v>66</v>
      </c>
      <c r="P112" t="s">
        <v>38</v>
      </c>
      <c r="Q112" s="11">
        <v>-2.5000000000000001E-2</v>
      </c>
      <c r="R112" t="s">
        <v>144</v>
      </c>
      <c r="S112" t="s">
        <v>145</v>
      </c>
      <c r="T112" t="s">
        <v>146</v>
      </c>
      <c r="U112" t="s">
        <v>70</v>
      </c>
      <c r="V112" t="s">
        <v>43</v>
      </c>
      <c r="W112" t="s">
        <v>71</v>
      </c>
      <c r="X112">
        <v>96043502</v>
      </c>
      <c r="Y112" t="s">
        <v>315</v>
      </c>
      <c r="Z112">
        <v>57543</v>
      </c>
      <c r="AA112" s="5">
        <v>37012.875</v>
      </c>
      <c r="AB112" s="5">
        <v>37042.875</v>
      </c>
    </row>
    <row r="113" spans="1:28" x14ac:dyDescent="0.25">
      <c r="A113" s="36">
        <f t="shared" si="1"/>
        <v>37006</v>
      </c>
      <c r="B113" s="3">
        <v>1167174</v>
      </c>
      <c r="C113" s="5">
        <v>37006.480462963002</v>
      </c>
      <c r="D113" t="s">
        <v>103</v>
      </c>
      <c r="E113" t="s">
        <v>118</v>
      </c>
      <c r="F113" t="s">
        <v>33</v>
      </c>
      <c r="H113" t="s">
        <v>34</v>
      </c>
      <c r="I113" t="s">
        <v>74</v>
      </c>
      <c r="J113">
        <v>32889</v>
      </c>
      <c r="K113" t="s">
        <v>256</v>
      </c>
      <c r="M113" s="7">
        <v>50</v>
      </c>
      <c r="O113" t="s">
        <v>37</v>
      </c>
      <c r="P113" t="s">
        <v>38</v>
      </c>
      <c r="Q113" s="11">
        <v>53</v>
      </c>
      <c r="R113" t="s">
        <v>150</v>
      </c>
      <c r="S113" t="s">
        <v>94</v>
      </c>
      <c r="T113" t="s">
        <v>115</v>
      </c>
      <c r="U113" t="s">
        <v>42</v>
      </c>
      <c r="V113" t="s">
        <v>43</v>
      </c>
      <c r="W113" t="s">
        <v>44</v>
      </c>
      <c r="X113">
        <v>96057469</v>
      </c>
      <c r="Y113">
        <v>592262.1</v>
      </c>
      <c r="Z113">
        <v>53350</v>
      </c>
      <c r="AA113" s="5">
        <v>37012.591666666704</v>
      </c>
      <c r="AB113" s="5">
        <v>37042.591666666704</v>
      </c>
    </row>
    <row r="114" spans="1:28" x14ac:dyDescent="0.25">
      <c r="A114" s="36">
        <f t="shared" si="1"/>
        <v>37006</v>
      </c>
      <c r="B114" s="3">
        <v>1167424</v>
      </c>
      <c r="C114" s="5">
        <v>37006.511701388903</v>
      </c>
      <c r="D114" t="s">
        <v>111</v>
      </c>
      <c r="E114" t="s">
        <v>32</v>
      </c>
      <c r="F114" t="s">
        <v>33</v>
      </c>
      <c r="H114" t="s">
        <v>34</v>
      </c>
      <c r="I114" t="s">
        <v>74</v>
      </c>
      <c r="J114">
        <v>29089</v>
      </c>
      <c r="K114" t="s">
        <v>274</v>
      </c>
      <c r="L114" s="7">
        <v>50</v>
      </c>
      <c r="O114" t="s">
        <v>37</v>
      </c>
      <c r="P114" t="s">
        <v>38</v>
      </c>
      <c r="Q114" s="11">
        <v>58.25</v>
      </c>
      <c r="R114" t="s">
        <v>93</v>
      </c>
      <c r="S114" t="s">
        <v>94</v>
      </c>
      <c r="T114" t="s">
        <v>95</v>
      </c>
      <c r="U114" t="s">
        <v>42</v>
      </c>
      <c r="V114" t="s">
        <v>43</v>
      </c>
      <c r="W114" t="s">
        <v>44</v>
      </c>
      <c r="Y114">
        <v>592329.1</v>
      </c>
      <c r="Z114">
        <v>3246</v>
      </c>
      <c r="AA114" s="5">
        <v>37011.875</v>
      </c>
      <c r="AB114" s="5">
        <v>37015.875</v>
      </c>
    </row>
    <row r="115" spans="1:28" x14ac:dyDescent="0.25">
      <c r="A115" s="36">
        <f t="shared" si="1"/>
        <v>37006</v>
      </c>
      <c r="B115" s="3">
        <v>1167425</v>
      </c>
      <c r="C115" s="5">
        <v>37006.511793981503</v>
      </c>
      <c r="D115" t="s">
        <v>111</v>
      </c>
      <c r="E115" t="s">
        <v>32</v>
      </c>
      <c r="F115" t="s">
        <v>33</v>
      </c>
      <c r="H115" t="s">
        <v>34</v>
      </c>
      <c r="I115" t="s">
        <v>74</v>
      </c>
      <c r="J115">
        <v>49213</v>
      </c>
      <c r="K115" t="s">
        <v>316</v>
      </c>
      <c r="L115" s="7">
        <v>50</v>
      </c>
      <c r="O115" t="s">
        <v>37</v>
      </c>
      <c r="P115" t="s">
        <v>38</v>
      </c>
      <c r="Q115" s="11">
        <v>58.25</v>
      </c>
      <c r="R115" t="s">
        <v>93</v>
      </c>
      <c r="S115" t="s">
        <v>94</v>
      </c>
      <c r="T115" t="s">
        <v>95</v>
      </c>
      <c r="U115" t="s">
        <v>42</v>
      </c>
      <c r="V115" t="s">
        <v>43</v>
      </c>
      <c r="W115" t="s">
        <v>44</v>
      </c>
      <c r="Y115">
        <v>592330.1</v>
      </c>
      <c r="Z115">
        <v>3246</v>
      </c>
      <c r="AA115" s="5">
        <v>37012.875</v>
      </c>
      <c r="AB115" s="5">
        <v>37015.875</v>
      </c>
    </row>
    <row r="116" spans="1:28" x14ac:dyDescent="0.25">
      <c r="A116" s="36">
        <f t="shared" si="1"/>
        <v>37006</v>
      </c>
      <c r="B116" s="3">
        <v>1167544</v>
      </c>
      <c r="C116" s="5">
        <v>37006.533854166701</v>
      </c>
      <c r="D116" t="s">
        <v>73</v>
      </c>
      <c r="E116" t="s">
        <v>32</v>
      </c>
      <c r="F116" t="s">
        <v>33</v>
      </c>
      <c r="H116" t="s">
        <v>34</v>
      </c>
      <c r="I116" t="s">
        <v>74</v>
      </c>
      <c r="J116">
        <v>49217</v>
      </c>
      <c r="K116" t="s">
        <v>317</v>
      </c>
      <c r="L116" s="7">
        <v>50</v>
      </c>
      <c r="O116" t="s">
        <v>37</v>
      </c>
      <c r="P116" t="s">
        <v>38</v>
      </c>
      <c r="Q116" s="11">
        <v>55</v>
      </c>
      <c r="R116" t="s">
        <v>76</v>
      </c>
      <c r="S116" t="s">
        <v>77</v>
      </c>
      <c r="T116" t="s">
        <v>90</v>
      </c>
      <c r="U116" t="s">
        <v>42</v>
      </c>
      <c r="V116" t="s">
        <v>43</v>
      </c>
      <c r="W116" t="s">
        <v>44</v>
      </c>
      <c r="X116">
        <v>96020991</v>
      </c>
      <c r="Y116">
        <v>592379.1</v>
      </c>
      <c r="Z116">
        <v>66682</v>
      </c>
      <c r="AA116" s="5">
        <v>37012.875</v>
      </c>
      <c r="AB116" s="5">
        <v>37015.875</v>
      </c>
    </row>
    <row r="117" spans="1:28" x14ac:dyDescent="0.25">
      <c r="A117" s="36">
        <f t="shared" si="1"/>
        <v>37006</v>
      </c>
      <c r="B117" s="3">
        <v>1168055</v>
      </c>
      <c r="C117" s="5">
        <v>37006.565543981502</v>
      </c>
      <c r="D117" t="s">
        <v>111</v>
      </c>
      <c r="E117" t="s">
        <v>32</v>
      </c>
      <c r="F117" t="s">
        <v>33</v>
      </c>
      <c r="H117" t="s">
        <v>34</v>
      </c>
      <c r="I117" t="s">
        <v>74</v>
      </c>
      <c r="J117">
        <v>29089</v>
      </c>
      <c r="K117" t="s">
        <v>274</v>
      </c>
      <c r="L117" s="7">
        <v>50</v>
      </c>
      <c r="O117" t="s">
        <v>37</v>
      </c>
      <c r="P117" t="s">
        <v>38</v>
      </c>
      <c r="Q117" s="11">
        <v>58.5</v>
      </c>
      <c r="R117" t="s">
        <v>93</v>
      </c>
      <c r="S117" t="s">
        <v>94</v>
      </c>
      <c r="T117" t="s">
        <v>95</v>
      </c>
      <c r="U117" t="s">
        <v>42</v>
      </c>
      <c r="V117" t="s">
        <v>43</v>
      </c>
      <c r="W117" t="s">
        <v>44</v>
      </c>
      <c r="Y117">
        <v>592453.1</v>
      </c>
      <c r="Z117">
        <v>3246</v>
      </c>
      <c r="AA117" s="5">
        <v>37011.875</v>
      </c>
      <c r="AB117" s="5">
        <v>37015.875</v>
      </c>
    </row>
    <row r="118" spans="1:28" x14ac:dyDescent="0.25">
      <c r="A118" s="36">
        <f t="shared" si="1"/>
        <v>37006</v>
      </c>
      <c r="B118" s="3">
        <v>1168275</v>
      </c>
      <c r="C118" s="5">
        <v>37006.584803240701</v>
      </c>
      <c r="D118" t="s">
        <v>111</v>
      </c>
      <c r="E118" t="s">
        <v>32</v>
      </c>
      <c r="F118" t="s">
        <v>33</v>
      </c>
      <c r="H118" t="s">
        <v>34</v>
      </c>
      <c r="I118" t="s">
        <v>74</v>
      </c>
      <c r="J118">
        <v>29086</v>
      </c>
      <c r="K118" t="s">
        <v>318</v>
      </c>
      <c r="L118" s="7">
        <v>150</v>
      </c>
      <c r="O118" t="s">
        <v>37</v>
      </c>
      <c r="P118" t="s">
        <v>38</v>
      </c>
      <c r="Q118" s="11">
        <v>40.450000000000003</v>
      </c>
      <c r="R118" t="s">
        <v>93</v>
      </c>
      <c r="S118" t="s">
        <v>94</v>
      </c>
      <c r="T118" t="s">
        <v>95</v>
      </c>
      <c r="U118" t="s">
        <v>42</v>
      </c>
      <c r="V118" t="s">
        <v>43</v>
      </c>
      <c r="W118" t="s">
        <v>44</v>
      </c>
      <c r="Y118">
        <v>592492.1</v>
      </c>
      <c r="Z118">
        <v>3246</v>
      </c>
      <c r="AA118" s="5">
        <v>37008.875</v>
      </c>
      <c r="AB118" s="5">
        <v>37008.875</v>
      </c>
    </row>
    <row r="119" spans="1:28" x14ac:dyDescent="0.25">
      <c r="A119" s="36">
        <f t="shared" si="1"/>
        <v>37007</v>
      </c>
      <c r="B119" s="3">
        <v>1169481</v>
      </c>
      <c r="C119" s="5">
        <v>37007.274097222202</v>
      </c>
      <c r="D119" t="s">
        <v>111</v>
      </c>
      <c r="E119" t="s">
        <v>32</v>
      </c>
      <c r="F119" t="s">
        <v>33</v>
      </c>
      <c r="H119" t="s">
        <v>34</v>
      </c>
      <c r="I119" t="s">
        <v>74</v>
      </c>
      <c r="J119">
        <v>29089</v>
      </c>
      <c r="K119" t="s">
        <v>274</v>
      </c>
      <c r="L119" s="7">
        <v>50</v>
      </c>
      <c r="O119" t="s">
        <v>37</v>
      </c>
      <c r="P119" t="s">
        <v>38</v>
      </c>
      <c r="Q119" s="11">
        <v>63.25</v>
      </c>
      <c r="R119" t="s">
        <v>93</v>
      </c>
      <c r="S119" t="s">
        <v>94</v>
      </c>
      <c r="T119" t="s">
        <v>95</v>
      </c>
      <c r="U119" t="s">
        <v>42</v>
      </c>
      <c r="V119" t="s">
        <v>43</v>
      </c>
      <c r="W119" t="s">
        <v>44</v>
      </c>
      <c r="Y119">
        <v>592854.1</v>
      </c>
      <c r="Z119">
        <v>3246</v>
      </c>
      <c r="AA119" s="5">
        <v>37011.875</v>
      </c>
      <c r="AB119" s="5">
        <v>37015.875</v>
      </c>
    </row>
    <row r="120" spans="1:28" x14ac:dyDescent="0.25">
      <c r="A120" s="36">
        <f t="shared" si="1"/>
        <v>37007</v>
      </c>
      <c r="B120" s="3">
        <v>1169636</v>
      </c>
      <c r="C120" s="5">
        <v>37007.295462962997</v>
      </c>
      <c r="D120" t="s">
        <v>73</v>
      </c>
      <c r="E120" t="s">
        <v>32</v>
      </c>
      <c r="F120" t="s">
        <v>33</v>
      </c>
      <c r="H120" t="s">
        <v>34</v>
      </c>
      <c r="I120" t="s">
        <v>74</v>
      </c>
      <c r="J120">
        <v>49119</v>
      </c>
      <c r="K120" t="s">
        <v>284</v>
      </c>
      <c r="L120" s="7">
        <v>50</v>
      </c>
      <c r="O120" t="s">
        <v>37</v>
      </c>
      <c r="P120" t="s">
        <v>38</v>
      </c>
      <c r="Q120" s="11">
        <v>60</v>
      </c>
      <c r="R120" t="s">
        <v>93</v>
      </c>
      <c r="S120" t="s">
        <v>94</v>
      </c>
      <c r="T120" t="s">
        <v>95</v>
      </c>
      <c r="U120" t="s">
        <v>42</v>
      </c>
      <c r="V120" t="s">
        <v>43</v>
      </c>
      <c r="W120" t="s">
        <v>44</v>
      </c>
      <c r="X120">
        <v>96020991</v>
      </c>
      <c r="Y120">
        <v>592972.1</v>
      </c>
      <c r="Z120">
        <v>66682</v>
      </c>
      <c r="AA120" s="5">
        <v>37011.875</v>
      </c>
      <c r="AB120" s="5">
        <v>37011.875</v>
      </c>
    </row>
    <row r="121" spans="1:28" x14ac:dyDescent="0.25">
      <c r="A121" s="36">
        <f t="shared" si="1"/>
        <v>37007</v>
      </c>
      <c r="B121" s="3">
        <v>1169638</v>
      </c>
      <c r="C121" s="5">
        <v>37007.295937499999</v>
      </c>
      <c r="D121" t="s">
        <v>198</v>
      </c>
      <c r="E121" t="s">
        <v>32</v>
      </c>
      <c r="F121" t="s">
        <v>33</v>
      </c>
      <c r="H121" t="s">
        <v>34</v>
      </c>
      <c r="I121" t="s">
        <v>74</v>
      </c>
      <c r="J121">
        <v>49119</v>
      </c>
      <c r="K121" t="s">
        <v>284</v>
      </c>
      <c r="L121" s="7">
        <v>50</v>
      </c>
      <c r="O121" t="s">
        <v>37</v>
      </c>
      <c r="P121" t="s">
        <v>38</v>
      </c>
      <c r="Q121" s="11">
        <v>59.75</v>
      </c>
      <c r="R121" t="s">
        <v>93</v>
      </c>
      <c r="S121" t="s">
        <v>94</v>
      </c>
      <c r="T121" t="s">
        <v>95</v>
      </c>
      <c r="U121" t="s">
        <v>42</v>
      </c>
      <c r="V121" t="s">
        <v>43</v>
      </c>
      <c r="W121" t="s">
        <v>44</v>
      </c>
      <c r="X121">
        <v>96057479</v>
      </c>
      <c r="Y121">
        <v>592973.1</v>
      </c>
      <c r="Z121">
        <v>55134</v>
      </c>
      <c r="AA121" s="5">
        <v>37011.875</v>
      </c>
      <c r="AB121" s="5">
        <v>37011.875</v>
      </c>
    </row>
    <row r="122" spans="1:28" x14ac:dyDescent="0.25">
      <c r="A122" s="36">
        <f t="shared" si="1"/>
        <v>37007</v>
      </c>
      <c r="B122" s="3">
        <v>1169759</v>
      </c>
      <c r="C122" s="5">
        <v>37007.308680555601</v>
      </c>
      <c r="D122" t="s">
        <v>111</v>
      </c>
      <c r="E122" t="s">
        <v>32</v>
      </c>
      <c r="F122" t="s">
        <v>33</v>
      </c>
      <c r="H122" t="s">
        <v>34</v>
      </c>
      <c r="I122" t="s">
        <v>74</v>
      </c>
      <c r="J122">
        <v>29088</v>
      </c>
      <c r="K122" t="s">
        <v>318</v>
      </c>
      <c r="L122" s="7">
        <v>50</v>
      </c>
      <c r="O122" t="s">
        <v>37</v>
      </c>
      <c r="P122" t="s">
        <v>38</v>
      </c>
      <c r="Q122" s="11">
        <v>40.049999999999997</v>
      </c>
      <c r="R122" t="s">
        <v>93</v>
      </c>
      <c r="S122" t="s">
        <v>94</v>
      </c>
      <c r="T122" t="s">
        <v>95</v>
      </c>
      <c r="U122" t="s">
        <v>42</v>
      </c>
      <c r="V122" t="s">
        <v>43</v>
      </c>
      <c r="W122" t="s">
        <v>44</v>
      </c>
      <c r="Y122">
        <v>593015.1</v>
      </c>
      <c r="Z122">
        <v>3246</v>
      </c>
      <c r="AA122" s="5">
        <v>37008.875</v>
      </c>
      <c r="AB122" s="5">
        <v>37008.875</v>
      </c>
    </row>
    <row r="123" spans="1:28" x14ac:dyDescent="0.25">
      <c r="A123" s="36">
        <f t="shared" si="1"/>
        <v>37007</v>
      </c>
      <c r="B123" s="3">
        <v>1169761</v>
      </c>
      <c r="C123" s="5">
        <v>37007.308923611097</v>
      </c>
      <c r="D123" t="s">
        <v>198</v>
      </c>
      <c r="E123" t="s">
        <v>32</v>
      </c>
      <c r="F123" t="s">
        <v>33</v>
      </c>
      <c r="H123" t="s">
        <v>34</v>
      </c>
      <c r="I123" t="s">
        <v>74</v>
      </c>
      <c r="J123">
        <v>29088</v>
      </c>
      <c r="K123" t="s">
        <v>318</v>
      </c>
      <c r="L123" s="7">
        <v>50</v>
      </c>
      <c r="O123" t="s">
        <v>37</v>
      </c>
      <c r="P123" t="s">
        <v>38</v>
      </c>
      <c r="Q123" s="11">
        <v>40.049999999999997</v>
      </c>
      <c r="R123" t="s">
        <v>93</v>
      </c>
      <c r="S123" t="s">
        <v>94</v>
      </c>
      <c r="T123" t="s">
        <v>95</v>
      </c>
      <c r="U123" t="s">
        <v>42</v>
      </c>
      <c r="V123" t="s">
        <v>43</v>
      </c>
      <c r="W123" t="s">
        <v>44</v>
      </c>
      <c r="X123">
        <v>96057479</v>
      </c>
      <c r="Y123">
        <v>593016.1</v>
      </c>
      <c r="Z123">
        <v>55134</v>
      </c>
      <c r="AA123" s="5">
        <v>37008.875</v>
      </c>
      <c r="AB123" s="5">
        <v>37008.875</v>
      </c>
    </row>
    <row r="124" spans="1:28" x14ac:dyDescent="0.25">
      <c r="A124" s="36">
        <f t="shared" si="1"/>
        <v>37007</v>
      </c>
      <c r="B124" s="3">
        <v>1169783</v>
      </c>
      <c r="C124" s="5">
        <v>37007.312175925901</v>
      </c>
      <c r="D124" t="s">
        <v>101</v>
      </c>
      <c r="E124" t="s">
        <v>32</v>
      </c>
      <c r="F124" t="s">
        <v>33</v>
      </c>
      <c r="H124" t="s">
        <v>34</v>
      </c>
      <c r="I124" t="s">
        <v>74</v>
      </c>
      <c r="J124">
        <v>29082</v>
      </c>
      <c r="K124" t="s">
        <v>320</v>
      </c>
      <c r="L124" s="7">
        <v>50</v>
      </c>
      <c r="O124" t="s">
        <v>37</v>
      </c>
      <c r="P124" t="s">
        <v>38</v>
      </c>
      <c r="Q124" s="11">
        <v>48</v>
      </c>
      <c r="R124" t="s">
        <v>76</v>
      </c>
      <c r="S124" t="s">
        <v>77</v>
      </c>
      <c r="T124" t="s">
        <v>90</v>
      </c>
      <c r="U124" t="s">
        <v>42</v>
      </c>
      <c r="V124" t="s">
        <v>43</v>
      </c>
      <c r="W124" t="s">
        <v>44</v>
      </c>
      <c r="X124">
        <v>96006417</v>
      </c>
      <c r="Y124">
        <v>593030.1</v>
      </c>
      <c r="Z124">
        <v>56264</v>
      </c>
      <c r="AA124" s="5">
        <v>37008.875</v>
      </c>
      <c r="AB124" s="5">
        <v>37008.875</v>
      </c>
    </row>
    <row r="125" spans="1:28" x14ac:dyDescent="0.25">
      <c r="A125" s="36">
        <f t="shared" si="1"/>
        <v>37007</v>
      </c>
      <c r="B125" s="3">
        <v>1169802</v>
      </c>
      <c r="C125" s="5">
        <v>37007.314236111102</v>
      </c>
      <c r="D125" t="s">
        <v>111</v>
      </c>
      <c r="E125" t="s">
        <v>32</v>
      </c>
      <c r="F125" t="s">
        <v>33</v>
      </c>
      <c r="H125" t="s">
        <v>34</v>
      </c>
      <c r="I125" t="s">
        <v>74</v>
      </c>
      <c r="J125">
        <v>29088</v>
      </c>
      <c r="K125" t="s">
        <v>318</v>
      </c>
      <c r="L125" s="7">
        <v>50</v>
      </c>
      <c r="O125" t="s">
        <v>37</v>
      </c>
      <c r="P125" t="s">
        <v>38</v>
      </c>
      <c r="Q125" s="11">
        <v>39.9</v>
      </c>
      <c r="R125" t="s">
        <v>93</v>
      </c>
      <c r="S125" t="s">
        <v>94</v>
      </c>
      <c r="T125" t="s">
        <v>95</v>
      </c>
      <c r="U125" t="s">
        <v>42</v>
      </c>
      <c r="V125" t="s">
        <v>43</v>
      </c>
      <c r="W125" t="s">
        <v>44</v>
      </c>
      <c r="Y125">
        <v>593039.1</v>
      </c>
      <c r="Z125">
        <v>3246</v>
      </c>
      <c r="AA125" s="5">
        <v>37008.875</v>
      </c>
      <c r="AB125" s="5">
        <v>37008.875</v>
      </c>
    </row>
    <row r="126" spans="1:28" x14ac:dyDescent="0.25">
      <c r="A126" s="36">
        <f t="shared" si="1"/>
        <v>37007</v>
      </c>
      <c r="B126" s="3">
        <v>1169838</v>
      </c>
      <c r="C126" s="5">
        <v>37007.317199074103</v>
      </c>
      <c r="D126" t="s">
        <v>111</v>
      </c>
      <c r="E126" t="s">
        <v>32</v>
      </c>
      <c r="F126" t="s">
        <v>33</v>
      </c>
      <c r="H126" t="s">
        <v>34</v>
      </c>
      <c r="I126" t="s">
        <v>74</v>
      </c>
      <c r="J126">
        <v>29088</v>
      </c>
      <c r="K126" t="s">
        <v>318</v>
      </c>
      <c r="L126" s="7">
        <v>50</v>
      </c>
      <c r="O126" t="s">
        <v>37</v>
      </c>
      <c r="P126" t="s">
        <v>38</v>
      </c>
      <c r="Q126" s="11">
        <v>39.799999999999997</v>
      </c>
      <c r="R126" t="s">
        <v>93</v>
      </c>
      <c r="S126" t="s">
        <v>94</v>
      </c>
      <c r="T126" t="s">
        <v>95</v>
      </c>
      <c r="U126" t="s">
        <v>42</v>
      </c>
      <c r="V126" t="s">
        <v>43</v>
      </c>
      <c r="W126" t="s">
        <v>44</v>
      </c>
      <c r="Y126">
        <v>593054.1</v>
      </c>
      <c r="Z126">
        <v>3246</v>
      </c>
      <c r="AA126" s="5">
        <v>37008.875</v>
      </c>
      <c r="AB126" s="5">
        <v>37008.875</v>
      </c>
    </row>
    <row r="127" spans="1:28" x14ac:dyDescent="0.25">
      <c r="A127" s="36">
        <f t="shared" si="1"/>
        <v>37007</v>
      </c>
      <c r="B127" s="3">
        <v>1169851</v>
      </c>
      <c r="C127" s="5">
        <v>37007.317962963003</v>
      </c>
      <c r="D127" t="s">
        <v>130</v>
      </c>
      <c r="E127" t="s">
        <v>118</v>
      </c>
      <c r="F127" t="s">
        <v>33</v>
      </c>
      <c r="H127" t="s">
        <v>34</v>
      </c>
      <c r="I127" t="s">
        <v>170</v>
      </c>
      <c r="J127">
        <v>32198</v>
      </c>
      <c r="K127" t="s">
        <v>321</v>
      </c>
      <c r="M127" s="7">
        <v>50</v>
      </c>
      <c r="O127" t="s">
        <v>37</v>
      </c>
      <c r="P127" t="s">
        <v>38</v>
      </c>
      <c r="Q127" s="11">
        <v>47.5</v>
      </c>
      <c r="R127" t="s">
        <v>165</v>
      </c>
      <c r="S127" t="s">
        <v>173</v>
      </c>
      <c r="T127" t="s">
        <v>90</v>
      </c>
      <c r="U127" t="s">
        <v>42</v>
      </c>
      <c r="V127" t="s">
        <v>43</v>
      </c>
      <c r="W127" t="s">
        <v>71</v>
      </c>
      <c r="X127">
        <v>96057022</v>
      </c>
      <c r="Y127">
        <v>593057.1</v>
      </c>
      <c r="Z127">
        <v>91219</v>
      </c>
      <c r="AA127" s="5">
        <v>37008.875</v>
      </c>
      <c r="AB127" s="5">
        <v>37008.875</v>
      </c>
    </row>
    <row r="128" spans="1:28" x14ac:dyDescent="0.25">
      <c r="A128" s="36">
        <f t="shared" si="1"/>
        <v>37007</v>
      </c>
      <c r="B128" s="3">
        <v>1170056</v>
      </c>
      <c r="C128" s="5">
        <v>37007.332372685203</v>
      </c>
      <c r="D128" t="s">
        <v>73</v>
      </c>
      <c r="E128" t="s">
        <v>32</v>
      </c>
      <c r="F128" t="s">
        <v>33</v>
      </c>
      <c r="H128" t="s">
        <v>34</v>
      </c>
      <c r="I128" t="s">
        <v>74</v>
      </c>
      <c r="J128">
        <v>29082</v>
      </c>
      <c r="K128" t="s">
        <v>320</v>
      </c>
      <c r="L128" s="7">
        <v>50</v>
      </c>
      <c r="O128" t="s">
        <v>37</v>
      </c>
      <c r="P128" t="s">
        <v>38</v>
      </c>
      <c r="Q128" s="11">
        <v>47.5</v>
      </c>
      <c r="R128" t="s">
        <v>76</v>
      </c>
      <c r="S128" t="s">
        <v>77</v>
      </c>
      <c r="T128" t="s">
        <v>90</v>
      </c>
      <c r="U128" t="s">
        <v>42</v>
      </c>
      <c r="V128" t="s">
        <v>43</v>
      </c>
      <c r="W128" t="s">
        <v>44</v>
      </c>
      <c r="X128">
        <v>96020991</v>
      </c>
      <c r="Y128">
        <v>593104.1</v>
      </c>
      <c r="Z128">
        <v>66682</v>
      </c>
      <c r="AA128" s="5">
        <v>37008.875</v>
      </c>
      <c r="AB128" s="5">
        <v>37008.875</v>
      </c>
    </row>
    <row r="129" spans="1:28" x14ac:dyDescent="0.25">
      <c r="A129" s="36">
        <f t="shared" si="1"/>
        <v>37007</v>
      </c>
      <c r="B129" s="3">
        <v>1170127</v>
      </c>
      <c r="C129" s="5">
        <v>37007.334594907399</v>
      </c>
      <c r="D129" t="s">
        <v>265</v>
      </c>
      <c r="E129" t="s">
        <v>118</v>
      </c>
      <c r="F129" t="s">
        <v>33</v>
      </c>
      <c r="H129" t="s">
        <v>34</v>
      </c>
      <c r="I129" t="s">
        <v>170</v>
      </c>
      <c r="J129">
        <v>30594</v>
      </c>
      <c r="K129" t="s">
        <v>322</v>
      </c>
      <c r="L129" s="7">
        <v>50</v>
      </c>
      <c r="O129" t="s">
        <v>37</v>
      </c>
      <c r="P129" t="s">
        <v>38</v>
      </c>
      <c r="Q129" s="11">
        <v>39</v>
      </c>
      <c r="R129" t="s">
        <v>165</v>
      </c>
      <c r="S129" t="s">
        <v>173</v>
      </c>
      <c r="T129" t="s">
        <v>90</v>
      </c>
      <c r="U129" t="s">
        <v>42</v>
      </c>
      <c r="V129" t="s">
        <v>43</v>
      </c>
      <c r="W129" t="s">
        <v>71</v>
      </c>
      <c r="Y129">
        <v>593122.1</v>
      </c>
      <c r="Z129">
        <v>69121</v>
      </c>
      <c r="AA129" s="5">
        <v>37008.875</v>
      </c>
      <c r="AB129" s="5">
        <v>37008.875</v>
      </c>
    </row>
    <row r="130" spans="1:28" x14ac:dyDescent="0.25">
      <c r="A130" s="36">
        <f t="shared" si="1"/>
        <v>37007</v>
      </c>
      <c r="B130" s="3">
        <v>1170548</v>
      </c>
      <c r="C130" s="5">
        <v>37007.347662036998</v>
      </c>
      <c r="D130" t="s">
        <v>312</v>
      </c>
      <c r="E130" t="s">
        <v>118</v>
      </c>
      <c r="F130" t="s">
        <v>33</v>
      </c>
      <c r="H130" t="s">
        <v>63</v>
      </c>
      <c r="I130" t="s">
        <v>64</v>
      </c>
      <c r="J130">
        <v>36165</v>
      </c>
      <c r="K130" t="s">
        <v>323</v>
      </c>
      <c r="M130" s="7">
        <v>5000</v>
      </c>
      <c r="O130" t="s">
        <v>66</v>
      </c>
      <c r="P130" t="s">
        <v>38</v>
      </c>
      <c r="Q130" s="11">
        <v>-0.08</v>
      </c>
      <c r="R130" t="s">
        <v>324</v>
      </c>
      <c r="S130" t="s">
        <v>325</v>
      </c>
      <c r="T130" t="s">
        <v>326</v>
      </c>
      <c r="U130" t="s">
        <v>70</v>
      </c>
      <c r="V130" t="s">
        <v>43</v>
      </c>
      <c r="W130" t="s">
        <v>71</v>
      </c>
      <c r="X130">
        <v>95000242</v>
      </c>
      <c r="Y130" t="s">
        <v>327</v>
      </c>
      <c r="Z130">
        <v>232</v>
      </c>
      <c r="AA130" s="5">
        <v>37012.875</v>
      </c>
      <c r="AB130" s="5">
        <v>37042.875</v>
      </c>
    </row>
    <row r="131" spans="1:28" x14ac:dyDescent="0.25">
      <c r="A131" s="36">
        <f t="shared" si="1"/>
        <v>37007</v>
      </c>
      <c r="B131" s="3">
        <v>1170623</v>
      </c>
      <c r="C131" s="5">
        <v>37007.350636574098</v>
      </c>
      <c r="D131" t="s">
        <v>300</v>
      </c>
      <c r="E131" t="s">
        <v>118</v>
      </c>
      <c r="F131" t="s">
        <v>33</v>
      </c>
      <c r="H131" t="s">
        <v>34</v>
      </c>
      <c r="I131" t="s">
        <v>46</v>
      </c>
      <c r="J131">
        <v>29487</v>
      </c>
      <c r="K131" t="s">
        <v>328</v>
      </c>
      <c r="M131" s="7">
        <v>25</v>
      </c>
      <c r="O131" t="s">
        <v>37</v>
      </c>
      <c r="P131" t="s">
        <v>38</v>
      </c>
      <c r="Q131" s="11">
        <v>310</v>
      </c>
      <c r="R131" t="s">
        <v>119</v>
      </c>
      <c r="S131" t="s">
        <v>329</v>
      </c>
      <c r="T131" t="s">
        <v>55</v>
      </c>
      <c r="U131" t="s">
        <v>42</v>
      </c>
      <c r="V131" t="s">
        <v>43</v>
      </c>
      <c r="W131" t="s">
        <v>44</v>
      </c>
      <c r="X131">
        <v>96004381</v>
      </c>
      <c r="Y131">
        <v>593278.1</v>
      </c>
      <c r="Z131">
        <v>12</v>
      </c>
      <c r="AA131" s="5">
        <v>37008.875</v>
      </c>
      <c r="AB131" s="5">
        <v>37009.875</v>
      </c>
    </row>
    <row r="132" spans="1:28" x14ac:dyDescent="0.25">
      <c r="A132" s="36">
        <f t="shared" si="1"/>
        <v>37007</v>
      </c>
      <c r="B132" s="3">
        <v>1171415</v>
      </c>
      <c r="C132" s="5">
        <v>37007.368171296301</v>
      </c>
      <c r="D132" t="s">
        <v>117</v>
      </c>
      <c r="E132" t="s">
        <v>32</v>
      </c>
      <c r="F132" t="s">
        <v>33</v>
      </c>
      <c r="H132" t="s">
        <v>63</v>
      </c>
      <c r="I132" t="s">
        <v>80</v>
      </c>
      <c r="J132">
        <v>36228</v>
      </c>
      <c r="K132" t="s">
        <v>330</v>
      </c>
      <c r="M132" s="7">
        <v>30000</v>
      </c>
      <c r="O132" t="s">
        <v>66</v>
      </c>
      <c r="P132" t="s">
        <v>38</v>
      </c>
      <c r="Q132" s="11">
        <v>-5.0000000000000001E-3</v>
      </c>
      <c r="R132" t="s">
        <v>82</v>
      </c>
      <c r="S132" t="s">
        <v>331</v>
      </c>
      <c r="T132" t="s">
        <v>332</v>
      </c>
      <c r="U132" t="s">
        <v>70</v>
      </c>
      <c r="V132" t="s">
        <v>43</v>
      </c>
      <c r="W132" t="s">
        <v>71</v>
      </c>
      <c r="X132">
        <v>96016709</v>
      </c>
      <c r="Y132" t="s">
        <v>333</v>
      </c>
      <c r="Z132">
        <v>55265</v>
      </c>
      <c r="AA132" s="5">
        <v>37012.875</v>
      </c>
      <c r="AB132" s="5">
        <v>37042.875</v>
      </c>
    </row>
    <row r="133" spans="1:28" x14ac:dyDescent="0.25">
      <c r="A133" s="36">
        <f t="shared" si="1"/>
        <v>37007</v>
      </c>
      <c r="B133" s="3">
        <v>1171501</v>
      </c>
      <c r="C133" s="5">
        <v>37007.369641203702</v>
      </c>
      <c r="D133" t="s">
        <v>112</v>
      </c>
      <c r="E133" t="s">
        <v>32</v>
      </c>
      <c r="F133" t="s">
        <v>33</v>
      </c>
      <c r="H133" t="s">
        <v>63</v>
      </c>
      <c r="I133" t="s">
        <v>153</v>
      </c>
      <c r="J133">
        <v>32953</v>
      </c>
      <c r="K133" t="s">
        <v>334</v>
      </c>
      <c r="L133" s="7">
        <v>5000</v>
      </c>
      <c r="O133" t="s">
        <v>66</v>
      </c>
      <c r="P133" t="s">
        <v>38</v>
      </c>
      <c r="Q133" s="11">
        <v>-0.19500000000000001</v>
      </c>
      <c r="R133" t="s">
        <v>67</v>
      </c>
      <c r="S133" t="s">
        <v>155</v>
      </c>
      <c r="T133" t="s">
        <v>156</v>
      </c>
      <c r="U133" t="s">
        <v>70</v>
      </c>
      <c r="V133" t="s">
        <v>43</v>
      </c>
      <c r="W133" t="s">
        <v>157</v>
      </c>
      <c r="X133">
        <v>96000103</v>
      </c>
      <c r="Y133" t="s">
        <v>335</v>
      </c>
      <c r="Z133">
        <v>65268</v>
      </c>
      <c r="AA133" s="5">
        <v>37196</v>
      </c>
      <c r="AB133" s="5">
        <v>37346</v>
      </c>
    </row>
    <row r="134" spans="1:28" x14ac:dyDescent="0.25">
      <c r="A134" s="36">
        <f t="shared" si="1"/>
        <v>37007</v>
      </c>
      <c r="B134" s="3">
        <v>1171583</v>
      </c>
      <c r="C134" s="5">
        <v>37007.370983796303</v>
      </c>
      <c r="D134" t="s">
        <v>79</v>
      </c>
      <c r="E134" t="s">
        <v>32</v>
      </c>
      <c r="F134" t="s">
        <v>33</v>
      </c>
      <c r="H134" t="s">
        <v>63</v>
      </c>
      <c r="I134" t="s">
        <v>64</v>
      </c>
      <c r="J134">
        <v>36167</v>
      </c>
      <c r="K134" t="s">
        <v>336</v>
      </c>
      <c r="M134" s="7">
        <v>5000</v>
      </c>
      <c r="O134" t="s">
        <v>66</v>
      </c>
      <c r="P134" t="s">
        <v>38</v>
      </c>
      <c r="Q134" s="11">
        <v>1.7500000000000002E-2</v>
      </c>
      <c r="R134" t="s">
        <v>82</v>
      </c>
      <c r="S134" t="s">
        <v>325</v>
      </c>
      <c r="T134" t="s">
        <v>326</v>
      </c>
      <c r="U134" t="s">
        <v>70</v>
      </c>
      <c r="V134" t="s">
        <v>43</v>
      </c>
      <c r="W134" t="s">
        <v>71</v>
      </c>
      <c r="X134">
        <v>96021110</v>
      </c>
      <c r="Y134" t="s">
        <v>337</v>
      </c>
      <c r="Z134">
        <v>57399</v>
      </c>
      <c r="AA134" s="5">
        <v>37012.875</v>
      </c>
      <c r="AB134" s="5">
        <v>37042.875</v>
      </c>
    </row>
    <row r="135" spans="1:28" x14ac:dyDescent="0.25">
      <c r="A135" s="36">
        <f t="shared" ref="A135:A170" si="2">DATEVALUE(TEXT(C135, "mm/dd/yy"))</f>
        <v>37007</v>
      </c>
      <c r="B135" s="3">
        <v>1171685</v>
      </c>
      <c r="C135" s="5">
        <v>37007.373043981497</v>
      </c>
      <c r="D135" t="s">
        <v>101</v>
      </c>
      <c r="E135" t="s">
        <v>32</v>
      </c>
      <c r="F135" t="s">
        <v>33</v>
      </c>
      <c r="H135" t="s">
        <v>63</v>
      </c>
      <c r="I135" t="s">
        <v>80</v>
      </c>
      <c r="J135">
        <v>36228</v>
      </c>
      <c r="K135" t="s">
        <v>330</v>
      </c>
      <c r="L135" s="7">
        <v>10000</v>
      </c>
      <c r="O135" t="s">
        <v>66</v>
      </c>
      <c r="P135" t="s">
        <v>38</v>
      </c>
      <c r="Q135" s="11">
        <v>-5.0000000000000001E-3</v>
      </c>
      <c r="R135" t="s">
        <v>338</v>
      </c>
      <c r="S135" t="s">
        <v>331</v>
      </c>
      <c r="T135" t="s">
        <v>332</v>
      </c>
      <c r="U135" t="s">
        <v>70</v>
      </c>
      <c r="V135" t="s">
        <v>43</v>
      </c>
      <c r="W135" t="s">
        <v>71</v>
      </c>
      <c r="X135">
        <v>95000281</v>
      </c>
      <c r="Y135" t="s">
        <v>339</v>
      </c>
      <c r="Z135">
        <v>56264</v>
      </c>
      <c r="AA135" s="5">
        <v>37012.875</v>
      </c>
      <c r="AB135" s="5">
        <v>37042.875</v>
      </c>
    </row>
    <row r="136" spans="1:28" x14ac:dyDescent="0.25">
      <c r="A136" s="36">
        <f t="shared" si="2"/>
        <v>37007</v>
      </c>
      <c r="B136" s="3">
        <v>1172638</v>
      </c>
      <c r="C136" s="5">
        <v>37007.389178240701</v>
      </c>
      <c r="D136" t="s">
        <v>278</v>
      </c>
      <c r="E136" t="s">
        <v>32</v>
      </c>
      <c r="F136" t="s">
        <v>33</v>
      </c>
      <c r="H136" t="s">
        <v>63</v>
      </c>
      <c r="I136" t="s">
        <v>153</v>
      </c>
      <c r="J136">
        <v>48544</v>
      </c>
      <c r="K136" t="s">
        <v>340</v>
      </c>
      <c r="M136" s="7">
        <v>5000</v>
      </c>
      <c r="O136" t="s">
        <v>66</v>
      </c>
      <c r="P136" t="s">
        <v>38</v>
      </c>
      <c r="Q136" s="11">
        <v>-0.28999999999999998</v>
      </c>
      <c r="R136" t="s">
        <v>67</v>
      </c>
      <c r="S136" t="s">
        <v>155</v>
      </c>
      <c r="T136" t="s">
        <v>156</v>
      </c>
      <c r="U136" t="s">
        <v>70</v>
      </c>
      <c r="V136" t="s">
        <v>43</v>
      </c>
      <c r="W136" t="s">
        <v>157</v>
      </c>
      <c r="X136">
        <v>96043931</v>
      </c>
      <c r="Y136" t="s">
        <v>341</v>
      </c>
      <c r="Z136">
        <v>120</v>
      </c>
      <c r="AA136" s="5">
        <v>37043</v>
      </c>
      <c r="AB136" s="5">
        <v>37195</v>
      </c>
    </row>
    <row r="137" spans="1:28" x14ac:dyDescent="0.25">
      <c r="A137" s="36">
        <f t="shared" si="2"/>
        <v>37007</v>
      </c>
      <c r="B137" s="3">
        <v>1172709</v>
      </c>
      <c r="C137" s="5">
        <v>37007.390636574099</v>
      </c>
      <c r="D137" t="s">
        <v>101</v>
      </c>
      <c r="E137" t="s">
        <v>118</v>
      </c>
      <c r="F137" t="s">
        <v>33</v>
      </c>
      <c r="H137" t="s">
        <v>34</v>
      </c>
      <c r="I137" t="s">
        <v>170</v>
      </c>
      <c r="J137">
        <v>30183</v>
      </c>
      <c r="K137" t="s">
        <v>342</v>
      </c>
      <c r="M137" s="7">
        <v>50</v>
      </c>
      <c r="O137" t="s">
        <v>37</v>
      </c>
      <c r="P137" t="s">
        <v>38</v>
      </c>
      <c r="Q137" s="11">
        <v>50.5</v>
      </c>
      <c r="R137" t="s">
        <v>165</v>
      </c>
      <c r="S137" t="s">
        <v>244</v>
      </c>
      <c r="T137" t="s">
        <v>78</v>
      </c>
      <c r="U137" t="s">
        <v>42</v>
      </c>
      <c r="V137" t="s">
        <v>43</v>
      </c>
      <c r="W137" t="s">
        <v>71</v>
      </c>
      <c r="X137">
        <v>95000281</v>
      </c>
      <c r="Y137">
        <v>593453.1</v>
      </c>
      <c r="Z137">
        <v>56264</v>
      </c>
      <c r="AA137" s="5">
        <v>37012</v>
      </c>
      <c r="AB137" s="5">
        <v>37042</v>
      </c>
    </row>
    <row r="138" spans="1:28" x14ac:dyDescent="0.25">
      <c r="A138" s="36">
        <f t="shared" si="2"/>
        <v>37007</v>
      </c>
      <c r="B138" s="3">
        <v>1173300</v>
      </c>
      <c r="C138" s="5">
        <v>37007.404143518499</v>
      </c>
      <c r="D138" t="s">
        <v>343</v>
      </c>
      <c r="E138" t="s">
        <v>32</v>
      </c>
      <c r="F138" t="s">
        <v>33</v>
      </c>
      <c r="H138" t="s">
        <v>63</v>
      </c>
      <c r="I138" t="s">
        <v>80</v>
      </c>
      <c r="J138">
        <v>36241</v>
      </c>
      <c r="K138" t="s">
        <v>344</v>
      </c>
      <c r="M138" s="7">
        <v>20000</v>
      </c>
      <c r="O138" t="s">
        <v>66</v>
      </c>
      <c r="P138" t="s">
        <v>38</v>
      </c>
      <c r="Q138" s="11">
        <v>5.0000000000000001E-3</v>
      </c>
      <c r="R138" t="s">
        <v>82</v>
      </c>
      <c r="S138" t="s">
        <v>331</v>
      </c>
      <c r="T138" t="s">
        <v>332</v>
      </c>
      <c r="U138" t="s">
        <v>70</v>
      </c>
      <c r="V138" t="s">
        <v>43</v>
      </c>
      <c r="W138" t="s">
        <v>71</v>
      </c>
      <c r="X138">
        <v>96038419</v>
      </c>
      <c r="Y138" t="s">
        <v>345</v>
      </c>
      <c r="Z138">
        <v>69034</v>
      </c>
      <c r="AA138" s="5">
        <v>37012.875</v>
      </c>
      <c r="AB138" s="5">
        <v>37042.875</v>
      </c>
    </row>
    <row r="139" spans="1:28" x14ac:dyDescent="0.25">
      <c r="A139" s="36">
        <f t="shared" si="2"/>
        <v>37007</v>
      </c>
      <c r="B139" s="3">
        <v>1173304</v>
      </c>
      <c r="C139" s="5">
        <v>37007.404282407399</v>
      </c>
      <c r="D139" t="s">
        <v>343</v>
      </c>
      <c r="E139" t="s">
        <v>32</v>
      </c>
      <c r="F139" t="s">
        <v>33</v>
      </c>
      <c r="H139" t="s">
        <v>63</v>
      </c>
      <c r="I139" t="s">
        <v>80</v>
      </c>
      <c r="J139">
        <v>42165</v>
      </c>
      <c r="K139" t="s">
        <v>346</v>
      </c>
      <c r="L139" s="7">
        <v>20000</v>
      </c>
      <c r="O139" t="s">
        <v>66</v>
      </c>
      <c r="P139" t="s">
        <v>38</v>
      </c>
      <c r="Q139" s="11">
        <v>0</v>
      </c>
      <c r="R139" t="s">
        <v>338</v>
      </c>
      <c r="S139" t="s">
        <v>331</v>
      </c>
      <c r="T139" t="s">
        <v>332</v>
      </c>
      <c r="U139" t="s">
        <v>70</v>
      </c>
      <c r="V139" t="s">
        <v>43</v>
      </c>
      <c r="W139" t="s">
        <v>71</v>
      </c>
      <c r="X139">
        <v>96038419</v>
      </c>
      <c r="Y139" t="s">
        <v>347</v>
      </c>
      <c r="Z139">
        <v>69034</v>
      </c>
      <c r="AA139" s="5">
        <v>37012.875</v>
      </c>
      <c r="AB139" s="5">
        <v>37042.875</v>
      </c>
    </row>
    <row r="140" spans="1:28" x14ac:dyDescent="0.25">
      <c r="A140" s="36">
        <f t="shared" si="2"/>
        <v>37007</v>
      </c>
      <c r="B140" s="3">
        <v>1173447</v>
      </c>
      <c r="C140" s="5">
        <v>37007.406585648103</v>
      </c>
      <c r="D140" t="s">
        <v>91</v>
      </c>
      <c r="E140" t="s">
        <v>118</v>
      </c>
      <c r="F140" t="s">
        <v>33</v>
      </c>
      <c r="H140" t="s">
        <v>34</v>
      </c>
      <c r="I140" t="s">
        <v>74</v>
      </c>
      <c r="J140">
        <v>29082</v>
      </c>
      <c r="K140" t="s">
        <v>320</v>
      </c>
      <c r="M140" s="7">
        <v>50</v>
      </c>
      <c r="O140" t="s">
        <v>37</v>
      </c>
      <c r="P140" t="s">
        <v>38</v>
      </c>
      <c r="Q140" s="11">
        <v>47.75</v>
      </c>
      <c r="R140" t="s">
        <v>165</v>
      </c>
      <c r="S140" t="s">
        <v>77</v>
      </c>
      <c r="T140" t="s">
        <v>90</v>
      </c>
      <c r="U140" t="s">
        <v>42</v>
      </c>
      <c r="V140" t="s">
        <v>43</v>
      </c>
      <c r="W140" t="s">
        <v>44</v>
      </c>
      <c r="X140">
        <v>96009016</v>
      </c>
      <c r="Y140">
        <v>593530.1</v>
      </c>
      <c r="Z140">
        <v>18</v>
      </c>
      <c r="AA140" s="5">
        <v>37008.875</v>
      </c>
      <c r="AB140" s="5">
        <v>37008.875</v>
      </c>
    </row>
    <row r="141" spans="1:28" x14ac:dyDescent="0.25">
      <c r="A141" s="36">
        <f t="shared" si="2"/>
        <v>37007</v>
      </c>
      <c r="B141" s="3">
        <v>1173866</v>
      </c>
      <c r="C141" s="5">
        <v>37007.422361111101</v>
      </c>
      <c r="D141" t="s">
        <v>101</v>
      </c>
      <c r="E141" t="s">
        <v>118</v>
      </c>
      <c r="F141" t="s">
        <v>33</v>
      </c>
      <c r="H141" t="s">
        <v>34</v>
      </c>
      <c r="I141" t="s">
        <v>35</v>
      </c>
      <c r="J141">
        <v>36468</v>
      </c>
      <c r="K141" t="s">
        <v>50</v>
      </c>
      <c r="L141" s="7">
        <v>25</v>
      </c>
      <c r="O141" t="s">
        <v>37</v>
      </c>
      <c r="P141" t="s">
        <v>38</v>
      </c>
      <c r="Q141" s="11">
        <v>314</v>
      </c>
      <c r="R141" t="s">
        <v>119</v>
      </c>
      <c r="S141" t="s">
        <v>51</v>
      </c>
      <c r="T141" t="s">
        <v>52</v>
      </c>
      <c r="U141" t="s">
        <v>42</v>
      </c>
      <c r="V141" t="s">
        <v>43</v>
      </c>
      <c r="W141" t="s">
        <v>44</v>
      </c>
      <c r="X141">
        <v>96006417</v>
      </c>
      <c r="Y141">
        <v>593584.1</v>
      </c>
      <c r="Z141">
        <v>56264</v>
      </c>
      <c r="AA141" s="5">
        <v>37012.875</v>
      </c>
      <c r="AB141" s="5">
        <v>37042.875</v>
      </c>
    </row>
    <row r="142" spans="1:28" x14ac:dyDescent="0.25">
      <c r="A142" s="36">
        <f t="shared" si="2"/>
        <v>37007</v>
      </c>
      <c r="B142" s="3">
        <v>1174563</v>
      </c>
      <c r="C142" s="5">
        <v>37007.450439814798</v>
      </c>
      <c r="D142" t="s">
        <v>265</v>
      </c>
      <c r="E142" t="s">
        <v>365</v>
      </c>
      <c r="F142" t="s">
        <v>33</v>
      </c>
      <c r="H142" t="s">
        <v>63</v>
      </c>
      <c r="I142" t="s">
        <v>80</v>
      </c>
      <c r="J142">
        <v>43462</v>
      </c>
      <c r="K142" t="s">
        <v>348</v>
      </c>
      <c r="M142" s="7">
        <v>5000</v>
      </c>
      <c r="O142" t="s">
        <v>66</v>
      </c>
      <c r="P142" t="s">
        <v>38</v>
      </c>
      <c r="Q142" s="11">
        <v>5.05</v>
      </c>
      <c r="R142" t="s">
        <v>349</v>
      </c>
      <c r="S142" t="s">
        <v>138</v>
      </c>
      <c r="T142" t="s">
        <v>139</v>
      </c>
      <c r="U142" t="s">
        <v>70</v>
      </c>
      <c r="V142" t="s">
        <v>43</v>
      </c>
      <c r="W142" t="s">
        <v>71</v>
      </c>
      <c r="Y142" t="s">
        <v>350</v>
      </c>
      <c r="Z142">
        <v>69121</v>
      </c>
      <c r="AA142" s="5">
        <v>37073.875</v>
      </c>
      <c r="AB142" s="5">
        <v>37103.875</v>
      </c>
    </row>
    <row r="143" spans="1:28" x14ac:dyDescent="0.25">
      <c r="A143" s="36">
        <f t="shared" si="2"/>
        <v>37007</v>
      </c>
      <c r="B143" s="3">
        <v>1174586</v>
      </c>
      <c r="C143" s="5">
        <v>37007.4510532407</v>
      </c>
      <c r="D143" t="s">
        <v>351</v>
      </c>
      <c r="E143" t="s">
        <v>32</v>
      </c>
      <c r="F143" t="s">
        <v>33</v>
      </c>
      <c r="H143" t="s">
        <v>63</v>
      </c>
      <c r="I143" t="s">
        <v>64</v>
      </c>
      <c r="J143">
        <v>37101</v>
      </c>
      <c r="K143" t="s">
        <v>352</v>
      </c>
      <c r="L143" s="7">
        <v>5000</v>
      </c>
      <c r="O143" t="s">
        <v>66</v>
      </c>
      <c r="P143" t="s">
        <v>38</v>
      </c>
      <c r="Q143" s="11">
        <v>-0.12</v>
      </c>
      <c r="R143" t="s">
        <v>82</v>
      </c>
      <c r="S143" t="s">
        <v>325</v>
      </c>
      <c r="T143" t="s">
        <v>326</v>
      </c>
      <c r="U143" t="s">
        <v>70</v>
      </c>
      <c r="V143" t="s">
        <v>43</v>
      </c>
      <c r="W143" t="s">
        <v>71</v>
      </c>
      <c r="Y143" t="s">
        <v>353</v>
      </c>
      <c r="Z143">
        <v>3022</v>
      </c>
      <c r="AA143" s="5">
        <v>37012.875</v>
      </c>
      <c r="AB143" s="5">
        <v>37042.875</v>
      </c>
    </row>
    <row r="144" spans="1:28" x14ac:dyDescent="0.25">
      <c r="A144" s="36">
        <f t="shared" si="2"/>
        <v>37007</v>
      </c>
      <c r="B144" s="3">
        <v>1175025</v>
      </c>
      <c r="C144" s="5">
        <v>37007.497905092598</v>
      </c>
      <c r="D144" t="s">
        <v>354</v>
      </c>
      <c r="E144" t="s">
        <v>118</v>
      </c>
      <c r="F144" t="s">
        <v>33</v>
      </c>
      <c r="H144" t="s">
        <v>63</v>
      </c>
      <c r="I144" t="s">
        <v>80</v>
      </c>
      <c r="J144">
        <v>36228</v>
      </c>
      <c r="K144" t="s">
        <v>330</v>
      </c>
      <c r="L144" s="7">
        <v>10000</v>
      </c>
      <c r="O144" t="s">
        <v>66</v>
      </c>
      <c r="P144" t="s">
        <v>38</v>
      </c>
      <c r="Q144" s="11">
        <v>-5.0000000000000001E-3</v>
      </c>
      <c r="R144" t="s">
        <v>144</v>
      </c>
      <c r="S144" t="s">
        <v>331</v>
      </c>
      <c r="T144" t="s">
        <v>332</v>
      </c>
      <c r="U144" t="s">
        <v>70</v>
      </c>
      <c r="V144" t="s">
        <v>43</v>
      </c>
      <c r="W144" t="s">
        <v>71</v>
      </c>
      <c r="X144">
        <v>96009194</v>
      </c>
      <c r="Y144" t="s">
        <v>355</v>
      </c>
      <c r="Z144">
        <v>3497</v>
      </c>
      <c r="AA144" s="5">
        <v>37012.875</v>
      </c>
      <c r="AB144" s="5">
        <v>37042.875</v>
      </c>
    </row>
    <row r="145" spans="1:28" x14ac:dyDescent="0.25">
      <c r="A145" s="36">
        <f t="shared" si="2"/>
        <v>37007</v>
      </c>
      <c r="B145" s="3">
        <v>1175261</v>
      </c>
      <c r="C145" s="5">
        <v>37007.520497685196</v>
      </c>
      <c r="D145" t="s">
        <v>103</v>
      </c>
      <c r="E145" t="s">
        <v>32</v>
      </c>
      <c r="F145" t="s">
        <v>33</v>
      </c>
      <c r="H145" t="s">
        <v>34</v>
      </c>
      <c r="I145" t="s">
        <v>35</v>
      </c>
      <c r="J145">
        <v>49075</v>
      </c>
      <c r="K145" t="s">
        <v>36</v>
      </c>
      <c r="M145" s="7">
        <v>25</v>
      </c>
      <c r="O145" t="s">
        <v>37</v>
      </c>
      <c r="P145" t="s">
        <v>38</v>
      </c>
      <c r="Q145" s="11">
        <v>295</v>
      </c>
      <c r="R145" t="s">
        <v>58</v>
      </c>
      <c r="S145" t="s">
        <v>61</v>
      </c>
      <c r="T145" t="s">
        <v>41</v>
      </c>
      <c r="U145" t="s">
        <v>42</v>
      </c>
      <c r="V145" t="s">
        <v>43</v>
      </c>
      <c r="W145" t="s">
        <v>44</v>
      </c>
      <c r="X145">
        <v>96057469</v>
      </c>
      <c r="Y145">
        <v>593842.1</v>
      </c>
      <c r="Z145">
        <v>53350</v>
      </c>
      <c r="AA145" s="5">
        <v>37012.875</v>
      </c>
      <c r="AB145" s="5">
        <v>37042.875</v>
      </c>
    </row>
    <row r="146" spans="1:28" x14ac:dyDescent="0.25">
      <c r="A146" s="36">
        <f t="shared" si="2"/>
        <v>37007</v>
      </c>
      <c r="B146" s="3">
        <v>1175439</v>
      </c>
      <c r="C146" s="5">
        <v>37007.533067129603</v>
      </c>
      <c r="D146" t="s">
        <v>111</v>
      </c>
      <c r="E146" t="s">
        <v>32</v>
      </c>
      <c r="F146" t="s">
        <v>33</v>
      </c>
      <c r="H146" t="s">
        <v>34</v>
      </c>
      <c r="I146" t="s">
        <v>74</v>
      </c>
      <c r="J146">
        <v>49119</v>
      </c>
      <c r="K146" t="s">
        <v>284</v>
      </c>
      <c r="L146" s="7">
        <v>50</v>
      </c>
      <c r="O146" t="s">
        <v>37</v>
      </c>
      <c r="P146" t="s">
        <v>38</v>
      </c>
      <c r="Q146" s="11">
        <v>61.75</v>
      </c>
      <c r="R146" t="s">
        <v>93</v>
      </c>
      <c r="S146" t="s">
        <v>94</v>
      </c>
      <c r="T146" t="s">
        <v>95</v>
      </c>
      <c r="U146" t="s">
        <v>42</v>
      </c>
      <c r="V146" t="s">
        <v>43</v>
      </c>
      <c r="W146" t="s">
        <v>44</v>
      </c>
      <c r="Y146">
        <v>593924.1</v>
      </c>
      <c r="Z146">
        <v>3246</v>
      </c>
      <c r="AA146" s="5">
        <v>37011.875</v>
      </c>
      <c r="AB146" s="5">
        <v>37011.875</v>
      </c>
    </row>
    <row r="147" spans="1:28" x14ac:dyDescent="0.25">
      <c r="A147" s="36">
        <f t="shared" si="2"/>
        <v>37007</v>
      </c>
      <c r="B147" s="3">
        <v>1176451</v>
      </c>
      <c r="C147" s="5">
        <v>37007.592824074098</v>
      </c>
      <c r="D147" t="s">
        <v>120</v>
      </c>
      <c r="E147" t="s">
        <v>365</v>
      </c>
      <c r="F147" t="s">
        <v>33</v>
      </c>
      <c r="H147" t="s">
        <v>63</v>
      </c>
      <c r="I147" t="s">
        <v>80</v>
      </c>
      <c r="J147">
        <v>43378</v>
      </c>
      <c r="K147" t="s">
        <v>230</v>
      </c>
      <c r="M147" s="7">
        <v>15000</v>
      </c>
      <c r="O147" t="s">
        <v>66</v>
      </c>
      <c r="P147" t="s">
        <v>38</v>
      </c>
      <c r="Q147" s="11">
        <v>4.96</v>
      </c>
      <c r="R147" t="s">
        <v>349</v>
      </c>
      <c r="S147" t="s">
        <v>138</v>
      </c>
      <c r="T147" t="s">
        <v>139</v>
      </c>
      <c r="U147" t="s">
        <v>70</v>
      </c>
      <c r="V147" t="s">
        <v>43</v>
      </c>
      <c r="W147" t="s">
        <v>71</v>
      </c>
      <c r="X147">
        <v>95000226</v>
      </c>
      <c r="Y147" t="s">
        <v>356</v>
      </c>
      <c r="Z147">
        <v>64245</v>
      </c>
      <c r="AA147" s="5">
        <v>37043.875</v>
      </c>
      <c r="AB147" s="5">
        <v>37072.875</v>
      </c>
    </row>
    <row r="148" spans="1:28" x14ac:dyDescent="0.25">
      <c r="A148" s="36">
        <f t="shared" si="2"/>
        <v>37007</v>
      </c>
      <c r="B148" s="3">
        <v>1176647</v>
      </c>
      <c r="C148" s="5">
        <v>37007.617650462998</v>
      </c>
      <c r="D148" t="s">
        <v>300</v>
      </c>
      <c r="E148" t="s">
        <v>32</v>
      </c>
      <c r="F148" t="s">
        <v>33</v>
      </c>
      <c r="H148" t="s">
        <v>34</v>
      </c>
      <c r="I148" t="s">
        <v>74</v>
      </c>
      <c r="J148">
        <v>32889</v>
      </c>
      <c r="K148" t="s">
        <v>256</v>
      </c>
      <c r="M148" s="7">
        <v>50</v>
      </c>
      <c r="O148" t="s">
        <v>37</v>
      </c>
      <c r="P148" t="s">
        <v>38</v>
      </c>
      <c r="Q148" s="11">
        <v>56</v>
      </c>
      <c r="R148" t="s">
        <v>93</v>
      </c>
      <c r="S148" t="s">
        <v>94</v>
      </c>
      <c r="T148" t="s">
        <v>115</v>
      </c>
      <c r="U148" t="s">
        <v>42</v>
      </c>
      <c r="V148" t="s">
        <v>43</v>
      </c>
      <c r="W148" t="s">
        <v>44</v>
      </c>
      <c r="X148">
        <v>96004381</v>
      </c>
      <c r="Y148">
        <v>594186.1</v>
      </c>
      <c r="Z148">
        <v>12</v>
      </c>
      <c r="AA148" s="5">
        <v>37012.591666666704</v>
      </c>
      <c r="AB148" s="5">
        <v>37042.591666666704</v>
      </c>
    </row>
    <row r="149" spans="1:28" x14ac:dyDescent="0.25">
      <c r="A149" s="36">
        <f t="shared" si="2"/>
        <v>37007</v>
      </c>
      <c r="B149" s="3">
        <v>1176809</v>
      </c>
      <c r="C149" s="5">
        <v>37007.649849537003</v>
      </c>
      <c r="D149" t="s">
        <v>357</v>
      </c>
      <c r="E149" t="s">
        <v>32</v>
      </c>
      <c r="F149" t="s">
        <v>33</v>
      </c>
      <c r="H149" t="s">
        <v>34</v>
      </c>
      <c r="I149" t="s">
        <v>74</v>
      </c>
      <c r="J149">
        <v>29089</v>
      </c>
      <c r="K149" t="s">
        <v>274</v>
      </c>
      <c r="L149" s="7">
        <v>50</v>
      </c>
      <c r="O149" t="s">
        <v>37</v>
      </c>
      <c r="P149" t="s">
        <v>38</v>
      </c>
      <c r="Q149" s="11">
        <v>67.75</v>
      </c>
      <c r="R149" t="s">
        <v>93</v>
      </c>
      <c r="S149" t="s">
        <v>94</v>
      </c>
      <c r="T149" t="s">
        <v>95</v>
      </c>
      <c r="U149" t="s">
        <v>42</v>
      </c>
      <c r="V149" t="s">
        <v>43</v>
      </c>
      <c r="W149" t="s">
        <v>44</v>
      </c>
      <c r="X149">
        <v>96018786</v>
      </c>
      <c r="Y149">
        <v>594239.1</v>
      </c>
      <c r="Z149">
        <v>59207</v>
      </c>
      <c r="AA149" s="5">
        <v>37011.875</v>
      </c>
      <c r="AB149" s="5">
        <v>37015.875</v>
      </c>
    </row>
    <row r="150" spans="1:28" x14ac:dyDescent="0.25">
      <c r="A150" s="36">
        <f t="shared" si="2"/>
        <v>37008</v>
      </c>
      <c r="B150" s="3">
        <v>1177331</v>
      </c>
      <c r="C150" s="5">
        <v>37008.283611111103</v>
      </c>
      <c r="D150" t="s">
        <v>111</v>
      </c>
      <c r="E150" t="s">
        <v>32</v>
      </c>
      <c r="F150" t="s">
        <v>33</v>
      </c>
      <c r="H150" t="s">
        <v>34</v>
      </c>
      <c r="I150" t="s">
        <v>74</v>
      </c>
      <c r="J150">
        <v>49213</v>
      </c>
      <c r="K150" t="s">
        <v>316</v>
      </c>
      <c r="L150" s="7">
        <v>50</v>
      </c>
      <c r="O150" t="s">
        <v>37</v>
      </c>
      <c r="P150" t="s">
        <v>38</v>
      </c>
      <c r="Q150" s="11">
        <v>81</v>
      </c>
      <c r="R150" t="s">
        <v>93</v>
      </c>
      <c r="S150" t="s">
        <v>94</v>
      </c>
      <c r="T150" t="s">
        <v>95</v>
      </c>
      <c r="U150" t="s">
        <v>42</v>
      </c>
      <c r="V150" t="s">
        <v>43</v>
      </c>
      <c r="W150" t="s">
        <v>44</v>
      </c>
      <c r="Y150">
        <v>594393.1</v>
      </c>
      <c r="Z150">
        <v>3246</v>
      </c>
      <c r="AA150" s="5">
        <v>37012.875</v>
      </c>
      <c r="AB150" s="5">
        <v>37015.875</v>
      </c>
    </row>
    <row r="151" spans="1:28" x14ac:dyDescent="0.25">
      <c r="A151" s="36">
        <f t="shared" si="2"/>
        <v>37008</v>
      </c>
      <c r="B151" s="3">
        <v>1177341</v>
      </c>
      <c r="C151" s="5">
        <v>37008.284745370402</v>
      </c>
      <c r="D151" t="s">
        <v>111</v>
      </c>
      <c r="E151" t="s">
        <v>32</v>
      </c>
      <c r="F151" t="s">
        <v>33</v>
      </c>
      <c r="H151" t="s">
        <v>34</v>
      </c>
      <c r="I151" t="s">
        <v>74</v>
      </c>
      <c r="J151">
        <v>49213</v>
      </c>
      <c r="K151" t="s">
        <v>316</v>
      </c>
      <c r="L151" s="7">
        <v>50</v>
      </c>
      <c r="O151" t="s">
        <v>37</v>
      </c>
      <c r="P151" t="s">
        <v>38</v>
      </c>
      <c r="Q151" s="11">
        <v>80</v>
      </c>
      <c r="R151" t="s">
        <v>93</v>
      </c>
      <c r="S151" t="s">
        <v>94</v>
      </c>
      <c r="T151" t="s">
        <v>95</v>
      </c>
      <c r="U151" t="s">
        <v>42</v>
      </c>
      <c r="V151" t="s">
        <v>43</v>
      </c>
      <c r="W151" t="s">
        <v>44</v>
      </c>
      <c r="Y151">
        <v>594401.1</v>
      </c>
      <c r="Z151">
        <v>3246</v>
      </c>
      <c r="AA151" s="5">
        <v>37012.875</v>
      </c>
      <c r="AB151" s="5">
        <v>37015.875</v>
      </c>
    </row>
    <row r="152" spans="1:28" x14ac:dyDescent="0.25">
      <c r="A152" s="36">
        <f t="shared" si="2"/>
        <v>37008</v>
      </c>
      <c r="B152" s="3">
        <v>1177368</v>
      </c>
      <c r="C152" s="5">
        <v>37008.287708333301</v>
      </c>
      <c r="D152" t="s">
        <v>111</v>
      </c>
      <c r="E152" t="s">
        <v>32</v>
      </c>
      <c r="F152" t="s">
        <v>33</v>
      </c>
      <c r="H152" t="s">
        <v>34</v>
      </c>
      <c r="I152" t="s">
        <v>74</v>
      </c>
      <c r="J152">
        <v>49213</v>
      </c>
      <c r="K152" t="s">
        <v>316</v>
      </c>
      <c r="L152" s="7">
        <v>50</v>
      </c>
      <c r="O152" t="s">
        <v>37</v>
      </c>
      <c r="P152" t="s">
        <v>38</v>
      </c>
      <c r="Q152" s="11">
        <v>79</v>
      </c>
      <c r="R152" t="s">
        <v>93</v>
      </c>
      <c r="S152" t="s">
        <v>94</v>
      </c>
      <c r="T152" t="s">
        <v>95</v>
      </c>
      <c r="U152" t="s">
        <v>42</v>
      </c>
      <c r="V152" t="s">
        <v>43</v>
      </c>
      <c r="W152" t="s">
        <v>44</v>
      </c>
      <c r="Y152">
        <v>594420.1</v>
      </c>
      <c r="Z152">
        <v>3246</v>
      </c>
      <c r="AA152" s="5">
        <v>37012.875</v>
      </c>
      <c r="AB152" s="5">
        <v>37015.875</v>
      </c>
    </row>
    <row r="153" spans="1:28" x14ac:dyDescent="0.25">
      <c r="A153" s="36">
        <f t="shared" si="2"/>
        <v>37008</v>
      </c>
      <c r="B153" s="3">
        <v>1177396</v>
      </c>
      <c r="C153" s="5">
        <v>37008.291724536997</v>
      </c>
      <c r="D153" t="s">
        <v>111</v>
      </c>
      <c r="E153" t="s">
        <v>32</v>
      </c>
      <c r="F153" t="s">
        <v>33</v>
      </c>
      <c r="H153" t="s">
        <v>34</v>
      </c>
      <c r="I153" t="s">
        <v>74</v>
      </c>
      <c r="J153">
        <v>49213</v>
      </c>
      <c r="K153" t="s">
        <v>316</v>
      </c>
      <c r="L153" s="7">
        <v>50</v>
      </c>
      <c r="O153" t="s">
        <v>37</v>
      </c>
      <c r="P153" t="s">
        <v>38</v>
      </c>
      <c r="Q153" s="11">
        <v>79</v>
      </c>
      <c r="R153" t="s">
        <v>93</v>
      </c>
      <c r="S153" t="s">
        <v>94</v>
      </c>
      <c r="T153" t="s">
        <v>95</v>
      </c>
      <c r="U153" t="s">
        <v>42</v>
      </c>
      <c r="V153" t="s">
        <v>43</v>
      </c>
      <c r="W153" t="s">
        <v>44</v>
      </c>
      <c r="Y153">
        <v>594449.1</v>
      </c>
      <c r="Z153">
        <v>3246</v>
      </c>
      <c r="AA153" s="5">
        <v>37012.875</v>
      </c>
      <c r="AB153" s="5">
        <v>37015.875</v>
      </c>
    </row>
    <row r="154" spans="1:28" x14ac:dyDescent="0.25">
      <c r="A154" s="36">
        <f t="shared" si="2"/>
        <v>37008</v>
      </c>
      <c r="B154" s="3">
        <v>1177532</v>
      </c>
      <c r="C154" s="5">
        <v>37008.308298611097</v>
      </c>
      <c r="D154" t="s">
        <v>111</v>
      </c>
      <c r="E154" t="s">
        <v>32</v>
      </c>
      <c r="F154" t="s">
        <v>33</v>
      </c>
      <c r="H154" t="s">
        <v>34</v>
      </c>
      <c r="I154" t="s">
        <v>74</v>
      </c>
      <c r="J154">
        <v>49119</v>
      </c>
      <c r="K154" t="s">
        <v>284</v>
      </c>
      <c r="L154" s="7">
        <v>50</v>
      </c>
      <c r="O154" t="s">
        <v>37</v>
      </c>
      <c r="P154" t="s">
        <v>38</v>
      </c>
      <c r="Q154" s="11">
        <v>60.6</v>
      </c>
      <c r="R154" t="s">
        <v>93</v>
      </c>
      <c r="S154" t="s">
        <v>94</v>
      </c>
      <c r="T154" t="s">
        <v>95</v>
      </c>
      <c r="U154" t="s">
        <v>42</v>
      </c>
      <c r="V154" t="s">
        <v>43</v>
      </c>
      <c r="W154" t="s">
        <v>44</v>
      </c>
      <c r="Y154">
        <v>594527.1</v>
      </c>
      <c r="Z154">
        <v>3246</v>
      </c>
      <c r="AA154" s="5">
        <v>37011.875</v>
      </c>
      <c r="AB154" s="5">
        <v>37011.875</v>
      </c>
    </row>
    <row r="155" spans="1:28" x14ac:dyDescent="0.25">
      <c r="A155" s="36">
        <f t="shared" si="2"/>
        <v>37008</v>
      </c>
      <c r="B155" s="3">
        <v>1177544</v>
      </c>
      <c r="C155" s="5">
        <v>37008.309525463003</v>
      </c>
      <c r="D155" t="s">
        <v>111</v>
      </c>
      <c r="E155" t="s">
        <v>32</v>
      </c>
      <c r="F155" t="s">
        <v>33</v>
      </c>
      <c r="H155" t="s">
        <v>34</v>
      </c>
      <c r="I155" t="s">
        <v>74</v>
      </c>
      <c r="J155">
        <v>49213</v>
      </c>
      <c r="K155" t="s">
        <v>316</v>
      </c>
      <c r="L155" s="7">
        <v>50</v>
      </c>
      <c r="O155" t="s">
        <v>37</v>
      </c>
      <c r="P155" t="s">
        <v>38</v>
      </c>
      <c r="Q155" s="11">
        <v>76</v>
      </c>
      <c r="R155" t="s">
        <v>93</v>
      </c>
      <c r="S155" t="s">
        <v>94</v>
      </c>
      <c r="T155" t="s">
        <v>95</v>
      </c>
      <c r="U155" t="s">
        <v>42</v>
      </c>
      <c r="V155" t="s">
        <v>43</v>
      </c>
      <c r="W155" t="s">
        <v>44</v>
      </c>
      <c r="Y155">
        <v>594533.1</v>
      </c>
      <c r="Z155">
        <v>3246</v>
      </c>
      <c r="AA155" s="5">
        <v>37012.875</v>
      </c>
      <c r="AB155" s="5">
        <v>37015.875</v>
      </c>
    </row>
    <row r="156" spans="1:28" x14ac:dyDescent="0.25">
      <c r="A156" s="36">
        <f t="shared" si="2"/>
        <v>37008</v>
      </c>
      <c r="B156" s="3">
        <v>1178476</v>
      </c>
      <c r="C156" s="5">
        <v>37008.349074074104</v>
      </c>
      <c r="D156" t="s">
        <v>300</v>
      </c>
      <c r="E156" t="s">
        <v>118</v>
      </c>
      <c r="F156" t="s">
        <v>33</v>
      </c>
      <c r="H156" t="s">
        <v>34</v>
      </c>
      <c r="I156" t="s">
        <v>46</v>
      </c>
      <c r="J156">
        <v>29487</v>
      </c>
      <c r="K156" t="s">
        <v>368</v>
      </c>
      <c r="M156" s="7">
        <v>25</v>
      </c>
      <c r="O156" t="s">
        <v>37</v>
      </c>
      <c r="P156" t="s">
        <v>38</v>
      </c>
      <c r="Q156" s="11">
        <v>340</v>
      </c>
      <c r="R156" t="s">
        <v>119</v>
      </c>
      <c r="S156" t="s">
        <v>329</v>
      </c>
      <c r="T156" t="s">
        <v>55</v>
      </c>
      <c r="U156" t="s">
        <v>42</v>
      </c>
      <c r="V156" t="s">
        <v>43</v>
      </c>
      <c r="W156" t="s">
        <v>44</v>
      </c>
      <c r="X156">
        <v>96004381</v>
      </c>
      <c r="Y156">
        <v>594731.1</v>
      </c>
      <c r="Z156">
        <v>12</v>
      </c>
      <c r="AA156" s="5">
        <v>37011.875</v>
      </c>
      <c r="AB156" s="5">
        <v>37011.875</v>
      </c>
    </row>
    <row r="157" spans="1:28" x14ac:dyDescent="0.25">
      <c r="A157" s="36">
        <f t="shared" si="2"/>
        <v>37008</v>
      </c>
      <c r="B157" s="3">
        <v>1178556</v>
      </c>
      <c r="C157" s="5">
        <v>37008.3514699074</v>
      </c>
      <c r="D157" t="s">
        <v>111</v>
      </c>
      <c r="E157" t="s">
        <v>32</v>
      </c>
      <c r="F157" t="s">
        <v>33</v>
      </c>
      <c r="H157" t="s">
        <v>34</v>
      </c>
      <c r="I157" t="s">
        <v>74</v>
      </c>
      <c r="J157">
        <v>49213</v>
      </c>
      <c r="K157" t="s">
        <v>316</v>
      </c>
      <c r="L157" s="7">
        <v>50</v>
      </c>
      <c r="O157" t="s">
        <v>37</v>
      </c>
      <c r="P157" t="s">
        <v>38</v>
      </c>
      <c r="Q157" s="11">
        <v>80.5</v>
      </c>
      <c r="R157" t="s">
        <v>93</v>
      </c>
      <c r="S157" t="s">
        <v>94</v>
      </c>
      <c r="T157" t="s">
        <v>95</v>
      </c>
      <c r="U157" t="s">
        <v>42</v>
      </c>
      <c r="V157" t="s">
        <v>43</v>
      </c>
      <c r="W157" t="s">
        <v>44</v>
      </c>
      <c r="Y157">
        <v>594744.1</v>
      </c>
      <c r="Z157">
        <v>3246</v>
      </c>
      <c r="AA157" s="5">
        <v>37012.875</v>
      </c>
      <c r="AB157" s="5">
        <v>37015.875</v>
      </c>
    </row>
    <row r="158" spans="1:28" x14ac:dyDescent="0.25">
      <c r="A158" s="36">
        <f t="shared" si="2"/>
        <v>37008</v>
      </c>
      <c r="B158" s="3">
        <v>1178721</v>
      </c>
      <c r="C158" s="5">
        <v>37008.355798611097</v>
      </c>
      <c r="D158" t="s">
        <v>300</v>
      </c>
      <c r="E158" t="s">
        <v>118</v>
      </c>
      <c r="F158" t="s">
        <v>33</v>
      </c>
      <c r="H158" t="s">
        <v>34</v>
      </c>
      <c r="I158" t="s">
        <v>46</v>
      </c>
      <c r="J158">
        <v>29487</v>
      </c>
      <c r="K158" t="s">
        <v>368</v>
      </c>
      <c r="M158" s="7">
        <v>25</v>
      </c>
      <c r="O158" t="s">
        <v>37</v>
      </c>
      <c r="P158" t="s">
        <v>38</v>
      </c>
      <c r="Q158" s="11">
        <v>353</v>
      </c>
      <c r="R158" t="s">
        <v>119</v>
      </c>
      <c r="S158" t="s">
        <v>329</v>
      </c>
      <c r="T158" t="s">
        <v>55</v>
      </c>
      <c r="U158" t="s">
        <v>42</v>
      </c>
      <c r="V158" t="s">
        <v>43</v>
      </c>
      <c r="W158" t="s">
        <v>44</v>
      </c>
      <c r="X158">
        <v>96004381</v>
      </c>
      <c r="Y158">
        <v>594763.1</v>
      </c>
      <c r="Z158">
        <v>12</v>
      </c>
      <c r="AA158" s="5">
        <v>37011.875</v>
      </c>
      <c r="AB158" s="5">
        <v>37011.875</v>
      </c>
    </row>
    <row r="159" spans="1:28" x14ac:dyDescent="0.25">
      <c r="A159" s="36">
        <f t="shared" si="2"/>
        <v>37008</v>
      </c>
      <c r="B159" s="3">
        <v>1178858</v>
      </c>
      <c r="C159" s="5">
        <v>37008.3590162037</v>
      </c>
      <c r="D159" t="s">
        <v>103</v>
      </c>
      <c r="E159" t="s">
        <v>118</v>
      </c>
      <c r="F159" t="s">
        <v>33</v>
      </c>
      <c r="H159" t="s">
        <v>63</v>
      </c>
      <c r="I159" t="s">
        <v>80</v>
      </c>
      <c r="J159">
        <v>49365</v>
      </c>
      <c r="K159" t="s">
        <v>369</v>
      </c>
      <c r="L159" s="7">
        <v>20000</v>
      </c>
      <c r="O159" t="s">
        <v>66</v>
      </c>
      <c r="P159" t="s">
        <v>38</v>
      </c>
      <c r="Q159" s="11">
        <v>4.8849999999999998</v>
      </c>
      <c r="R159" t="s">
        <v>324</v>
      </c>
      <c r="S159" t="s">
        <v>160</v>
      </c>
      <c r="T159" t="s">
        <v>161</v>
      </c>
      <c r="U159" t="s">
        <v>70</v>
      </c>
      <c r="V159" t="s">
        <v>43</v>
      </c>
      <c r="W159" t="s">
        <v>71</v>
      </c>
      <c r="X159">
        <v>96045266</v>
      </c>
      <c r="Y159" t="s">
        <v>370</v>
      </c>
      <c r="Z159">
        <v>53350</v>
      </c>
      <c r="AA159" s="5">
        <v>37012.607638888898</v>
      </c>
      <c r="AB159" s="5">
        <v>37042.607638888898</v>
      </c>
    </row>
    <row r="160" spans="1:28" x14ac:dyDescent="0.25">
      <c r="A160" s="36">
        <f t="shared" si="2"/>
        <v>37008</v>
      </c>
      <c r="B160" s="3">
        <v>1178868</v>
      </c>
      <c r="C160" s="5">
        <v>37008.359456018501</v>
      </c>
      <c r="D160" t="s">
        <v>103</v>
      </c>
      <c r="E160" t="s">
        <v>118</v>
      </c>
      <c r="F160" t="s">
        <v>33</v>
      </c>
      <c r="H160" t="s">
        <v>63</v>
      </c>
      <c r="I160" t="s">
        <v>80</v>
      </c>
      <c r="J160">
        <v>49365</v>
      </c>
      <c r="K160" t="s">
        <v>369</v>
      </c>
      <c r="L160" s="7">
        <v>100000</v>
      </c>
      <c r="O160" t="s">
        <v>66</v>
      </c>
      <c r="P160" t="s">
        <v>38</v>
      </c>
      <c r="Q160" s="11">
        <v>4.8849999999999998</v>
      </c>
      <c r="R160" t="s">
        <v>324</v>
      </c>
      <c r="S160" t="s">
        <v>160</v>
      </c>
      <c r="T160" t="s">
        <v>161</v>
      </c>
      <c r="U160" t="s">
        <v>70</v>
      </c>
      <c r="V160" t="s">
        <v>43</v>
      </c>
      <c r="W160" t="s">
        <v>71</v>
      </c>
      <c r="X160">
        <v>96045266</v>
      </c>
      <c r="Y160" t="s">
        <v>371</v>
      </c>
      <c r="Z160">
        <v>53350</v>
      </c>
      <c r="AA160" s="5">
        <v>37012.607638888898</v>
      </c>
      <c r="AB160" s="5">
        <v>37042.607638888898</v>
      </c>
    </row>
    <row r="161" spans="1:28" x14ac:dyDescent="0.25">
      <c r="A161" s="36">
        <f t="shared" si="2"/>
        <v>37008</v>
      </c>
      <c r="B161" s="3">
        <v>1179176</v>
      </c>
      <c r="C161" s="5">
        <v>37008.365532407399</v>
      </c>
      <c r="D161" t="s">
        <v>111</v>
      </c>
      <c r="E161" t="s">
        <v>32</v>
      </c>
      <c r="F161" t="s">
        <v>33</v>
      </c>
      <c r="H161" t="s">
        <v>34</v>
      </c>
      <c r="I161" t="s">
        <v>74</v>
      </c>
      <c r="J161">
        <v>49119</v>
      </c>
      <c r="K161" t="s">
        <v>284</v>
      </c>
      <c r="L161" s="7">
        <v>50</v>
      </c>
      <c r="O161" t="s">
        <v>37</v>
      </c>
      <c r="P161" t="s">
        <v>38</v>
      </c>
      <c r="Q161" s="11">
        <v>59.8</v>
      </c>
      <c r="R161" t="s">
        <v>93</v>
      </c>
      <c r="S161" t="s">
        <v>94</v>
      </c>
      <c r="T161" t="s">
        <v>95</v>
      </c>
      <c r="U161" t="s">
        <v>42</v>
      </c>
      <c r="V161" t="s">
        <v>43</v>
      </c>
      <c r="W161" t="s">
        <v>44</v>
      </c>
      <c r="Y161">
        <v>594816.1</v>
      </c>
      <c r="Z161">
        <v>3246</v>
      </c>
      <c r="AA161" s="5">
        <v>37011.875</v>
      </c>
      <c r="AB161" s="5">
        <v>37011.875</v>
      </c>
    </row>
    <row r="162" spans="1:28" x14ac:dyDescent="0.25">
      <c r="A162" s="36">
        <f t="shared" si="2"/>
        <v>37008</v>
      </c>
      <c r="B162" s="3">
        <v>1179917</v>
      </c>
      <c r="C162" s="5">
        <v>37008.383009259298</v>
      </c>
      <c r="D162" t="s">
        <v>152</v>
      </c>
      <c r="E162" t="s">
        <v>32</v>
      </c>
      <c r="F162" t="s">
        <v>33</v>
      </c>
      <c r="H162" t="s">
        <v>63</v>
      </c>
      <c r="I162" t="s">
        <v>80</v>
      </c>
      <c r="J162">
        <v>28311</v>
      </c>
      <c r="K162" t="s">
        <v>372</v>
      </c>
      <c r="M162" s="7">
        <v>10000</v>
      </c>
      <c r="O162" t="s">
        <v>66</v>
      </c>
      <c r="P162" t="s">
        <v>38</v>
      </c>
      <c r="Q162" s="11">
        <v>4.4000000000000004</v>
      </c>
      <c r="R162" t="s">
        <v>67</v>
      </c>
      <c r="S162" t="s">
        <v>373</v>
      </c>
      <c r="T162" t="s">
        <v>374</v>
      </c>
      <c r="U162" t="s">
        <v>70</v>
      </c>
      <c r="V162" t="s">
        <v>43</v>
      </c>
      <c r="W162" t="s">
        <v>71</v>
      </c>
      <c r="X162">
        <v>96011840</v>
      </c>
      <c r="Y162" t="s">
        <v>375</v>
      </c>
      <c r="Z162">
        <v>57508</v>
      </c>
      <c r="AA162" s="5">
        <v>37012.875</v>
      </c>
      <c r="AB162" s="5">
        <v>37042.875</v>
      </c>
    </row>
    <row r="163" spans="1:28" x14ac:dyDescent="0.25">
      <c r="A163" s="36">
        <f t="shared" si="2"/>
        <v>37008</v>
      </c>
      <c r="B163" s="3">
        <v>1180324</v>
      </c>
      <c r="C163" s="5">
        <v>37008.395219907397</v>
      </c>
      <c r="D163" t="s">
        <v>79</v>
      </c>
      <c r="E163" t="s">
        <v>118</v>
      </c>
      <c r="F163" t="s">
        <v>33</v>
      </c>
      <c r="H163" t="s">
        <v>63</v>
      </c>
      <c r="I163" t="s">
        <v>64</v>
      </c>
      <c r="J163">
        <v>34000</v>
      </c>
      <c r="K163" t="s">
        <v>376</v>
      </c>
      <c r="M163" s="7">
        <v>10000</v>
      </c>
      <c r="O163" t="s">
        <v>66</v>
      </c>
      <c r="P163" t="s">
        <v>38</v>
      </c>
      <c r="Q163" s="11">
        <v>3.7499999999999999E-2</v>
      </c>
      <c r="R163" t="s">
        <v>324</v>
      </c>
      <c r="S163" t="s">
        <v>160</v>
      </c>
      <c r="T163" t="s">
        <v>161</v>
      </c>
      <c r="U163" t="s">
        <v>70</v>
      </c>
      <c r="V163" t="s">
        <v>43</v>
      </c>
      <c r="W163" t="s">
        <v>71</v>
      </c>
      <c r="X163">
        <v>96021110</v>
      </c>
      <c r="Y163" t="s">
        <v>377</v>
      </c>
      <c r="Z163">
        <v>57399</v>
      </c>
      <c r="AA163" s="5">
        <v>37073</v>
      </c>
      <c r="AB163" s="5">
        <v>37103</v>
      </c>
    </row>
    <row r="164" spans="1:28" x14ac:dyDescent="0.25">
      <c r="A164" s="36">
        <f t="shared" si="2"/>
        <v>37008</v>
      </c>
      <c r="B164" s="3">
        <v>1180778</v>
      </c>
      <c r="C164" s="5">
        <v>37008.417384259301</v>
      </c>
      <c r="D164" t="s">
        <v>120</v>
      </c>
      <c r="E164" t="s">
        <v>32</v>
      </c>
      <c r="F164" t="s">
        <v>33</v>
      </c>
      <c r="H164" t="s">
        <v>34</v>
      </c>
      <c r="I164" t="s">
        <v>74</v>
      </c>
      <c r="J164">
        <v>33009</v>
      </c>
      <c r="K164" t="s">
        <v>255</v>
      </c>
      <c r="L164" s="7">
        <v>50</v>
      </c>
      <c r="O164" t="s">
        <v>37</v>
      </c>
      <c r="P164" t="s">
        <v>38</v>
      </c>
      <c r="Q164" s="11">
        <v>57</v>
      </c>
      <c r="R164" t="s">
        <v>76</v>
      </c>
      <c r="S164" t="s">
        <v>244</v>
      </c>
      <c r="T164" t="s">
        <v>78</v>
      </c>
      <c r="U164" t="s">
        <v>42</v>
      </c>
      <c r="V164" t="s">
        <v>43</v>
      </c>
      <c r="W164" t="s">
        <v>44</v>
      </c>
      <c r="X164">
        <v>96004396</v>
      </c>
      <c r="Y164">
        <v>594969.1</v>
      </c>
      <c r="Z164">
        <v>64245</v>
      </c>
      <c r="AA164" s="5">
        <v>37165.715972222199</v>
      </c>
      <c r="AB164" s="5">
        <v>37256.715972222199</v>
      </c>
    </row>
    <row r="165" spans="1:28" x14ac:dyDescent="0.25">
      <c r="A165" s="36">
        <f t="shared" si="2"/>
        <v>37008</v>
      </c>
      <c r="B165" s="3">
        <v>1180938</v>
      </c>
      <c r="C165" s="5">
        <v>37008.423715277801</v>
      </c>
      <c r="D165" t="s">
        <v>111</v>
      </c>
      <c r="E165" t="s">
        <v>32</v>
      </c>
      <c r="F165" t="s">
        <v>33</v>
      </c>
      <c r="H165" t="s">
        <v>34</v>
      </c>
      <c r="I165" t="s">
        <v>74</v>
      </c>
      <c r="J165">
        <v>49157</v>
      </c>
      <c r="K165" t="s">
        <v>378</v>
      </c>
      <c r="L165" s="7">
        <v>50</v>
      </c>
      <c r="O165" t="s">
        <v>37</v>
      </c>
      <c r="P165" t="s">
        <v>38</v>
      </c>
      <c r="Q165" s="11">
        <v>54.5</v>
      </c>
      <c r="R165" t="s">
        <v>93</v>
      </c>
      <c r="S165" t="s">
        <v>94</v>
      </c>
      <c r="T165" t="s">
        <v>95</v>
      </c>
      <c r="U165" t="s">
        <v>42</v>
      </c>
      <c r="V165" t="s">
        <v>43</v>
      </c>
      <c r="W165" t="s">
        <v>44</v>
      </c>
      <c r="Y165">
        <v>594975.1</v>
      </c>
      <c r="Z165">
        <v>3246</v>
      </c>
      <c r="AA165" s="5">
        <v>37018.875</v>
      </c>
      <c r="AB165" s="5">
        <v>37042.875</v>
      </c>
    </row>
    <row r="166" spans="1:28" x14ac:dyDescent="0.25">
      <c r="A166" s="36">
        <f t="shared" si="2"/>
        <v>37008</v>
      </c>
      <c r="B166" s="3">
        <v>1180960</v>
      </c>
      <c r="C166" s="5">
        <v>37008.425439814797</v>
      </c>
      <c r="D166" t="s">
        <v>379</v>
      </c>
      <c r="E166" t="s">
        <v>32</v>
      </c>
      <c r="F166" t="s">
        <v>33</v>
      </c>
      <c r="H166" t="s">
        <v>34</v>
      </c>
      <c r="I166" t="s">
        <v>380</v>
      </c>
      <c r="J166">
        <v>47110</v>
      </c>
      <c r="K166" t="s">
        <v>381</v>
      </c>
      <c r="M166" s="7">
        <v>25</v>
      </c>
      <c r="O166" t="s">
        <v>382</v>
      </c>
      <c r="P166" t="s">
        <v>383</v>
      </c>
      <c r="Q166" s="11">
        <v>110</v>
      </c>
      <c r="R166" t="s">
        <v>384</v>
      </c>
      <c r="S166" t="s">
        <v>385</v>
      </c>
      <c r="T166" t="s">
        <v>386</v>
      </c>
      <c r="U166" t="s">
        <v>42</v>
      </c>
      <c r="V166" t="s">
        <v>43</v>
      </c>
      <c r="W166" t="s">
        <v>157</v>
      </c>
      <c r="X166">
        <v>96001822</v>
      </c>
      <c r="Y166">
        <v>594978.1</v>
      </c>
      <c r="Z166">
        <v>48528</v>
      </c>
      <c r="AA166" s="5">
        <v>37012</v>
      </c>
      <c r="AB166" s="5">
        <v>37042</v>
      </c>
    </row>
    <row r="167" spans="1:28" x14ac:dyDescent="0.25">
      <c r="A167" s="36">
        <f t="shared" si="2"/>
        <v>37008</v>
      </c>
      <c r="B167" s="3">
        <v>1181711</v>
      </c>
      <c r="C167" s="5">
        <v>37008.489907407398</v>
      </c>
      <c r="D167" t="s">
        <v>265</v>
      </c>
      <c r="E167" t="s">
        <v>118</v>
      </c>
      <c r="F167" t="s">
        <v>33</v>
      </c>
      <c r="H167" t="s">
        <v>34</v>
      </c>
      <c r="I167" t="s">
        <v>170</v>
      </c>
      <c r="J167">
        <v>49345</v>
      </c>
      <c r="K167" t="s">
        <v>387</v>
      </c>
      <c r="L167" s="7">
        <v>50</v>
      </c>
      <c r="O167" t="s">
        <v>37</v>
      </c>
      <c r="P167" t="s">
        <v>38</v>
      </c>
      <c r="Q167" s="11">
        <v>57</v>
      </c>
      <c r="R167" t="s">
        <v>165</v>
      </c>
      <c r="S167" t="s">
        <v>173</v>
      </c>
      <c r="T167" t="s">
        <v>90</v>
      </c>
      <c r="U167" t="s">
        <v>42</v>
      </c>
      <c r="V167" t="s">
        <v>43</v>
      </c>
      <c r="W167" t="s">
        <v>71</v>
      </c>
      <c r="Y167">
        <v>595121.1</v>
      </c>
      <c r="Z167">
        <v>69121</v>
      </c>
      <c r="AA167" s="5">
        <v>37012.875</v>
      </c>
      <c r="AB167" s="5">
        <v>37015.875</v>
      </c>
    </row>
    <row r="168" spans="1:28" x14ac:dyDescent="0.25">
      <c r="A168" s="36">
        <f t="shared" si="2"/>
        <v>37008</v>
      </c>
      <c r="B168" s="3">
        <v>1181882</v>
      </c>
      <c r="C168" s="5">
        <v>37008.509131944404</v>
      </c>
      <c r="D168" t="s">
        <v>116</v>
      </c>
      <c r="E168" t="s">
        <v>32</v>
      </c>
      <c r="F168" t="s">
        <v>33</v>
      </c>
      <c r="H168" t="s">
        <v>34</v>
      </c>
      <c r="I168" t="s">
        <v>46</v>
      </c>
      <c r="J168">
        <v>38571</v>
      </c>
      <c r="K168" t="s">
        <v>388</v>
      </c>
      <c r="M168" s="7">
        <v>25</v>
      </c>
      <c r="O168" t="s">
        <v>37</v>
      </c>
      <c r="P168" t="s">
        <v>38</v>
      </c>
      <c r="Q168" s="11">
        <v>154</v>
      </c>
      <c r="R168" t="s">
        <v>58</v>
      </c>
      <c r="S168" t="s">
        <v>304</v>
      </c>
      <c r="T168" t="s">
        <v>55</v>
      </c>
      <c r="U168" t="s">
        <v>42</v>
      </c>
      <c r="V168" t="s">
        <v>43</v>
      </c>
      <c r="W168" t="s">
        <v>44</v>
      </c>
      <c r="X168">
        <v>96019669</v>
      </c>
      <c r="Y168">
        <v>595180.1</v>
      </c>
      <c r="Z168">
        <v>9409</v>
      </c>
      <c r="AA168" s="5">
        <v>37012.875</v>
      </c>
      <c r="AB168" s="5">
        <v>37042.875</v>
      </c>
    </row>
    <row r="169" spans="1:28" x14ac:dyDescent="0.25">
      <c r="A169" s="36">
        <f t="shared" si="2"/>
        <v>37008</v>
      </c>
      <c r="B169" s="3">
        <v>1182166</v>
      </c>
      <c r="C169" s="5">
        <v>37008.553124999999</v>
      </c>
      <c r="D169" t="s">
        <v>73</v>
      </c>
      <c r="E169" t="s">
        <v>32</v>
      </c>
      <c r="F169" t="s">
        <v>33</v>
      </c>
      <c r="H169" t="s">
        <v>34</v>
      </c>
      <c r="I169" t="s">
        <v>170</v>
      </c>
      <c r="J169">
        <v>49147</v>
      </c>
      <c r="K169" t="s">
        <v>389</v>
      </c>
      <c r="L169" s="7">
        <v>50</v>
      </c>
      <c r="O169" t="s">
        <v>37</v>
      </c>
      <c r="P169" t="s">
        <v>38</v>
      </c>
      <c r="Q169" s="11">
        <v>50</v>
      </c>
      <c r="R169" t="s">
        <v>172</v>
      </c>
      <c r="S169" t="s">
        <v>173</v>
      </c>
      <c r="T169" t="s">
        <v>90</v>
      </c>
      <c r="U169" t="s">
        <v>42</v>
      </c>
      <c r="V169" t="s">
        <v>43</v>
      </c>
      <c r="W169" t="s">
        <v>71</v>
      </c>
      <c r="X169">
        <v>96051537</v>
      </c>
      <c r="Y169">
        <v>595315.1</v>
      </c>
      <c r="Z169">
        <v>66682</v>
      </c>
      <c r="AA169" s="5">
        <v>37011.875</v>
      </c>
      <c r="AB169" s="5">
        <v>37011.875</v>
      </c>
    </row>
    <row r="170" spans="1:28" x14ac:dyDescent="0.25">
      <c r="A170" s="36">
        <f t="shared" si="2"/>
        <v>37008</v>
      </c>
      <c r="B170" s="3">
        <v>1182202</v>
      </c>
      <c r="C170" s="5">
        <v>37008.560532407399</v>
      </c>
      <c r="D170" t="s">
        <v>73</v>
      </c>
      <c r="E170" t="s">
        <v>32</v>
      </c>
      <c r="F170" t="s">
        <v>33</v>
      </c>
      <c r="H170" t="s">
        <v>34</v>
      </c>
      <c r="I170" t="s">
        <v>170</v>
      </c>
      <c r="J170">
        <v>49147</v>
      </c>
      <c r="K170" t="s">
        <v>389</v>
      </c>
      <c r="M170" s="7">
        <v>50</v>
      </c>
      <c r="O170" t="s">
        <v>37</v>
      </c>
      <c r="P170" t="s">
        <v>38</v>
      </c>
      <c r="Q170" s="11">
        <v>50</v>
      </c>
      <c r="R170" t="s">
        <v>172</v>
      </c>
      <c r="S170" t="s">
        <v>173</v>
      </c>
      <c r="T170" t="s">
        <v>90</v>
      </c>
      <c r="U170" t="s">
        <v>42</v>
      </c>
      <c r="V170" t="s">
        <v>43</v>
      </c>
      <c r="W170" t="s">
        <v>71</v>
      </c>
      <c r="X170">
        <v>96051537</v>
      </c>
      <c r="Y170">
        <v>595332.1</v>
      </c>
      <c r="Z170">
        <v>66682</v>
      </c>
      <c r="AA170" s="5">
        <v>37011.875</v>
      </c>
      <c r="AB170" s="5">
        <v>37011.875</v>
      </c>
    </row>
  </sheetData>
  <autoFilter ref="A5:AF149"/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7"/>
  <sheetViews>
    <sheetView topLeftCell="F24" workbookViewId="0">
      <selection activeCell="D53" sqref="D53"/>
    </sheetView>
  </sheetViews>
  <sheetFormatPr defaultRowHeight="13.2" x14ac:dyDescent="0.25"/>
  <cols>
    <col min="2" max="2" width="18.44140625" style="37" bestFit="1" customWidth="1"/>
    <col min="3" max="3" width="40.44140625" bestFit="1" customWidth="1"/>
    <col min="4" max="4" width="21.44140625" bestFit="1" customWidth="1"/>
    <col min="17" max="17" width="17.33203125" style="40" bestFit="1" customWidth="1"/>
  </cols>
  <sheetData>
    <row r="1" spans="1:19" x14ac:dyDescent="0.25">
      <c r="B1" s="37" t="s">
        <v>203</v>
      </c>
    </row>
    <row r="2" spans="1:19" x14ac:dyDescent="0.25">
      <c r="C2" t="s">
        <v>214</v>
      </c>
    </row>
    <row r="4" spans="1:19" x14ac:dyDescent="0.25">
      <c r="B4" s="37">
        <v>1</v>
      </c>
      <c r="C4">
        <v>1</v>
      </c>
    </row>
    <row r="5" spans="1:19" x14ac:dyDescent="0.25">
      <c r="A5" t="s">
        <v>236</v>
      </c>
      <c r="B5" s="37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215</v>
      </c>
      <c r="L5" t="s">
        <v>216</v>
      </c>
      <c r="M5" t="s">
        <v>13</v>
      </c>
      <c r="N5" t="s">
        <v>14</v>
      </c>
      <c r="O5" t="s">
        <v>15</v>
      </c>
      <c r="P5" t="s">
        <v>217</v>
      </c>
      <c r="Q5" s="40" t="s">
        <v>218</v>
      </c>
      <c r="R5" t="s">
        <v>25</v>
      </c>
      <c r="S5" t="s">
        <v>26</v>
      </c>
    </row>
    <row r="6" spans="1:19" x14ac:dyDescent="0.25">
      <c r="A6" s="36">
        <f t="shared" ref="A6:A67" si="0">DATEVALUE(TEXT(B6, "mm/dd/yy"))</f>
        <v>36978</v>
      </c>
      <c r="B6" s="37">
        <v>36978.626064814802</v>
      </c>
      <c r="D6" t="s">
        <v>32</v>
      </c>
      <c r="E6" t="s">
        <v>33</v>
      </c>
      <c r="G6" t="s">
        <v>34</v>
      </c>
      <c r="H6" t="s">
        <v>35</v>
      </c>
      <c r="I6">
        <v>31671</v>
      </c>
      <c r="J6" t="s">
        <v>36</v>
      </c>
      <c r="L6">
        <v>25</v>
      </c>
      <c r="M6" t="s">
        <v>37</v>
      </c>
      <c r="N6" t="s">
        <v>38</v>
      </c>
      <c r="O6">
        <v>286</v>
      </c>
      <c r="P6" t="s">
        <v>224</v>
      </c>
      <c r="Q6" s="40">
        <v>9108.25</v>
      </c>
      <c r="R6">
        <v>37012.564583333296</v>
      </c>
      <c r="S6">
        <v>37042.564583333296</v>
      </c>
    </row>
    <row r="7" spans="1:19" x14ac:dyDescent="0.25">
      <c r="A7" s="36">
        <f t="shared" si="0"/>
        <v>36978</v>
      </c>
      <c r="B7" s="37">
        <v>36978.628182870401</v>
      </c>
      <c r="D7" t="s">
        <v>32</v>
      </c>
      <c r="E7" t="s">
        <v>33</v>
      </c>
      <c r="G7" t="s">
        <v>34</v>
      </c>
      <c r="H7" t="s">
        <v>35</v>
      </c>
      <c r="I7">
        <v>31671</v>
      </c>
      <c r="J7" t="s">
        <v>36</v>
      </c>
      <c r="L7">
        <v>25</v>
      </c>
      <c r="M7" t="s">
        <v>37</v>
      </c>
      <c r="N7" t="s">
        <v>38</v>
      </c>
      <c r="O7">
        <v>286</v>
      </c>
      <c r="P7" t="s">
        <v>224</v>
      </c>
      <c r="Q7" s="40">
        <v>9108.25</v>
      </c>
      <c r="R7">
        <v>37012.564583333296</v>
      </c>
      <c r="S7">
        <v>37042.564583333296</v>
      </c>
    </row>
    <row r="8" spans="1:19" x14ac:dyDescent="0.25">
      <c r="A8" s="36">
        <f t="shared" si="0"/>
        <v>36978</v>
      </c>
      <c r="B8" s="37">
        <v>36978.629930555602</v>
      </c>
      <c r="D8" t="s">
        <v>32</v>
      </c>
      <c r="E8" t="s">
        <v>33</v>
      </c>
      <c r="G8" t="s">
        <v>34</v>
      </c>
      <c r="H8" t="s">
        <v>35</v>
      </c>
      <c r="I8">
        <v>31671</v>
      </c>
      <c r="J8" t="s">
        <v>36</v>
      </c>
      <c r="L8">
        <v>25</v>
      </c>
      <c r="M8" t="s">
        <v>37</v>
      </c>
      <c r="N8" t="s">
        <v>38</v>
      </c>
      <c r="O8">
        <v>286</v>
      </c>
      <c r="P8" t="s">
        <v>224</v>
      </c>
      <c r="Q8" s="40">
        <v>9108.25</v>
      </c>
      <c r="R8">
        <v>37012.564583333296</v>
      </c>
      <c r="S8">
        <v>37042.564583333296</v>
      </c>
    </row>
    <row r="9" spans="1:19" x14ac:dyDescent="0.25">
      <c r="A9" s="36">
        <f t="shared" si="0"/>
        <v>36985</v>
      </c>
      <c r="B9" s="37">
        <v>36985.469490740703</v>
      </c>
      <c r="D9" t="s">
        <v>32</v>
      </c>
      <c r="E9" t="s">
        <v>33</v>
      </c>
      <c r="G9" t="s">
        <v>34</v>
      </c>
      <c r="H9" t="s">
        <v>35</v>
      </c>
      <c r="I9">
        <v>31671</v>
      </c>
      <c r="J9" t="s">
        <v>36</v>
      </c>
      <c r="K9">
        <v>25</v>
      </c>
      <c r="M9" t="s">
        <v>37</v>
      </c>
      <c r="N9" t="s">
        <v>38</v>
      </c>
      <c r="O9">
        <v>303.5</v>
      </c>
      <c r="P9" t="s">
        <v>223</v>
      </c>
      <c r="Q9" s="40">
        <v>9108.25</v>
      </c>
      <c r="R9">
        <v>37012.564583333296</v>
      </c>
      <c r="S9">
        <v>37042.564583333296</v>
      </c>
    </row>
    <row r="10" spans="1:19" x14ac:dyDescent="0.25">
      <c r="A10" s="36">
        <f t="shared" si="0"/>
        <v>36991</v>
      </c>
      <c r="B10" s="37">
        <v>36991.3574421296</v>
      </c>
      <c r="D10" t="s">
        <v>32</v>
      </c>
      <c r="E10" t="s">
        <v>33</v>
      </c>
      <c r="G10" t="s">
        <v>34</v>
      </c>
      <c r="H10" t="s">
        <v>35</v>
      </c>
      <c r="I10">
        <v>33759</v>
      </c>
      <c r="J10" t="s">
        <v>50</v>
      </c>
      <c r="L10">
        <v>25</v>
      </c>
      <c r="M10" t="s">
        <v>37</v>
      </c>
      <c r="N10" t="s">
        <v>38</v>
      </c>
      <c r="O10">
        <v>335</v>
      </c>
      <c r="P10" t="s">
        <v>221</v>
      </c>
      <c r="Q10" s="40">
        <v>9108.25</v>
      </c>
      <c r="R10">
        <v>37012.564583333296</v>
      </c>
      <c r="S10">
        <v>37042.564583333296</v>
      </c>
    </row>
    <row r="11" spans="1:19" x14ac:dyDescent="0.25">
      <c r="A11" s="36">
        <f t="shared" si="0"/>
        <v>36991</v>
      </c>
      <c r="B11" s="37">
        <v>36991.568009259303</v>
      </c>
      <c r="D11" t="s">
        <v>32</v>
      </c>
      <c r="E11" t="s">
        <v>33</v>
      </c>
      <c r="G11" t="s">
        <v>34</v>
      </c>
      <c r="H11" t="s">
        <v>74</v>
      </c>
      <c r="I11">
        <v>7474</v>
      </c>
      <c r="J11" t="s">
        <v>225</v>
      </c>
      <c r="K11">
        <v>50</v>
      </c>
      <c r="M11" t="s">
        <v>37</v>
      </c>
      <c r="N11" t="s">
        <v>38</v>
      </c>
      <c r="O11">
        <v>100.5</v>
      </c>
      <c r="P11" t="s">
        <v>226</v>
      </c>
      <c r="Q11" s="40">
        <v>25296.5</v>
      </c>
      <c r="R11">
        <v>37073.715972222199</v>
      </c>
      <c r="S11">
        <v>37134.715972222199</v>
      </c>
    </row>
    <row r="12" spans="1:19" x14ac:dyDescent="0.25">
      <c r="A12" s="36">
        <f t="shared" si="0"/>
        <v>36998</v>
      </c>
      <c r="B12" s="37">
        <v>36998.323634259301</v>
      </c>
      <c r="D12" t="s">
        <v>32</v>
      </c>
      <c r="E12" t="s">
        <v>33</v>
      </c>
      <c r="G12" t="s">
        <v>34</v>
      </c>
      <c r="H12" t="s">
        <v>74</v>
      </c>
      <c r="I12">
        <v>7473</v>
      </c>
      <c r="J12" t="s">
        <v>227</v>
      </c>
      <c r="K12">
        <v>50</v>
      </c>
      <c r="M12" t="s">
        <v>37</v>
      </c>
      <c r="N12" t="s">
        <v>38</v>
      </c>
      <c r="O12">
        <v>76.75</v>
      </c>
      <c r="P12" t="s">
        <v>223</v>
      </c>
      <c r="Q12" s="40">
        <v>12240</v>
      </c>
      <c r="R12">
        <v>37043.715972222199</v>
      </c>
      <c r="S12">
        <v>37072.715972222199</v>
      </c>
    </row>
    <row r="13" spans="1:19" x14ac:dyDescent="0.25">
      <c r="A13" s="36">
        <f>DATEVALUE(TEXT(B13, "mm/dd/yy"))</f>
        <v>36998</v>
      </c>
      <c r="B13" s="37">
        <v>36998.442002314798</v>
      </c>
      <c r="D13" t="s">
        <v>118</v>
      </c>
      <c r="E13" t="s">
        <v>33</v>
      </c>
      <c r="G13" t="s">
        <v>34</v>
      </c>
      <c r="H13" t="s">
        <v>35</v>
      </c>
      <c r="I13">
        <v>33759</v>
      </c>
      <c r="J13" t="s">
        <v>50</v>
      </c>
      <c r="K13">
        <v>25</v>
      </c>
      <c r="M13" t="s">
        <v>37</v>
      </c>
      <c r="N13" t="s">
        <v>38</v>
      </c>
      <c r="O13">
        <v>311</v>
      </c>
      <c r="P13" t="s">
        <v>219</v>
      </c>
      <c r="Q13" s="40">
        <v>9108.25</v>
      </c>
      <c r="R13">
        <v>37012.564583333296</v>
      </c>
      <c r="S13">
        <v>37042.564583333296</v>
      </c>
    </row>
    <row r="14" spans="1:19" x14ac:dyDescent="0.25">
      <c r="A14" s="36">
        <f t="shared" si="0"/>
        <v>36998</v>
      </c>
      <c r="B14" s="37">
        <v>36998.467789351896</v>
      </c>
      <c r="D14" t="s">
        <v>118</v>
      </c>
      <c r="E14" t="s">
        <v>33</v>
      </c>
      <c r="G14" t="s">
        <v>63</v>
      </c>
      <c r="H14" t="s">
        <v>64</v>
      </c>
      <c r="I14">
        <v>36159</v>
      </c>
      <c r="J14" t="s">
        <v>220</v>
      </c>
      <c r="L14">
        <v>5000</v>
      </c>
      <c r="M14" t="s">
        <v>66</v>
      </c>
      <c r="N14" t="s">
        <v>38</v>
      </c>
      <c r="O14">
        <v>-0.62</v>
      </c>
      <c r="P14" t="s">
        <v>221</v>
      </c>
      <c r="Q14" s="40">
        <v>150000</v>
      </c>
      <c r="R14">
        <v>37012.875</v>
      </c>
      <c r="S14">
        <v>37042.875</v>
      </c>
    </row>
    <row r="15" spans="1:19" x14ac:dyDescent="0.25">
      <c r="A15" s="36">
        <f t="shared" si="0"/>
        <v>36998</v>
      </c>
      <c r="B15" s="37">
        <v>36998.616365740701</v>
      </c>
      <c r="D15" t="s">
        <v>365</v>
      </c>
      <c r="E15" t="s">
        <v>33</v>
      </c>
      <c r="G15" t="s">
        <v>63</v>
      </c>
      <c r="H15" t="s">
        <v>80</v>
      </c>
      <c r="I15">
        <v>43378</v>
      </c>
      <c r="J15" t="s">
        <v>230</v>
      </c>
      <c r="L15">
        <v>2500</v>
      </c>
      <c r="M15" t="s">
        <v>66</v>
      </c>
      <c r="N15" t="s">
        <v>38</v>
      </c>
      <c r="O15">
        <v>5.35</v>
      </c>
      <c r="P15" t="s">
        <v>219</v>
      </c>
      <c r="Q15" s="40">
        <v>75000</v>
      </c>
      <c r="R15">
        <v>37043.875</v>
      </c>
      <c r="S15">
        <v>37072.875</v>
      </c>
    </row>
    <row r="16" spans="1:19" x14ac:dyDescent="0.25">
      <c r="A16" s="36">
        <f t="shared" si="0"/>
        <v>36999</v>
      </c>
      <c r="B16" s="37">
        <v>36999.368738425903</v>
      </c>
      <c r="D16" t="s">
        <v>118</v>
      </c>
      <c r="E16" t="s">
        <v>33</v>
      </c>
      <c r="G16" t="s">
        <v>63</v>
      </c>
      <c r="H16" t="s">
        <v>64</v>
      </c>
      <c r="I16">
        <v>36207</v>
      </c>
      <c r="J16" t="s">
        <v>222</v>
      </c>
      <c r="L16">
        <v>10000</v>
      </c>
      <c r="M16" t="s">
        <v>66</v>
      </c>
      <c r="N16" t="s">
        <v>38</v>
      </c>
      <c r="O16">
        <v>0.24249999999999999</v>
      </c>
      <c r="P16" t="s">
        <v>223</v>
      </c>
      <c r="Q16" s="40">
        <v>300000</v>
      </c>
      <c r="R16">
        <v>37012.875</v>
      </c>
      <c r="S16">
        <v>37042.875</v>
      </c>
    </row>
    <row r="17" spans="1:19" x14ac:dyDescent="0.25">
      <c r="A17" s="36">
        <f t="shared" si="0"/>
        <v>36999</v>
      </c>
      <c r="B17" s="37">
        <v>36999.466307870403</v>
      </c>
      <c r="D17" t="s">
        <v>32</v>
      </c>
      <c r="E17" t="s">
        <v>33</v>
      </c>
      <c r="G17" t="s">
        <v>34</v>
      </c>
      <c r="H17" t="s">
        <v>46</v>
      </c>
      <c r="I17">
        <v>38567</v>
      </c>
      <c r="J17" t="s">
        <v>228</v>
      </c>
      <c r="K17">
        <v>25</v>
      </c>
      <c r="M17" t="s">
        <v>37</v>
      </c>
      <c r="N17" t="s">
        <v>38</v>
      </c>
      <c r="O17">
        <v>225</v>
      </c>
      <c r="P17" t="s">
        <v>229</v>
      </c>
      <c r="Q17" s="40">
        <v>7714.75</v>
      </c>
      <c r="R17">
        <v>37012.875</v>
      </c>
      <c r="S17">
        <v>37042.875</v>
      </c>
    </row>
    <row r="18" spans="1:19" x14ac:dyDescent="0.25">
      <c r="A18" s="36">
        <f t="shared" si="0"/>
        <v>36999</v>
      </c>
      <c r="B18" s="37">
        <v>36999.466655092598</v>
      </c>
      <c r="D18" t="s">
        <v>32</v>
      </c>
      <c r="E18" t="s">
        <v>33</v>
      </c>
      <c r="G18" t="s">
        <v>34</v>
      </c>
      <c r="H18" t="s">
        <v>46</v>
      </c>
      <c r="I18">
        <v>38567</v>
      </c>
      <c r="J18" t="s">
        <v>228</v>
      </c>
      <c r="K18">
        <v>25</v>
      </c>
      <c r="M18" t="s">
        <v>37</v>
      </c>
      <c r="N18" t="s">
        <v>38</v>
      </c>
      <c r="O18">
        <v>225</v>
      </c>
      <c r="P18" t="s">
        <v>229</v>
      </c>
      <c r="Q18" s="40">
        <v>7714.75</v>
      </c>
      <c r="R18">
        <v>37012.875</v>
      </c>
      <c r="S18">
        <v>37042.875</v>
      </c>
    </row>
    <row r="19" spans="1:19" x14ac:dyDescent="0.25">
      <c r="A19" s="36">
        <f t="shared" si="0"/>
        <v>37000</v>
      </c>
      <c r="B19" s="37">
        <v>37000.357523148101</v>
      </c>
      <c r="D19" t="s">
        <v>32</v>
      </c>
      <c r="E19" t="s">
        <v>33</v>
      </c>
      <c r="G19" t="s">
        <v>34</v>
      </c>
      <c r="H19" t="s">
        <v>46</v>
      </c>
      <c r="I19">
        <v>36705</v>
      </c>
      <c r="J19" t="s">
        <v>54</v>
      </c>
      <c r="K19">
        <v>25</v>
      </c>
      <c r="M19" t="s">
        <v>37</v>
      </c>
      <c r="N19" t="s">
        <v>38</v>
      </c>
      <c r="O19">
        <v>321</v>
      </c>
      <c r="P19" t="s">
        <v>223</v>
      </c>
      <c r="Q19" s="40">
        <v>8814.5</v>
      </c>
      <c r="R19">
        <v>37043.875</v>
      </c>
      <c r="S19">
        <v>37072.875</v>
      </c>
    </row>
    <row r="20" spans="1:19" x14ac:dyDescent="0.25">
      <c r="A20" s="36">
        <f t="shared" si="0"/>
        <v>37001</v>
      </c>
      <c r="B20" s="41">
        <v>37001.426388888889</v>
      </c>
      <c r="C20" t="s">
        <v>79</v>
      </c>
      <c r="D20" t="s">
        <v>32</v>
      </c>
      <c r="E20" t="s">
        <v>33</v>
      </c>
      <c r="G20" t="s">
        <v>34</v>
      </c>
      <c r="H20" t="s">
        <v>74</v>
      </c>
      <c r="I20">
        <v>7473</v>
      </c>
      <c r="J20" t="s">
        <v>227</v>
      </c>
      <c r="K20">
        <v>50</v>
      </c>
      <c r="M20" t="s">
        <v>37</v>
      </c>
      <c r="N20" t="s">
        <v>38</v>
      </c>
      <c r="O20">
        <v>73.75</v>
      </c>
      <c r="P20" t="s">
        <v>229</v>
      </c>
      <c r="Q20" s="40">
        <v>12240</v>
      </c>
      <c r="R20" s="38">
        <v>37043</v>
      </c>
      <c r="S20" s="38">
        <v>37072</v>
      </c>
    </row>
    <row r="21" spans="1:19" x14ac:dyDescent="0.25">
      <c r="A21" s="36">
        <f t="shared" si="0"/>
        <v>37004</v>
      </c>
      <c r="B21" s="41">
        <v>37004.29583333333</v>
      </c>
      <c r="C21" t="s">
        <v>269</v>
      </c>
      <c r="D21" t="s">
        <v>32</v>
      </c>
      <c r="E21" t="s">
        <v>33</v>
      </c>
      <c r="G21" t="s">
        <v>34</v>
      </c>
      <c r="H21" t="s">
        <v>74</v>
      </c>
      <c r="I21">
        <v>29082</v>
      </c>
      <c r="J21" t="s">
        <v>268</v>
      </c>
      <c r="L21">
        <v>50</v>
      </c>
      <c r="M21" t="s">
        <v>37</v>
      </c>
      <c r="N21" t="s">
        <v>38</v>
      </c>
      <c r="O21">
        <v>50.75</v>
      </c>
      <c r="P21" t="s">
        <v>224</v>
      </c>
      <c r="Q21" s="40">
        <v>408</v>
      </c>
      <c r="R21" s="38">
        <v>37005</v>
      </c>
      <c r="S21" s="38">
        <v>37005</v>
      </c>
    </row>
    <row r="22" spans="1:19" x14ac:dyDescent="0.25">
      <c r="A22" s="36">
        <f t="shared" si="0"/>
        <v>37004</v>
      </c>
      <c r="B22" s="41">
        <v>37004.55972222222</v>
      </c>
      <c r="C22" t="s">
        <v>267</v>
      </c>
      <c r="D22" t="s">
        <v>118</v>
      </c>
      <c r="E22" t="s">
        <v>33</v>
      </c>
      <c r="G22" t="s">
        <v>63</v>
      </c>
      <c r="H22" t="s">
        <v>64</v>
      </c>
      <c r="I22">
        <v>37083</v>
      </c>
      <c r="J22" t="s">
        <v>270</v>
      </c>
      <c r="L22" s="39">
        <v>20000</v>
      </c>
      <c r="M22" t="s">
        <v>66</v>
      </c>
      <c r="N22" t="s">
        <v>38</v>
      </c>
      <c r="O22">
        <v>-2.5000000000000001E-3</v>
      </c>
      <c r="P22" t="s">
        <v>224</v>
      </c>
      <c r="Q22" s="40">
        <v>600000</v>
      </c>
      <c r="R22" s="38">
        <v>37012</v>
      </c>
      <c r="S22" s="38">
        <v>37042</v>
      </c>
    </row>
    <row r="23" spans="1:19" x14ac:dyDescent="0.25">
      <c r="A23" s="36">
        <f t="shared" si="0"/>
        <v>37005</v>
      </c>
      <c r="B23" s="37">
        <v>37005.348611111112</v>
      </c>
      <c r="C23" t="s">
        <v>288</v>
      </c>
      <c r="D23" t="s">
        <v>118</v>
      </c>
      <c r="E23" t="s">
        <v>33</v>
      </c>
      <c r="G23" t="s">
        <v>63</v>
      </c>
      <c r="H23" t="s">
        <v>64</v>
      </c>
      <c r="I23">
        <v>37095</v>
      </c>
      <c r="J23" t="s">
        <v>289</v>
      </c>
      <c r="L23" s="39">
        <v>10000</v>
      </c>
      <c r="M23" t="s">
        <v>66</v>
      </c>
      <c r="N23" t="s">
        <v>38</v>
      </c>
      <c r="O23">
        <v>-7.4999999999999997E-2</v>
      </c>
      <c r="P23" t="s">
        <v>223</v>
      </c>
      <c r="Q23" s="40">
        <v>300000</v>
      </c>
      <c r="R23" s="38">
        <v>37012</v>
      </c>
      <c r="S23" s="38">
        <v>37042</v>
      </c>
    </row>
    <row r="24" spans="1:19" x14ac:dyDescent="0.25">
      <c r="A24" s="36">
        <f t="shared" si="0"/>
        <v>37005</v>
      </c>
      <c r="B24" s="37">
        <v>37005.348611111112</v>
      </c>
      <c r="C24" t="s">
        <v>288</v>
      </c>
      <c r="D24" t="s">
        <v>118</v>
      </c>
      <c r="E24" t="s">
        <v>33</v>
      </c>
      <c r="G24" t="s">
        <v>63</v>
      </c>
      <c r="H24" t="s">
        <v>64</v>
      </c>
      <c r="I24">
        <v>37095</v>
      </c>
      <c r="J24" t="s">
        <v>289</v>
      </c>
      <c r="L24" s="39">
        <v>10000</v>
      </c>
      <c r="M24" t="s">
        <v>66</v>
      </c>
      <c r="N24" t="s">
        <v>38</v>
      </c>
      <c r="O24">
        <v>-7.4999999999999997E-2</v>
      </c>
      <c r="P24" t="s">
        <v>223</v>
      </c>
      <c r="Q24" s="40">
        <v>300000</v>
      </c>
      <c r="R24" s="38">
        <v>37012</v>
      </c>
      <c r="S24" s="38">
        <v>37042</v>
      </c>
    </row>
    <row r="25" spans="1:19" x14ac:dyDescent="0.25">
      <c r="A25" s="36">
        <f t="shared" si="0"/>
        <v>37005</v>
      </c>
      <c r="B25" s="37">
        <v>37005.349305555559</v>
      </c>
      <c r="C25" t="s">
        <v>288</v>
      </c>
      <c r="D25" t="s">
        <v>118</v>
      </c>
      <c r="E25" t="s">
        <v>33</v>
      </c>
      <c r="G25" t="s">
        <v>63</v>
      </c>
      <c r="H25" t="s">
        <v>64</v>
      </c>
      <c r="I25">
        <v>37095</v>
      </c>
      <c r="J25" t="s">
        <v>289</v>
      </c>
      <c r="L25" s="39">
        <v>10000</v>
      </c>
      <c r="M25" t="s">
        <v>66</v>
      </c>
      <c r="N25" t="s">
        <v>38</v>
      </c>
      <c r="O25">
        <v>-7.4999999999999997E-2</v>
      </c>
      <c r="P25" t="s">
        <v>223</v>
      </c>
      <c r="Q25" s="40">
        <v>300000</v>
      </c>
      <c r="R25" s="38">
        <v>37012</v>
      </c>
      <c r="S25" s="38">
        <v>37042</v>
      </c>
    </row>
    <row r="26" spans="1:19" x14ac:dyDescent="0.25">
      <c r="A26" s="36">
        <f t="shared" si="0"/>
        <v>37005</v>
      </c>
      <c r="B26" s="37">
        <v>37005.446527777778</v>
      </c>
      <c r="C26" t="s">
        <v>195</v>
      </c>
      <c r="D26" t="s">
        <v>118</v>
      </c>
      <c r="E26" t="s">
        <v>33</v>
      </c>
      <c r="G26" t="s">
        <v>34</v>
      </c>
      <c r="H26" t="s">
        <v>170</v>
      </c>
      <c r="I26">
        <v>32201</v>
      </c>
      <c r="J26" t="s">
        <v>290</v>
      </c>
      <c r="K26">
        <v>50</v>
      </c>
      <c r="M26" t="s">
        <v>37</v>
      </c>
      <c r="N26" t="s">
        <v>38</v>
      </c>
      <c r="O26">
        <v>60.75</v>
      </c>
      <c r="P26" t="s">
        <v>219</v>
      </c>
      <c r="Q26" s="40">
        <v>4080</v>
      </c>
      <c r="R26" s="38">
        <v>37011</v>
      </c>
      <c r="S26" s="38">
        <v>37015</v>
      </c>
    </row>
    <row r="27" spans="1:19" x14ac:dyDescent="0.25">
      <c r="A27" s="36">
        <f t="shared" si="0"/>
        <v>37005</v>
      </c>
      <c r="B27" s="37">
        <v>37005.450694444444</v>
      </c>
      <c r="C27" t="s">
        <v>291</v>
      </c>
      <c r="D27" t="s">
        <v>118</v>
      </c>
      <c r="E27" t="s">
        <v>33</v>
      </c>
      <c r="G27" t="s">
        <v>34</v>
      </c>
      <c r="H27" t="s">
        <v>74</v>
      </c>
      <c r="I27">
        <v>33009</v>
      </c>
      <c r="J27" t="s">
        <v>255</v>
      </c>
      <c r="L27">
        <v>50</v>
      </c>
      <c r="M27" t="s">
        <v>37</v>
      </c>
      <c r="N27" t="s">
        <v>38</v>
      </c>
      <c r="O27">
        <v>56.75</v>
      </c>
      <c r="P27" t="s">
        <v>221</v>
      </c>
      <c r="Q27" s="40">
        <v>37537</v>
      </c>
      <c r="R27" s="38">
        <v>37165</v>
      </c>
      <c r="S27" s="38">
        <v>37256</v>
      </c>
    </row>
    <row r="28" spans="1:19" x14ac:dyDescent="0.25">
      <c r="A28" s="36">
        <f t="shared" si="0"/>
        <v>37005</v>
      </c>
      <c r="B28" s="37">
        <v>37005.459722222222</v>
      </c>
      <c r="C28" t="s">
        <v>278</v>
      </c>
      <c r="D28" t="s">
        <v>365</v>
      </c>
      <c r="E28" t="s">
        <v>33</v>
      </c>
      <c r="G28" t="s">
        <v>63</v>
      </c>
      <c r="H28" t="s">
        <v>292</v>
      </c>
      <c r="I28">
        <v>44705</v>
      </c>
      <c r="J28" t="s">
        <v>293</v>
      </c>
      <c r="L28">
        <v>100</v>
      </c>
      <c r="M28" t="s">
        <v>280</v>
      </c>
      <c r="N28" t="s">
        <v>38</v>
      </c>
      <c r="O28">
        <v>4.8000000000000001E-2</v>
      </c>
      <c r="P28" t="s">
        <v>219</v>
      </c>
      <c r="Q28" s="40">
        <v>100</v>
      </c>
      <c r="R28" s="38">
        <v>37012</v>
      </c>
      <c r="S28" s="38">
        <v>37072</v>
      </c>
    </row>
    <row r="29" spans="1:19" x14ac:dyDescent="0.25">
      <c r="A29" s="36">
        <f t="shared" si="0"/>
        <v>37005</v>
      </c>
      <c r="B29" s="37">
        <v>37005.464583333334</v>
      </c>
      <c r="C29" t="s">
        <v>278</v>
      </c>
      <c r="D29" t="s">
        <v>365</v>
      </c>
      <c r="E29" t="s">
        <v>33</v>
      </c>
      <c r="G29" t="s">
        <v>63</v>
      </c>
      <c r="H29" t="s">
        <v>292</v>
      </c>
      <c r="I29">
        <v>44705</v>
      </c>
      <c r="J29" t="s">
        <v>293</v>
      </c>
      <c r="L29">
        <v>100</v>
      </c>
      <c r="M29" t="s">
        <v>280</v>
      </c>
      <c r="N29" t="s">
        <v>38</v>
      </c>
      <c r="O29">
        <v>4.8000000000000001E-2</v>
      </c>
      <c r="P29" t="s">
        <v>219</v>
      </c>
      <c r="Q29" s="40">
        <v>100</v>
      </c>
      <c r="R29" s="38">
        <v>37012</v>
      </c>
      <c r="S29" s="38">
        <v>37072</v>
      </c>
    </row>
    <row r="30" spans="1:19" x14ac:dyDescent="0.25">
      <c r="A30" s="36">
        <f t="shared" si="0"/>
        <v>37005</v>
      </c>
      <c r="B30" s="37">
        <v>37005.482638888891</v>
      </c>
      <c r="C30" t="s">
        <v>278</v>
      </c>
      <c r="D30" t="s">
        <v>365</v>
      </c>
      <c r="E30" t="s">
        <v>33</v>
      </c>
      <c r="G30" t="s">
        <v>63</v>
      </c>
      <c r="H30" t="s">
        <v>292</v>
      </c>
      <c r="I30">
        <v>44705</v>
      </c>
      <c r="J30" t="s">
        <v>293</v>
      </c>
      <c r="L30">
        <v>250</v>
      </c>
      <c r="M30" t="s">
        <v>280</v>
      </c>
      <c r="N30" t="s">
        <v>38</v>
      </c>
      <c r="O30">
        <v>4.8000000000000001E-2</v>
      </c>
      <c r="P30" t="s">
        <v>219</v>
      </c>
      <c r="Q30" s="40">
        <v>250</v>
      </c>
      <c r="R30" s="38">
        <v>37012</v>
      </c>
      <c r="S30" s="38">
        <v>37072</v>
      </c>
    </row>
    <row r="31" spans="1:19" x14ac:dyDescent="0.25">
      <c r="A31" s="36">
        <f t="shared" si="0"/>
        <v>37005</v>
      </c>
      <c r="B31" s="37">
        <v>37005.504861111112</v>
      </c>
      <c r="C31" t="s">
        <v>278</v>
      </c>
      <c r="D31" t="s">
        <v>365</v>
      </c>
      <c r="E31" t="s">
        <v>33</v>
      </c>
      <c r="G31" t="s">
        <v>63</v>
      </c>
      <c r="H31" t="s">
        <v>292</v>
      </c>
      <c r="I31">
        <v>44705</v>
      </c>
      <c r="J31" t="s">
        <v>293</v>
      </c>
      <c r="L31">
        <v>250</v>
      </c>
      <c r="M31" t="s">
        <v>280</v>
      </c>
      <c r="N31" t="s">
        <v>38</v>
      </c>
      <c r="O31">
        <v>4.8000000000000001E-2</v>
      </c>
      <c r="P31" t="s">
        <v>219</v>
      </c>
      <c r="Q31" s="40">
        <v>250</v>
      </c>
      <c r="R31" s="38">
        <v>37012</v>
      </c>
      <c r="S31" s="38">
        <v>37072</v>
      </c>
    </row>
    <row r="32" spans="1:19" x14ac:dyDescent="0.25">
      <c r="A32" s="36">
        <f t="shared" si="0"/>
        <v>37005</v>
      </c>
      <c r="B32" s="37">
        <v>37005.518750000003</v>
      </c>
      <c r="C32" t="s">
        <v>278</v>
      </c>
      <c r="D32" t="s">
        <v>365</v>
      </c>
      <c r="E32" t="s">
        <v>33</v>
      </c>
      <c r="G32" t="s">
        <v>63</v>
      </c>
      <c r="H32" t="s">
        <v>292</v>
      </c>
      <c r="I32">
        <v>44705</v>
      </c>
      <c r="J32" t="s">
        <v>293</v>
      </c>
      <c r="L32">
        <v>250</v>
      </c>
      <c r="M32" t="s">
        <v>280</v>
      </c>
      <c r="N32" t="s">
        <v>38</v>
      </c>
      <c r="O32">
        <v>4.8000000000000001E-2</v>
      </c>
      <c r="P32" t="s">
        <v>219</v>
      </c>
      <c r="Q32" s="40">
        <v>250</v>
      </c>
      <c r="R32" s="38">
        <v>37012</v>
      </c>
      <c r="S32" s="38">
        <v>37072</v>
      </c>
    </row>
    <row r="33" spans="1:19" x14ac:dyDescent="0.25">
      <c r="A33" s="36">
        <f t="shared" si="0"/>
        <v>37006</v>
      </c>
      <c r="B33" s="37">
        <v>37006.310416666667</v>
      </c>
      <c r="C33" t="s">
        <v>198</v>
      </c>
      <c r="D33" t="s">
        <v>32</v>
      </c>
      <c r="E33" t="s">
        <v>33</v>
      </c>
      <c r="G33" t="s">
        <v>34</v>
      </c>
      <c r="H33" t="s">
        <v>170</v>
      </c>
      <c r="I33">
        <v>32214</v>
      </c>
      <c r="J33" t="s">
        <v>295</v>
      </c>
      <c r="L33">
        <v>50</v>
      </c>
      <c r="M33" t="s">
        <v>37</v>
      </c>
      <c r="N33" t="s">
        <v>38</v>
      </c>
      <c r="O33">
        <v>61</v>
      </c>
      <c r="P33" t="s">
        <v>223</v>
      </c>
      <c r="Q33" s="40">
        <v>12648.5</v>
      </c>
      <c r="R33" s="38">
        <v>37012</v>
      </c>
      <c r="S33" s="38">
        <v>37042</v>
      </c>
    </row>
    <row r="34" spans="1:19" x14ac:dyDescent="0.25">
      <c r="A34" s="36">
        <f t="shared" si="0"/>
        <v>37006</v>
      </c>
      <c r="B34" s="37">
        <v>37006.323611111111</v>
      </c>
      <c r="C34" t="s">
        <v>198</v>
      </c>
      <c r="D34" t="s">
        <v>32</v>
      </c>
      <c r="E34" t="s">
        <v>33</v>
      </c>
      <c r="G34" t="s">
        <v>34</v>
      </c>
      <c r="H34" t="s">
        <v>170</v>
      </c>
      <c r="I34">
        <v>32198</v>
      </c>
      <c r="J34" t="s">
        <v>296</v>
      </c>
      <c r="L34">
        <v>50</v>
      </c>
      <c r="M34" t="s">
        <v>37</v>
      </c>
      <c r="N34" t="s">
        <v>38</v>
      </c>
      <c r="O34">
        <v>50.5</v>
      </c>
      <c r="P34" t="s">
        <v>223</v>
      </c>
      <c r="Q34" s="40">
        <v>408</v>
      </c>
      <c r="R34" s="38">
        <v>37007</v>
      </c>
      <c r="S34" s="38">
        <v>37007</v>
      </c>
    </row>
    <row r="35" spans="1:19" x14ac:dyDescent="0.25">
      <c r="A35" s="36">
        <f t="shared" si="0"/>
        <v>37006</v>
      </c>
      <c r="B35" s="37">
        <v>37006.401388888888</v>
      </c>
      <c r="C35" t="s">
        <v>142</v>
      </c>
      <c r="D35" t="s">
        <v>118</v>
      </c>
      <c r="E35" t="s">
        <v>33</v>
      </c>
      <c r="G35" t="s">
        <v>63</v>
      </c>
      <c r="H35" t="s">
        <v>64</v>
      </c>
      <c r="I35">
        <v>38619</v>
      </c>
      <c r="J35" t="s">
        <v>276</v>
      </c>
      <c r="K35" s="39">
        <v>10000</v>
      </c>
      <c r="M35" t="s">
        <v>66</v>
      </c>
      <c r="N35" t="s">
        <v>38</v>
      </c>
      <c r="O35">
        <v>-2.5000000000000001E-2</v>
      </c>
      <c r="P35" t="s">
        <v>301</v>
      </c>
      <c r="Q35" s="40">
        <v>300000</v>
      </c>
      <c r="R35" s="38">
        <v>37012</v>
      </c>
      <c r="S35" s="38">
        <v>37042</v>
      </c>
    </row>
    <row r="36" spans="1:19" x14ac:dyDescent="0.25">
      <c r="A36" s="36">
        <f t="shared" si="0"/>
        <v>37006</v>
      </c>
      <c r="B36" s="37">
        <v>37006.413194444445</v>
      </c>
      <c r="C36" t="s">
        <v>79</v>
      </c>
      <c r="D36" t="s">
        <v>118</v>
      </c>
      <c r="E36" t="s">
        <v>33</v>
      </c>
      <c r="G36" t="s">
        <v>34</v>
      </c>
      <c r="H36" t="s">
        <v>74</v>
      </c>
      <c r="I36">
        <v>3751</v>
      </c>
      <c r="J36" t="s">
        <v>302</v>
      </c>
      <c r="L36">
        <v>50</v>
      </c>
      <c r="M36" t="s">
        <v>37</v>
      </c>
      <c r="N36" t="s">
        <v>38</v>
      </c>
      <c r="O36">
        <v>44.75</v>
      </c>
      <c r="P36" t="s">
        <v>221</v>
      </c>
      <c r="Q36" s="40">
        <v>12240</v>
      </c>
      <c r="R36" s="38">
        <v>37135</v>
      </c>
      <c r="S36" s="38">
        <v>37164</v>
      </c>
    </row>
    <row r="37" spans="1:19" x14ac:dyDescent="0.25">
      <c r="A37" s="36">
        <f t="shared" si="0"/>
        <v>37006</v>
      </c>
      <c r="B37" s="37">
        <v>37006.413888888892</v>
      </c>
      <c r="C37" t="s">
        <v>79</v>
      </c>
      <c r="D37" t="s">
        <v>118</v>
      </c>
      <c r="E37" t="s">
        <v>33</v>
      </c>
      <c r="G37" t="s">
        <v>34</v>
      </c>
      <c r="H37" t="s">
        <v>74</v>
      </c>
      <c r="I37">
        <v>3751</v>
      </c>
      <c r="J37" t="s">
        <v>302</v>
      </c>
      <c r="L37">
        <v>50</v>
      </c>
      <c r="M37" t="s">
        <v>37</v>
      </c>
      <c r="N37" t="s">
        <v>38</v>
      </c>
      <c r="O37">
        <v>44.75</v>
      </c>
      <c r="P37" t="s">
        <v>221</v>
      </c>
      <c r="Q37" s="40">
        <v>12240</v>
      </c>
      <c r="R37" s="38">
        <v>37135</v>
      </c>
      <c r="S37" s="38">
        <v>37164</v>
      </c>
    </row>
    <row r="38" spans="1:19" x14ac:dyDescent="0.25">
      <c r="A38" s="36">
        <f t="shared" si="0"/>
        <v>37006</v>
      </c>
      <c r="B38" s="37">
        <v>37006.572916666664</v>
      </c>
      <c r="C38" t="s">
        <v>148</v>
      </c>
      <c r="D38" t="s">
        <v>118</v>
      </c>
      <c r="E38" t="s">
        <v>33</v>
      </c>
      <c r="G38" t="s">
        <v>34</v>
      </c>
      <c r="H38" t="s">
        <v>74</v>
      </c>
      <c r="I38">
        <v>29070</v>
      </c>
      <c r="J38" t="s">
        <v>298</v>
      </c>
      <c r="L38">
        <v>50</v>
      </c>
      <c r="M38" t="s">
        <v>37</v>
      </c>
      <c r="N38" t="s">
        <v>38</v>
      </c>
      <c r="O38">
        <v>62</v>
      </c>
      <c r="P38" t="s">
        <v>219</v>
      </c>
      <c r="Q38" s="40">
        <v>4080</v>
      </c>
      <c r="R38" s="38">
        <v>37011</v>
      </c>
      <c r="S38" s="38">
        <v>37015</v>
      </c>
    </row>
    <row r="39" spans="1:19" x14ac:dyDescent="0.25">
      <c r="A39" s="36">
        <f t="shared" si="0"/>
        <v>37007</v>
      </c>
      <c r="B39" s="37">
        <v>37007.367361111108</v>
      </c>
      <c r="C39" t="s">
        <v>358</v>
      </c>
      <c r="D39" t="s">
        <v>365</v>
      </c>
      <c r="E39" t="s">
        <v>33</v>
      </c>
      <c r="G39" t="s">
        <v>63</v>
      </c>
      <c r="H39" t="s">
        <v>80</v>
      </c>
      <c r="I39">
        <v>41970</v>
      </c>
      <c r="J39" t="s">
        <v>359</v>
      </c>
      <c r="K39" s="39">
        <v>5000</v>
      </c>
      <c r="M39" t="s">
        <v>66</v>
      </c>
      <c r="N39" t="s">
        <v>38</v>
      </c>
      <c r="O39">
        <v>4.99</v>
      </c>
      <c r="P39" t="s">
        <v>224</v>
      </c>
      <c r="Q39" s="40">
        <v>155000</v>
      </c>
      <c r="R39" s="38">
        <v>37012</v>
      </c>
      <c r="S39" s="38">
        <v>37042</v>
      </c>
    </row>
    <row r="40" spans="1:19" x14ac:dyDescent="0.25">
      <c r="A40" s="36">
        <f t="shared" si="0"/>
        <v>37007</v>
      </c>
      <c r="B40" s="37">
        <v>37007.371527777781</v>
      </c>
      <c r="C40" t="s">
        <v>360</v>
      </c>
      <c r="D40" t="s">
        <v>365</v>
      </c>
      <c r="E40" t="s">
        <v>33</v>
      </c>
      <c r="G40" t="s">
        <v>63</v>
      </c>
      <c r="H40" t="s">
        <v>80</v>
      </c>
      <c r="I40">
        <v>41970</v>
      </c>
      <c r="J40" t="s">
        <v>359</v>
      </c>
      <c r="K40" s="39">
        <v>2500</v>
      </c>
      <c r="M40" t="s">
        <v>66</v>
      </c>
      <c r="N40" t="s">
        <v>38</v>
      </c>
      <c r="O40">
        <v>4.9450000000000003</v>
      </c>
      <c r="P40" t="s">
        <v>223</v>
      </c>
      <c r="Q40" s="40">
        <v>77500</v>
      </c>
      <c r="R40" s="38">
        <v>37012</v>
      </c>
      <c r="S40" s="38">
        <v>37042</v>
      </c>
    </row>
    <row r="41" spans="1:19" x14ac:dyDescent="0.25">
      <c r="A41" s="36">
        <f t="shared" si="0"/>
        <v>37007</v>
      </c>
      <c r="B41" s="37">
        <v>37007.375</v>
      </c>
      <c r="C41" t="s">
        <v>53</v>
      </c>
      <c r="D41" t="s">
        <v>32</v>
      </c>
      <c r="E41" t="s">
        <v>33</v>
      </c>
      <c r="G41" t="s">
        <v>63</v>
      </c>
      <c r="H41" t="s">
        <v>153</v>
      </c>
      <c r="I41">
        <v>32953</v>
      </c>
      <c r="J41" t="s">
        <v>334</v>
      </c>
      <c r="L41" s="39">
        <v>5000</v>
      </c>
      <c r="M41" t="s">
        <v>66</v>
      </c>
      <c r="N41" t="s">
        <v>38</v>
      </c>
      <c r="O41">
        <v>-0.2</v>
      </c>
      <c r="P41" t="s">
        <v>221</v>
      </c>
      <c r="Q41" s="40">
        <v>755000</v>
      </c>
      <c r="R41" s="38">
        <v>37196</v>
      </c>
      <c r="S41" s="38">
        <v>37346</v>
      </c>
    </row>
    <row r="42" spans="1:19" x14ac:dyDescent="0.25">
      <c r="A42" s="36">
        <f t="shared" si="0"/>
        <v>37007</v>
      </c>
      <c r="B42" s="37">
        <v>37007.415277777778</v>
      </c>
      <c r="C42" t="s">
        <v>53</v>
      </c>
      <c r="D42" t="s">
        <v>118</v>
      </c>
      <c r="E42" t="s">
        <v>33</v>
      </c>
      <c r="G42" t="s">
        <v>34</v>
      </c>
      <c r="H42" t="s">
        <v>46</v>
      </c>
      <c r="I42">
        <v>38573</v>
      </c>
      <c r="J42" t="s">
        <v>361</v>
      </c>
      <c r="L42">
        <v>25</v>
      </c>
      <c r="M42" t="s">
        <v>37</v>
      </c>
      <c r="N42" t="s">
        <v>38</v>
      </c>
      <c r="O42">
        <v>170</v>
      </c>
      <c r="P42" t="s">
        <v>219</v>
      </c>
      <c r="Q42" s="40">
        <v>7714.75</v>
      </c>
      <c r="R42" s="38">
        <v>37043</v>
      </c>
      <c r="S42" s="38">
        <v>37072</v>
      </c>
    </row>
    <row r="43" spans="1:19" x14ac:dyDescent="0.25">
      <c r="A43" s="36">
        <f t="shared" si="0"/>
        <v>37007</v>
      </c>
      <c r="B43" s="37">
        <v>37007.571527777778</v>
      </c>
      <c r="C43" t="s">
        <v>96</v>
      </c>
      <c r="D43" t="s">
        <v>365</v>
      </c>
      <c r="E43" t="s">
        <v>33</v>
      </c>
      <c r="G43" t="s">
        <v>63</v>
      </c>
      <c r="H43" t="s">
        <v>80</v>
      </c>
      <c r="I43">
        <v>41970</v>
      </c>
      <c r="J43" t="s">
        <v>359</v>
      </c>
      <c r="K43" s="39">
        <v>20000</v>
      </c>
      <c r="M43" t="s">
        <v>66</v>
      </c>
      <c r="N43" t="s">
        <v>38</v>
      </c>
      <c r="O43">
        <v>4.88</v>
      </c>
      <c r="P43" t="s">
        <v>219</v>
      </c>
      <c r="Q43" s="40">
        <v>620000</v>
      </c>
      <c r="R43" s="38">
        <v>37012</v>
      </c>
      <c r="S43" s="38">
        <v>37042</v>
      </c>
    </row>
    <row r="44" spans="1:19" x14ac:dyDescent="0.25">
      <c r="A44" s="36">
        <f t="shared" si="0"/>
        <v>37007</v>
      </c>
      <c r="B44" s="37">
        <v>37007.582638888889</v>
      </c>
      <c r="C44" t="s">
        <v>362</v>
      </c>
      <c r="D44" t="s">
        <v>365</v>
      </c>
      <c r="E44" t="s">
        <v>33</v>
      </c>
      <c r="G44" t="s">
        <v>63</v>
      </c>
      <c r="H44" t="s">
        <v>80</v>
      </c>
      <c r="I44">
        <v>41970</v>
      </c>
      <c r="J44" t="s">
        <v>359</v>
      </c>
      <c r="K44" s="39">
        <v>20000</v>
      </c>
      <c r="M44" t="s">
        <v>66</v>
      </c>
      <c r="N44" t="s">
        <v>38</v>
      </c>
      <c r="O44">
        <v>4.88</v>
      </c>
      <c r="P44" t="s">
        <v>219</v>
      </c>
      <c r="Q44" s="40">
        <v>620000</v>
      </c>
      <c r="R44" s="38">
        <v>37012</v>
      </c>
      <c r="S44" s="38">
        <v>37042</v>
      </c>
    </row>
    <row r="45" spans="1:19" x14ac:dyDescent="0.25">
      <c r="A45" s="36">
        <f t="shared" si="0"/>
        <v>37007</v>
      </c>
      <c r="B45" s="37">
        <v>37007.586111111108</v>
      </c>
      <c r="C45" t="s">
        <v>362</v>
      </c>
      <c r="D45" t="s">
        <v>365</v>
      </c>
      <c r="E45" t="s">
        <v>33</v>
      </c>
      <c r="G45" t="s">
        <v>63</v>
      </c>
      <c r="H45" t="s">
        <v>80</v>
      </c>
      <c r="I45">
        <v>41970</v>
      </c>
      <c r="J45" t="s">
        <v>359</v>
      </c>
      <c r="K45" s="39">
        <v>20000</v>
      </c>
      <c r="M45" t="s">
        <v>66</v>
      </c>
      <c r="N45" t="s">
        <v>38</v>
      </c>
      <c r="O45">
        <v>4.8849999999999998</v>
      </c>
      <c r="P45" t="s">
        <v>219</v>
      </c>
      <c r="Q45" s="40">
        <v>620000</v>
      </c>
      <c r="R45" s="38">
        <v>37012</v>
      </c>
      <c r="S45" s="38">
        <v>37042</v>
      </c>
    </row>
    <row r="46" spans="1:19" x14ac:dyDescent="0.25">
      <c r="A46" s="36">
        <f t="shared" si="0"/>
        <v>37007</v>
      </c>
      <c r="B46" s="37">
        <v>37007.587500000001</v>
      </c>
      <c r="C46" t="s">
        <v>362</v>
      </c>
      <c r="D46" t="s">
        <v>365</v>
      </c>
      <c r="E46" t="s">
        <v>33</v>
      </c>
      <c r="G46" t="s">
        <v>63</v>
      </c>
      <c r="H46" t="s">
        <v>80</v>
      </c>
      <c r="I46">
        <v>41970</v>
      </c>
      <c r="J46" t="s">
        <v>359</v>
      </c>
      <c r="K46" s="39">
        <v>20000</v>
      </c>
      <c r="M46" t="s">
        <v>66</v>
      </c>
      <c r="N46" t="s">
        <v>38</v>
      </c>
      <c r="O46">
        <v>4.8875000000000002</v>
      </c>
      <c r="P46" t="s">
        <v>219</v>
      </c>
      <c r="Q46" s="40">
        <v>620000</v>
      </c>
      <c r="R46" s="38">
        <v>37012</v>
      </c>
      <c r="S46" s="38">
        <v>37042</v>
      </c>
    </row>
    <row r="47" spans="1:19" x14ac:dyDescent="0.25">
      <c r="A47" s="36">
        <f t="shared" si="0"/>
        <v>37007</v>
      </c>
      <c r="B47" s="37">
        <v>37007.620138888888</v>
      </c>
      <c r="C47" t="s">
        <v>363</v>
      </c>
      <c r="D47" t="s">
        <v>118</v>
      </c>
      <c r="E47" t="s">
        <v>33</v>
      </c>
      <c r="G47" t="s">
        <v>63</v>
      </c>
      <c r="H47" t="s">
        <v>80</v>
      </c>
      <c r="I47">
        <v>49335</v>
      </c>
      <c r="J47" t="s">
        <v>364</v>
      </c>
      <c r="K47" s="39">
        <v>10000</v>
      </c>
      <c r="M47" t="s">
        <v>66</v>
      </c>
      <c r="N47" t="s">
        <v>38</v>
      </c>
      <c r="O47">
        <v>4.8849999999999998</v>
      </c>
      <c r="P47" t="s">
        <v>223</v>
      </c>
      <c r="Q47" s="40">
        <v>310000</v>
      </c>
      <c r="R47" s="38">
        <v>37012</v>
      </c>
      <c r="S47" s="38">
        <v>37042</v>
      </c>
    </row>
    <row r="48" spans="1:19" x14ac:dyDescent="0.25">
      <c r="A48" s="36">
        <f t="shared" si="0"/>
        <v>37007</v>
      </c>
      <c r="B48" s="37">
        <v>37007.661111111112</v>
      </c>
      <c r="C48" t="s">
        <v>363</v>
      </c>
      <c r="D48" t="s">
        <v>32</v>
      </c>
      <c r="E48" t="s">
        <v>33</v>
      </c>
      <c r="G48" t="s">
        <v>63</v>
      </c>
      <c r="H48" t="s">
        <v>80</v>
      </c>
      <c r="I48">
        <v>49335</v>
      </c>
      <c r="J48" t="s">
        <v>364</v>
      </c>
      <c r="K48" s="39">
        <v>10000</v>
      </c>
      <c r="M48" t="s">
        <v>66</v>
      </c>
      <c r="N48" t="s">
        <v>38</v>
      </c>
      <c r="O48">
        <v>4.8825000000000003</v>
      </c>
      <c r="P48" t="s">
        <v>223</v>
      </c>
      <c r="Q48" s="40">
        <v>310000</v>
      </c>
      <c r="R48" s="38">
        <v>37012</v>
      </c>
      <c r="S48" s="38">
        <v>37042</v>
      </c>
    </row>
    <row r="49" spans="1:19" x14ac:dyDescent="0.25">
      <c r="A49" s="36">
        <f t="shared" si="0"/>
        <v>37008</v>
      </c>
      <c r="B49" s="37">
        <v>37008.308333333334</v>
      </c>
      <c r="C49" t="s">
        <v>111</v>
      </c>
      <c r="D49" t="s">
        <v>32</v>
      </c>
      <c r="E49" t="s">
        <v>33</v>
      </c>
      <c r="G49" t="s">
        <v>34</v>
      </c>
      <c r="H49" t="s">
        <v>74</v>
      </c>
      <c r="I49">
        <v>49119</v>
      </c>
      <c r="J49" t="s">
        <v>284</v>
      </c>
      <c r="L49">
        <v>50</v>
      </c>
      <c r="M49" t="s">
        <v>37</v>
      </c>
      <c r="N49" t="s">
        <v>38</v>
      </c>
      <c r="O49">
        <v>60.5</v>
      </c>
      <c r="P49" t="s">
        <v>219</v>
      </c>
      <c r="Q49" s="40">
        <v>571</v>
      </c>
      <c r="R49" s="38">
        <v>37011</v>
      </c>
      <c r="S49" s="38">
        <v>37011</v>
      </c>
    </row>
    <row r="50" spans="1:19" x14ac:dyDescent="0.25">
      <c r="A50" s="36">
        <f t="shared" si="0"/>
        <v>37008</v>
      </c>
      <c r="B50" s="37">
        <v>37008.356249999997</v>
      </c>
      <c r="C50" t="s">
        <v>291</v>
      </c>
      <c r="D50" t="s">
        <v>32</v>
      </c>
      <c r="E50" t="s">
        <v>33</v>
      </c>
      <c r="G50" t="s">
        <v>34</v>
      </c>
      <c r="H50" t="s">
        <v>74</v>
      </c>
      <c r="I50">
        <v>7473</v>
      </c>
      <c r="J50" t="s">
        <v>227</v>
      </c>
      <c r="K50">
        <v>50</v>
      </c>
      <c r="M50" t="s">
        <v>37</v>
      </c>
      <c r="N50" t="s">
        <v>38</v>
      </c>
      <c r="O50">
        <v>77.5</v>
      </c>
      <c r="P50" t="s">
        <v>223</v>
      </c>
      <c r="Q50" s="40">
        <v>12240</v>
      </c>
      <c r="R50" s="38">
        <v>37043</v>
      </c>
      <c r="S50" s="38">
        <v>37072</v>
      </c>
    </row>
    <row r="51" spans="1:19" x14ac:dyDescent="0.25">
      <c r="A51" s="36">
        <f t="shared" si="0"/>
        <v>37008</v>
      </c>
      <c r="B51" s="37">
        <v>37008.414583333331</v>
      </c>
      <c r="C51" t="s">
        <v>390</v>
      </c>
      <c r="D51" t="s">
        <v>32</v>
      </c>
      <c r="E51" t="s">
        <v>33</v>
      </c>
      <c r="G51" t="s">
        <v>34</v>
      </c>
      <c r="H51" t="s">
        <v>74</v>
      </c>
      <c r="I51">
        <v>33009</v>
      </c>
      <c r="J51" t="s">
        <v>255</v>
      </c>
      <c r="L51">
        <v>50</v>
      </c>
      <c r="M51" t="s">
        <v>37</v>
      </c>
      <c r="N51" t="s">
        <v>38</v>
      </c>
      <c r="O51">
        <v>57</v>
      </c>
      <c r="P51" t="s">
        <v>226</v>
      </c>
      <c r="Q51" s="40">
        <v>37537</v>
      </c>
      <c r="R51" s="38">
        <v>37165</v>
      </c>
      <c r="S51" s="38">
        <v>37256</v>
      </c>
    </row>
    <row r="52" spans="1:19" x14ac:dyDescent="0.25">
      <c r="A52" s="36">
        <f t="shared" si="0"/>
        <v>37008</v>
      </c>
      <c r="B52" s="37">
        <v>37008.488888888889</v>
      </c>
      <c r="C52" t="s">
        <v>45</v>
      </c>
      <c r="D52" t="s">
        <v>118</v>
      </c>
      <c r="E52" t="s">
        <v>33</v>
      </c>
      <c r="G52" t="s">
        <v>34</v>
      </c>
      <c r="H52" t="s">
        <v>170</v>
      </c>
      <c r="I52">
        <v>49345</v>
      </c>
      <c r="J52" t="s">
        <v>387</v>
      </c>
      <c r="L52">
        <v>50</v>
      </c>
      <c r="M52" t="s">
        <v>37</v>
      </c>
      <c r="N52" t="s">
        <v>38</v>
      </c>
      <c r="O52">
        <v>57</v>
      </c>
      <c r="P52" t="s">
        <v>221</v>
      </c>
      <c r="Q52" s="40">
        <v>2284.91</v>
      </c>
      <c r="R52" s="38">
        <v>37012</v>
      </c>
      <c r="S52" s="38">
        <v>37015</v>
      </c>
    </row>
    <row r="53" spans="1:19" x14ac:dyDescent="0.25">
      <c r="A53" s="36">
        <f t="shared" si="0"/>
        <v>37008</v>
      </c>
      <c r="B53" s="37">
        <v>37008.489583333336</v>
      </c>
      <c r="C53" t="s">
        <v>45</v>
      </c>
      <c r="D53" t="s">
        <v>118</v>
      </c>
      <c r="E53" t="s">
        <v>33</v>
      </c>
      <c r="G53" t="s">
        <v>34</v>
      </c>
      <c r="H53" t="s">
        <v>170</v>
      </c>
      <c r="I53">
        <v>49345</v>
      </c>
      <c r="J53" t="s">
        <v>387</v>
      </c>
      <c r="L53">
        <v>50</v>
      </c>
      <c r="M53" t="s">
        <v>37</v>
      </c>
      <c r="N53" t="s">
        <v>38</v>
      </c>
      <c r="O53">
        <v>57</v>
      </c>
      <c r="P53" t="s">
        <v>221</v>
      </c>
      <c r="Q53" s="40">
        <v>2284.91</v>
      </c>
      <c r="R53" s="38">
        <v>37012</v>
      </c>
      <c r="S53" s="38">
        <v>37015</v>
      </c>
    </row>
    <row r="54" spans="1:19" x14ac:dyDescent="0.25">
      <c r="A54" s="36" t="e">
        <f t="shared" si="0"/>
        <v>#VALUE!</v>
      </c>
    </row>
    <row r="55" spans="1:19" x14ac:dyDescent="0.25">
      <c r="A55" s="36" t="e">
        <f t="shared" si="0"/>
        <v>#VALUE!</v>
      </c>
    </row>
    <row r="56" spans="1:19" x14ac:dyDescent="0.25">
      <c r="A56" s="36" t="e">
        <f t="shared" si="0"/>
        <v>#VALUE!</v>
      </c>
    </row>
    <row r="57" spans="1:19" x14ac:dyDescent="0.25">
      <c r="A57" s="36" t="e">
        <f t="shared" si="0"/>
        <v>#VALUE!</v>
      </c>
    </row>
    <row r="58" spans="1:19" x14ac:dyDescent="0.25">
      <c r="A58" s="36" t="e">
        <f t="shared" si="0"/>
        <v>#VALUE!</v>
      </c>
    </row>
    <row r="59" spans="1:19" x14ac:dyDescent="0.25">
      <c r="A59" s="36" t="e">
        <f t="shared" si="0"/>
        <v>#VALUE!</v>
      </c>
    </row>
    <row r="60" spans="1:19" x14ac:dyDescent="0.25">
      <c r="A60" s="36" t="e">
        <f t="shared" si="0"/>
        <v>#VALUE!</v>
      </c>
    </row>
    <row r="61" spans="1:19" x14ac:dyDescent="0.25">
      <c r="A61" s="36" t="e">
        <f t="shared" si="0"/>
        <v>#VALUE!</v>
      </c>
    </row>
    <row r="62" spans="1:19" x14ac:dyDescent="0.25">
      <c r="A62" s="36" t="e">
        <f t="shared" si="0"/>
        <v>#VALUE!</v>
      </c>
    </row>
    <row r="63" spans="1:19" x14ac:dyDescent="0.25">
      <c r="A63" s="36" t="e">
        <f t="shared" si="0"/>
        <v>#VALUE!</v>
      </c>
    </row>
    <row r="64" spans="1:19" x14ac:dyDescent="0.25">
      <c r="A64" s="36" t="e">
        <f t="shared" si="0"/>
        <v>#VALUE!</v>
      </c>
    </row>
    <row r="65" spans="1:1" x14ac:dyDescent="0.25">
      <c r="A65" s="36" t="e">
        <f t="shared" si="0"/>
        <v>#VALUE!</v>
      </c>
    </row>
    <row r="66" spans="1:1" x14ac:dyDescent="0.25">
      <c r="A66" s="36" t="e">
        <f t="shared" si="0"/>
        <v>#VALUE!</v>
      </c>
    </row>
    <row r="67" spans="1:1" x14ac:dyDescent="0.25">
      <c r="A67" s="36" t="e">
        <f t="shared" si="0"/>
        <v>#VALUE!</v>
      </c>
    </row>
    <row r="68" spans="1:1" x14ac:dyDescent="0.25">
      <c r="A68" s="36" t="e">
        <f t="shared" ref="A68:A97" si="1">DATEVALUE(TEXT(B68, "mm/dd/yy"))</f>
        <v>#VALUE!</v>
      </c>
    </row>
    <row r="69" spans="1:1" x14ac:dyDescent="0.25">
      <c r="A69" s="36" t="e">
        <f t="shared" si="1"/>
        <v>#VALUE!</v>
      </c>
    </row>
    <row r="70" spans="1:1" x14ac:dyDescent="0.25">
      <c r="A70" s="36" t="e">
        <f t="shared" si="1"/>
        <v>#VALUE!</v>
      </c>
    </row>
    <row r="71" spans="1:1" x14ac:dyDescent="0.25">
      <c r="A71" s="36" t="e">
        <f t="shared" si="1"/>
        <v>#VALUE!</v>
      </c>
    </row>
    <row r="72" spans="1:1" x14ac:dyDescent="0.25">
      <c r="A72" s="36" t="e">
        <f t="shared" si="1"/>
        <v>#VALUE!</v>
      </c>
    </row>
    <row r="73" spans="1:1" x14ac:dyDescent="0.25">
      <c r="A73" s="36" t="e">
        <f t="shared" si="1"/>
        <v>#VALUE!</v>
      </c>
    </row>
    <row r="74" spans="1:1" x14ac:dyDescent="0.25">
      <c r="A74" s="36" t="e">
        <f t="shared" si="1"/>
        <v>#VALUE!</v>
      </c>
    </row>
    <row r="75" spans="1:1" x14ac:dyDescent="0.25">
      <c r="A75" s="36" t="e">
        <f t="shared" si="1"/>
        <v>#VALUE!</v>
      </c>
    </row>
    <row r="76" spans="1:1" x14ac:dyDescent="0.25">
      <c r="A76" s="36" t="e">
        <f t="shared" si="1"/>
        <v>#VALUE!</v>
      </c>
    </row>
    <row r="77" spans="1:1" x14ac:dyDescent="0.25">
      <c r="A77" s="36" t="e">
        <f t="shared" si="1"/>
        <v>#VALUE!</v>
      </c>
    </row>
    <row r="78" spans="1:1" x14ac:dyDescent="0.25">
      <c r="A78" s="36" t="e">
        <f t="shared" si="1"/>
        <v>#VALUE!</v>
      </c>
    </row>
    <row r="79" spans="1:1" x14ac:dyDescent="0.25">
      <c r="A79" s="36" t="e">
        <f t="shared" si="1"/>
        <v>#VALUE!</v>
      </c>
    </row>
    <row r="80" spans="1:1" x14ac:dyDescent="0.25">
      <c r="A80" s="36" t="e">
        <f t="shared" si="1"/>
        <v>#VALUE!</v>
      </c>
    </row>
    <row r="81" spans="1:1" x14ac:dyDescent="0.25">
      <c r="A81" s="36" t="e">
        <f t="shared" si="1"/>
        <v>#VALUE!</v>
      </c>
    </row>
    <row r="82" spans="1:1" x14ac:dyDescent="0.25">
      <c r="A82" s="36" t="e">
        <f t="shared" si="1"/>
        <v>#VALUE!</v>
      </c>
    </row>
    <row r="83" spans="1:1" x14ac:dyDescent="0.25">
      <c r="A83" s="36" t="e">
        <f t="shared" si="1"/>
        <v>#VALUE!</v>
      </c>
    </row>
    <row r="84" spans="1:1" x14ac:dyDescent="0.25">
      <c r="A84" s="36" t="e">
        <f t="shared" si="1"/>
        <v>#VALUE!</v>
      </c>
    </row>
    <row r="85" spans="1:1" x14ac:dyDescent="0.25">
      <c r="A85" s="36" t="e">
        <f t="shared" si="1"/>
        <v>#VALUE!</v>
      </c>
    </row>
    <row r="86" spans="1:1" x14ac:dyDescent="0.25">
      <c r="A86" s="36" t="e">
        <f t="shared" si="1"/>
        <v>#VALUE!</v>
      </c>
    </row>
    <row r="87" spans="1:1" x14ac:dyDescent="0.25">
      <c r="A87" s="36" t="e">
        <f t="shared" si="1"/>
        <v>#VALUE!</v>
      </c>
    </row>
    <row r="88" spans="1:1" x14ac:dyDescent="0.25">
      <c r="A88" s="36" t="e">
        <f t="shared" si="1"/>
        <v>#VALUE!</v>
      </c>
    </row>
    <row r="89" spans="1:1" x14ac:dyDescent="0.25">
      <c r="A89" s="36" t="e">
        <f t="shared" si="1"/>
        <v>#VALUE!</v>
      </c>
    </row>
    <row r="90" spans="1:1" x14ac:dyDescent="0.25">
      <c r="A90" s="36" t="e">
        <f t="shared" si="1"/>
        <v>#VALUE!</v>
      </c>
    </row>
    <row r="91" spans="1:1" x14ac:dyDescent="0.25">
      <c r="A91" s="36" t="e">
        <f t="shared" si="1"/>
        <v>#VALUE!</v>
      </c>
    </row>
    <row r="92" spans="1:1" x14ac:dyDescent="0.25">
      <c r="A92" s="36" t="e">
        <f t="shared" si="1"/>
        <v>#VALUE!</v>
      </c>
    </row>
    <row r="93" spans="1:1" x14ac:dyDescent="0.25">
      <c r="A93" s="36" t="e">
        <f t="shared" si="1"/>
        <v>#VALUE!</v>
      </c>
    </row>
    <row r="94" spans="1:1" x14ac:dyDescent="0.25">
      <c r="A94" s="36" t="e">
        <f t="shared" si="1"/>
        <v>#VALUE!</v>
      </c>
    </row>
    <row r="95" spans="1:1" x14ac:dyDescent="0.25">
      <c r="A95" s="36" t="e">
        <f t="shared" si="1"/>
        <v>#VALUE!</v>
      </c>
    </row>
    <row r="96" spans="1:1" x14ac:dyDescent="0.25">
      <c r="A96" s="36" t="e">
        <f t="shared" si="1"/>
        <v>#VALUE!</v>
      </c>
    </row>
    <row r="97" spans="1:1" x14ac:dyDescent="0.25">
      <c r="A97" s="36" t="e">
        <f t="shared" si="1"/>
        <v>#VALUE!</v>
      </c>
    </row>
  </sheetData>
  <autoFilter ref="A5:S97"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2" sqref="A2"/>
    </sheetView>
  </sheetViews>
  <sheetFormatPr defaultRowHeight="13.2" x14ac:dyDescent="0.25"/>
  <cols>
    <col min="1" max="1" width="23.88671875" customWidth="1"/>
    <col min="2" max="2" width="19.44140625" customWidth="1"/>
    <col min="3" max="3" width="11.109375" customWidth="1"/>
    <col min="4" max="4" width="11.33203125" customWidth="1"/>
    <col min="5" max="5" width="13.44140625" customWidth="1"/>
    <col min="6" max="6" width="12.5546875" customWidth="1"/>
  </cols>
  <sheetData>
    <row r="1" spans="1:7" s="15" customFormat="1" ht="17.399999999999999" x14ac:dyDescent="0.3">
      <c r="A1" s="15" t="s">
        <v>271</v>
      </c>
    </row>
    <row r="3" spans="1:7" s="16" customFormat="1" ht="39.6" x14ac:dyDescent="0.25">
      <c r="A3" s="16" t="s">
        <v>205</v>
      </c>
      <c r="B3" s="16" t="s">
        <v>206</v>
      </c>
      <c r="C3" s="17" t="s">
        <v>207</v>
      </c>
      <c r="D3" s="17" t="s">
        <v>208</v>
      </c>
      <c r="E3" s="17" t="s">
        <v>213</v>
      </c>
      <c r="F3" s="17" t="s">
        <v>212</v>
      </c>
    </row>
    <row r="4" spans="1:7" x14ac:dyDescent="0.25">
      <c r="A4" t="s">
        <v>118</v>
      </c>
      <c r="B4" t="s">
        <v>211</v>
      </c>
      <c r="C4">
        <v>4</v>
      </c>
      <c r="D4">
        <v>6</v>
      </c>
      <c r="E4">
        <v>0</v>
      </c>
      <c r="F4">
        <v>2</v>
      </c>
    </row>
    <row r="5" spans="1:7" x14ac:dyDescent="0.25">
      <c r="B5" t="s">
        <v>210</v>
      </c>
      <c r="C5">
        <v>2</v>
      </c>
      <c r="D5">
        <v>7</v>
      </c>
      <c r="E5">
        <v>0</v>
      </c>
      <c r="F5">
        <v>1</v>
      </c>
    </row>
    <row r="6" spans="1:7" x14ac:dyDescent="0.25">
      <c r="B6" s="18" t="s">
        <v>231</v>
      </c>
      <c r="C6" s="18">
        <f>SUM(C4:C5)</f>
        <v>6</v>
      </c>
      <c r="D6" s="18">
        <f>SUM(D4:D5)</f>
        <v>13</v>
      </c>
      <c r="E6" s="18">
        <f>SUM(E4:E5)</f>
        <v>0</v>
      </c>
      <c r="F6" s="18">
        <f>SUM(F4:F5)</f>
        <v>3</v>
      </c>
    </row>
    <row r="8" spans="1:7" x14ac:dyDescent="0.25">
      <c r="A8" t="s">
        <v>32</v>
      </c>
      <c r="B8" t="s">
        <v>211</v>
      </c>
      <c r="C8">
        <v>3</v>
      </c>
      <c r="D8">
        <v>11</v>
      </c>
      <c r="E8">
        <v>0</v>
      </c>
      <c r="F8">
        <v>0</v>
      </c>
    </row>
    <row r="9" spans="1:7" x14ac:dyDescent="0.25">
      <c r="B9" t="s">
        <v>210</v>
      </c>
      <c r="C9">
        <v>11</v>
      </c>
      <c r="D9">
        <v>42</v>
      </c>
      <c r="E9">
        <v>1</v>
      </c>
      <c r="F9">
        <v>10</v>
      </c>
    </row>
    <row r="10" spans="1:7" x14ac:dyDescent="0.25">
      <c r="B10" s="18" t="s">
        <v>231</v>
      </c>
      <c r="C10" s="18">
        <f>SUM(C8:C9)</f>
        <v>14</v>
      </c>
      <c r="D10" s="18">
        <f>SUM(D8:D9)</f>
        <v>53</v>
      </c>
      <c r="E10" s="18">
        <f>SUM(E8:E9)</f>
        <v>1</v>
      </c>
      <c r="F10" s="18">
        <f>SUM(F8:F9)</f>
        <v>10</v>
      </c>
      <c r="G10" s="18"/>
    </row>
    <row r="12" spans="1:7" x14ac:dyDescent="0.25">
      <c r="A12" t="s">
        <v>209</v>
      </c>
      <c r="B12" t="s">
        <v>211</v>
      </c>
      <c r="C12">
        <v>0</v>
      </c>
      <c r="D12">
        <v>1</v>
      </c>
      <c r="E12">
        <v>0</v>
      </c>
      <c r="F12">
        <v>1</v>
      </c>
    </row>
    <row r="13" spans="1:7" x14ac:dyDescent="0.25">
      <c r="B13" t="s">
        <v>210</v>
      </c>
      <c r="C13">
        <v>0</v>
      </c>
      <c r="D13">
        <v>0</v>
      </c>
      <c r="E13">
        <v>0</v>
      </c>
      <c r="F13">
        <v>0</v>
      </c>
    </row>
    <row r="14" spans="1:7" x14ac:dyDescent="0.25">
      <c r="B14" s="18" t="s">
        <v>231</v>
      </c>
      <c r="C14" s="18">
        <f>SUM(C12:C13)</f>
        <v>0</v>
      </c>
      <c r="D14" s="18">
        <f>SUM(D12:D13)</f>
        <v>1</v>
      </c>
      <c r="E14" s="18">
        <f>SUM(E12:E13)</f>
        <v>0</v>
      </c>
      <c r="F14" s="18">
        <f>SUM(F12:F13)</f>
        <v>1</v>
      </c>
    </row>
    <row r="16" spans="1:7" x14ac:dyDescent="0.25">
      <c r="B16" s="19" t="s">
        <v>232</v>
      </c>
      <c r="C16" s="19">
        <f>C6+C10+C14</f>
        <v>20</v>
      </c>
      <c r="D16" s="19">
        <f>D6+D10+D14</f>
        <v>67</v>
      </c>
      <c r="E16" s="19">
        <f>E6+E10+E14</f>
        <v>1</v>
      </c>
      <c r="F16" s="19">
        <f>F6+F10+F14</f>
        <v>14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BROKER DEAL SUMMARY</vt:lpstr>
      <vt:lpstr>FAILED DEALS SUMMARY</vt:lpstr>
      <vt:lpstr>Deal Detail</vt:lpstr>
      <vt:lpstr>Failed Transaction Detail</vt:lpstr>
      <vt:lpstr>Broker Data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cp:lastPrinted>2001-04-27T17:34:35Z</cp:lastPrinted>
  <dcterms:created xsi:type="dcterms:W3CDTF">2001-04-19T21:02:22Z</dcterms:created>
  <dcterms:modified xsi:type="dcterms:W3CDTF">2023-09-10T15:33:23Z</dcterms:modified>
</cp:coreProperties>
</file>