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92512"/>
  <pivotCaches>
    <pivotCache cacheId="0" r:id="rId5"/>
    <pivotCache cacheId="1" r:id="rId6"/>
    <pivotCache cacheId="2" r:id="rId7"/>
    <pivotCache cacheId="3" r:id="rId8"/>
    <pivotCache cacheId="4" r:id="rId9"/>
  </pivotCaches>
</workbook>
</file>

<file path=xl/calcChain.xml><?xml version="1.0" encoding="utf-8"?>
<calcChain xmlns="http://schemas.openxmlformats.org/spreadsheetml/2006/main">
  <c r="A14" i="1" l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<sst xmlns="http://schemas.openxmlformats.org/spreadsheetml/2006/main" count="8437" uniqueCount="717">
  <si>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</si>
  <si>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</si>
  <si>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</si>
  <si>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</si>
  <si>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</si>
  <si>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</si>
  <si>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</si>
  <si>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</si>
  <si>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</si>
  <si>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</si>
  <si>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</si>
  <si>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</si>
  <si>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</si>
  <si>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</si>
  <si>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</si>
  <si>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</si>
  <si>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</si>
  <si>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</si>
  <si>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</si>
  <si>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</si>
  <si>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</si>
  <si>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</si>
  <si>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</si>
  <si>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</si>
  <si>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</si>
  <si>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</si>
  <si>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</si>
  <si>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</si>
  <si>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</si>
  <si>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</si>
  <si>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</si>
  <si>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</si>
  <si>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</si>
  <si>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</si>
  <si>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</si>
  <si>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</si>
  <si>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</si>
  <si>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</si>
  <si>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</si>
  <si>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</si>
  <si>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</si>
  <si>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</si>
  <si>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</si>
  <si>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</si>
  <si>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</si>
  <si>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</si>
  <si>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</si>
  <si>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</si>
  <si>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</si>
  <si>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</si>
  <si>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</si>
  <si>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</si>
  <si>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</si>
  <si>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</si>
  <si>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</si>
  <si>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</si>
  <si>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</si>
  <si>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</si>
  <si>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</si>
  <si>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</si>
  <si>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</si>
  <si>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</si>
  <si>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</si>
  <si>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</si>
  <si>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</si>
  <si>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</si>
  <si>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</si>
  <si>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</si>
  <si>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</si>
  <si>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</si>
  <si>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</si>
  <si>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</si>
  <si>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</si>
  <si>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</si>
  <si>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</si>
  <si>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</si>
  <si>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</si>
  <si>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</si>
  <si>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</si>
  <si>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</si>
  <si>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</si>
  <si>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</si>
  <si>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</si>
  <si>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</si>
  <si>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</si>
  <si>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</si>
  <si>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</si>
  <si>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</si>
  <si>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</si>
  <si>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</si>
  <si>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</si>
  <si>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</si>
  <si>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</si>
  <si>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</si>
  <si>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</si>
  <si>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</si>
  <si>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</si>
  <si>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</si>
  <si>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</si>
  <si>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</si>
  <si>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</si>
  <si>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</si>
  <si>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</si>
  <si>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</si>
  <si>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</si>
  <si>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</si>
  <si>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</si>
  <si>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</si>
  <si>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</si>
  <si>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</si>
  <si>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</si>
  <si>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</si>
  <si>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</si>
  <si>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</si>
  <si>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</si>
  <si>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</si>
  <si>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</si>
  <si>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</si>
  <si>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</si>
  <si>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</si>
  <si>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</si>
  <si>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</si>
  <si>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</si>
  <si>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</si>
  <si>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</si>
  <si>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</si>
  <si>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</si>
  <si>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</si>
  <si>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</si>
  <si>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</si>
  <si>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</si>
  <si>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</si>
  <si>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</si>
  <si>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</si>
  <si>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</si>
  <si>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</si>
  <si>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</si>
  <si>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</si>
  <si>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</si>
  <si>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</si>
  <si>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</si>
  <si>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</si>
  <si>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</si>
  <si>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</si>
  <si>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</si>
  <si>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</si>
  <si>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</si>
  <si>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</si>
  <si>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</si>
  <si>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</si>
  <si>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</si>
  <si>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</si>
  <si>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</si>
  <si>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</si>
  <si>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</si>
  <si>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</si>
  <si>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</si>
  <si>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</si>
  <si>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</si>
  <si>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</si>
  <si>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</si>
  <si>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</si>
  <si>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</si>
  <si>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</si>
  <si>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</si>
  <si>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</si>
  <si>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</si>
  <si>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</si>
  <si>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</si>
  <si>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</si>
  <si>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</si>
  <si>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</si>
  <si>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</si>
  <si>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</si>
  <si>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</si>
  <si>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</si>
  <si>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</si>
  <si>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</si>
  <si>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</si>
  <si>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</si>
  <si>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</si>
  <si>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</si>
  <si>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</si>
  <si>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</si>
  <si>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</si>
  <si>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</si>
  <si>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</si>
  <si>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</si>
  <si>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</si>
  <si>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</si>
  <si>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</si>
  <si>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</si>
  <si>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</si>
  <si>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</si>
  <si>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</si>
  <si>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</si>
  <si>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</si>
  <si>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</si>
  <si>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</si>
  <si>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</si>
  <si>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</si>
  <si>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</si>
  <si>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</si>
  <si>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</si>
  <si>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</si>
  <si>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</si>
  <si>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</si>
  <si>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</si>
  <si>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</si>
  <si>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</si>
  <si>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</si>
  <si>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</si>
  <si>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</si>
  <si>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</si>
  <si>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</si>
  <si>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</si>
  <si>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</si>
  <si>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</si>
  <si>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</si>
  <si>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</si>
  <si>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</si>
  <si>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</si>
  <si>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</si>
  <si>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</si>
  <si>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</si>
  <si>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</si>
  <si>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</si>
  <si>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</si>
  <si>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</si>
  <si>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</si>
  <si>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</si>
  <si>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</si>
  <si>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</si>
  <si>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</si>
  <si>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</si>
  <si>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</si>
  <si>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</si>
  <si>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</si>
  <si>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</si>
  <si>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</si>
  <si>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</si>
  <si>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</si>
  <si>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</si>
  <si>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</si>
  <si>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</si>
  <si>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</si>
  <si>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</si>
  <si>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</si>
  <si>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</si>
  <si>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</si>
  <si>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</si>
  <si>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</si>
  <si>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</si>
  <si>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</si>
  <si>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</si>
  <si>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</si>
  <si>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</si>
  <si>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</si>
  <si>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</si>
  <si>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</si>
  <si>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</si>
  <si>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</si>
  <si>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</si>
  <si>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</si>
  <si>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</si>
  <si>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</si>
  <si>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</si>
  <si>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</si>
  <si>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</si>
  <si>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</si>
  <si>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</si>
  <si>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</si>
  <si>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</si>
  <si>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</si>
  <si>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</si>
  <si>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</si>
  <si>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</si>
  <si>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</si>
  <si>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</si>
  <si>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</si>
  <si>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</si>
  <si>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</si>
  <si>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</si>
  <si>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</si>
  <si>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</si>
  <si>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</si>
  <si>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</si>
  <si>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</si>
  <si>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</si>
  <si>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</si>
  <si>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</si>
  <si>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</si>
  <si>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</si>
  <si>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</si>
  <si>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</si>
  <si>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</si>
  <si>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</si>
  <si>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</si>
  <si>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</si>
  <si>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</si>
  <si>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</si>
  <si>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</si>
  <si>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</si>
  <si>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</si>
  <si>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</si>
  <si>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</si>
  <si>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</si>
  <si>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</si>
  <si>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</si>
  <si>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</si>
  <si>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</si>
  <si>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</si>
  <si>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</si>
  <si>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</si>
  <si>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</si>
  <si>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</si>
  <si>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</si>
  <si>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</si>
  <si>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</si>
  <si>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</si>
  <si>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</si>
  <si>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</si>
  <si>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</si>
  <si>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</si>
  <si>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</si>
  <si>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</si>
  <si>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</si>
  <si>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</si>
  <si>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</si>
  <si>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</si>
  <si>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</si>
  <si>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</si>
  <si>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</si>
  <si>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</si>
  <si>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</si>
  <si>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</si>
  <si>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</si>
  <si>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</si>
  <si>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</si>
  <si>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</si>
  <si>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</si>
  <si>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</si>
  <si>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</si>
  <si>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</si>
  <si>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</si>
  <si>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</si>
  <si>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</si>
  <si>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</si>
  <si>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</si>
  <si>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</si>
  <si>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</si>
  <si>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</si>
  <si>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</si>
  <si>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</si>
  <si>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</si>
  <si>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</si>
  <si>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</si>
  <si>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</si>
  <si>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</si>
  <si>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</si>
  <si>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</si>
  <si>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</si>
  <si>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</si>
  <si>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</si>
  <si>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</si>
  <si>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</si>
  <si>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</si>
  <si>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</si>
  <si>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</si>
  <si>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</si>
  <si>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</si>
  <si>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</si>
  <si>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</si>
  <si>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</si>
  <si>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</si>
  <si>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</si>
  <si>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</si>
  <si>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</si>
  <si>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</si>
  <si>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</si>
  <si>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</si>
  <si>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</si>
  <si>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</si>
  <si>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</si>
  <si>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</si>
  <si>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</si>
  <si>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</si>
  <si>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</si>
  <si>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</si>
  <si>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</si>
  <si>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</si>
  <si>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</si>
  <si>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</si>
  <si>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</si>
  <si>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</si>
  <si>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</si>
  <si>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</si>
  <si>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</si>
  <si>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</si>
  <si>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</si>
  <si>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</si>
  <si>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</si>
  <si>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</si>
  <si>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</si>
  <si>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</si>
  <si>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</si>
  <si>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</si>
  <si>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</si>
  <si>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</si>
  <si>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</si>
  <si>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</si>
  <si>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</si>
  <si>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</si>
  <si>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</si>
  <si>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</si>
  <si>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</si>
  <si>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</si>
  <si>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</si>
  <si>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</si>
  <si>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</si>
  <si>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</si>
  <si>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</si>
  <si>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</si>
  <si>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</si>
  <si>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</si>
  <si>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</si>
  <si>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</si>
  <si>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</si>
  <si>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</si>
  <si>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</si>
  <si>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</si>
  <si>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</si>
  <si>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</si>
  <si>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</si>
  <si>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</si>
  <si>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</si>
  <si>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</si>
  <si>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</si>
  <si>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</si>
  <si>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</si>
  <si>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</si>
  <si>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</si>
  <si>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</si>
  <si>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</si>
  <si>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</si>
  <si>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</si>
  <si>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</si>
  <si>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</si>
  <si>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</si>
  <si>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</si>
  <si>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</si>
  <si>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</si>
  <si>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</si>
  <si>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</si>
  <si>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</si>
  <si>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</si>
  <si>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</si>
  <si>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</si>
  <si>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</si>
  <si>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</si>
  <si>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</si>
  <si>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</si>
  <si>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</si>
  <si>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</si>
  <si>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</si>
  <si>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</si>
  <si>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</si>
  <si>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</si>
  <si>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</si>
  <si>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</si>
  <si>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</si>
  <si>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</si>
  <si>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</si>
  <si>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</si>
  <si>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</si>
  <si>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</si>
  <si>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</si>
  <si>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</si>
  <si>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</si>
  <si>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</si>
  <si>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</si>
  <si>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</si>
  <si>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</si>
  <si>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</si>
  <si>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</si>
  <si>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</si>
  <si>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</si>
  <si>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</si>
  <si>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</si>
  <si>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</si>
  <si>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</si>
  <si>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</si>
  <si>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</si>
  <si>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</si>
  <si>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</si>
  <si>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</si>
  <si>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</si>
  <si>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</si>
  <si>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</si>
  <si>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</si>
  <si>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</si>
  <si>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</si>
  <si>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</si>
  <si>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</si>
  <si>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</si>
  <si>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</si>
  <si>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</si>
  <si>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</si>
  <si>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</si>
  <si>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</si>
  <si>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</si>
  <si>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</si>
  <si>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</si>
  <si>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</si>
  <si>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</si>
  <si>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</si>
  <si>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</si>
  <si>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</si>
  <si>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</si>
  <si>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</si>
  <si>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</si>
  <si>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</si>
  <si>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</si>
  <si>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</si>
  <si>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</si>
  <si>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</si>
  <si>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</si>
  <si>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</si>
  <si>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</si>
  <si>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</si>
  <si>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</si>
  <si>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</si>
  <si>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</si>
  <si>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</si>
  <si>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</si>
  <si>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</si>
  <si>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</si>
  <si>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</si>
  <si>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</si>
  <si>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</si>
  <si>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</si>
  <si>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</si>
  <si>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</si>
  <si>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</si>
  <si>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</si>
  <si>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</si>
  <si>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</si>
  <si>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</si>
  <si>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</si>
  <si>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</si>
  <si>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</si>
  <si>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</si>
  <si>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</si>
  <si>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</si>
  <si>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</si>
  <si>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</si>
  <si>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</si>
  <si>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</si>
  <si>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</si>
  <si>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</si>
  <si>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</si>
  <si>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</si>
  <si>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</si>
  <si>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</si>
  <si>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</si>
  <si>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</si>
  <si>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</si>
  <si>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</si>
  <si>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</si>
  <si>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</si>
  <si>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</si>
  <si>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</si>
  <si>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</si>
  <si>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</si>
  <si>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</si>
  <si>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</si>
  <si>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</si>
  <si>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</si>
  <si>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</si>
  <si>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</si>
  <si>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</si>
  <si>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</si>
  <si>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</si>
  <si>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</si>
  <si>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</si>
  <si>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</si>
  <si>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</si>
  <si>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</si>
  <si>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</si>
  <si>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</si>
  <si>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</si>
  <si>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</si>
  <si>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</si>
  <si>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</si>
  <si>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</si>
  <si>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</si>
  <si>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</si>
  <si>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</si>
  <si>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</si>
  <si>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</si>
  <si>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</si>
  <si>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</si>
  <si>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</si>
  <si>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</si>
  <si>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</si>
  <si>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</si>
  <si>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</si>
  <si>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</si>
  <si>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</si>
  <si>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</si>
  <si>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</si>
  <si>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</si>
  <si>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</si>
  <si>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</si>
  <si>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</si>
  <si>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</si>
  <si>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</si>
  <si>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</si>
  <si>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</si>
  <si>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</si>
  <si>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</si>
  <si>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</si>
  <si>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</si>
  <si>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</si>
  <si>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</si>
  <si>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</si>
  <si>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</si>
  <si>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</si>
  <si>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</si>
  <si>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</si>
  <si>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</si>
  <si>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</si>
  <si>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</si>
  <si>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</si>
  <si>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</si>
  <si>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</si>
  <si>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</si>
  <si>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</si>
  <si>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</si>
  <si>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</si>
  <si>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</si>
  <si>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</si>
  <si>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</si>
  <si>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</si>
  <si>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</si>
  <si>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</si>
  <si>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</si>
  <si>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</si>
  <si>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</si>
  <si>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</si>
  <si>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</si>
  <si>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</si>
  <si>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</si>
  <si>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</si>
  <si>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</si>
  <si>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</si>
  <si>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</si>
  <si>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</si>
  <si>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</si>
  <si>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</si>
  <si>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</si>
  <si>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</si>
  <si>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</si>
  <si>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</si>
  <si>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</si>
  <si>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</si>
  <si>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</si>
  <si>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</si>
  <si>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</si>
  <si>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</si>
  <si>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</si>
  <si>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</si>
  <si>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</si>
  <si>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</si>
  <si>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</si>
  <si>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</si>
  <si>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</si>
  <si>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</si>
  <si>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</si>
  <si>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</si>
  <si>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</si>
  <si>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</si>
  <si>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EnronOnline Broker Detail for 5/23/2001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</si>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</sst>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2" fillId="0" borderId="6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4.676526736112" createdVersion="1" recordCount="109">
  <cacheSource type="worksheet">
    <worksheetSource ref="A5:S114" sheet="Failed Transaction Detail"/>
  </cacheSource>
  <cacheFields count="19">
    <cacheField name="Date" numFmtId="0">
      <sharedItems containsSemiMixedTypes="0" containsNonDate="0" containsDate="1" containsString="0" minDate="2001-03-28T00:00:00" maxDate="2001-05-24T00:00:00" count="31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3T13:0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4.677046643519" createdVersion="1" recordCount="109">
  <cacheSource type="worksheet">
    <worksheetSource ref="A5:S114" sheet="Failed Transaction Detail"/>
  </cacheSource>
  <cacheFields count="19">
    <cacheField name="Date" numFmtId="0">
      <sharedItems containsSemiMixedTypes="0" containsNonDate="0" containsDate="1" containsString="0" minDate="2001-03-28T00:00:00" maxDate="2001-05-24T00:00:00" count="2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</sharedItems>
    </cacheField>
    <cacheField name="Transaction Time" numFmtId="0">
      <sharedItems containsSemiMixedTypes="0" containsNonDate="0" containsDate="1" containsString="0" minDate="2001-03-28T15:01:32" maxDate="2001-05-23T13:05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4.676126967592" createdVersion="1" recordCount="482">
  <cacheSource type="worksheet">
    <worksheetSource ref="A13:AE495" sheet="Deal Detail"/>
  </cacheSource>
  <cacheFields count="31">
    <cacheField name="Date" numFmtId="0">
      <sharedItems containsSemiMixedTypes="0" containsNonDate="0" containsDate="1" containsString="0" minDate="2001-03-28T00:00:00" maxDate="2001-05-24T00:00:00" count="3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7771"/>
    </cacheField>
    <cacheField name="Transaction Time" numFmtId="0">
      <sharedItems containsSemiMixedTypes="0" containsNonDate="0" containsDate="1" containsString="0" minDate="2001-03-28T15:10:10" maxDate="2001-05-23T14:49:29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148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2">
        <n v="25"/>
        <m/>
        <n v="5000"/>
        <n v="50"/>
        <n v="10000"/>
        <n v="100"/>
        <n v="150"/>
        <n v="20000"/>
        <n v="100000"/>
        <n v="25000"/>
        <n v="15000"/>
        <n v="50000"/>
      </sharedItems>
    </cacheField>
    <cacheField name="Sell Volume" numFmtId="0">
      <sharedItems containsString="0" containsBlank="1" containsNumber="1" containsInteger="1" minValue="4" maxValue="100000" count="16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070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4.676357407407" createdVersion="1" recordCount="482">
  <cacheSource type="worksheet">
    <worksheetSource ref="A13:AE495" sheet="Deal Detail"/>
  </cacheSource>
  <cacheFields count="31">
    <cacheField name="Date" numFmtId="0">
      <sharedItems containsSemiMixedTypes="0" containsNonDate="0" containsDate="1" containsString="0" minDate="2001-03-28T00:00:00" maxDate="2001-05-24T00:00:00" count="3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7771"/>
    </cacheField>
    <cacheField name="Transaction Time" numFmtId="0">
      <sharedItems containsSemiMixedTypes="0" containsNonDate="0" containsDate="1" containsString="0" minDate="2001-03-28T15:10:10" maxDate="2001-05-23T14:49:29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148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2">
        <n v="25"/>
        <m/>
        <n v="5000"/>
        <n v="50"/>
        <n v="10000"/>
        <n v="100"/>
        <n v="150"/>
        <n v="20000"/>
        <n v="100000"/>
        <n v="25000"/>
        <n v="15000"/>
        <n v="50000"/>
      </sharedItems>
    </cacheField>
    <cacheField name="Sell Volume" numFmtId="0">
      <sharedItems containsString="0" containsBlank="1" containsNumber="1" containsInteger="1" minValue="4" maxValue="100000" count="16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070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4.675744444445" createdVersion="1" recordCount="109">
  <cacheSource type="worksheet">
    <worksheetSource ref="A5:S114" sheet="Failed Transaction Detail"/>
  </cacheSource>
  <cacheFields count="19">
    <cacheField name="Date" numFmtId="0">
      <sharedItems containsSemiMixedTypes="0" containsNonDate="0" containsDate="1" containsString="0" minDate="2001-03-28T00:00:00" maxDate="2001-05-24T00:00:00" count="2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</sharedItems>
    </cacheField>
    <cacheField name="Transaction Time" numFmtId="0">
      <sharedItems containsSemiMixedTypes="0" containsNonDate="0" containsDate="1" containsString="0" minDate="2001-03-28T15:01:32" maxDate="2001-05-23T13:0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x v="5"/>
    <x v="5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x v="1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x v="5"/>
    <x v="5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x v="11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x v="5"/>
    <x v="5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5:C39" firstHeaderRow="1" firstDataRow="2" firstDataCol="1" rowPageCount="1" colPageCount="1"/>
  <pivotFields count="19">
    <pivotField axis="axisPage" compact="0" numFmtId="169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9"/>
        <item m="1" x="30"/>
        <item x="22"/>
        <item x="23"/>
        <item x="24"/>
        <item x="25"/>
        <item x="26"/>
        <item x="27"/>
        <item x="2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 v="1"/>
    </i>
    <i>
      <x v="15"/>
    </i>
    <i t="grand">
      <x/>
    </i>
  </rowItems>
  <colFields count="1">
    <field x="6"/>
  </colFields>
  <colItems count="2">
    <i>
      <x v="1"/>
    </i>
    <i t="grand">
      <x/>
    </i>
  </colItems>
  <pageFields count="1">
    <pageField fld="0" item="30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3:D50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6" hier="0"/>
  </pageFields>
  <dataFields count="2">
    <dataField name="DEAL COUNT" fld="10" subtotal="count" baseField="0" baseItem="0"/>
    <dataField name="BROKER SAVING" fld="3" baseField="0" baseItem="0"/>
  </dataFields>
  <formats count="41">
    <format dxfId="6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dataOnly="0" grandRow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dataOnly="0" grandRow="1" outline="0" fieldPosition="0"/>
    </format>
    <format dxfId="6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field="0" type="button" dataOnly="0" labelOnly="1" outline="0" axis="axisPage" fieldPosition="0"/>
    </format>
    <format dxfId="60">
      <pivotArea dataOnly="0" labelOnly="1" outline="0" fieldPosition="0">
        <references count="1">
          <reference field="0" count="1">
            <x v="17"/>
          </reference>
        </references>
      </pivotArea>
    </format>
    <format dxfId="59">
      <pivotArea type="origin" dataOnly="0" labelOnly="1" outline="0" fieldPosition="0"/>
    </format>
    <format dxfId="58">
      <pivotArea dataOnly="0" labelOnly="1" outline="0" fieldPosition="0">
        <references count="1">
          <reference field="0" count="1">
            <x v="18"/>
          </reference>
        </references>
      </pivotArea>
    </format>
    <format dxfId="57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6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field="0" type="button" dataOnly="0" labelOnly="1" outline="0" axis="axisPage" fieldPosition="0"/>
    </format>
    <format dxfId="50">
      <pivotArea dataOnly="0" labelOnly="1" outline="0" fieldPosition="0">
        <references count="1">
          <reference field="0" count="1">
            <x v="2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7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6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5">
      <pivotArea dataOnly="0" labelOnly="1" outline="0" fieldPosition="0">
        <references count="1">
          <reference field="10" count="0"/>
        </references>
      </pivotArea>
    </format>
    <format dxfId="34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2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1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9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9:G27" firstHeaderRow="1" firstDataRow="3" firstDataCol="1"/>
  <pivotFields count="31">
    <pivotField compact="0" numFmtId="169" outline="0" subtotalTop="0" showAll="0" includeNewItemsInFilter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8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type="origin" dataOnly="0" labelOnly="1" outline="0" fieldPosition="0"/>
    </format>
    <format dxfId="83">
      <pivotArea dataOnly="0" grandRow="1" outline="0" fieldPosition="0"/>
    </format>
    <format dxfId="8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1">
      <pivotArea type="origin" dataOnly="0" labelOnly="1" outline="0" fieldPosition="0"/>
    </format>
    <format dxfId="80">
      <pivotArea field="0" type="button" dataOnly="0" labelOnly="1" outline="0" fieldPosition="0"/>
    </format>
    <format dxfId="79">
      <pivotArea dataOnly="0" outline="0" fieldPosition="0">
        <references count="1">
          <reference field="10" count="0"/>
        </references>
      </pivotArea>
    </format>
    <format dxfId="78">
      <pivotArea field="10" dataOnly="0" grandCol="1" outline="0" axis="axisCol" fieldPosition="1">
        <references count="1">
          <reference field="4294967294" count="0"/>
        </references>
      </pivotArea>
    </format>
    <format dxfId="77">
      <pivotArea dataOnly="0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outline="0" fieldPosition="0">
        <references count="1">
          <reference field="10" count="1">
            <x v="0"/>
          </reference>
        </references>
      </pivotArea>
    </format>
    <format dxfId="73">
      <pivotArea dataOnly="0" labelOnly="1" outline="0" fieldPosition="0">
        <references count="1">
          <reference field="10" count="1">
            <x v="1"/>
          </reference>
        </references>
      </pivotArea>
    </format>
    <format dxfId="72">
      <pivotArea dataOnly="0" labelOnly="1" grandCol="1" outline="0" fieldPosition="0"/>
    </format>
    <format dxfId="71">
      <pivotArea dataOnly="0" labelOnly="1" outline="0" fieldPosition="0">
        <references count="1">
          <reference field="7" count="0"/>
        </references>
      </pivotArea>
    </format>
    <format dxfId="70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39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0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3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0"/>
  <sheetViews>
    <sheetView tabSelected="1" zoomScale="80" workbookViewId="0">
      <selection activeCell="D1" sqref="D1"/>
    </sheetView>
  </sheetViews>
  <sheetFormatPr defaultRowHeight="13.2" x14ac:dyDescent="0.25"/>
  <cols>
    <col min="1" max="1" width="30" customWidth="1"/>
    <col min="2" max="2" width="13.44140625" customWidth="1"/>
    <col min="3" max="3" width="11.33203125" customWidth="1"/>
    <col min="4" max="5" width="16.6640625" customWidth="1"/>
    <col min="6" max="6" width="17.6640625" style="82" customWidth="1"/>
    <col min="7" max="7" width="21.44140625" style="82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17.399999999999999" x14ac:dyDescent="0.3">
      <c r="A1" s="124" t="s">
        <v>682</v>
      </c>
      <c r="B1" s="124"/>
    </row>
    <row r="3" spans="1:8" ht="21" x14ac:dyDescent="0.4">
      <c r="A3" s="111" t="s">
        <v>259</v>
      </c>
    </row>
    <row r="4" spans="1:8" ht="13.8" thickBot="1" x14ac:dyDescent="0.3">
      <c r="A4" s="16"/>
    </row>
    <row r="5" spans="1:8" s="102" customFormat="1" ht="14.4" thickBot="1" x14ac:dyDescent="0.3">
      <c r="A5" s="104" t="s">
        <v>352</v>
      </c>
      <c r="B5" s="104"/>
      <c r="C5" s="104"/>
      <c r="D5" s="104"/>
      <c r="E5" s="104"/>
      <c r="F5" s="104"/>
      <c r="G5" s="105"/>
      <c r="H5" s="101"/>
    </row>
    <row r="6" spans="1:8" ht="13.8" thickBot="1" x14ac:dyDescent="0.3">
      <c r="A6" s="90" t="s">
        <v>225</v>
      </c>
      <c r="B6" s="91">
        <v>37034</v>
      </c>
      <c r="C6" s="99"/>
      <c r="D6" s="41"/>
      <c r="E6" s="39"/>
      <c r="F6" s="39"/>
      <c r="G6" s="40"/>
      <c r="H6" s="38"/>
    </row>
    <row r="7" spans="1:8" ht="13.8" thickBot="1" x14ac:dyDescent="0.3">
      <c r="F7"/>
      <c r="G7"/>
      <c r="H7" s="83"/>
    </row>
    <row r="8" spans="1:8" x14ac:dyDescent="0.25">
      <c r="A8" s="118"/>
      <c r="B8" s="113" t="s">
        <v>534</v>
      </c>
      <c r="C8" s="114" t="s">
        <v>223</v>
      </c>
      <c r="D8" s="115"/>
      <c r="E8" s="115"/>
      <c r="F8" s="115"/>
      <c r="G8" s="116"/>
      <c r="H8" s="83"/>
    </row>
    <row r="9" spans="1:8" ht="13.5" customHeight="1" thickBot="1" x14ac:dyDescent="0.3">
      <c r="A9" s="119"/>
      <c r="B9" s="137" t="s">
        <v>538</v>
      </c>
      <c r="C9" s="141"/>
      <c r="D9" s="137" t="s">
        <v>535</v>
      </c>
      <c r="E9" s="141"/>
      <c r="F9" s="137" t="s">
        <v>537</v>
      </c>
      <c r="G9" s="139" t="s">
        <v>536</v>
      </c>
      <c r="H9" s="83"/>
    </row>
    <row r="10" spans="1:8" x14ac:dyDescent="0.25">
      <c r="A10" s="113" t="s">
        <v>33</v>
      </c>
      <c r="B10" s="129" t="s">
        <v>63</v>
      </c>
      <c r="C10" s="130" t="s">
        <v>34</v>
      </c>
      <c r="D10" s="129" t="s">
        <v>63</v>
      </c>
      <c r="E10" s="130" t="s">
        <v>34</v>
      </c>
      <c r="F10" s="138"/>
      <c r="G10" s="140"/>
      <c r="H10" s="84"/>
    </row>
    <row r="11" spans="1:8" x14ac:dyDescent="0.25">
      <c r="A11" s="122" t="s">
        <v>118</v>
      </c>
      <c r="B11" s="76">
        <v>8</v>
      </c>
      <c r="C11" s="77">
        <v>6</v>
      </c>
      <c r="D11" s="24">
        <v>2081.25</v>
      </c>
      <c r="E11" s="25">
        <v>676</v>
      </c>
      <c r="F11" s="24">
        <v>14</v>
      </c>
      <c r="G11" s="19">
        <v>2757.25</v>
      </c>
      <c r="H11" s="84"/>
    </row>
    <row r="12" spans="1:8" x14ac:dyDescent="0.25">
      <c r="A12" s="123" t="s">
        <v>32</v>
      </c>
      <c r="B12" s="94"/>
      <c r="C12" s="95">
        <v>10</v>
      </c>
      <c r="D12" s="26"/>
      <c r="E12" s="27">
        <v>519</v>
      </c>
      <c r="F12" s="26">
        <v>10</v>
      </c>
      <c r="G12" s="20">
        <v>519</v>
      </c>
      <c r="H12" s="84"/>
    </row>
    <row r="13" spans="1:8" x14ac:dyDescent="0.25">
      <c r="A13" s="123" t="s">
        <v>556</v>
      </c>
      <c r="B13" s="94">
        <v>4</v>
      </c>
      <c r="C13" s="95"/>
      <c r="D13" s="26">
        <v>375</v>
      </c>
      <c r="E13" s="27"/>
      <c r="F13" s="26">
        <v>4</v>
      </c>
      <c r="G13" s="20">
        <v>375</v>
      </c>
      <c r="H13" s="85"/>
    </row>
    <row r="14" spans="1:8" x14ac:dyDescent="0.25">
      <c r="A14" s="123" t="s">
        <v>596</v>
      </c>
      <c r="B14" s="94"/>
      <c r="C14" s="95">
        <v>1</v>
      </c>
      <c r="D14" s="26"/>
      <c r="E14" s="27">
        <v>236</v>
      </c>
      <c r="F14" s="26">
        <v>1</v>
      </c>
      <c r="G14" s="20">
        <v>236</v>
      </c>
      <c r="H14" s="82"/>
    </row>
    <row r="15" spans="1:8" x14ac:dyDescent="0.25">
      <c r="A15" s="117" t="s">
        <v>222</v>
      </c>
      <c r="B15" s="93">
        <v>12</v>
      </c>
      <c r="C15" s="96">
        <v>17</v>
      </c>
      <c r="D15" s="80">
        <v>2456.25</v>
      </c>
      <c r="E15" s="81">
        <v>1431</v>
      </c>
      <c r="F15" s="128">
        <v>29</v>
      </c>
      <c r="G15" s="131">
        <v>3887.25</v>
      </c>
      <c r="H15" s="82"/>
    </row>
    <row r="16" spans="1:8" x14ac:dyDescent="0.25">
      <c r="F16"/>
      <c r="G16"/>
      <c r="H16" s="82"/>
    </row>
    <row r="17" spans="1:8" ht="13.8" thickBot="1" x14ac:dyDescent="0.3"/>
    <row r="18" spans="1:8" ht="14.4" thickBot="1" x14ac:dyDescent="0.3">
      <c r="A18" s="100" t="s">
        <v>527</v>
      </c>
      <c r="B18" s="100"/>
      <c r="C18" s="100"/>
      <c r="D18" s="100"/>
      <c r="E18" s="100"/>
      <c r="F18" s="100"/>
      <c r="G18" s="103"/>
    </row>
    <row r="19" spans="1:8" x14ac:dyDescent="0.25">
      <c r="A19" s="118"/>
      <c r="B19" s="113" t="s">
        <v>534</v>
      </c>
      <c r="C19" s="114" t="s">
        <v>223</v>
      </c>
      <c r="D19" s="115"/>
      <c r="E19" s="115"/>
      <c r="F19" s="115"/>
      <c r="G19" s="116"/>
    </row>
    <row r="20" spans="1:8" ht="13.5" customHeight="1" thickBot="1" x14ac:dyDescent="0.3">
      <c r="A20" s="119"/>
      <c r="B20" s="137" t="s">
        <v>538</v>
      </c>
      <c r="C20" s="141"/>
      <c r="D20" s="142" t="s">
        <v>535</v>
      </c>
      <c r="E20" s="143"/>
      <c r="F20" s="144" t="s">
        <v>537</v>
      </c>
      <c r="G20" s="146" t="s">
        <v>536</v>
      </c>
    </row>
    <row r="21" spans="1:8" x14ac:dyDescent="0.25">
      <c r="A21" s="113" t="s">
        <v>33</v>
      </c>
      <c r="B21" s="120" t="s">
        <v>63</v>
      </c>
      <c r="C21" s="121" t="s">
        <v>34</v>
      </c>
      <c r="D21" s="120" t="s">
        <v>63</v>
      </c>
      <c r="E21" s="121" t="s">
        <v>34</v>
      </c>
      <c r="F21" s="145"/>
      <c r="G21" s="147"/>
    </row>
    <row r="22" spans="1:8" x14ac:dyDescent="0.25">
      <c r="A22" s="122" t="s">
        <v>118</v>
      </c>
      <c r="B22" s="76">
        <v>60</v>
      </c>
      <c r="C22" s="77">
        <v>148</v>
      </c>
      <c r="D22" s="97">
        <v>16637.5</v>
      </c>
      <c r="E22" s="98">
        <v>8988.0400000000009</v>
      </c>
      <c r="F22" s="132">
        <v>208</v>
      </c>
      <c r="G22" s="133">
        <v>25625.54</v>
      </c>
    </row>
    <row r="23" spans="1:8" x14ac:dyDescent="0.25">
      <c r="A23" s="123" t="s">
        <v>32</v>
      </c>
      <c r="B23" s="94">
        <v>28</v>
      </c>
      <c r="C23" s="95">
        <v>200</v>
      </c>
      <c r="D23" s="78">
        <v>4207.5</v>
      </c>
      <c r="E23" s="79">
        <v>17988</v>
      </c>
      <c r="F23" s="134">
        <v>228</v>
      </c>
      <c r="G23" s="135">
        <v>22195.5</v>
      </c>
    </row>
    <row r="24" spans="1:8" x14ac:dyDescent="0.25">
      <c r="A24" s="123" t="s">
        <v>350</v>
      </c>
      <c r="B24" s="94">
        <v>8</v>
      </c>
      <c r="C24" s="95"/>
      <c r="D24" s="78">
        <v>634.83000000000004</v>
      </c>
      <c r="E24" s="79"/>
      <c r="F24" s="134">
        <v>8</v>
      </c>
      <c r="G24" s="135">
        <v>634.83000000000004</v>
      </c>
    </row>
    <row r="25" spans="1:8" x14ac:dyDescent="0.25">
      <c r="A25" s="123" t="s">
        <v>556</v>
      </c>
      <c r="B25" s="94">
        <v>32</v>
      </c>
      <c r="C25" s="95">
        <v>1</v>
      </c>
      <c r="D25" s="78">
        <v>5300</v>
      </c>
      <c r="E25" s="79">
        <v>4</v>
      </c>
      <c r="F25" s="134">
        <v>33</v>
      </c>
      <c r="G25" s="135">
        <v>5304</v>
      </c>
    </row>
    <row r="26" spans="1:8" x14ac:dyDescent="0.25">
      <c r="A26" s="123" t="s">
        <v>596</v>
      </c>
      <c r="B26" s="94"/>
      <c r="C26" s="95">
        <v>5</v>
      </c>
      <c r="D26" s="78"/>
      <c r="E26" s="79">
        <v>748</v>
      </c>
      <c r="F26" s="134">
        <v>5</v>
      </c>
      <c r="G26" s="135">
        <v>748</v>
      </c>
    </row>
    <row r="27" spans="1:8" x14ac:dyDescent="0.25">
      <c r="A27" s="117" t="s">
        <v>222</v>
      </c>
      <c r="B27" s="93">
        <v>128</v>
      </c>
      <c r="C27" s="96">
        <v>354</v>
      </c>
      <c r="D27" s="80">
        <v>26779.83</v>
      </c>
      <c r="E27" s="81">
        <v>27728.04</v>
      </c>
      <c r="F27" s="93">
        <v>482</v>
      </c>
      <c r="G27" s="131">
        <v>54507.87</v>
      </c>
    </row>
    <row r="28" spans="1:8" x14ac:dyDescent="0.25">
      <c r="A28" s="136"/>
    </row>
    <row r="30" spans="1:8" ht="21" x14ac:dyDescent="0.4">
      <c r="A30" s="112" t="s">
        <v>260</v>
      </c>
    </row>
    <row r="31" spans="1:8" ht="13.8" thickBot="1" x14ac:dyDescent="0.3">
      <c r="H31" s="38"/>
    </row>
    <row r="32" spans="1:8" s="102" customFormat="1" ht="14.4" thickBot="1" x14ac:dyDescent="0.3">
      <c r="A32" s="106" t="s">
        <v>352</v>
      </c>
      <c r="B32" s="107"/>
      <c r="C32" s="107"/>
      <c r="D32" s="108"/>
    </row>
    <row r="33" spans="1:7" ht="13.8" thickBot="1" x14ac:dyDescent="0.3">
      <c r="A33" s="92" t="s">
        <v>225</v>
      </c>
      <c r="B33" s="91">
        <v>37034</v>
      </c>
      <c r="C33" s="39"/>
      <c r="D33" s="40"/>
    </row>
    <row r="34" spans="1:7" ht="13.8" thickBot="1" x14ac:dyDescent="0.3"/>
    <row r="35" spans="1:7" ht="13.8" thickBot="1" x14ac:dyDescent="0.3">
      <c r="A35" s="43" t="s">
        <v>226</v>
      </c>
      <c r="B35" s="55" t="s">
        <v>224</v>
      </c>
      <c r="C35" s="57"/>
      <c r="E35" s="36"/>
    </row>
    <row r="36" spans="1:7" x14ac:dyDescent="0.25">
      <c r="A36" s="55" t="s">
        <v>33</v>
      </c>
      <c r="B36" s="17" t="s">
        <v>34</v>
      </c>
      <c r="C36" s="18" t="s">
        <v>222</v>
      </c>
      <c r="E36" s="36"/>
    </row>
    <row r="37" spans="1:7" x14ac:dyDescent="0.25">
      <c r="A37" s="17" t="s">
        <v>32</v>
      </c>
      <c r="B37" s="24">
        <v>1</v>
      </c>
      <c r="C37" s="19">
        <v>1</v>
      </c>
      <c r="E37" s="73"/>
    </row>
    <row r="38" spans="1:7" x14ac:dyDescent="0.25">
      <c r="A38" s="37" t="s">
        <v>596</v>
      </c>
      <c r="B38" s="26">
        <v>1</v>
      </c>
      <c r="C38" s="20">
        <v>1</v>
      </c>
      <c r="E38" s="73"/>
    </row>
    <row r="39" spans="1:7" x14ac:dyDescent="0.25">
      <c r="A39" s="21" t="s">
        <v>222</v>
      </c>
      <c r="B39" s="28">
        <v>2</v>
      </c>
      <c r="C39" s="22">
        <v>2</v>
      </c>
      <c r="E39" s="73"/>
    </row>
    <row r="40" spans="1:7" x14ac:dyDescent="0.25">
      <c r="E40" s="84"/>
    </row>
    <row r="41" spans="1:7" ht="13.8" thickBot="1" x14ac:dyDescent="0.3">
      <c r="F41"/>
      <c r="G41"/>
    </row>
    <row r="42" spans="1:7" ht="14.4" thickBot="1" x14ac:dyDescent="0.3">
      <c r="A42" s="100" t="s">
        <v>527</v>
      </c>
      <c r="B42" s="109"/>
      <c r="C42" s="109"/>
      <c r="D42" s="110"/>
    </row>
    <row r="43" spans="1:7" ht="13.8" thickBot="1" x14ac:dyDescent="0.3">
      <c r="A43" s="43" t="s">
        <v>226</v>
      </c>
      <c r="B43" s="55" t="s">
        <v>224</v>
      </c>
      <c r="C43" s="56"/>
      <c r="D43" s="57"/>
    </row>
    <row r="44" spans="1:7" x14ac:dyDescent="0.25">
      <c r="A44" s="55" t="s">
        <v>33</v>
      </c>
      <c r="B44" s="17" t="s">
        <v>63</v>
      </c>
      <c r="C44" s="23" t="s">
        <v>34</v>
      </c>
      <c r="D44" s="18" t="s">
        <v>222</v>
      </c>
    </row>
    <row r="45" spans="1:7" x14ac:dyDescent="0.25">
      <c r="A45" s="17" t="s">
        <v>118</v>
      </c>
      <c r="B45" s="24">
        <v>20</v>
      </c>
      <c r="C45" s="25">
        <v>22</v>
      </c>
      <c r="D45" s="19">
        <v>42</v>
      </c>
    </row>
    <row r="46" spans="1:7" x14ac:dyDescent="0.25">
      <c r="A46" s="37" t="s">
        <v>32</v>
      </c>
      <c r="B46" s="26">
        <v>4</v>
      </c>
      <c r="C46" s="27">
        <v>37</v>
      </c>
      <c r="D46" s="20">
        <v>41</v>
      </c>
    </row>
    <row r="47" spans="1:7" x14ac:dyDescent="0.25">
      <c r="A47" s="37" t="s">
        <v>350</v>
      </c>
      <c r="B47" s="26">
        <v>20</v>
      </c>
      <c r="C47" s="27"/>
      <c r="D47" s="20">
        <v>20</v>
      </c>
    </row>
    <row r="48" spans="1:7" x14ac:dyDescent="0.25">
      <c r="A48" s="37" t="s">
        <v>556</v>
      </c>
      <c r="B48" s="26">
        <v>4</v>
      </c>
      <c r="C48" s="27"/>
      <c r="D48" s="20">
        <v>4</v>
      </c>
    </row>
    <row r="49" spans="1:4" x14ac:dyDescent="0.25">
      <c r="A49" s="37" t="s">
        <v>596</v>
      </c>
      <c r="B49" s="26"/>
      <c r="C49" s="27">
        <v>2</v>
      </c>
      <c r="D49" s="20">
        <v>2</v>
      </c>
    </row>
    <row r="50" spans="1:4" x14ac:dyDescent="0.25">
      <c r="A50" s="21" t="s">
        <v>222</v>
      </c>
      <c r="B50" s="28">
        <v>48</v>
      </c>
      <c r="C50" s="29">
        <v>61</v>
      </c>
      <c r="D50" s="22">
        <v>109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58:B65536 B25:B29 B17 B49">
    <cfRule type="cellIs" dxfId="8" priority="1" stopIfTrue="1" operator="equal">
      <formula>$B$1</formula>
    </cfRule>
  </conditionalFormatting>
  <pageMargins left="0.75" right="0.75" top="1" bottom="1" header="0.5" footer="0.5"/>
  <pageSetup scale="72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zoomScale="85" workbookViewId="0">
      <selection activeCell="A2" sqref="A2"/>
    </sheetView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5/23/2001</v>
      </c>
    </row>
    <row r="2" spans="1:5" ht="17.399999999999999" x14ac:dyDescent="0.3">
      <c r="A2" s="35"/>
    </row>
    <row r="4" spans="1:5" ht="17.399999999999999" x14ac:dyDescent="0.3">
      <c r="A4" s="42" t="s">
        <v>260</v>
      </c>
    </row>
    <row r="5" spans="1:5" ht="13.8" thickBot="1" x14ac:dyDescent="0.3"/>
    <row r="6" spans="1:5" ht="13.8" thickBot="1" x14ac:dyDescent="0.3">
      <c r="A6" s="148" t="s">
        <v>351</v>
      </c>
      <c r="B6" s="149"/>
      <c r="C6" s="149"/>
      <c r="D6" s="149"/>
      <c r="E6" s="150"/>
    </row>
    <row r="7" spans="1:5" ht="13.8" thickBot="1" x14ac:dyDescent="0.3"/>
    <row r="8" spans="1:5" ht="13.8" thickBot="1" x14ac:dyDescent="0.3">
      <c r="A8" s="58" t="s">
        <v>226</v>
      </c>
      <c r="B8" s="59"/>
      <c r="C8" s="55" t="s">
        <v>224</v>
      </c>
      <c r="D8" s="56"/>
      <c r="E8" s="57"/>
    </row>
    <row r="9" spans="1:5" x14ac:dyDescent="0.25">
      <c r="A9" s="55" t="s">
        <v>33</v>
      </c>
      <c r="B9" s="55" t="s">
        <v>208</v>
      </c>
      <c r="C9" s="17" t="s">
        <v>63</v>
      </c>
      <c r="D9" s="23" t="s">
        <v>34</v>
      </c>
      <c r="E9" s="18" t="s">
        <v>222</v>
      </c>
    </row>
    <row r="10" spans="1:5" x14ac:dyDescent="0.25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5">
      <c r="A11" s="44"/>
      <c r="B11" s="37" t="s">
        <v>212</v>
      </c>
      <c r="C11" s="26">
        <v>1</v>
      </c>
      <c r="D11" s="27">
        <v>6</v>
      </c>
      <c r="E11" s="20">
        <v>7</v>
      </c>
    </row>
    <row r="12" spans="1:5" x14ac:dyDescent="0.25">
      <c r="A12" s="44"/>
      <c r="B12" s="37" t="s">
        <v>220</v>
      </c>
      <c r="C12" s="26"/>
      <c r="D12" s="27">
        <v>2</v>
      </c>
      <c r="E12" s="20">
        <v>2</v>
      </c>
    </row>
    <row r="13" spans="1:5" x14ac:dyDescent="0.25">
      <c r="A13" s="44"/>
      <c r="B13" s="37" t="s">
        <v>210</v>
      </c>
      <c r="C13" s="26"/>
      <c r="D13" s="27">
        <v>12</v>
      </c>
      <c r="E13" s="20">
        <v>12</v>
      </c>
    </row>
    <row r="14" spans="1:5" x14ac:dyDescent="0.25">
      <c r="A14" s="44"/>
      <c r="B14" s="37" t="s">
        <v>214</v>
      </c>
      <c r="C14" s="26">
        <v>6</v>
      </c>
      <c r="D14" s="27"/>
      <c r="E14" s="20">
        <v>6</v>
      </c>
    </row>
    <row r="15" spans="1:5" x14ac:dyDescent="0.25">
      <c r="A15" s="44"/>
      <c r="B15" s="37" t="s">
        <v>287</v>
      </c>
      <c r="C15" s="26">
        <v>1</v>
      </c>
      <c r="D15" s="27"/>
      <c r="E15" s="20">
        <v>1</v>
      </c>
    </row>
    <row r="16" spans="1:5" x14ac:dyDescent="0.25">
      <c r="A16" s="44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5">
      <c r="A17" s="45" t="s">
        <v>376</v>
      </c>
      <c r="B17" s="46"/>
      <c r="C17" s="47">
        <v>20</v>
      </c>
      <c r="D17" s="48">
        <v>22</v>
      </c>
      <c r="E17" s="49">
        <v>42</v>
      </c>
    </row>
    <row r="18" spans="1:5" x14ac:dyDescent="0.25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5">
      <c r="A19" s="44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5">
      <c r="A20" s="44"/>
      <c r="B20" s="37" t="s">
        <v>220</v>
      </c>
      <c r="C20" s="26"/>
      <c r="D20" s="27">
        <v>5</v>
      </c>
      <c r="E20" s="20">
        <v>5</v>
      </c>
    </row>
    <row r="21" spans="1:5" x14ac:dyDescent="0.25">
      <c r="A21" s="44"/>
      <c r="B21" s="37" t="s">
        <v>210</v>
      </c>
      <c r="C21" s="26">
        <v>1</v>
      </c>
      <c r="D21" s="27">
        <v>13</v>
      </c>
      <c r="E21" s="20">
        <v>14</v>
      </c>
    </row>
    <row r="22" spans="1:5" x14ac:dyDescent="0.25">
      <c r="A22" s="44"/>
      <c r="B22" s="37" t="s">
        <v>217</v>
      </c>
      <c r="C22" s="26"/>
      <c r="D22" s="27">
        <v>3</v>
      </c>
      <c r="E22" s="20">
        <v>3</v>
      </c>
    </row>
    <row r="23" spans="1:5" x14ac:dyDescent="0.25">
      <c r="A23" s="44"/>
      <c r="B23" s="37" t="s">
        <v>214</v>
      </c>
      <c r="C23" s="26">
        <v>1</v>
      </c>
      <c r="D23" s="27">
        <v>8</v>
      </c>
      <c r="E23" s="20">
        <v>9</v>
      </c>
    </row>
    <row r="24" spans="1:5" x14ac:dyDescent="0.25">
      <c r="A24" s="44"/>
      <c r="B24" s="37" t="s">
        <v>389</v>
      </c>
      <c r="C24" s="26">
        <v>1</v>
      </c>
      <c r="D24" s="27"/>
      <c r="E24" s="20">
        <v>1</v>
      </c>
    </row>
    <row r="25" spans="1:5" x14ac:dyDescent="0.25">
      <c r="A25" s="45" t="s">
        <v>377</v>
      </c>
      <c r="B25" s="46"/>
      <c r="C25" s="47">
        <v>4</v>
      </c>
      <c r="D25" s="48">
        <v>37</v>
      </c>
      <c r="E25" s="49">
        <v>41</v>
      </c>
    </row>
    <row r="26" spans="1:5" x14ac:dyDescent="0.25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5">
      <c r="A27" s="44"/>
      <c r="B27" s="37" t="s">
        <v>220</v>
      </c>
      <c r="C27" s="26">
        <v>2</v>
      </c>
      <c r="D27" s="27"/>
      <c r="E27" s="20">
        <v>2</v>
      </c>
    </row>
    <row r="28" spans="1:5" x14ac:dyDescent="0.25">
      <c r="A28" s="44"/>
      <c r="B28" s="37" t="s">
        <v>210</v>
      </c>
      <c r="C28" s="26">
        <v>10</v>
      </c>
      <c r="D28" s="27"/>
      <c r="E28" s="20">
        <v>10</v>
      </c>
    </row>
    <row r="29" spans="1:5" x14ac:dyDescent="0.25">
      <c r="A29" s="44"/>
      <c r="B29" s="37" t="s">
        <v>217</v>
      </c>
      <c r="C29" s="26">
        <v>1</v>
      </c>
      <c r="D29" s="27"/>
      <c r="E29" s="20">
        <v>1</v>
      </c>
    </row>
    <row r="30" spans="1:5" x14ac:dyDescent="0.25">
      <c r="A30" s="44"/>
      <c r="B30" s="37" t="s">
        <v>214</v>
      </c>
      <c r="C30" s="26">
        <v>3</v>
      </c>
      <c r="D30" s="27"/>
      <c r="E30" s="20">
        <v>3</v>
      </c>
    </row>
    <row r="31" spans="1:5" x14ac:dyDescent="0.25">
      <c r="A31" s="44"/>
      <c r="B31" s="37" t="s">
        <v>506</v>
      </c>
      <c r="C31" s="26">
        <v>3</v>
      </c>
      <c r="D31" s="27"/>
      <c r="E31" s="20">
        <v>3</v>
      </c>
    </row>
    <row r="32" spans="1:5" x14ac:dyDescent="0.25">
      <c r="A32" s="45" t="s">
        <v>378</v>
      </c>
      <c r="B32" s="46"/>
      <c r="C32" s="47">
        <v>20</v>
      </c>
      <c r="D32" s="48"/>
      <c r="E32" s="49">
        <v>20</v>
      </c>
    </row>
    <row r="33" spans="1:5" x14ac:dyDescent="0.25">
      <c r="A33" s="17" t="s">
        <v>556</v>
      </c>
      <c r="B33" s="17" t="s">
        <v>210</v>
      </c>
      <c r="C33" s="24">
        <v>1</v>
      </c>
      <c r="D33" s="25"/>
      <c r="E33" s="19">
        <v>1</v>
      </c>
    </row>
    <row r="34" spans="1:5" x14ac:dyDescent="0.25">
      <c r="A34" s="44"/>
      <c r="B34" s="37" t="s">
        <v>214</v>
      </c>
      <c r="C34" s="26">
        <v>3</v>
      </c>
      <c r="D34" s="27"/>
      <c r="E34" s="20">
        <v>3</v>
      </c>
    </row>
    <row r="35" spans="1:5" x14ac:dyDescent="0.25">
      <c r="A35" s="45" t="s">
        <v>558</v>
      </c>
      <c r="B35" s="46"/>
      <c r="C35" s="47">
        <v>4</v>
      </c>
      <c r="D35" s="48"/>
      <c r="E35" s="49">
        <v>4</v>
      </c>
    </row>
    <row r="36" spans="1:5" x14ac:dyDescent="0.25">
      <c r="A36" s="17" t="s">
        <v>596</v>
      </c>
      <c r="B36" s="17" t="s">
        <v>210</v>
      </c>
      <c r="C36" s="24"/>
      <c r="D36" s="25">
        <v>1</v>
      </c>
      <c r="E36" s="19">
        <v>1</v>
      </c>
    </row>
    <row r="37" spans="1:5" x14ac:dyDescent="0.25">
      <c r="A37" s="44"/>
      <c r="B37" s="37" t="s">
        <v>626</v>
      </c>
      <c r="C37" s="26"/>
      <c r="D37" s="27">
        <v>1</v>
      </c>
      <c r="E37" s="20">
        <v>1</v>
      </c>
    </row>
    <row r="38" spans="1:5" x14ac:dyDescent="0.25">
      <c r="A38" s="45" t="s">
        <v>628</v>
      </c>
      <c r="B38" s="46"/>
      <c r="C38" s="47"/>
      <c r="D38" s="48">
        <v>2</v>
      </c>
      <c r="E38" s="49">
        <v>2</v>
      </c>
    </row>
    <row r="39" spans="1:5" x14ac:dyDescent="0.25">
      <c r="A39" s="21" t="s">
        <v>222</v>
      </c>
      <c r="B39" s="50"/>
      <c r="C39" s="28">
        <v>48</v>
      </c>
      <c r="D39" s="29">
        <v>61</v>
      </c>
      <c r="E39" s="22">
        <v>109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5"/>
  <sheetViews>
    <sheetView zoomScale="85" workbookViewId="0">
      <pane ySplit="13" topLeftCell="A14" activePane="bottomLeft" state="frozen"/>
      <selection activeCell="D498" sqref="D498"/>
      <selection pane="bottomLeft" activeCell="C2" sqref="C2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55.664062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203</v>
      </c>
      <c r="B1" s="12"/>
      <c r="C1" s="12"/>
    </row>
    <row r="2" spans="1:255" ht="17.399999999999999" x14ac:dyDescent="0.3">
      <c r="A2" s="13" t="s">
        <v>204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529</v>
      </c>
      <c r="B4" s="15"/>
      <c r="C4" s="15"/>
    </row>
    <row r="5" spans="1:255" ht="13.8" thickBot="1" x14ac:dyDescent="0.3">
      <c r="A5" s="60" t="s">
        <v>33</v>
      </c>
      <c r="B5" s="63" t="s">
        <v>63</v>
      </c>
      <c r="C5" s="62" t="s">
        <v>532</v>
      </c>
      <c r="D5" s="61" t="s">
        <v>531</v>
      </c>
      <c r="E5" s="61" t="s">
        <v>539</v>
      </c>
    </row>
    <row r="6" spans="1:255" ht="13.8" thickBot="1" x14ac:dyDescent="0.3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8" thickBot="1" x14ac:dyDescent="0.3">
      <c r="A7" s="64" t="s">
        <v>118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8" thickBot="1" x14ac:dyDescent="0.3">
      <c r="A8" s="87" t="s">
        <v>32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8" thickBot="1" x14ac:dyDescent="0.3">
      <c r="A9" s="65" t="s">
        <v>350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8" thickBot="1" x14ac:dyDescent="0.3">
      <c r="A10" s="87" t="s">
        <v>556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5">
      <c r="A11" s="87" t="s">
        <v>596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3" spans="1:255" x14ac:dyDescent="0.25">
      <c r="A13" s="70" t="s">
        <v>225</v>
      </c>
      <c r="B13" s="70" t="s">
        <v>530</v>
      </c>
      <c r="C13" s="70" t="s">
        <v>533</v>
      </c>
      <c r="D13" s="70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5">
      <c r="A14" s="71">
        <f t="shared" ref="A14:A78" si="0">DATEVALUE(TEXT(F14, "mm/dd/yy"))</f>
        <v>36978</v>
      </c>
      <c r="B14" s="71" t="str">
        <f>IF(K14="Power",IF(Z14="Enron Canada Corp.",LEFT(L14,9),LEFT(L14,13)),K14)</f>
        <v>US West Power</v>
      </c>
      <c r="C14" s="72">
        <f>IF(K14="Power",((AE14-AD14+1)*16*SUM(O14:P14)),((AE14-AD14+1)*SUM(O14:P14)))</f>
        <v>12400</v>
      </c>
      <c r="D14" s="72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5">
      <c r="A15" s="71">
        <f t="shared" si="0"/>
        <v>36980</v>
      </c>
      <c r="B15" s="71" t="str">
        <f t="shared" ref="B15:B78" si="1">IF(K15="Power",IF(Z15="Enron Canada Corp.",LEFT(L15,9),LEFT(L15,13)),K15)</f>
        <v>US West Power</v>
      </c>
      <c r="C15" s="72">
        <f t="shared" ref="C15:C78" si="2">IF(K15="Power",((AE15-AD15+1)*16*SUM(O15:P15)),((AE15-AD15+1)*SUM(O15:P15)))</f>
        <v>36800</v>
      </c>
      <c r="D15" s="72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5">
      <c r="A16" s="71">
        <f t="shared" si="0"/>
        <v>36983</v>
      </c>
      <c r="B16" s="71" t="str">
        <f t="shared" si="1"/>
        <v>US West Power</v>
      </c>
      <c r="C16" s="72">
        <f t="shared" si="2"/>
        <v>12400</v>
      </c>
      <c r="D16" s="72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5">
      <c r="A17" s="71">
        <f t="shared" si="0"/>
        <v>36983</v>
      </c>
      <c r="B17" s="71" t="str">
        <f t="shared" si="1"/>
        <v>US West Power</v>
      </c>
      <c r="C17" s="72">
        <f t="shared" si="2"/>
        <v>12000</v>
      </c>
      <c r="D17" s="72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5">
      <c r="A18" s="71">
        <f t="shared" si="0"/>
        <v>36983</v>
      </c>
      <c r="B18" s="71" t="str">
        <f t="shared" si="1"/>
        <v>US West Power</v>
      </c>
      <c r="C18" s="72">
        <f t="shared" si="2"/>
        <v>36400</v>
      </c>
      <c r="D18" s="72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5">
      <c r="A19" s="71">
        <f t="shared" si="0"/>
        <v>36984</v>
      </c>
      <c r="B19" s="71" t="str">
        <f t="shared" si="1"/>
        <v>US West Power</v>
      </c>
      <c r="C19" s="72">
        <f t="shared" si="2"/>
        <v>12000</v>
      </c>
      <c r="D19" s="72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5">
      <c r="A20" s="71">
        <f t="shared" si="0"/>
        <v>36985</v>
      </c>
      <c r="B20" s="71" t="str">
        <f t="shared" si="1"/>
        <v>US West Power</v>
      </c>
      <c r="C20" s="72">
        <f t="shared" si="2"/>
        <v>12400</v>
      </c>
      <c r="D20" s="72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5">
      <c r="A21" s="71">
        <f t="shared" si="0"/>
        <v>36986</v>
      </c>
      <c r="B21" s="71" t="str">
        <f t="shared" si="1"/>
        <v>US West Power</v>
      </c>
      <c r="C21" s="72">
        <f t="shared" si="2"/>
        <v>800</v>
      </c>
      <c r="D21" s="72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5">
      <c r="A22" s="71">
        <f t="shared" si="0"/>
        <v>36986</v>
      </c>
      <c r="B22" s="71" t="str">
        <f t="shared" si="1"/>
        <v>US West Power</v>
      </c>
      <c r="C22" s="72">
        <f t="shared" si="2"/>
        <v>12400</v>
      </c>
      <c r="D22" s="72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5">
      <c r="A23" s="71">
        <f t="shared" si="0"/>
        <v>36991</v>
      </c>
      <c r="B23" s="71" t="str">
        <f t="shared" si="1"/>
        <v>Natural Gas</v>
      </c>
      <c r="C23" s="72">
        <f t="shared" si="2"/>
        <v>155000</v>
      </c>
      <c r="D23" s="72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5">
      <c r="A24" s="71">
        <f t="shared" si="0"/>
        <v>36992</v>
      </c>
      <c r="B24" s="71" t="str">
        <f t="shared" si="1"/>
        <v>US East Power</v>
      </c>
      <c r="C24" s="72">
        <f t="shared" si="2"/>
        <v>24800</v>
      </c>
      <c r="D24" s="72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5">
      <c r="A25" s="71">
        <f t="shared" si="0"/>
        <v>36992</v>
      </c>
      <c r="B25" s="71" t="str">
        <f t="shared" si="1"/>
        <v>Natural Gas</v>
      </c>
      <c r="C25" s="72">
        <f t="shared" si="2"/>
        <v>155000</v>
      </c>
      <c r="D25" s="72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5">
      <c r="A26" s="71">
        <f t="shared" si="0"/>
        <v>36992</v>
      </c>
      <c r="B26" s="71" t="str">
        <f t="shared" si="1"/>
        <v>US West Power</v>
      </c>
      <c r="C26" s="72">
        <f t="shared" si="2"/>
        <v>36800</v>
      </c>
      <c r="D26" s="72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5">
      <c r="A27" s="71">
        <f t="shared" si="0"/>
        <v>36993</v>
      </c>
      <c r="B27" s="71" t="str">
        <f t="shared" si="1"/>
        <v>US East Power</v>
      </c>
      <c r="C27" s="72">
        <f t="shared" si="2"/>
        <v>4000</v>
      </c>
      <c r="D27" s="72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5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5">
      <c r="A29" s="71">
        <f t="shared" si="0"/>
        <v>36993</v>
      </c>
      <c r="B29" s="71" t="str">
        <f t="shared" si="1"/>
        <v>Natural Gas</v>
      </c>
      <c r="C29" s="72">
        <f t="shared" si="2"/>
        <v>755000</v>
      </c>
      <c r="D29" s="72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5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5">
      <c r="A31" s="71">
        <f t="shared" si="0"/>
        <v>36993</v>
      </c>
      <c r="B31" s="71" t="str">
        <f t="shared" si="1"/>
        <v>US West Power</v>
      </c>
      <c r="C31" s="72">
        <f t="shared" si="2"/>
        <v>36000</v>
      </c>
      <c r="D31" s="72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5">
      <c r="A32" s="71">
        <f t="shared" si="0"/>
        <v>36993</v>
      </c>
      <c r="B32" s="71" t="str">
        <f t="shared" si="1"/>
        <v>US West Power</v>
      </c>
      <c r="C32" s="72">
        <f t="shared" si="2"/>
        <v>12400</v>
      </c>
      <c r="D32" s="72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5">
      <c r="A33" s="71">
        <f t="shared" si="0"/>
        <v>36993</v>
      </c>
      <c r="B33" s="71" t="str">
        <f t="shared" si="1"/>
        <v>US West Power</v>
      </c>
      <c r="C33" s="72">
        <f t="shared" si="2"/>
        <v>36800</v>
      </c>
      <c r="D33" s="72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5">
      <c r="A34" s="71">
        <f t="shared" si="0"/>
        <v>36997</v>
      </c>
      <c r="B34" s="71" t="str">
        <f t="shared" si="1"/>
        <v>US East Power</v>
      </c>
      <c r="C34" s="72">
        <f t="shared" si="2"/>
        <v>800</v>
      </c>
      <c r="D34" s="72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5">
      <c r="A35" s="71">
        <f t="shared" si="0"/>
        <v>36997</v>
      </c>
      <c r="B35" s="71" t="str">
        <f t="shared" si="1"/>
        <v>Natural Gas</v>
      </c>
      <c r="C35" s="72">
        <f t="shared" si="2"/>
        <v>155000</v>
      </c>
      <c r="D35" s="72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5">
      <c r="A36" s="71">
        <f t="shared" si="0"/>
        <v>36998</v>
      </c>
      <c r="B36" s="71" t="str">
        <f t="shared" si="1"/>
        <v>US East Power</v>
      </c>
      <c r="C36" s="72">
        <f t="shared" si="2"/>
        <v>1600</v>
      </c>
      <c r="D36" s="72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5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5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5">
      <c r="A39" s="71">
        <f t="shared" si="0"/>
        <v>36998</v>
      </c>
      <c r="B39" s="71" t="str">
        <f t="shared" si="1"/>
        <v>US East Power</v>
      </c>
      <c r="C39" s="72">
        <f t="shared" si="2"/>
        <v>24000</v>
      </c>
      <c r="D39" s="72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5">
      <c r="A40" s="71">
        <f t="shared" si="0"/>
        <v>36998</v>
      </c>
      <c r="B40" s="71" t="str">
        <f t="shared" si="1"/>
        <v>US East Power</v>
      </c>
      <c r="C40" s="72">
        <f t="shared" si="2"/>
        <v>24800</v>
      </c>
      <c r="D40" s="72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5">
      <c r="A41" s="71">
        <f t="shared" si="0"/>
        <v>36998</v>
      </c>
      <c r="B41" s="71" t="str">
        <f t="shared" si="1"/>
        <v>US East Power</v>
      </c>
      <c r="C41" s="72">
        <f t="shared" si="2"/>
        <v>24000</v>
      </c>
      <c r="D41" s="72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5">
      <c r="A42" s="71">
        <f t="shared" si="0"/>
        <v>36998</v>
      </c>
      <c r="B42" s="71" t="str">
        <f t="shared" si="1"/>
        <v>US West Power</v>
      </c>
      <c r="C42" s="72">
        <f t="shared" si="2"/>
        <v>12400</v>
      </c>
      <c r="D42" s="72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5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5">
      <c r="A44" s="71">
        <f t="shared" si="0"/>
        <v>36998</v>
      </c>
      <c r="B44" s="71" t="str">
        <f t="shared" si="1"/>
        <v>US East Power</v>
      </c>
      <c r="C44" s="72">
        <f t="shared" si="2"/>
        <v>24000</v>
      </c>
      <c r="D44" s="72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5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5">
      <c r="A46" s="71">
        <f t="shared" si="0"/>
        <v>36998</v>
      </c>
      <c r="B46" s="71" t="str">
        <f t="shared" si="1"/>
        <v>US East Power</v>
      </c>
      <c r="C46" s="72">
        <f t="shared" si="2"/>
        <v>6400</v>
      </c>
      <c r="D46" s="72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5">
      <c r="A47" s="71">
        <f t="shared" si="0"/>
        <v>36999</v>
      </c>
      <c r="B47" s="71" t="str">
        <f t="shared" si="1"/>
        <v>US East Power</v>
      </c>
      <c r="C47" s="72">
        <f t="shared" si="2"/>
        <v>800</v>
      </c>
      <c r="D47" s="72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5">
      <c r="A48" s="71">
        <f t="shared" si="0"/>
        <v>36999</v>
      </c>
      <c r="B48" s="71" t="str">
        <f t="shared" si="1"/>
        <v>US East Power</v>
      </c>
      <c r="C48" s="72">
        <f t="shared" si="2"/>
        <v>24000</v>
      </c>
      <c r="D48" s="72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5">
      <c r="A49" s="71">
        <f t="shared" si="0"/>
        <v>36999</v>
      </c>
      <c r="B49" s="71" t="str">
        <f t="shared" si="1"/>
        <v>Natural Gas</v>
      </c>
      <c r="C49" s="72">
        <f t="shared" si="2"/>
        <v>1070000</v>
      </c>
      <c r="D49" s="72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5">
      <c r="A50" s="71">
        <f t="shared" si="0"/>
        <v>36999</v>
      </c>
      <c r="B50" s="71" t="str">
        <f t="shared" si="1"/>
        <v>Natural Gas</v>
      </c>
      <c r="C50" s="72">
        <f t="shared" si="2"/>
        <v>755000</v>
      </c>
      <c r="D50" s="72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5">
      <c r="A51" s="71">
        <f t="shared" si="0"/>
        <v>36999</v>
      </c>
      <c r="B51" s="71" t="str">
        <f t="shared" si="1"/>
        <v>US East Power</v>
      </c>
      <c r="C51" s="72">
        <f t="shared" si="2"/>
        <v>24800</v>
      </c>
      <c r="D51" s="72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5">
      <c r="A52" s="71">
        <f t="shared" si="0"/>
        <v>36999</v>
      </c>
      <c r="B52" s="71" t="str">
        <f t="shared" si="1"/>
        <v>US East Power</v>
      </c>
      <c r="C52" s="72">
        <f t="shared" si="2"/>
        <v>24000</v>
      </c>
      <c r="D52" s="72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5">
      <c r="A53" s="71">
        <f t="shared" si="0"/>
        <v>36999</v>
      </c>
      <c r="B53" s="71" t="str">
        <f t="shared" si="1"/>
        <v>US East Power</v>
      </c>
      <c r="C53" s="72">
        <f t="shared" si="2"/>
        <v>24800</v>
      </c>
      <c r="D53" s="72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5">
      <c r="A54" s="71">
        <f>DATEVALUE(TEXT(F54, "mm/dd/yy"))</f>
        <v>36999</v>
      </c>
      <c r="B54" s="71" t="str">
        <f t="shared" si="1"/>
        <v>Natural Gas</v>
      </c>
      <c r="C54" s="72">
        <f t="shared" si="2"/>
        <v>155000</v>
      </c>
      <c r="D54" s="72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5">
      <c r="A55" s="71">
        <f t="shared" si="0"/>
        <v>36999</v>
      </c>
      <c r="B55" s="71" t="str">
        <f t="shared" si="1"/>
        <v>US East Power</v>
      </c>
      <c r="C55" s="72">
        <f t="shared" si="2"/>
        <v>6400</v>
      </c>
      <c r="D55" s="72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5">
      <c r="A56" s="71">
        <f t="shared" si="0"/>
        <v>36999</v>
      </c>
      <c r="B56" s="71" t="str">
        <f t="shared" si="1"/>
        <v>Natural Gas</v>
      </c>
      <c r="C56" s="72">
        <f t="shared" si="2"/>
        <v>150000</v>
      </c>
      <c r="D56" s="72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5">
      <c r="A57" s="71">
        <f t="shared" si="0"/>
        <v>36999</v>
      </c>
      <c r="B57" s="71" t="str">
        <f t="shared" si="1"/>
        <v>Natural Gas</v>
      </c>
      <c r="C57" s="72">
        <f t="shared" si="2"/>
        <v>310000</v>
      </c>
      <c r="D57" s="72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5">
      <c r="A58" s="71">
        <f t="shared" si="0"/>
        <v>36999</v>
      </c>
      <c r="B58" s="71" t="str">
        <f t="shared" si="1"/>
        <v>Natural Gas</v>
      </c>
      <c r="C58" s="72">
        <f t="shared" si="2"/>
        <v>1510000</v>
      </c>
      <c r="D58" s="72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5">
      <c r="A59" s="71">
        <f t="shared" si="0"/>
        <v>36999</v>
      </c>
      <c r="B59" s="71" t="str">
        <f t="shared" si="1"/>
        <v>US East Power</v>
      </c>
      <c r="C59" s="72">
        <f t="shared" si="2"/>
        <v>24800</v>
      </c>
      <c r="D59" s="72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5">
      <c r="A60" s="71">
        <f t="shared" si="0"/>
        <v>36999</v>
      </c>
      <c r="B60" s="71" t="str">
        <f t="shared" si="1"/>
        <v>US West Power</v>
      </c>
      <c r="C60" s="72">
        <f t="shared" si="2"/>
        <v>12400</v>
      </c>
      <c r="D60" s="72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5">
      <c r="A61" s="71">
        <f t="shared" si="0"/>
        <v>37000</v>
      </c>
      <c r="B61" s="71" t="str">
        <f t="shared" si="1"/>
        <v>US East Power</v>
      </c>
      <c r="C61" s="72">
        <f t="shared" si="2"/>
        <v>800</v>
      </c>
      <c r="D61" s="72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5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5">
      <c r="A63" s="71">
        <f t="shared" si="0"/>
        <v>37000</v>
      </c>
      <c r="B63" s="71" t="str">
        <f t="shared" si="1"/>
        <v>US East Power</v>
      </c>
      <c r="C63" s="72">
        <f t="shared" si="2"/>
        <v>47200</v>
      </c>
      <c r="D63" s="72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5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1">
        <f t="shared" si="0"/>
        <v>37000</v>
      </c>
      <c r="B65" s="71" t="str">
        <f t="shared" si="1"/>
        <v>US East Power</v>
      </c>
      <c r="C65" s="72">
        <f t="shared" si="2"/>
        <v>800</v>
      </c>
      <c r="D65" s="72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5">
      <c r="A66" s="71">
        <f t="shared" si="0"/>
        <v>37000</v>
      </c>
      <c r="B66" s="71" t="str">
        <f t="shared" si="1"/>
        <v>US East Power</v>
      </c>
      <c r="C66" s="72">
        <f t="shared" si="2"/>
        <v>24000</v>
      </c>
      <c r="D66" s="72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5">
      <c r="A67" s="71">
        <f t="shared" si="0"/>
        <v>37000</v>
      </c>
      <c r="B67" s="71" t="str">
        <f t="shared" si="1"/>
        <v>US East Power</v>
      </c>
      <c r="C67" s="72">
        <f t="shared" si="2"/>
        <v>800</v>
      </c>
      <c r="D67" s="72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5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5">
      <c r="A69" s="71">
        <f t="shared" si="0"/>
        <v>37000</v>
      </c>
      <c r="B69" s="71" t="str">
        <f t="shared" si="1"/>
        <v>US East Power</v>
      </c>
      <c r="C69" s="72">
        <f t="shared" si="2"/>
        <v>24800</v>
      </c>
      <c r="D69" s="72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5">
      <c r="A70" s="71">
        <f t="shared" si="0"/>
        <v>37000</v>
      </c>
      <c r="B70" s="71" t="str">
        <f t="shared" si="1"/>
        <v>Natural Gas</v>
      </c>
      <c r="C70" s="72">
        <f t="shared" si="2"/>
        <v>310000</v>
      </c>
      <c r="D70" s="72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5">
      <c r="A71" s="71">
        <f t="shared" si="0"/>
        <v>37000</v>
      </c>
      <c r="B71" s="71" t="str">
        <f t="shared" si="1"/>
        <v>US West Power</v>
      </c>
      <c r="C71" s="72">
        <f t="shared" si="2"/>
        <v>800</v>
      </c>
      <c r="D71" s="72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5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5">
      <c r="A73" s="71">
        <f t="shared" si="0"/>
        <v>37000</v>
      </c>
      <c r="B73" s="71" t="str">
        <f t="shared" si="1"/>
        <v>Natural Gas</v>
      </c>
      <c r="C73" s="72">
        <f t="shared" si="2"/>
        <v>310000</v>
      </c>
      <c r="D73" s="72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5">
      <c r="A74" s="71">
        <f t="shared" si="0"/>
        <v>37000</v>
      </c>
      <c r="B74" s="71" t="str">
        <f t="shared" si="1"/>
        <v>Natural Gas</v>
      </c>
      <c r="C74" s="72">
        <f t="shared" si="2"/>
        <v>300000</v>
      </c>
      <c r="D74" s="72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5">
      <c r="A75" s="71">
        <f t="shared" si="0"/>
        <v>37000</v>
      </c>
      <c r="B75" s="71" t="str">
        <f t="shared" si="1"/>
        <v>Natural Gas</v>
      </c>
      <c r="C75" s="72">
        <f t="shared" si="2"/>
        <v>310000</v>
      </c>
      <c r="D75" s="72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5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5">
      <c r="A77" s="71">
        <f t="shared" si="0"/>
        <v>37000</v>
      </c>
      <c r="B77" s="71" t="str">
        <f t="shared" si="1"/>
        <v>US West Power</v>
      </c>
      <c r="C77" s="72">
        <f t="shared" si="2"/>
        <v>3200</v>
      </c>
      <c r="D77" s="72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5">
      <c r="A78" s="71">
        <f t="shared" si="0"/>
        <v>37000</v>
      </c>
      <c r="B78" s="71" t="str">
        <f t="shared" si="1"/>
        <v>Natural Gas</v>
      </c>
      <c r="C78" s="72">
        <f t="shared" si="2"/>
        <v>920000</v>
      </c>
      <c r="D78" s="72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5">
      <c r="A79" s="71">
        <f t="shared" ref="A79:A142" si="4">DATEVALUE(TEXT(F79, "mm/dd/yy"))</f>
        <v>37000</v>
      </c>
      <c r="B79" s="71" t="str">
        <f t="shared" ref="B79:B142" si="5">IF(K79="Power",IF(Z79="Enron Canada Corp.",LEFT(L79,9),LEFT(L79,13)),K79)</f>
        <v>US East Power</v>
      </c>
      <c r="C79" s="72">
        <f t="shared" ref="C79:C142" si="6">IF(K79="Power",((AE79-AD79+1)*16*SUM(O79:P79)),((AE79-AD79+1)*SUM(O79:P79)))</f>
        <v>800</v>
      </c>
      <c r="D79" s="72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5">
      <c r="A80" s="71">
        <f t="shared" si="4"/>
        <v>37000</v>
      </c>
      <c r="B80" s="71" t="str">
        <f t="shared" si="5"/>
        <v>Natural Gas</v>
      </c>
      <c r="C80" s="72">
        <f t="shared" si="6"/>
        <v>1840000</v>
      </c>
      <c r="D80" s="72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5">
      <c r="A81" s="71">
        <f t="shared" si="4"/>
        <v>37001</v>
      </c>
      <c r="B81" s="71" t="str">
        <f t="shared" si="5"/>
        <v>US East Power</v>
      </c>
      <c r="C81" s="72">
        <f t="shared" si="6"/>
        <v>73600</v>
      </c>
      <c r="D81" s="72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5">
      <c r="A82" s="71">
        <f t="shared" si="4"/>
        <v>37001</v>
      </c>
      <c r="B82" s="71" t="str">
        <f t="shared" si="5"/>
        <v>Natural Gas</v>
      </c>
      <c r="C82" s="72">
        <f t="shared" si="6"/>
        <v>1510000</v>
      </c>
      <c r="D82" s="72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5">
      <c r="A83" s="71">
        <f t="shared" si="4"/>
        <v>37001</v>
      </c>
      <c r="B83" s="71" t="str">
        <f t="shared" si="5"/>
        <v>US East Power</v>
      </c>
      <c r="C83" s="72">
        <f t="shared" si="6"/>
        <v>24000</v>
      </c>
      <c r="D83" s="72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5">
      <c r="A84" s="71">
        <f t="shared" si="4"/>
        <v>37004</v>
      </c>
      <c r="B84" s="71" t="str">
        <f t="shared" si="5"/>
        <v>US East Power</v>
      </c>
      <c r="C84" s="72">
        <f t="shared" si="6"/>
        <v>800</v>
      </c>
      <c r="D84" s="72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5">
      <c r="A85" s="71">
        <f t="shared" si="4"/>
        <v>37004</v>
      </c>
      <c r="B85" s="71" t="str">
        <f t="shared" si="5"/>
        <v>US East Power</v>
      </c>
      <c r="C85" s="72">
        <f t="shared" si="6"/>
        <v>24000</v>
      </c>
      <c r="D85" s="72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5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5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5">
      <c r="A88" s="71">
        <f t="shared" si="4"/>
        <v>37004</v>
      </c>
      <c r="B88" s="71" t="str">
        <f t="shared" si="5"/>
        <v>Natural Gas</v>
      </c>
      <c r="C88" s="72">
        <f t="shared" si="6"/>
        <v>310000</v>
      </c>
      <c r="D88" s="72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5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5">
      <c r="A90" s="71">
        <f t="shared" si="4"/>
        <v>37004</v>
      </c>
      <c r="B90" s="71" t="str">
        <f t="shared" si="5"/>
        <v>US East Power</v>
      </c>
      <c r="C90" s="72">
        <f t="shared" si="6"/>
        <v>73600</v>
      </c>
      <c r="D90" s="72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5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1">
        <f t="shared" si="4"/>
        <v>37004</v>
      </c>
      <c r="B92" s="71" t="str">
        <f t="shared" si="5"/>
        <v>US East Power</v>
      </c>
      <c r="C92" s="72">
        <f t="shared" si="6"/>
        <v>24800</v>
      </c>
      <c r="D92" s="72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5">
      <c r="A93" s="71">
        <f t="shared" si="4"/>
        <v>37004</v>
      </c>
      <c r="B93" s="71" t="str">
        <f t="shared" si="5"/>
        <v>Natural Gas</v>
      </c>
      <c r="C93" s="72">
        <f t="shared" si="6"/>
        <v>310000</v>
      </c>
      <c r="D93" s="72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5">
      <c r="A94" s="71">
        <f t="shared" si="4"/>
        <v>37004</v>
      </c>
      <c r="B94" s="71" t="str">
        <f t="shared" si="5"/>
        <v>Natural Gas</v>
      </c>
      <c r="C94" s="72">
        <f t="shared" si="6"/>
        <v>155000</v>
      </c>
      <c r="D94" s="72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5">
      <c r="A95" s="71">
        <f t="shared" si="4"/>
        <v>37004</v>
      </c>
      <c r="B95" s="71" t="str">
        <f t="shared" si="5"/>
        <v>US East Power</v>
      </c>
      <c r="C95" s="72">
        <f t="shared" si="6"/>
        <v>24000</v>
      </c>
      <c r="D95" s="72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5">
      <c r="A96" s="71">
        <f t="shared" si="4"/>
        <v>37004</v>
      </c>
      <c r="B96" s="71" t="str">
        <f t="shared" si="5"/>
        <v>US East Power</v>
      </c>
      <c r="C96" s="72">
        <f t="shared" si="6"/>
        <v>4000</v>
      </c>
      <c r="D96" s="72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5">
      <c r="A97" s="71">
        <f t="shared" si="4"/>
        <v>37005</v>
      </c>
      <c r="B97" s="71" t="str">
        <f t="shared" si="5"/>
        <v>US East Power</v>
      </c>
      <c r="C97" s="72">
        <f t="shared" si="6"/>
        <v>24000</v>
      </c>
      <c r="D97" s="72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5">
      <c r="A98" s="71">
        <f t="shared" si="4"/>
        <v>37005</v>
      </c>
      <c r="B98" s="71" t="str">
        <f t="shared" si="5"/>
        <v>US East Power</v>
      </c>
      <c r="C98" s="72">
        <f t="shared" si="6"/>
        <v>4000</v>
      </c>
      <c r="D98" s="72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5">
      <c r="A99" s="71">
        <f t="shared" si="4"/>
        <v>37005</v>
      </c>
      <c r="B99" s="71" t="str">
        <f t="shared" si="5"/>
        <v>US East Power</v>
      </c>
      <c r="C99" s="72">
        <f t="shared" si="6"/>
        <v>24000</v>
      </c>
      <c r="D99" s="72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5">
      <c r="A100" s="71">
        <f t="shared" si="4"/>
        <v>37005</v>
      </c>
      <c r="B100" s="71" t="str">
        <f t="shared" si="5"/>
        <v>Natural Gas</v>
      </c>
      <c r="C100" s="72">
        <f t="shared" si="6"/>
        <v>310000</v>
      </c>
      <c r="D100" s="72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5">
      <c r="A101" s="71">
        <f t="shared" si="4"/>
        <v>37005</v>
      </c>
      <c r="B101" s="71" t="str">
        <f t="shared" si="5"/>
        <v>Natural Gas</v>
      </c>
      <c r="C101" s="72">
        <f t="shared" si="6"/>
        <v>3100</v>
      </c>
      <c r="D101" s="72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5">
      <c r="A102" s="71">
        <f t="shared" si="4"/>
        <v>37005</v>
      </c>
      <c r="B102" s="71" t="str">
        <f t="shared" si="5"/>
        <v>Natural Gas</v>
      </c>
      <c r="C102" s="72">
        <f t="shared" si="6"/>
        <v>3000</v>
      </c>
      <c r="D102" s="72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5">
      <c r="A103" s="71">
        <f t="shared" si="4"/>
        <v>37005</v>
      </c>
      <c r="B103" s="71" t="str">
        <f t="shared" si="5"/>
        <v>US East Power</v>
      </c>
      <c r="C103" s="72">
        <f t="shared" si="6"/>
        <v>800</v>
      </c>
      <c r="D103" s="72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5">
      <c r="A104" s="71">
        <f t="shared" si="4"/>
        <v>37005</v>
      </c>
      <c r="B104" s="71" t="str">
        <f t="shared" si="5"/>
        <v>Natural Gas</v>
      </c>
      <c r="C104" s="72">
        <f t="shared" si="6"/>
        <v>310000</v>
      </c>
      <c r="D104" s="72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5">
      <c r="A105" s="71">
        <f t="shared" si="4"/>
        <v>37005</v>
      </c>
      <c r="B105" s="71" t="str">
        <f t="shared" si="5"/>
        <v>US East Power</v>
      </c>
      <c r="C105" s="72">
        <f t="shared" si="6"/>
        <v>800</v>
      </c>
      <c r="D105" s="72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5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1">
        <f t="shared" si="4"/>
        <v>37005</v>
      </c>
      <c r="B107" s="71" t="str">
        <f t="shared" si="5"/>
        <v>US East Power</v>
      </c>
      <c r="C107" s="72">
        <f t="shared" si="6"/>
        <v>24000</v>
      </c>
      <c r="D107" s="72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5">
      <c r="A108" s="71">
        <f t="shared" si="4"/>
        <v>37006</v>
      </c>
      <c r="B108" s="71" t="str">
        <f t="shared" si="5"/>
        <v>US East Power</v>
      </c>
      <c r="C108" s="72">
        <f t="shared" si="6"/>
        <v>800</v>
      </c>
      <c r="D108" s="72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5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1">
        <f t="shared" si="4"/>
        <v>37006</v>
      </c>
      <c r="B110" s="71" t="str">
        <f t="shared" si="5"/>
        <v>US East Power</v>
      </c>
      <c r="C110" s="72">
        <f t="shared" si="6"/>
        <v>4000</v>
      </c>
      <c r="D110" s="72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5">
      <c r="A111" s="71">
        <f t="shared" si="4"/>
        <v>37006</v>
      </c>
      <c r="B111" s="71" t="str">
        <f t="shared" si="5"/>
        <v>US East Power</v>
      </c>
      <c r="C111" s="72">
        <f t="shared" si="6"/>
        <v>800</v>
      </c>
      <c r="D111" s="72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5">
      <c r="A112" s="71">
        <f t="shared" si="4"/>
        <v>37006</v>
      </c>
      <c r="B112" s="71" t="str">
        <f t="shared" si="5"/>
        <v>US East Power</v>
      </c>
      <c r="C112" s="72">
        <f t="shared" si="6"/>
        <v>24800</v>
      </c>
      <c r="D112" s="72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5">
      <c r="A113" s="71">
        <f t="shared" si="4"/>
        <v>37006</v>
      </c>
      <c r="B113" s="71" t="str">
        <f t="shared" si="5"/>
        <v>US East Power</v>
      </c>
      <c r="C113" s="72">
        <f t="shared" si="6"/>
        <v>24000</v>
      </c>
      <c r="D113" s="72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5">
      <c r="A114" s="71">
        <f t="shared" si="4"/>
        <v>37006</v>
      </c>
      <c r="B114" s="71" t="str">
        <f t="shared" si="5"/>
        <v>US West Power</v>
      </c>
      <c r="C114" s="72">
        <f t="shared" si="6"/>
        <v>400</v>
      </c>
      <c r="D114" s="72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5">
      <c r="A115" s="71">
        <f t="shared" si="4"/>
        <v>37006</v>
      </c>
      <c r="B115" s="71" t="str">
        <f t="shared" si="5"/>
        <v>Natural Gas</v>
      </c>
      <c r="C115" s="72">
        <f t="shared" si="6"/>
        <v>155000</v>
      </c>
      <c r="D115" s="72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5">
      <c r="A116" s="71">
        <f t="shared" si="4"/>
        <v>37006</v>
      </c>
      <c r="B116" s="71" t="str">
        <f t="shared" si="5"/>
        <v>US West Power</v>
      </c>
      <c r="C116" s="72">
        <f t="shared" si="6"/>
        <v>36800</v>
      </c>
      <c r="D116" s="72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5">
      <c r="A117" s="71">
        <f t="shared" si="4"/>
        <v>37006</v>
      </c>
      <c r="B117" s="71" t="str">
        <f t="shared" si="5"/>
        <v>US East Power</v>
      </c>
      <c r="C117" s="72">
        <f t="shared" si="6"/>
        <v>24000</v>
      </c>
      <c r="D117" s="72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5">
      <c r="A118" s="71">
        <f t="shared" si="4"/>
        <v>37006</v>
      </c>
      <c r="B118" s="71" t="str">
        <f t="shared" si="5"/>
        <v>Natural Gas</v>
      </c>
      <c r="C118" s="72">
        <f t="shared" si="6"/>
        <v>310000</v>
      </c>
      <c r="D118" s="72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5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5">
      <c r="A120" s="71">
        <f t="shared" si="4"/>
        <v>37006</v>
      </c>
      <c r="B120" s="71" t="str">
        <f t="shared" si="5"/>
        <v>Natural Gas</v>
      </c>
      <c r="C120" s="72">
        <f t="shared" si="6"/>
        <v>155000</v>
      </c>
      <c r="D120" s="72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5">
      <c r="A121" s="71">
        <f t="shared" si="4"/>
        <v>37006</v>
      </c>
      <c r="B121" s="71" t="str">
        <f t="shared" si="5"/>
        <v>US East Power</v>
      </c>
      <c r="C121" s="72">
        <f t="shared" si="6"/>
        <v>24800</v>
      </c>
      <c r="D121" s="72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5">
      <c r="A122" s="71">
        <f t="shared" si="4"/>
        <v>37006</v>
      </c>
      <c r="B122" s="71" t="str">
        <f t="shared" si="5"/>
        <v>US East Power</v>
      </c>
      <c r="C122" s="72">
        <f t="shared" si="6"/>
        <v>4000</v>
      </c>
      <c r="D122" s="72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5">
      <c r="A123" s="71">
        <f t="shared" si="4"/>
        <v>37006</v>
      </c>
      <c r="B123" s="71" t="str">
        <f t="shared" si="5"/>
        <v>US East Power</v>
      </c>
      <c r="C123" s="72">
        <f t="shared" si="6"/>
        <v>3200</v>
      </c>
      <c r="D123" s="72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5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5">
      <c r="A125" s="71">
        <f t="shared" si="4"/>
        <v>37006</v>
      </c>
      <c r="B125" s="71" t="str">
        <f t="shared" si="5"/>
        <v>US East Power</v>
      </c>
      <c r="C125" s="72">
        <f t="shared" si="6"/>
        <v>4000</v>
      </c>
      <c r="D125" s="72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5">
      <c r="A126" s="71">
        <f t="shared" si="4"/>
        <v>37006</v>
      </c>
      <c r="B126" s="71" t="str">
        <f t="shared" si="5"/>
        <v>US East Power</v>
      </c>
      <c r="C126" s="72">
        <f t="shared" si="6"/>
        <v>2400</v>
      </c>
      <c r="D126" s="72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5">
      <c r="A127" s="71">
        <f t="shared" si="4"/>
        <v>37007</v>
      </c>
      <c r="B127" s="71" t="str">
        <f t="shared" si="5"/>
        <v>US East Power</v>
      </c>
      <c r="C127" s="72">
        <f t="shared" si="6"/>
        <v>4000</v>
      </c>
      <c r="D127" s="72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5">
      <c r="A128" s="71">
        <f t="shared" si="4"/>
        <v>37007</v>
      </c>
      <c r="B128" s="71" t="str">
        <f t="shared" si="5"/>
        <v>US East Power</v>
      </c>
      <c r="C128" s="72">
        <f t="shared" si="6"/>
        <v>800</v>
      </c>
      <c r="D128" s="72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5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5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5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5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5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5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5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5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5">
      <c r="A138" s="71">
        <f t="shared" si="4"/>
        <v>37007</v>
      </c>
      <c r="B138" s="71" t="str">
        <f t="shared" si="5"/>
        <v>Natural Gas</v>
      </c>
      <c r="C138" s="72">
        <f t="shared" si="6"/>
        <v>155000</v>
      </c>
      <c r="D138" s="72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5">
      <c r="A139" s="71">
        <f t="shared" si="4"/>
        <v>37007</v>
      </c>
      <c r="B139" s="71" t="str">
        <f t="shared" si="5"/>
        <v>US West Power</v>
      </c>
      <c r="C139" s="72">
        <f t="shared" si="6"/>
        <v>800</v>
      </c>
      <c r="D139" s="72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5">
      <c r="A140" s="71">
        <f t="shared" si="4"/>
        <v>37007</v>
      </c>
      <c r="B140" s="71" t="str">
        <f t="shared" si="5"/>
        <v>Natural Gas</v>
      </c>
      <c r="C140" s="72">
        <f t="shared" si="6"/>
        <v>930000</v>
      </c>
      <c r="D140" s="72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5">
      <c r="A141" s="71">
        <f t="shared" si="4"/>
        <v>37007</v>
      </c>
      <c r="B141" s="71" t="str">
        <f t="shared" si="5"/>
        <v>Natural Gas</v>
      </c>
      <c r="C141" s="72">
        <f t="shared" si="6"/>
        <v>755000</v>
      </c>
      <c r="D141" s="72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5">
      <c r="A142" s="71">
        <f t="shared" si="4"/>
        <v>37007</v>
      </c>
      <c r="B142" s="71" t="str">
        <f t="shared" si="5"/>
        <v>Natural Gas</v>
      </c>
      <c r="C142" s="72">
        <f t="shared" si="6"/>
        <v>155000</v>
      </c>
      <c r="D142" s="72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5">
      <c r="A143" s="71">
        <f t="shared" ref="A143:A206" si="8">DATEVALUE(TEXT(F143, "mm/dd/yy"))</f>
        <v>37007</v>
      </c>
      <c r="B143" s="71" t="str">
        <f t="shared" ref="B143:B206" si="9">IF(K143="Power",IF(Z143="Enron Canada Corp.",LEFT(L143,9),LEFT(L143,13)),K143)</f>
        <v>Natural Gas</v>
      </c>
      <c r="C143" s="72">
        <f t="shared" ref="C143:C206" si="10">IF(K143="Power",((AE143-AD143+1)*16*SUM(O143:P143)),((AE143-AD143+1)*SUM(O143:P143)))</f>
        <v>310000</v>
      </c>
      <c r="D143" s="72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5">
      <c r="A144" s="71">
        <f t="shared" si="8"/>
        <v>37007</v>
      </c>
      <c r="B144" s="71" t="str">
        <f t="shared" si="9"/>
        <v>Natural Gas</v>
      </c>
      <c r="C144" s="72">
        <f t="shared" si="10"/>
        <v>765000</v>
      </c>
      <c r="D144" s="72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5">
      <c r="A145" s="71">
        <f t="shared" si="8"/>
        <v>37007</v>
      </c>
      <c r="B145" s="71" t="str">
        <f t="shared" si="9"/>
        <v>US East Power</v>
      </c>
      <c r="C145" s="72">
        <f t="shared" si="10"/>
        <v>24800</v>
      </c>
      <c r="D145" s="72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5">
      <c r="A146" s="71">
        <f t="shared" si="8"/>
        <v>37007</v>
      </c>
      <c r="B146" s="71" t="str">
        <f t="shared" si="9"/>
        <v>Natural Gas</v>
      </c>
      <c r="C146" s="72">
        <f t="shared" si="10"/>
        <v>620000</v>
      </c>
      <c r="D146" s="72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5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5">
      <c r="A148" s="71">
        <f t="shared" si="8"/>
        <v>37007</v>
      </c>
      <c r="B148" s="71" t="str">
        <f t="shared" si="9"/>
        <v>US East Power</v>
      </c>
      <c r="C148" s="72">
        <f t="shared" si="10"/>
        <v>800</v>
      </c>
      <c r="D148" s="72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5">
      <c r="A149" s="71">
        <f t="shared" si="8"/>
        <v>37007</v>
      </c>
      <c r="B149" s="71" t="str">
        <f t="shared" si="9"/>
        <v>US West Power</v>
      </c>
      <c r="C149" s="72">
        <f t="shared" si="10"/>
        <v>12400</v>
      </c>
      <c r="D149" s="72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5">
      <c r="A150" s="71">
        <f t="shared" si="8"/>
        <v>37007</v>
      </c>
      <c r="B150" s="71" t="str">
        <f t="shared" si="9"/>
        <v>Natural Gas</v>
      </c>
      <c r="C150" s="72">
        <f t="shared" si="10"/>
        <v>155000</v>
      </c>
      <c r="D150" s="72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5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5">
      <c r="A152" s="71">
        <f t="shared" si="8"/>
        <v>37007</v>
      </c>
      <c r="B152" s="71" t="str">
        <f t="shared" si="9"/>
        <v>Natural Gas</v>
      </c>
      <c r="C152" s="72">
        <f t="shared" si="10"/>
        <v>310000</v>
      </c>
      <c r="D152" s="72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5">
      <c r="A153" s="71">
        <f t="shared" si="8"/>
        <v>37007</v>
      </c>
      <c r="B153" s="71" t="str">
        <f t="shared" si="9"/>
        <v>US West Power</v>
      </c>
      <c r="C153" s="72">
        <f t="shared" si="10"/>
        <v>12400</v>
      </c>
      <c r="D153" s="72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5">
      <c r="A154" s="71">
        <f t="shared" si="8"/>
        <v>37007</v>
      </c>
      <c r="B154" s="71" t="str">
        <f t="shared" si="9"/>
        <v>US East Power</v>
      </c>
      <c r="C154" s="72">
        <f t="shared" si="10"/>
        <v>800</v>
      </c>
      <c r="D154" s="72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5">
      <c r="A155" s="71">
        <f t="shared" si="8"/>
        <v>37007</v>
      </c>
      <c r="B155" s="71" t="str">
        <f t="shared" si="9"/>
        <v>Natural Gas</v>
      </c>
      <c r="C155" s="72">
        <f t="shared" si="10"/>
        <v>450000</v>
      </c>
      <c r="D155" s="72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5">
      <c r="A156" s="71">
        <f t="shared" si="8"/>
        <v>37007</v>
      </c>
      <c r="B156" s="71" t="str">
        <f t="shared" si="9"/>
        <v>US East Power</v>
      </c>
      <c r="C156" s="72">
        <f t="shared" si="10"/>
        <v>24800</v>
      </c>
      <c r="D156" s="72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5">
      <c r="A157" s="71">
        <f t="shared" si="8"/>
        <v>37007</v>
      </c>
      <c r="B157" s="71" t="str">
        <f t="shared" si="9"/>
        <v>US East Power</v>
      </c>
      <c r="C157" s="72">
        <f t="shared" si="10"/>
        <v>4000</v>
      </c>
      <c r="D157" s="72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5">
      <c r="A158" s="71">
        <f t="shared" si="8"/>
        <v>37008</v>
      </c>
      <c r="B158" s="71" t="str">
        <f t="shared" si="9"/>
        <v>US East Power</v>
      </c>
      <c r="C158" s="72">
        <f t="shared" si="10"/>
        <v>3200</v>
      </c>
      <c r="D158" s="72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5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1">
        <f t="shared" si="8"/>
        <v>37008</v>
      </c>
      <c r="B162" s="71" t="str">
        <f t="shared" si="9"/>
        <v>US East Power</v>
      </c>
      <c r="C162" s="72">
        <f t="shared" si="10"/>
        <v>800</v>
      </c>
      <c r="D162" s="72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5">
      <c r="A163" s="71">
        <f t="shared" si="8"/>
        <v>37008</v>
      </c>
      <c r="B163" s="71" t="str">
        <f t="shared" si="9"/>
        <v>US East Power</v>
      </c>
      <c r="C163" s="72">
        <f t="shared" si="10"/>
        <v>3200</v>
      </c>
      <c r="D163" s="72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5">
      <c r="A164" s="71">
        <f t="shared" si="8"/>
        <v>37008</v>
      </c>
      <c r="B164" s="71" t="str">
        <f t="shared" si="9"/>
        <v>US West Power</v>
      </c>
      <c r="C164" s="72">
        <f t="shared" si="10"/>
        <v>400</v>
      </c>
      <c r="D164" s="72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5">
      <c r="A165" s="71">
        <f t="shared" si="8"/>
        <v>37008</v>
      </c>
      <c r="B165" s="71" t="str">
        <f t="shared" si="9"/>
        <v>US East Power</v>
      </c>
      <c r="C165" s="72">
        <f t="shared" si="10"/>
        <v>3200</v>
      </c>
      <c r="D165" s="72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5">
      <c r="A166" s="71">
        <f t="shared" si="8"/>
        <v>37008</v>
      </c>
      <c r="B166" s="71" t="str">
        <f t="shared" si="9"/>
        <v>US West Power</v>
      </c>
      <c r="C166" s="72">
        <f t="shared" si="10"/>
        <v>400</v>
      </c>
      <c r="D166" s="72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5">
      <c r="A167" s="71">
        <f t="shared" si="8"/>
        <v>37008</v>
      </c>
      <c r="B167" s="71" t="str">
        <f t="shared" si="9"/>
        <v>Natural Gas</v>
      </c>
      <c r="C167" s="72">
        <f t="shared" si="10"/>
        <v>620000</v>
      </c>
      <c r="D167" s="72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5">
      <c r="A168" s="71">
        <f t="shared" si="8"/>
        <v>37008</v>
      </c>
      <c r="B168" s="71" t="str">
        <f t="shared" si="9"/>
        <v>Natural Gas</v>
      </c>
      <c r="C168" s="72">
        <f t="shared" si="10"/>
        <v>3100000</v>
      </c>
      <c r="D168" s="72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1">
        <f t="shared" si="8"/>
        <v>37008</v>
      </c>
      <c r="B169" s="71" t="str">
        <f t="shared" si="9"/>
        <v>US East Power</v>
      </c>
      <c r="C169" s="72">
        <f t="shared" si="10"/>
        <v>800</v>
      </c>
      <c r="D169" s="72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5">
      <c r="A170" s="71">
        <f t="shared" si="8"/>
        <v>37008</v>
      </c>
      <c r="B170" s="71" t="str">
        <f t="shared" si="9"/>
        <v>Natural Gas</v>
      </c>
      <c r="C170" s="72">
        <f t="shared" si="10"/>
        <v>310000</v>
      </c>
      <c r="D170" s="72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5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5">
      <c r="A172" s="71">
        <f t="shared" si="8"/>
        <v>37008</v>
      </c>
      <c r="B172" s="71" t="str">
        <f t="shared" si="9"/>
        <v>US East Power</v>
      </c>
      <c r="C172" s="72">
        <f t="shared" si="10"/>
        <v>73600</v>
      </c>
      <c r="D172" s="72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5">
      <c r="A173" s="71">
        <f t="shared" si="8"/>
        <v>37008</v>
      </c>
      <c r="B173" s="71" t="str">
        <f t="shared" si="9"/>
        <v>US East Power</v>
      </c>
      <c r="C173" s="72">
        <f t="shared" si="10"/>
        <v>20000</v>
      </c>
      <c r="D173" s="72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5">
      <c r="A174" s="71">
        <f t="shared" si="8"/>
        <v>37008</v>
      </c>
      <c r="B174" s="71" t="str">
        <f t="shared" si="9"/>
        <v>CAN Power</v>
      </c>
      <c r="C174" s="72">
        <f t="shared" si="10"/>
        <v>12400</v>
      </c>
      <c r="D174" s="72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5">
      <c r="A175" s="71">
        <f t="shared" si="8"/>
        <v>37008</v>
      </c>
      <c r="B175" s="71" t="str">
        <f t="shared" si="9"/>
        <v>US East Power</v>
      </c>
      <c r="C175" s="72">
        <f t="shared" si="10"/>
        <v>3200</v>
      </c>
      <c r="D175" s="72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5">
      <c r="A176" s="71">
        <f t="shared" si="8"/>
        <v>37008</v>
      </c>
      <c r="B176" s="71" t="str">
        <f t="shared" si="9"/>
        <v>US West Power</v>
      </c>
      <c r="C176" s="72">
        <f t="shared" si="10"/>
        <v>12400</v>
      </c>
      <c r="D176" s="72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5">
      <c r="A177" s="71">
        <f t="shared" si="8"/>
        <v>37008</v>
      </c>
      <c r="B177" s="71" t="str">
        <f t="shared" si="9"/>
        <v>US East Power</v>
      </c>
      <c r="C177" s="72">
        <f t="shared" si="10"/>
        <v>800</v>
      </c>
      <c r="D177" s="72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5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1">
        <f t="shared" si="8"/>
        <v>37011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5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5">
      <c r="A181" s="71">
        <f t="shared" si="8"/>
        <v>37011</v>
      </c>
      <c r="B181" s="71" t="str">
        <f t="shared" si="9"/>
        <v>US East Power</v>
      </c>
      <c r="C181" s="72">
        <f t="shared" si="10"/>
        <v>20000</v>
      </c>
      <c r="D181" s="72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5">
      <c r="A182" s="71">
        <f t="shared" si="8"/>
        <v>37011</v>
      </c>
      <c r="B182" s="71" t="str">
        <f t="shared" si="9"/>
        <v>US East Power</v>
      </c>
      <c r="C182" s="72">
        <f t="shared" si="10"/>
        <v>800</v>
      </c>
      <c r="D182" s="72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5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1">
        <f t="shared" si="8"/>
        <v>37011</v>
      </c>
      <c r="B184" s="71" t="str">
        <f t="shared" si="9"/>
        <v>US East Power</v>
      </c>
      <c r="C184" s="72">
        <f t="shared" si="10"/>
        <v>24000</v>
      </c>
      <c r="D184" s="72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5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5">
      <c r="A187" s="71">
        <f t="shared" si="8"/>
        <v>37011</v>
      </c>
      <c r="B187" s="71" t="str">
        <f t="shared" si="9"/>
        <v>US West Power</v>
      </c>
      <c r="C187" s="72">
        <f t="shared" si="10"/>
        <v>36400</v>
      </c>
      <c r="D187" s="72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5">
      <c r="A188" s="71">
        <f t="shared" si="8"/>
        <v>37011</v>
      </c>
      <c r="B188" s="71" t="str">
        <f t="shared" si="9"/>
        <v>US East Power</v>
      </c>
      <c r="C188" s="72">
        <f t="shared" si="10"/>
        <v>2400</v>
      </c>
      <c r="D188" s="72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5">
      <c r="A189" s="71">
        <f t="shared" si="8"/>
        <v>37011</v>
      </c>
      <c r="B189" s="71" t="str">
        <f t="shared" si="9"/>
        <v>US West Power</v>
      </c>
      <c r="C189" s="72">
        <f t="shared" si="10"/>
        <v>12000</v>
      </c>
      <c r="D189" s="72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5">
      <c r="A190" s="71">
        <f t="shared" si="8"/>
        <v>37011</v>
      </c>
      <c r="B190" s="71" t="str">
        <f t="shared" si="9"/>
        <v>US East Power</v>
      </c>
      <c r="C190" s="72">
        <f t="shared" si="10"/>
        <v>2400</v>
      </c>
      <c r="D190" s="72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5">
      <c r="A191" s="71">
        <f t="shared" si="8"/>
        <v>37011</v>
      </c>
      <c r="B191" s="71" t="str">
        <f t="shared" si="9"/>
        <v>US East Power</v>
      </c>
      <c r="C191" s="72">
        <f t="shared" si="10"/>
        <v>73600</v>
      </c>
      <c r="D191" s="72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5">
      <c r="A192" s="71">
        <f t="shared" si="8"/>
        <v>37011</v>
      </c>
      <c r="B192" s="71" t="str">
        <f t="shared" si="9"/>
        <v>US West Power</v>
      </c>
      <c r="C192" s="72">
        <f t="shared" si="10"/>
        <v>12000</v>
      </c>
      <c r="D192" s="72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5">
      <c r="A193" s="71">
        <f t="shared" si="8"/>
        <v>37011</v>
      </c>
      <c r="B193" s="71" t="str">
        <f t="shared" si="9"/>
        <v>US East Power</v>
      </c>
      <c r="C193" s="72">
        <f t="shared" si="10"/>
        <v>2400</v>
      </c>
      <c r="D193" s="72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5">
      <c r="A194" s="71">
        <f t="shared" si="8"/>
        <v>37011</v>
      </c>
      <c r="B194" s="71" t="str">
        <f t="shared" si="9"/>
        <v>US East Power</v>
      </c>
      <c r="C194" s="72">
        <f t="shared" si="10"/>
        <v>20000</v>
      </c>
      <c r="D194" s="72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5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1">
        <f t="shared" si="8"/>
        <v>37012</v>
      </c>
      <c r="B196" s="71" t="str">
        <f t="shared" si="9"/>
        <v>US East Power</v>
      </c>
      <c r="C196" s="72">
        <f t="shared" si="10"/>
        <v>73600</v>
      </c>
      <c r="D196" s="72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5">
      <c r="A197" s="71">
        <f t="shared" si="8"/>
        <v>37012</v>
      </c>
      <c r="B197" s="71" t="str">
        <f t="shared" si="9"/>
        <v>US East Power</v>
      </c>
      <c r="C197" s="72">
        <f t="shared" si="10"/>
        <v>48000</v>
      </c>
      <c r="D197" s="72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5">
      <c r="A198" s="71">
        <f t="shared" si="8"/>
        <v>37012</v>
      </c>
      <c r="B198" s="71" t="str">
        <f t="shared" si="9"/>
        <v>US East Power</v>
      </c>
      <c r="C198" s="72">
        <f t="shared" si="10"/>
        <v>800</v>
      </c>
      <c r="D198" s="72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5">
      <c r="A199" s="71">
        <f t="shared" si="8"/>
        <v>37012</v>
      </c>
      <c r="B199" s="71" t="str">
        <f t="shared" si="9"/>
        <v>US East Power</v>
      </c>
      <c r="C199" s="72">
        <f t="shared" si="10"/>
        <v>20000</v>
      </c>
      <c r="D199" s="72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5">
      <c r="A200" s="71">
        <f t="shared" si="8"/>
        <v>37012</v>
      </c>
      <c r="B200" s="71" t="str">
        <f t="shared" si="9"/>
        <v>US East Power</v>
      </c>
      <c r="C200" s="72">
        <f t="shared" si="10"/>
        <v>2400</v>
      </c>
      <c r="D200" s="72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5">
      <c r="A201" s="71">
        <f t="shared" si="8"/>
        <v>37012</v>
      </c>
      <c r="B201" s="71" t="str">
        <f t="shared" si="9"/>
        <v>Natural Gas</v>
      </c>
      <c r="C201" s="72">
        <f t="shared" si="10"/>
        <v>1510000</v>
      </c>
      <c r="D201" s="72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5">
      <c r="A202" s="71">
        <f t="shared" si="8"/>
        <v>37012</v>
      </c>
      <c r="B202" s="71" t="str">
        <f t="shared" si="9"/>
        <v>Natural Gas</v>
      </c>
      <c r="C202" s="72">
        <f t="shared" si="10"/>
        <v>1530000</v>
      </c>
      <c r="D202" s="72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5">
      <c r="A203" s="71">
        <f t="shared" si="8"/>
        <v>37012</v>
      </c>
      <c r="B203" s="71" t="str">
        <f t="shared" si="9"/>
        <v>US East Power</v>
      </c>
      <c r="C203" s="72">
        <f t="shared" si="10"/>
        <v>23200</v>
      </c>
      <c r="D203" s="72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5">
      <c r="A204" s="71">
        <f t="shared" si="8"/>
        <v>37012</v>
      </c>
      <c r="B204" s="71" t="str">
        <f t="shared" si="9"/>
        <v>US East Power</v>
      </c>
      <c r="C204" s="72">
        <f t="shared" si="10"/>
        <v>14400</v>
      </c>
      <c r="D204" s="72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5">
      <c r="A205" s="71">
        <f t="shared" si="8"/>
        <v>37012</v>
      </c>
      <c r="B205" s="71" t="str">
        <f t="shared" si="9"/>
        <v>US West Power</v>
      </c>
      <c r="C205" s="72">
        <f t="shared" si="10"/>
        <v>36400</v>
      </c>
      <c r="D205" s="72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5">
      <c r="A206" s="71">
        <f t="shared" si="8"/>
        <v>37012</v>
      </c>
      <c r="B206" s="71" t="str">
        <f t="shared" si="9"/>
        <v>US West Power</v>
      </c>
      <c r="C206" s="72">
        <f t="shared" si="10"/>
        <v>12000</v>
      </c>
      <c r="D206" s="72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5">
      <c r="A207" s="71">
        <f>DATEVALUE(TEXT(F207, "mm/dd/yy"))</f>
        <v>37012</v>
      </c>
      <c r="B207" s="71" t="str">
        <f t="shared" ref="B207:B270" si="12">IF(K207="Power",IF(Z207="Enron Canada Corp.",LEFT(L207,9),LEFT(L207,13)),K207)</f>
        <v>US West Power</v>
      </c>
      <c r="C207" s="72">
        <f t="shared" ref="C207:C270" si="13">IF(K207="Power",((AE207-AD207+1)*16*SUM(O207:P207)),((AE207-AD207+1)*SUM(O207:P207)))</f>
        <v>12000</v>
      </c>
      <c r="D207" s="72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1">
        <f>DATEVALUE(TEXT(F208, "mm/dd/yy"))</f>
        <v>37012</v>
      </c>
      <c r="B208" s="71" t="str">
        <f t="shared" si="12"/>
        <v>US West Power</v>
      </c>
      <c r="C208" s="72">
        <f t="shared" si="13"/>
        <v>12000</v>
      </c>
      <c r="D208" s="72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1">
        <f>DATEVALUE(TEXT(F209, "mm/dd/yy"))</f>
        <v>37012</v>
      </c>
      <c r="B209" s="71" t="str">
        <f t="shared" si="12"/>
        <v>Natural Gas</v>
      </c>
      <c r="C209" s="72">
        <f t="shared" si="13"/>
        <v>765000</v>
      </c>
      <c r="D209" s="72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5">
      <c r="A210" s="71">
        <f>DATEVALUE(TEXT(F210, "mm/dd/yy"))</f>
        <v>37012</v>
      </c>
      <c r="B210" s="71" t="str">
        <f t="shared" si="12"/>
        <v>US West Power</v>
      </c>
      <c r="C210" s="72">
        <f t="shared" si="13"/>
        <v>12000</v>
      </c>
      <c r="D210" s="72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5">
      <c r="A211" s="71">
        <f t="shared" ref="A211:A274" si="15">DATEVALUE(TEXT(F211, "mm/dd/yy"))</f>
        <v>37013</v>
      </c>
      <c r="B211" s="71" t="str">
        <f t="shared" si="12"/>
        <v>US East Power</v>
      </c>
      <c r="C211" s="72">
        <f t="shared" si="13"/>
        <v>73600</v>
      </c>
      <c r="D211" s="72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5">
      <c r="A212" s="71">
        <f t="shared" si="15"/>
        <v>37013</v>
      </c>
      <c r="B212" s="71" t="str">
        <f t="shared" si="12"/>
        <v>US West Power</v>
      </c>
      <c r="C212" s="72">
        <f t="shared" si="13"/>
        <v>400</v>
      </c>
      <c r="D212" s="72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5">
      <c r="A213" s="71">
        <f t="shared" si="15"/>
        <v>37013</v>
      </c>
      <c r="B213" s="71" t="str">
        <f t="shared" si="12"/>
        <v>US East Power</v>
      </c>
      <c r="C213" s="72">
        <f t="shared" si="13"/>
        <v>800</v>
      </c>
      <c r="D213" s="72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5">
      <c r="A214" s="71">
        <f t="shared" si="15"/>
        <v>37013</v>
      </c>
      <c r="B214" s="71" t="str">
        <f t="shared" si="12"/>
        <v>US West Power</v>
      </c>
      <c r="C214" s="72">
        <f t="shared" si="13"/>
        <v>36800</v>
      </c>
      <c r="D214" s="72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5">
      <c r="A215" s="71">
        <f t="shared" si="15"/>
        <v>37013</v>
      </c>
      <c r="B215" s="71" t="str">
        <f t="shared" si="12"/>
        <v>Natural Gas</v>
      </c>
      <c r="C215" s="72">
        <f t="shared" si="13"/>
        <v>3825000</v>
      </c>
      <c r="D215" s="72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5">
      <c r="A216" s="71">
        <f t="shared" si="15"/>
        <v>37013</v>
      </c>
      <c r="B216" s="71" t="str">
        <f t="shared" si="12"/>
        <v>Natural Gas</v>
      </c>
      <c r="C216" s="72">
        <f t="shared" si="13"/>
        <v>1530000</v>
      </c>
      <c r="D216" s="72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5">
      <c r="A217" s="71">
        <f t="shared" si="15"/>
        <v>37013</v>
      </c>
      <c r="B217" s="71" t="str">
        <f t="shared" si="12"/>
        <v>US West Power</v>
      </c>
      <c r="C217" s="72">
        <f t="shared" si="13"/>
        <v>11200</v>
      </c>
      <c r="D217" s="72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5">
      <c r="A218" s="71">
        <f t="shared" si="15"/>
        <v>37013</v>
      </c>
      <c r="B218" s="71" t="str">
        <f t="shared" si="12"/>
        <v>US West Power</v>
      </c>
      <c r="C218" s="72">
        <f t="shared" si="13"/>
        <v>36800</v>
      </c>
      <c r="D218" s="72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5">
      <c r="A219" s="71">
        <f t="shared" si="15"/>
        <v>37013</v>
      </c>
      <c r="B219" s="71" t="str">
        <f t="shared" si="12"/>
        <v>US East Power</v>
      </c>
      <c r="C219" s="72">
        <f t="shared" si="13"/>
        <v>73600</v>
      </c>
      <c r="D219" s="72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5">
      <c r="A220" s="71">
        <f t="shared" si="15"/>
        <v>37013</v>
      </c>
      <c r="B220" s="71" t="str">
        <f t="shared" si="12"/>
        <v>US West Power</v>
      </c>
      <c r="C220" s="72">
        <f t="shared" si="13"/>
        <v>12400</v>
      </c>
      <c r="D220" s="72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5">
      <c r="A221" s="71">
        <f t="shared" si="15"/>
        <v>37013</v>
      </c>
      <c r="B221" s="71" t="str">
        <f t="shared" si="12"/>
        <v>US West Power</v>
      </c>
      <c r="C221" s="72">
        <f t="shared" si="13"/>
        <v>36800</v>
      </c>
      <c r="D221" s="72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5">
      <c r="A222" s="71">
        <f t="shared" si="15"/>
        <v>37013</v>
      </c>
      <c r="B222" s="71" t="str">
        <f t="shared" si="12"/>
        <v>US East Power</v>
      </c>
      <c r="C222" s="72">
        <f t="shared" si="13"/>
        <v>24000</v>
      </c>
      <c r="D222" s="72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5">
      <c r="A223" s="71">
        <f t="shared" si="15"/>
        <v>37014</v>
      </c>
      <c r="B223" s="71" t="str">
        <f t="shared" si="12"/>
        <v>Natural Gas</v>
      </c>
      <c r="C223" s="72">
        <f t="shared" si="13"/>
        <v>280000</v>
      </c>
      <c r="D223" s="72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5">
      <c r="A224" s="71">
        <f t="shared" si="15"/>
        <v>37014</v>
      </c>
      <c r="B224" s="71" t="str">
        <f t="shared" si="12"/>
        <v>Natural Gas</v>
      </c>
      <c r="C224" s="72">
        <f t="shared" si="13"/>
        <v>140000</v>
      </c>
      <c r="D224" s="72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5">
      <c r="A225" s="71">
        <f t="shared" si="15"/>
        <v>37014</v>
      </c>
      <c r="B225" s="71" t="str">
        <f t="shared" si="12"/>
        <v>US West Power</v>
      </c>
      <c r="C225" s="72">
        <f t="shared" si="13"/>
        <v>800</v>
      </c>
      <c r="D225" s="72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5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5">
      <c r="A227" s="71">
        <f t="shared" si="15"/>
        <v>37014</v>
      </c>
      <c r="B227" s="71" t="str">
        <f t="shared" si="12"/>
        <v>US West Power</v>
      </c>
      <c r="C227" s="72">
        <f t="shared" si="13"/>
        <v>36800</v>
      </c>
      <c r="D227" s="72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5">
      <c r="A228" s="71">
        <f t="shared" si="15"/>
        <v>37014</v>
      </c>
      <c r="B228" s="71" t="str">
        <f t="shared" si="12"/>
        <v>US East Power</v>
      </c>
      <c r="C228" s="72">
        <f t="shared" si="13"/>
        <v>14400</v>
      </c>
      <c r="D228" s="72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5">
      <c r="A229" s="71">
        <f t="shared" si="15"/>
        <v>37014</v>
      </c>
      <c r="B229" s="71" t="str">
        <f t="shared" si="12"/>
        <v>US East Power</v>
      </c>
      <c r="C229" s="72">
        <f t="shared" si="13"/>
        <v>800</v>
      </c>
      <c r="D229" s="72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5">
      <c r="A230" s="71">
        <f t="shared" si="15"/>
        <v>37014</v>
      </c>
      <c r="B230" s="71" t="str">
        <f t="shared" si="12"/>
        <v>US East Power</v>
      </c>
      <c r="C230" s="72">
        <f t="shared" si="13"/>
        <v>73600</v>
      </c>
      <c r="D230" s="72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5">
      <c r="A231" s="71">
        <f t="shared" si="15"/>
        <v>37014</v>
      </c>
      <c r="B231" s="71" t="str">
        <f t="shared" si="12"/>
        <v>Natural Gas</v>
      </c>
      <c r="C231" s="72">
        <f t="shared" si="13"/>
        <v>300000</v>
      </c>
      <c r="D231" s="72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5">
      <c r="A232" s="71">
        <f t="shared" si="15"/>
        <v>37014</v>
      </c>
      <c r="B232" s="71" t="str">
        <f t="shared" si="12"/>
        <v>US West Power</v>
      </c>
      <c r="C232" s="72">
        <f t="shared" si="13"/>
        <v>12400</v>
      </c>
      <c r="D232" s="72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5">
      <c r="A233" s="71">
        <f t="shared" si="15"/>
        <v>37014</v>
      </c>
      <c r="B233" s="71" t="str">
        <f t="shared" si="12"/>
        <v>US West Power</v>
      </c>
      <c r="C233" s="72">
        <f t="shared" si="13"/>
        <v>36000</v>
      </c>
      <c r="D233" s="72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5">
      <c r="A234" s="71">
        <f t="shared" si="15"/>
        <v>37014</v>
      </c>
      <c r="B234" s="71" t="str">
        <f t="shared" si="12"/>
        <v>US West Power</v>
      </c>
      <c r="C234" s="72">
        <f t="shared" si="13"/>
        <v>36400</v>
      </c>
      <c r="D234" s="72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5">
      <c r="A235" s="71">
        <f t="shared" si="15"/>
        <v>37014</v>
      </c>
      <c r="B235" s="71" t="str">
        <f t="shared" si="12"/>
        <v>Natural Gas</v>
      </c>
      <c r="C235" s="72">
        <f t="shared" si="13"/>
        <v>755000</v>
      </c>
      <c r="D235" s="72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5">
      <c r="A236" s="71">
        <f t="shared" si="15"/>
        <v>37014</v>
      </c>
      <c r="B236" s="71" t="str">
        <f t="shared" si="12"/>
        <v>US East Power</v>
      </c>
      <c r="C236" s="72">
        <f t="shared" si="13"/>
        <v>14400</v>
      </c>
      <c r="D236" s="72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5">
      <c r="A237" s="71">
        <f t="shared" si="15"/>
        <v>37014</v>
      </c>
      <c r="B237" s="71" t="str">
        <f t="shared" si="12"/>
        <v>US East Power</v>
      </c>
      <c r="C237" s="72">
        <f t="shared" si="13"/>
        <v>24000</v>
      </c>
      <c r="D237" s="72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5">
      <c r="A238" s="71">
        <f t="shared" si="15"/>
        <v>37014</v>
      </c>
      <c r="B238" s="71" t="str">
        <f t="shared" si="12"/>
        <v>US West Power</v>
      </c>
      <c r="C238" s="72">
        <f t="shared" si="13"/>
        <v>36400</v>
      </c>
      <c r="D238" s="72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5">
      <c r="A239" s="71">
        <f t="shared" si="15"/>
        <v>37014</v>
      </c>
      <c r="B239" s="71" t="str">
        <f t="shared" si="12"/>
        <v>US East Power</v>
      </c>
      <c r="C239" s="72">
        <f t="shared" si="13"/>
        <v>73600</v>
      </c>
      <c r="D239" s="72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5">
      <c r="A240" s="71">
        <f t="shared" si="15"/>
        <v>37014</v>
      </c>
      <c r="B240" s="71" t="str">
        <f t="shared" si="12"/>
        <v>US East Power</v>
      </c>
      <c r="C240" s="72">
        <f t="shared" si="13"/>
        <v>4000</v>
      </c>
      <c r="D240" s="72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5">
      <c r="A241" s="71">
        <f t="shared" si="15"/>
        <v>37018</v>
      </c>
      <c r="B241" s="71" t="str">
        <f t="shared" si="12"/>
        <v>US East Power</v>
      </c>
      <c r="C241" s="72">
        <f t="shared" si="13"/>
        <v>800</v>
      </c>
      <c r="D241" s="72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5">
      <c r="A242" s="71">
        <f t="shared" si="15"/>
        <v>37018</v>
      </c>
      <c r="B242" s="71" t="str">
        <f t="shared" si="12"/>
        <v>US East Power</v>
      </c>
      <c r="C242" s="72">
        <f t="shared" si="13"/>
        <v>2400</v>
      </c>
      <c r="D242" s="72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5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1">
        <f t="shared" si="15"/>
        <v>37018</v>
      </c>
      <c r="B244" s="71" t="str">
        <f t="shared" si="12"/>
        <v>US East Power</v>
      </c>
      <c r="C244" s="72">
        <f t="shared" si="13"/>
        <v>73600</v>
      </c>
      <c r="D244" s="72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5">
      <c r="A245" s="71">
        <f t="shared" si="15"/>
        <v>37018</v>
      </c>
      <c r="B245" s="71" t="str">
        <f t="shared" si="12"/>
        <v>US West Power</v>
      </c>
      <c r="C245" s="72">
        <f t="shared" si="13"/>
        <v>400</v>
      </c>
      <c r="D245" s="72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5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5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5">
      <c r="A248" s="71">
        <f t="shared" si="15"/>
        <v>37018</v>
      </c>
      <c r="B248" s="71" t="str">
        <f t="shared" si="12"/>
        <v>US East Power</v>
      </c>
      <c r="C248" s="72">
        <f t="shared" si="13"/>
        <v>18400</v>
      </c>
      <c r="D248" s="72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5">
      <c r="A249" s="71">
        <f t="shared" si="15"/>
        <v>37018</v>
      </c>
      <c r="B249" s="71" t="str">
        <f t="shared" si="12"/>
        <v>US East Power</v>
      </c>
      <c r="C249" s="72">
        <f t="shared" si="13"/>
        <v>800</v>
      </c>
      <c r="D249" s="72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5">
      <c r="A250" s="71">
        <f t="shared" si="15"/>
        <v>37018</v>
      </c>
      <c r="B250" s="71" t="str">
        <f t="shared" si="12"/>
        <v>US East Power</v>
      </c>
      <c r="C250" s="72">
        <f t="shared" si="13"/>
        <v>18400</v>
      </c>
      <c r="D250" s="72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5">
      <c r="A251" s="71">
        <f t="shared" si="15"/>
        <v>37018</v>
      </c>
      <c r="B251" s="71" t="str">
        <f t="shared" si="12"/>
        <v>US East Power</v>
      </c>
      <c r="C251" s="72">
        <f t="shared" si="13"/>
        <v>800</v>
      </c>
      <c r="D251" s="72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5">
      <c r="A252" s="71">
        <f t="shared" si="15"/>
        <v>37018</v>
      </c>
      <c r="B252" s="71" t="str">
        <f t="shared" si="12"/>
        <v>Natural Gas</v>
      </c>
      <c r="C252" s="72">
        <f t="shared" si="13"/>
        <v>1070000</v>
      </c>
      <c r="D252" s="72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5">
      <c r="A253" s="71">
        <f t="shared" si="15"/>
        <v>37018</v>
      </c>
      <c r="B253" s="71" t="str">
        <f t="shared" si="12"/>
        <v>US East Power</v>
      </c>
      <c r="C253" s="72">
        <f t="shared" si="13"/>
        <v>24000</v>
      </c>
      <c r="D253" s="72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5">
      <c r="A254" s="71">
        <f t="shared" si="15"/>
        <v>37018</v>
      </c>
      <c r="B254" s="71" t="str">
        <f t="shared" si="12"/>
        <v>US West Power</v>
      </c>
      <c r="C254" s="72">
        <f t="shared" si="13"/>
        <v>36000</v>
      </c>
      <c r="D254" s="72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5">
      <c r="A255" s="71">
        <f t="shared" si="15"/>
        <v>37018</v>
      </c>
      <c r="B255" s="71" t="str">
        <f t="shared" si="12"/>
        <v>US West Power</v>
      </c>
      <c r="C255" s="72">
        <f t="shared" si="13"/>
        <v>9200</v>
      </c>
      <c r="D255" s="72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5">
      <c r="A256" s="71">
        <f t="shared" si="15"/>
        <v>37018</v>
      </c>
      <c r="B256" s="71" t="str">
        <f t="shared" si="12"/>
        <v>US West Power</v>
      </c>
      <c r="C256" s="72">
        <f t="shared" si="13"/>
        <v>36800</v>
      </c>
      <c r="D256" s="72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5">
      <c r="A257" s="71">
        <f t="shared" si="15"/>
        <v>37018</v>
      </c>
      <c r="B257" s="71" t="str">
        <f t="shared" si="12"/>
        <v>US East Power</v>
      </c>
      <c r="C257" s="72">
        <f t="shared" si="13"/>
        <v>24800</v>
      </c>
      <c r="D257" s="72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5">
      <c r="A258" s="71">
        <f t="shared" si="15"/>
        <v>37018</v>
      </c>
      <c r="B258" s="71" t="str">
        <f t="shared" si="12"/>
        <v>Natural Gas</v>
      </c>
      <c r="C258" s="72">
        <f t="shared" si="13"/>
        <v>150000</v>
      </c>
      <c r="D258" s="72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5">
      <c r="A259" s="71">
        <f t="shared" si="15"/>
        <v>37018</v>
      </c>
      <c r="B259" s="71" t="str">
        <f t="shared" si="12"/>
        <v>US East Power</v>
      </c>
      <c r="C259" s="72">
        <f t="shared" si="13"/>
        <v>24000</v>
      </c>
      <c r="D259" s="72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5">
      <c r="A260" s="71">
        <f t="shared" si="15"/>
        <v>37018</v>
      </c>
      <c r="B260" s="71" t="str">
        <f t="shared" si="12"/>
        <v>US West Power</v>
      </c>
      <c r="C260" s="72">
        <f t="shared" si="13"/>
        <v>12000</v>
      </c>
      <c r="D260" s="72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5">
      <c r="A261" s="71">
        <f t="shared" si="15"/>
        <v>37019</v>
      </c>
      <c r="B261" s="71" t="str">
        <f t="shared" si="12"/>
        <v>US East Power</v>
      </c>
      <c r="C261" s="72">
        <f t="shared" si="13"/>
        <v>800</v>
      </c>
      <c r="D261" s="72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5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5">
      <c r="A264" s="71">
        <f t="shared" si="15"/>
        <v>37019</v>
      </c>
      <c r="B264" s="71" t="str">
        <f t="shared" si="12"/>
        <v>US East Power</v>
      </c>
      <c r="C264" s="72">
        <f t="shared" si="13"/>
        <v>1600</v>
      </c>
      <c r="D264" s="72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5">
      <c r="A265" s="71">
        <f t="shared" si="15"/>
        <v>37019</v>
      </c>
      <c r="B265" s="71" t="str">
        <f t="shared" si="12"/>
        <v>US East Power</v>
      </c>
      <c r="C265" s="72">
        <f t="shared" si="13"/>
        <v>800</v>
      </c>
      <c r="D265" s="72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5">
      <c r="A266" s="71">
        <f t="shared" si="15"/>
        <v>37019</v>
      </c>
      <c r="B266" s="71" t="str">
        <f t="shared" si="12"/>
        <v>US East Power</v>
      </c>
      <c r="C266" s="72">
        <f t="shared" si="13"/>
        <v>24000</v>
      </c>
      <c r="D266" s="72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5">
      <c r="A267" s="71">
        <f t="shared" si="15"/>
        <v>37019</v>
      </c>
      <c r="B267" s="71" t="str">
        <f t="shared" si="12"/>
        <v>US East Power</v>
      </c>
      <c r="C267" s="72">
        <f t="shared" si="13"/>
        <v>800</v>
      </c>
      <c r="D267" s="72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5">
      <c r="A268" s="71">
        <f t="shared" si="15"/>
        <v>37019</v>
      </c>
      <c r="B268" s="71" t="str">
        <f t="shared" si="12"/>
        <v>US East Power</v>
      </c>
      <c r="C268" s="72">
        <f t="shared" si="13"/>
        <v>24000</v>
      </c>
      <c r="D268" s="72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5">
      <c r="A269" s="71">
        <f t="shared" si="15"/>
        <v>37019</v>
      </c>
      <c r="B269" s="71" t="str">
        <f t="shared" si="12"/>
        <v>US East Power</v>
      </c>
      <c r="C269" s="72">
        <f t="shared" si="13"/>
        <v>8800</v>
      </c>
      <c r="D269" s="72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5">
      <c r="A270" s="71">
        <f t="shared" si="15"/>
        <v>37019</v>
      </c>
      <c r="B270" s="71" t="str">
        <f t="shared" si="12"/>
        <v>US West Power</v>
      </c>
      <c r="C270" s="72">
        <f t="shared" si="13"/>
        <v>400</v>
      </c>
      <c r="D270" s="72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5">
      <c r="A271" s="71">
        <f t="shared" si="15"/>
        <v>37019</v>
      </c>
      <c r="B271" s="71" t="str">
        <f t="shared" ref="B271:B334" si="16">IF(K271="Power",IF(Z271="Enron Canada Corp.",LEFT(L271,9),LEFT(L271,13)),K271)</f>
        <v>US West Power</v>
      </c>
      <c r="C271" s="72">
        <f t="shared" ref="C271:C334" si="17">IF(K271="Power",((AE271-AD271+1)*16*SUM(O271:P271)),((AE271-AD271+1)*SUM(O271:P271)))</f>
        <v>400</v>
      </c>
      <c r="D271" s="72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5">
      <c r="A272" s="71">
        <f t="shared" si="15"/>
        <v>37019</v>
      </c>
      <c r="B272" s="71" t="str">
        <f t="shared" si="16"/>
        <v>Natural Gas</v>
      </c>
      <c r="C272" s="72">
        <f t="shared" si="17"/>
        <v>755000</v>
      </c>
      <c r="D272" s="72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5">
      <c r="A273" s="71">
        <f t="shared" si="15"/>
        <v>37019</v>
      </c>
      <c r="B273" s="71" t="str">
        <f t="shared" si="16"/>
        <v>US West Power</v>
      </c>
      <c r="C273" s="72">
        <f t="shared" si="17"/>
        <v>400</v>
      </c>
      <c r="D273" s="72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5">
      <c r="A274" s="71">
        <f t="shared" si="15"/>
        <v>37019</v>
      </c>
      <c r="B274" s="71" t="str">
        <f t="shared" si="16"/>
        <v>US East Power</v>
      </c>
      <c r="C274" s="72">
        <f t="shared" si="17"/>
        <v>17600</v>
      </c>
      <c r="D274" s="72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5">
      <c r="A275" s="71">
        <f t="shared" ref="A275:A335" si="19">DATEVALUE(TEXT(F275, "mm/dd/yy"))</f>
        <v>37019</v>
      </c>
      <c r="B275" s="71" t="str">
        <f t="shared" si="16"/>
        <v>US East Power</v>
      </c>
      <c r="C275" s="72">
        <f t="shared" si="17"/>
        <v>800</v>
      </c>
      <c r="D275" s="72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5">
      <c r="A276" s="71">
        <f t="shared" si="19"/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1">
        <f t="shared" si="19"/>
        <v>37019</v>
      </c>
      <c r="B277" s="71" t="str">
        <f t="shared" si="16"/>
        <v>US East Power</v>
      </c>
      <c r="C277" s="72">
        <f t="shared" si="17"/>
        <v>24000</v>
      </c>
      <c r="D277" s="72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5">
      <c r="A278" s="71">
        <f t="shared" si="19"/>
        <v>37019</v>
      </c>
      <c r="B278" s="71" t="str">
        <f t="shared" si="16"/>
        <v>Natural Gas</v>
      </c>
      <c r="C278" s="72">
        <f t="shared" si="17"/>
        <v>755000</v>
      </c>
      <c r="D278" s="72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5">
      <c r="A279" s="71">
        <f t="shared" si="19"/>
        <v>37019</v>
      </c>
      <c r="B279" s="71" t="str">
        <f t="shared" si="16"/>
        <v>US East Power</v>
      </c>
      <c r="C279" s="72">
        <f t="shared" si="17"/>
        <v>24000</v>
      </c>
      <c r="D279" s="72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5">
      <c r="A280" s="71">
        <f t="shared" si="19"/>
        <v>37019</v>
      </c>
      <c r="B280" s="71" t="str">
        <f t="shared" si="16"/>
        <v>US East Power</v>
      </c>
      <c r="C280" s="72">
        <f t="shared" si="17"/>
        <v>4000</v>
      </c>
      <c r="D280" s="72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5">
      <c r="A281" s="71">
        <f t="shared" si="19"/>
        <v>37019</v>
      </c>
      <c r="B281" s="71" t="str">
        <f t="shared" si="16"/>
        <v>US East Power</v>
      </c>
      <c r="C281" s="72">
        <f t="shared" si="17"/>
        <v>1600</v>
      </c>
      <c r="D281" s="72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5">
      <c r="A282" s="71">
        <f t="shared" si="19"/>
        <v>37019</v>
      </c>
      <c r="B282" s="71" t="str">
        <f t="shared" si="16"/>
        <v>US East Power</v>
      </c>
      <c r="C282" s="72">
        <f t="shared" si="17"/>
        <v>4000</v>
      </c>
      <c r="D282" s="72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5">
      <c r="A283" s="71">
        <f t="shared" si="19"/>
        <v>37019</v>
      </c>
      <c r="B283" s="71" t="str">
        <f t="shared" si="16"/>
        <v>US East Power</v>
      </c>
      <c r="C283" s="72">
        <f t="shared" si="17"/>
        <v>24000</v>
      </c>
      <c r="D283" s="72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5">
      <c r="A284" s="71">
        <f t="shared" si="19"/>
        <v>37019</v>
      </c>
      <c r="B284" s="71" t="str">
        <f t="shared" si="16"/>
        <v>US East Power</v>
      </c>
      <c r="C284" s="72">
        <f t="shared" si="17"/>
        <v>8800</v>
      </c>
      <c r="D284" s="72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5">
      <c r="A285" s="71">
        <f t="shared" si="19"/>
        <v>37019</v>
      </c>
      <c r="B285" s="71" t="str">
        <f t="shared" si="16"/>
        <v>US East Power</v>
      </c>
      <c r="C285" s="72">
        <f t="shared" si="17"/>
        <v>73600</v>
      </c>
      <c r="D285" s="72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5">
      <c r="A286" s="71">
        <f t="shared" si="19"/>
        <v>37019</v>
      </c>
      <c r="B286" s="71" t="str">
        <f t="shared" si="16"/>
        <v>US East Power</v>
      </c>
      <c r="C286" s="72">
        <f t="shared" si="17"/>
        <v>24000</v>
      </c>
      <c r="D286" s="72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5">
      <c r="A287" s="71">
        <f t="shared" si="19"/>
        <v>37020</v>
      </c>
      <c r="B287" s="71" t="str">
        <f t="shared" si="16"/>
        <v>US East Power</v>
      </c>
      <c r="C287" s="72">
        <f t="shared" si="17"/>
        <v>4000</v>
      </c>
      <c r="D287" s="72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5">
      <c r="A288" s="71">
        <f t="shared" si="19"/>
        <v>37020</v>
      </c>
      <c r="B288" s="71" t="str">
        <f t="shared" si="16"/>
        <v>Natural Gas</v>
      </c>
      <c r="C288" s="72">
        <f t="shared" si="17"/>
        <v>3825000</v>
      </c>
      <c r="D288" s="72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5">
      <c r="A289" s="71">
        <f t="shared" si="19"/>
        <v>37020</v>
      </c>
      <c r="B289" s="71" t="str">
        <f t="shared" si="16"/>
        <v>US West Power</v>
      </c>
      <c r="C289" s="72">
        <f t="shared" si="17"/>
        <v>36800</v>
      </c>
      <c r="D289" s="72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5">
      <c r="A290" s="71">
        <f t="shared" si="19"/>
        <v>37020</v>
      </c>
      <c r="B290" s="71" t="str">
        <f t="shared" si="16"/>
        <v>Natural Gas</v>
      </c>
      <c r="C290" s="72">
        <f t="shared" si="17"/>
        <v>300000</v>
      </c>
      <c r="D290" s="72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5">
      <c r="A291" s="71">
        <f t="shared" si="19"/>
        <v>37020</v>
      </c>
      <c r="B291" s="71" t="str">
        <f t="shared" si="16"/>
        <v>US East Power</v>
      </c>
      <c r="C291" s="72">
        <f t="shared" si="17"/>
        <v>8000</v>
      </c>
      <c r="D291" s="72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5">
      <c r="A292" s="71">
        <f t="shared" si="19"/>
        <v>37021</v>
      </c>
      <c r="B292" s="71" t="str">
        <f t="shared" si="16"/>
        <v>Natural Gas</v>
      </c>
      <c r="C292" s="72">
        <f t="shared" si="17"/>
        <v>3825000</v>
      </c>
      <c r="D292" s="72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5">
      <c r="A293" s="71">
        <f t="shared" si="19"/>
        <v>37021</v>
      </c>
      <c r="B293" s="71" t="str">
        <f t="shared" si="16"/>
        <v>Natural Gas</v>
      </c>
      <c r="C293" s="72">
        <f t="shared" si="17"/>
        <v>750000</v>
      </c>
      <c r="D293" s="72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5">
      <c r="A294" s="71">
        <f t="shared" si="19"/>
        <v>37021</v>
      </c>
      <c r="B294" s="71" t="str">
        <f t="shared" si="16"/>
        <v>US West Power</v>
      </c>
      <c r="C294" s="72">
        <f t="shared" si="17"/>
        <v>800</v>
      </c>
      <c r="D294" s="72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5">
      <c r="A295" s="71">
        <f t="shared" si="19"/>
        <v>37021</v>
      </c>
      <c r="B295" s="71" t="str">
        <f t="shared" si="16"/>
        <v>US West Power</v>
      </c>
      <c r="C295" s="72">
        <f t="shared" si="17"/>
        <v>36400</v>
      </c>
      <c r="D295" s="72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5">
      <c r="A296" s="71">
        <f t="shared" si="19"/>
        <v>37021</v>
      </c>
      <c r="B296" s="71" t="str">
        <f t="shared" si="16"/>
        <v>US West Power</v>
      </c>
      <c r="C296" s="72">
        <f t="shared" si="17"/>
        <v>800</v>
      </c>
      <c r="D296" s="72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5">
      <c r="A297" s="71">
        <f t="shared" si="19"/>
        <v>37021</v>
      </c>
      <c r="B297" s="71" t="str">
        <f t="shared" si="16"/>
        <v>Natural Gas</v>
      </c>
      <c r="C297" s="72">
        <f t="shared" si="17"/>
        <v>1530000</v>
      </c>
      <c r="D297" s="72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5">
      <c r="A298" s="71">
        <f t="shared" si="19"/>
        <v>37021</v>
      </c>
      <c r="B298" s="71" t="str">
        <f t="shared" si="16"/>
        <v>US West Power</v>
      </c>
      <c r="C298" s="72">
        <f t="shared" si="17"/>
        <v>12000</v>
      </c>
      <c r="D298" s="72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5">
      <c r="A299" s="71">
        <f t="shared" si="19"/>
        <v>37021</v>
      </c>
      <c r="B299" s="71" t="str">
        <f t="shared" si="16"/>
        <v>Natural Gas</v>
      </c>
      <c r="C299" s="72">
        <f t="shared" si="17"/>
        <v>755000</v>
      </c>
      <c r="D299" s="72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5">
      <c r="A300" s="71">
        <f t="shared" si="19"/>
        <v>37021</v>
      </c>
      <c r="B300" s="71" t="str">
        <f t="shared" si="16"/>
        <v>Natural Gas</v>
      </c>
      <c r="C300" s="72">
        <f t="shared" si="17"/>
        <v>1510000</v>
      </c>
      <c r="D300" s="72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5">
      <c r="A301" s="71">
        <f t="shared" si="19"/>
        <v>37021</v>
      </c>
      <c r="B301" s="71" t="str">
        <f t="shared" si="16"/>
        <v>US East Power</v>
      </c>
      <c r="C301" s="72">
        <f t="shared" si="17"/>
        <v>4000</v>
      </c>
      <c r="D301" s="72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5">
      <c r="A302" s="71">
        <f t="shared" si="19"/>
        <v>37022</v>
      </c>
      <c r="B302" s="71" t="str">
        <f t="shared" si="16"/>
        <v>US East Power</v>
      </c>
      <c r="C302" s="72">
        <f t="shared" si="17"/>
        <v>800</v>
      </c>
      <c r="D302" s="72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5">
      <c r="A303" s="71">
        <f t="shared" si="19"/>
        <v>37022</v>
      </c>
      <c r="B303" s="71" t="str">
        <f t="shared" si="16"/>
        <v>US East Power</v>
      </c>
      <c r="C303" s="72">
        <f t="shared" si="17"/>
        <v>3200</v>
      </c>
      <c r="D303" s="72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5">
      <c r="A304" s="71">
        <f t="shared" si="19"/>
        <v>37022</v>
      </c>
      <c r="B304" s="71" t="str">
        <f t="shared" si="16"/>
        <v>US East Power</v>
      </c>
      <c r="C304" s="72">
        <f t="shared" si="17"/>
        <v>800</v>
      </c>
      <c r="D304" s="72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5">
      <c r="A305" s="71">
        <f t="shared" si="19"/>
        <v>37022</v>
      </c>
      <c r="B305" s="71" t="str">
        <f t="shared" si="16"/>
        <v>US East Power</v>
      </c>
      <c r="C305" s="72">
        <f t="shared" si="17"/>
        <v>3200</v>
      </c>
      <c r="D305" s="72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5">
      <c r="A306" s="71">
        <f t="shared" si="19"/>
        <v>37022</v>
      </c>
      <c r="B306" s="71" t="str">
        <f t="shared" si="16"/>
        <v>US East Power</v>
      </c>
      <c r="C306" s="72">
        <f t="shared" si="17"/>
        <v>800</v>
      </c>
      <c r="D306" s="72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5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5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1">
        <f t="shared" si="19"/>
        <v>37022</v>
      </c>
      <c r="B309" s="71" t="str">
        <f t="shared" si="16"/>
        <v>US East Power</v>
      </c>
      <c r="C309" s="72">
        <f t="shared" si="17"/>
        <v>3200</v>
      </c>
      <c r="D309" s="72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5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1">
        <f t="shared" si="19"/>
        <v>37022</v>
      </c>
      <c r="B311" s="71" t="str">
        <f t="shared" si="16"/>
        <v>US West Power</v>
      </c>
      <c r="C311" s="72">
        <f t="shared" si="17"/>
        <v>800</v>
      </c>
      <c r="D311" s="72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5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5">
      <c r="A313" s="71">
        <f t="shared" si="19"/>
        <v>37022</v>
      </c>
      <c r="B313" s="71" t="str">
        <f t="shared" si="16"/>
        <v>Natural Gas</v>
      </c>
      <c r="C313" s="72">
        <f t="shared" si="17"/>
        <v>300000</v>
      </c>
      <c r="D313" s="72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5">
      <c r="A314" s="71">
        <f t="shared" si="19"/>
        <v>37022</v>
      </c>
      <c r="B314" s="71" t="str">
        <f t="shared" si="16"/>
        <v>US East Power</v>
      </c>
      <c r="C314" s="72">
        <f t="shared" si="17"/>
        <v>800</v>
      </c>
      <c r="D314" s="72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5">
      <c r="A315" s="71">
        <f t="shared" si="19"/>
        <v>37022</v>
      </c>
      <c r="B315" s="71" t="str">
        <f t="shared" si="16"/>
        <v>US West Power</v>
      </c>
      <c r="C315" s="72">
        <f t="shared" si="17"/>
        <v>400</v>
      </c>
      <c r="D315" s="72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5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5">
      <c r="A317" s="71">
        <f t="shared" si="19"/>
        <v>37022</v>
      </c>
      <c r="B317" s="71" t="str">
        <f t="shared" si="16"/>
        <v>US East Power</v>
      </c>
      <c r="C317" s="72">
        <f t="shared" si="17"/>
        <v>8800</v>
      </c>
      <c r="D317" s="72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5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1">
        <f t="shared" si="19"/>
        <v>37022</v>
      </c>
      <c r="B319" s="71" t="str">
        <f t="shared" si="16"/>
        <v>Natural Gas</v>
      </c>
      <c r="C319" s="72">
        <f t="shared" si="17"/>
        <v>3210000</v>
      </c>
      <c r="D319" s="72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5">
      <c r="A320" s="71">
        <f t="shared" si="19"/>
        <v>37022</v>
      </c>
      <c r="B320" s="71" t="str">
        <f t="shared" si="16"/>
        <v>US West Power</v>
      </c>
      <c r="C320" s="72">
        <f t="shared" si="17"/>
        <v>12400</v>
      </c>
      <c r="D320" s="72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5">
      <c r="A321" s="71">
        <f t="shared" si="19"/>
        <v>37022</v>
      </c>
      <c r="B321" s="71" t="str">
        <f t="shared" si="16"/>
        <v>US East Power</v>
      </c>
      <c r="C321" s="72">
        <f t="shared" si="17"/>
        <v>13600</v>
      </c>
      <c r="D321" s="72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5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1">
        <f t="shared" si="19"/>
        <v>37022</v>
      </c>
      <c r="B323" s="71" t="str">
        <f t="shared" si="16"/>
        <v>US East Power</v>
      </c>
      <c r="C323" s="72">
        <f t="shared" si="17"/>
        <v>24800</v>
      </c>
      <c r="D323" s="72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5">
      <c r="A324" s="71">
        <f t="shared" si="19"/>
        <v>37025</v>
      </c>
      <c r="B324" s="71" t="str">
        <f t="shared" si="16"/>
        <v>US East Power</v>
      </c>
      <c r="C324" s="72">
        <f t="shared" si="17"/>
        <v>4000</v>
      </c>
      <c r="D324" s="72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5">
      <c r="A325" s="71">
        <f t="shared" si="19"/>
        <v>37025</v>
      </c>
      <c r="B325" s="71" t="str">
        <f t="shared" si="16"/>
        <v>US West Power</v>
      </c>
      <c r="C325" s="72">
        <f t="shared" si="17"/>
        <v>400</v>
      </c>
      <c r="D325" s="72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5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5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5">
      <c r="A328" s="71">
        <f t="shared" si="19"/>
        <v>37025</v>
      </c>
      <c r="B328" s="71" t="str">
        <f t="shared" si="16"/>
        <v>US West Power</v>
      </c>
      <c r="C328" s="72">
        <f t="shared" si="17"/>
        <v>160</v>
      </c>
      <c r="D328" s="72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5">
      <c r="A329" s="71">
        <f t="shared" si="19"/>
        <v>37025</v>
      </c>
      <c r="B329" s="71" t="str">
        <f t="shared" si="16"/>
        <v>US West Power</v>
      </c>
      <c r="C329" s="72">
        <f t="shared" si="17"/>
        <v>400</v>
      </c>
      <c r="D329" s="72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5">
      <c r="A330" s="71">
        <f t="shared" si="19"/>
        <v>37025</v>
      </c>
      <c r="B330" s="71" t="str">
        <f t="shared" si="16"/>
        <v>US West Power</v>
      </c>
      <c r="C330" s="72">
        <f t="shared" si="17"/>
        <v>160</v>
      </c>
      <c r="D330" s="72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5">
      <c r="A331" s="71">
        <f t="shared" si="19"/>
        <v>37025</v>
      </c>
      <c r="B331" s="71" t="str">
        <f t="shared" si="16"/>
        <v>US West Power</v>
      </c>
      <c r="C331" s="72">
        <f t="shared" si="17"/>
        <v>400</v>
      </c>
      <c r="D331" s="72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5">
      <c r="A332" s="71">
        <f t="shared" si="19"/>
        <v>37025</v>
      </c>
      <c r="B332" s="71" t="str">
        <f t="shared" si="16"/>
        <v>US West Power</v>
      </c>
      <c r="C332" s="72">
        <f t="shared" si="17"/>
        <v>64</v>
      </c>
      <c r="D332" s="72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5">
      <c r="A333" s="71">
        <f t="shared" si="19"/>
        <v>37025</v>
      </c>
      <c r="B333" s="71" t="str">
        <f t="shared" si="16"/>
        <v>Natural Gas</v>
      </c>
      <c r="C333" s="72">
        <f t="shared" si="17"/>
        <v>300000</v>
      </c>
      <c r="D333" s="72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5">
      <c r="A334" s="71">
        <f t="shared" si="19"/>
        <v>37025</v>
      </c>
      <c r="B334" s="71" t="str">
        <f t="shared" si="16"/>
        <v>US East Power</v>
      </c>
      <c r="C334" s="72">
        <f t="shared" si="17"/>
        <v>2400</v>
      </c>
      <c r="D334" s="72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5">
      <c r="A335" s="71">
        <f t="shared" si="19"/>
        <v>37025</v>
      </c>
      <c r="B335" s="71" t="str">
        <f>IF(K335="Power",IF(Z335="Enron Canada Corp.",LEFT(L335,9),LEFT(L335,13)),K335)</f>
        <v>US East Power</v>
      </c>
      <c r="C335" s="72">
        <f>IF(K335="Power",((AE335-AD335+1)*16*SUM(O335:P335)),((AE335-AD335+1)*SUM(O335:P335)))</f>
        <v>2400</v>
      </c>
      <c r="D335" s="72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1">
        <f t="shared" ref="A336:A349" si="21">DATEVALUE(TEXT(F336, "mm/dd/yy"))</f>
        <v>37026</v>
      </c>
      <c r="B336" s="71" t="str">
        <f t="shared" ref="B336:B349" si="22">IF(K336="Power",IF(Z336="Enron Canada Corp.",LEFT(L336,9),LEFT(L336,13)),K336)</f>
        <v>US East Power</v>
      </c>
      <c r="C336" s="72">
        <f t="shared" ref="C336:C349" si="23">IF(K336="Power",((AE336-AD336+1)*16*SUM(O336:P336)),((AE336-AD336+1)*SUM(O336:P336)))</f>
        <v>1600</v>
      </c>
      <c r="D336" s="72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5">
      <c r="A337" s="71">
        <f t="shared" si="21"/>
        <v>37026</v>
      </c>
      <c r="B337" s="71" t="str">
        <f t="shared" si="22"/>
        <v>Natural Gas</v>
      </c>
      <c r="C337" s="72">
        <f t="shared" si="23"/>
        <v>450000</v>
      </c>
      <c r="D337" s="72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5">
      <c r="A338" s="71">
        <f t="shared" si="21"/>
        <v>37026</v>
      </c>
      <c r="B338" s="71" t="str">
        <f t="shared" si="22"/>
        <v>Natural Gas</v>
      </c>
      <c r="C338" s="72">
        <f t="shared" si="23"/>
        <v>150000</v>
      </c>
      <c r="D338" s="72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5">
      <c r="A339" s="71">
        <f t="shared" si="21"/>
        <v>37026</v>
      </c>
      <c r="B339" s="71" t="str">
        <f t="shared" si="22"/>
        <v>US West Power</v>
      </c>
      <c r="C339" s="72">
        <f t="shared" si="23"/>
        <v>400</v>
      </c>
      <c r="D339" s="72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5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5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5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1">
        <f t="shared" si="21"/>
        <v>37026</v>
      </c>
      <c r="B343" s="71" t="str">
        <f t="shared" si="22"/>
        <v>Natural Gas</v>
      </c>
      <c r="C343" s="72">
        <f t="shared" si="23"/>
        <v>450000</v>
      </c>
      <c r="D343" s="72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5">
      <c r="A344" s="71">
        <f t="shared" si="21"/>
        <v>37026</v>
      </c>
      <c r="B344" s="71" t="str">
        <f t="shared" si="22"/>
        <v>Natural Gas</v>
      </c>
      <c r="C344" s="72">
        <f t="shared" si="23"/>
        <v>900000</v>
      </c>
      <c r="D344" s="72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5">
      <c r="A345" s="71">
        <f t="shared" si="21"/>
        <v>37026</v>
      </c>
      <c r="B345" s="71" t="str">
        <f t="shared" si="22"/>
        <v>US West Power</v>
      </c>
      <c r="C345" s="72">
        <f t="shared" si="23"/>
        <v>36800</v>
      </c>
      <c r="D345" s="72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5">
      <c r="A346" s="71">
        <f t="shared" si="21"/>
        <v>37026</v>
      </c>
      <c r="B346" s="71" t="str">
        <f t="shared" si="22"/>
        <v>Natural Gas</v>
      </c>
      <c r="C346" s="72">
        <f t="shared" si="23"/>
        <v>755000</v>
      </c>
      <c r="D346" s="72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5">
      <c r="A347" s="71">
        <f t="shared" si="21"/>
        <v>37026</v>
      </c>
      <c r="B347" s="71" t="str">
        <f t="shared" si="22"/>
        <v>US East Power</v>
      </c>
      <c r="C347" s="72">
        <f t="shared" si="23"/>
        <v>24000</v>
      </c>
      <c r="D347" s="72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5">
      <c r="A348" s="71">
        <f t="shared" si="21"/>
        <v>37026</v>
      </c>
      <c r="B348" s="71" t="str">
        <f t="shared" si="22"/>
        <v>US East Power</v>
      </c>
      <c r="C348" s="72">
        <f t="shared" si="23"/>
        <v>4000</v>
      </c>
      <c r="D348" s="72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5">
      <c r="A349" s="71">
        <f t="shared" si="21"/>
        <v>37026</v>
      </c>
      <c r="B349" s="71" t="str">
        <f t="shared" si="22"/>
        <v>US East Power</v>
      </c>
      <c r="C349" s="72">
        <f t="shared" si="23"/>
        <v>1600</v>
      </c>
      <c r="D349" s="72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5">
      <c r="A350" s="71">
        <f t="shared" ref="A350:A370" si="24">DATEVALUE(TEXT(F350, "mm/dd/yy"))</f>
        <v>37027</v>
      </c>
      <c r="B350" s="71" t="str">
        <f t="shared" ref="B350:B370" si="25">IF(K350="Power",IF(Z350="Enron Canada Corp.",LEFT(L350,9),LEFT(L350,13)),K350)</f>
        <v>US West Power</v>
      </c>
      <c r="C350" s="72">
        <f t="shared" ref="C350:C370" si="26">IF(K350="Power",((AE350-AD350+1)*16*SUM(O350:P350)),((AE350-AD350+1)*SUM(O350:P350)))</f>
        <v>400</v>
      </c>
      <c r="D350" s="72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5">
      <c r="A351" s="71">
        <f t="shared" si="24"/>
        <v>37027</v>
      </c>
      <c r="B351" s="71" t="str">
        <f t="shared" si="25"/>
        <v>US East Power</v>
      </c>
      <c r="C351" s="72">
        <f t="shared" si="26"/>
        <v>24000</v>
      </c>
      <c r="D351" s="72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5">
      <c r="A352" s="71">
        <f t="shared" si="24"/>
        <v>37027</v>
      </c>
      <c r="B352" s="71" t="str">
        <f t="shared" si="25"/>
        <v>Natural Gas</v>
      </c>
      <c r="C352" s="72">
        <f t="shared" si="26"/>
        <v>3060000</v>
      </c>
      <c r="D352" s="72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5">
      <c r="A353" s="71">
        <f t="shared" si="24"/>
        <v>37027</v>
      </c>
      <c r="B353" s="71" t="str">
        <f t="shared" si="25"/>
        <v>Natural Gas</v>
      </c>
      <c r="C353" s="72">
        <f t="shared" si="26"/>
        <v>3000000</v>
      </c>
      <c r="D353" s="72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5">
      <c r="A354" s="71">
        <f t="shared" si="24"/>
        <v>37027</v>
      </c>
      <c r="B354" s="71" t="str">
        <f t="shared" si="25"/>
        <v>Natural Gas</v>
      </c>
      <c r="C354" s="72">
        <f t="shared" si="26"/>
        <v>615000</v>
      </c>
      <c r="D354" s="72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5">
      <c r="A355" s="71">
        <f t="shared" si="24"/>
        <v>37027</v>
      </c>
      <c r="B355" s="71" t="str">
        <f t="shared" si="25"/>
        <v>US East Power</v>
      </c>
      <c r="C355" s="72">
        <f t="shared" si="26"/>
        <v>800</v>
      </c>
      <c r="D355" s="72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5">
      <c r="A356" s="71">
        <f t="shared" si="24"/>
        <v>37027</v>
      </c>
      <c r="B356" s="71" t="str">
        <f t="shared" si="25"/>
        <v>US West Power</v>
      </c>
      <c r="C356" s="72">
        <f t="shared" si="26"/>
        <v>12000</v>
      </c>
      <c r="D356" s="72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5">
      <c r="A357" s="71">
        <f t="shared" si="24"/>
        <v>37027</v>
      </c>
      <c r="B357" s="71" t="str">
        <f t="shared" si="25"/>
        <v>Natural Gas</v>
      </c>
      <c r="C357" s="72">
        <f t="shared" si="26"/>
        <v>300000</v>
      </c>
      <c r="D357" s="72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5">
      <c r="A358" s="71">
        <f t="shared" si="24"/>
        <v>37027</v>
      </c>
      <c r="B358" s="71" t="str">
        <f t="shared" si="25"/>
        <v>Natural Gas</v>
      </c>
      <c r="C358" s="72">
        <f t="shared" si="26"/>
        <v>150000</v>
      </c>
      <c r="D358" s="72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5">
      <c r="A359" s="71">
        <f t="shared" si="24"/>
        <v>37027</v>
      </c>
      <c r="B359" s="71" t="str">
        <f t="shared" si="25"/>
        <v>Natural Gas</v>
      </c>
      <c r="C359" s="72">
        <f t="shared" si="26"/>
        <v>600000</v>
      </c>
      <c r="D359" s="72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5">
      <c r="A360" s="71">
        <f t="shared" si="24"/>
        <v>37027</v>
      </c>
      <c r="B360" s="71" t="str">
        <f t="shared" si="25"/>
        <v>Natural Gas</v>
      </c>
      <c r="C360" s="72">
        <f t="shared" si="26"/>
        <v>300000</v>
      </c>
      <c r="D360" s="72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5">
      <c r="A361" s="71">
        <f t="shared" si="24"/>
        <v>37027</v>
      </c>
      <c r="B361" s="71" t="str">
        <f t="shared" si="25"/>
        <v>US West Power</v>
      </c>
      <c r="C361" s="72">
        <f t="shared" si="26"/>
        <v>12400</v>
      </c>
      <c r="D361" s="72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5">
      <c r="A362" s="71">
        <f t="shared" si="24"/>
        <v>37027</v>
      </c>
      <c r="B362" s="71" t="str">
        <f t="shared" si="25"/>
        <v>Natural Gas</v>
      </c>
      <c r="C362" s="72">
        <f t="shared" si="26"/>
        <v>3000000</v>
      </c>
      <c r="D362" s="72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5">
      <c r="A363" s="71">
        <f t="shared" si="24"/>
        <v>37027</v>
      </c>
      <c r="B363" s="71" t="str">
        <f t="shared" si="25"/>
        <v>Natural Gas</v>
      </c>
      <c r="C363" s="72">
        <f t="shared" si="26"/>
        <v>150000</v>
      </c>
      <c r="D363" s="72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5">
      <c r="A364" s="71">
        <f t="shared" si="24"/>
        <v>37027</v>
      </c>
      <c r="B364" s="71" t="str">
        <f t="shared" si="25"/>
        <v>Natural Gas</v>
      </c>
      <c r="C364" s="72">
        <f t="shared" si="26"/>
        <v>300000</v>
      </c>
      <c r="D364" s="72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5">
      <c r="A365" s="71">
        <f t="shared" si="24"/>
        <v>37027</v>
      </c>
      <c r="B365" s="71" t="str">
        <f t="shared" si="25"/>
        <v>US West Power</v>
      </c>
      <c r="C365" s="72">
        <f t="shared" si="26"/>
        <v>36800</v>
      </c>
      <c r="D365" s="72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5">
      <c r="A366" s="71">
        <f t="shared" si="24"/>
        <v>37027</v>
      </c>
      <c r="B366" s="71" t="str">
        <f t="shared" si="25"/>
        <v>Natural Gas</v>
      </c>
      <c r="C366" s="72">
        <f t="shared" si="26"/>
        <v>600000</v>
      </c>
      <c r="D366" s="72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5">
      <c r="A367" s="71">
        <f t="shared" si="24"/>
        <v>37027</v>
      </c>
      <c r="B367" s="71" t="str">
        <f t="shared" si="25"/>
        <v>Natural Gas</v>
      </c>
      <c r="C367" s="72">
        <f t="shared" si="26"/>
        <v>300000</v>
      </c>
      <c r="D367" s="72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5">
      <c r="A368" s="71">
        <f t="shared" si="24"/>
        <v>37027</v>
      </c>
      <c r="B368" s="71" t="str">
        <f t="shared" si="25"/>
        <v>US East Power</v>
      </c>
      <c r="C368" s="72">
        <f t="shared" si="26"/>
        <v>24000</v>
      </c>
      <c r="D368" s="72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5">
      <c r="A369" s="71">
        <f t="shared" si="24"/>
        <v>37027</v>
      </c>
      <c r="B369" s="71" t="str">
        <f t="shared" si="25"/>
        <v>Natural Gas</v>
      </c>
      <c r="C369" s="72">
        <f t="shared" si="26"/>
        <v>150000</v>
      </c>
      <c r="D369" s="72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5">
      <c r="A370" s="71">
        <f t="shared" si="24"/>
        <v>37027</v>
      </c>
      <c r="B370" s="71" t="str">
        <f t="shared" si="25"/>
        <v>Natural Gas</v>
      </c>
      <c r="C370" s="72">
        <f t="shared" si="26"/>
        <v>300000</v>
      </c>
      <c r="D370" s="72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5">
      <c r="A371" s="71">
        <f t="shared" ref="A371:A397" si="27">DATEVALUE(TEXT(F371, "mm/dd/yy"))</f>
        <v>37028</v>
      </c>
      <c r="B371" s="71" t="str">
        <f t="shared" ref="B371:B397" si="28">IF(K371="Power",IF(Z371="Enron Canada Corp.",LEFT(L371,9),LEFT(L371,13)),K371)</f>
        <v>US East Power</v>
      </c>
      <c r="C371" s="72">
        <f t="shared" ref="C371:C397" si="29">IF(K371="Power",((AE371-AD371+1)*16*SUM(O371:P371)),((AE371-AD371+1)*SUM(O371:P371)))</f>
        <v>24000</v>
      </c>
      <c r="D371" s="72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5">
      <c r="A372" s="71">
        <f t="shared" si="27"/>
        <v>37028</v>
      </c>
      <c r="B372" s="71" t="str">
        <f t="shared" si="28"/>
        <v>US East Power</v>
      </c>
      <c r="C372" s="72">
        <f t="shared" si="29"/>
        <v>24000</v>
      </c>
      <c r="D372" s="72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1">
        <f t="shared" si="27"/>
        <v>37028</v>
      </c>
      <c r="B374" s="71" t="str">
        <f t="shared" si="28"/>
        <v>US East Power</v>
      </c>
      <c r="C374" s="72">
        <f t="shared" si="29"/>
        <v>4000</v>
      </c>
      <c r="D374" s="72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5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1">
        <f t="shared" si="27"/>
        <v>37028</v>
      </c>
      <c r="B376" s="71" t="str">
        <f t="shared" si="28"/>
        <v>US East Power</v>
      </c>
      <c r="C376" s="72">
        <f t="shared" si="29"/>
        <v>800</v>
      </c>
      <c r="D376" s="72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5">
      <c r="A377" s="71">
        <f t="shared" si="27"/>
        <v>37028</v>
      </c>
      <c r="B377" s="71" t="str">
        <f t="shared" si="28"/>
        <v>US West Power</v>
      </c>
      <c r="C377" s="72">
        <f t="shared" si="29"/>
        <v>800</v>
      </c>
      <c r="D377" s="72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5">
      <c r="A378" s="71">
        <f t="shared" si="27"/>
        <v>37028</v>
      </c>
      <c r="B378" s="71" t="str">
        <f t="shared" si="28"/>
        <v>US West Power</v>
      </c>
      <c r="C378" s="72">
        <f t="shared" si="29"/>
        <v>320</v>
      </c>
      <c r="D378" s="72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5">
      <c r="A379" s="71">
        <f t="shared" si="27"/>
        <v>37028</v>
      </c>
      <c r="B379" s="71" t="str">
        <f t="shared" si="28"/>
        <v>US West Power</v>
      </c>
      <c r="C379" s="72">
        <f t="shared" si="29"/>
        <v>800</v>
      </c>
      <c r="D379" s="72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5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5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5">
      <c r="A382" s="71">
        <f t="shared" si="27"/>
        <v>37028</v>
      </c>
      <c r="B382" s="71" t="str">
        <f t="shared" si="28"/>
        <v>US West Power</v>
      </c>
      <c r="C382" s="72">
        <f t="shared" si="29"/>
        <v>320</v>
      </c>
      <c r="D382" s="72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5">
      <c r="A383" s="71">
        <f t="shared" si="27"/>
        <v>37028</v>
      </c>
      <c r="B383" s="71" t="str">
        <f t="shared" si="28"/>
        <v>Natural Gas</v>
      </c>
      <c r="C383" s="72">
        <f t="shared" si="29"/>
        <v>2140000</v>
      </c>
      <c r="D383" s="72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5">
      <c r="A384" s="71">
        <f t="shared" si="27"/>
        <v>37028</v>
      </c>
      <c r="B384" s="71" t="str">
        <f t="shared" si="28"/>
        <v>US East Power</v>
      </c>
      <c r="C384" s="72">
        <f t="shared" si="29"/>
        <v>4000</v>
      </c>
      <c r="D384" s="72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5">
      <c r="A385" s="71">
        <f t="shared" si="27"/>
        <v>37028</v>
      </c>
      <c r="B385" s="71" t="str">
        <f t="shared" si="28"/>
        <v>US West Power</v>
      </c>
      <c r="C385" s="72">
        <f t="shared" si="29"/>
        <v>12000</v>
      </c>
      <c r="D385" s="72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5">
      <c r="A386" s="71">
        <f t="shared" si="27"/>
        <v>37028</v>
      </c>
      <c r="B386" s="71" t="str">
        <f t="shared" si="28"/>
        <v>US West Power</v>
      </c>
      <c r="C386" s="72">
        <f t="shared" si="29"/>
        <v>4400</v>
      </c>
      <c r="D386" s="72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5">
      <c r="A387" s="71">
        <f t="shared" si="27"/>
        <v>37028</v>
      </c>
      <c r="B387" s="71" t="str">
        <f t="shared" si="28"/>
        <v>US East Power</v>
      </c>
      <c r="C387" s="72">
        <f t="shared" si="29"/>
        <v>4000</v>
      </c>
      <c r="D387" s="72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5">
      <c r="A388" s="71">
        <f t="shared" si="27"/>
        <v>37028</v>
      </c>
      <c r="B388" s="71" t="str">
        <f t="shared" si="28"/>
        <v>US East Power</v>
      </c>
      <c r="C388" s="72">
        <f t="shared" si="29"/>
        <v>2400</v>
      </c>
      <c r="D388" s="72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5">
      <c r="A389" s="71">
        <f t="shared" si="27"/>
        <v>37028</v>
      </c>
      <c r="B389" s="71" t="str">
        <f t="shared" si="28"/>
        <v>Natural Gas</v>
      </c>
      <c r="C389" s="72">
        <f t="shared" si="29"/>
        <v>300000</v>
      </c>
      <c r="D389" s="72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5">
      <c r="A390" s="71">
        <f t="shared" si="27"/>
        <v>37028</v>
      </c>
      <c r="B390" s="71" t="str">
        <f t="shared" si="28"/>
        <v>US East Power</v>
      </c>
      <c r="C390" s="72">
        <f t="shared" si="29"/>
        <v>24000</v>
      </c>
      <c r="D390" s="72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5">
      <c r="A391" s="71">
        <f t="shared" si="27"/>
        <v>37028</v>
      </c>
      <c r="B391" s="71" t="str">
        <f t="shared" si="28"/>
        <v>US East Power</v>
      </c>
      <c r="C391" s="72">
        <f t="shared" si="29"/>
        <v>4000</v>
      </c>
      <c r="D391" s="72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5">
      <c r="A392" s="71">
        <f t="shared" si="27"/>
        <v>37028</v>
      </c>
      <c r="B392" s="71" t="str">
        <f t="shared" si="28"/>
        <v>US East Power</v>
      </c>
      <c r="C392" s="72">
        <f t="shared" si="29"/>
        <v>24000</v>
      </c>
      <c r="D392" s="72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5">
      <c r="A393" s="71">
        <f t="shared" si="27"/>
        <v>37028</v>
      </c>
      <c r="B393" s="71" t="str">
        <f t="shared" si="28"/>
        <v>US West Power</v>
      </c>
      <c r="C393" s="72">
        <f t="shared" si="29"/>
        <v>12000</v>
      </c>
      <c r="D393" s="72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5">
      <c r="A394" s="71">
        <f t="shared" si="27"/>
        <v>37028</v>
      </c>
      <c r="B394" s="71" t="str">
        <f t="shared" si="28"/>
        <v>Natural Gas</v>
      </c>
      <c r="C394" s="72">
        <f t="shared" si="29"/>
        <v>150000</v>
      </c>
      <c r="D394" s="72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5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5">
      <c r="A396" s="71">
        <f t="shared" si="27"/>
        <v>37028</v>
      </c>
      <c r="B396" s="71" t="str">
        <f t="shared" si="28"/>
        <v>Natural Gas</v>
      </c>
      <c r="C396" s="72">
        <f t="shared" si="29"/>
        <v>755000</v>
      </c>
      <c r="D396" s="72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5">
      <c r="A397" s="71">
        <f t="shared" si="27"/>
        <v>37028</v>
      </c>
      <c r="B397" s="71" t="str">
        <f t="shared" si="28"/>
        <v>US East Power</v>
      </c>
      <c r="C397" s="72">
        <f t="shared" si="29"/>
        <v>4000</v>
      </c>
      <c r="D397" s="72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5">
      <c r="A398" s="71">
        <f t="shared" ref="A398:A403" si="30">DATEVALUE(TEXT(F398, "mm/dd/yy"))</f>
        <v>37029</v>
      </c>
      <c r="B398" s="71" t="str">
        <f t="shared" ref="B398:B403" si="31">IF(K398="Power",IF(Z398="Enron Canada Corp.",LEFT(L398,9),LEFT(L398,13)),K398)</f>
        <v>US East Power</v>
      </c>
      <c r="C398" s="72">
        <f t="shared" ref="C398:C403" si="32">IF(K398="Power",((AE398-AD398+1)*16*SUM(O398:P398)),((AE398-AD398+1)*SUM(O398:P398)))</f>
        <v>24000</v>
      </c>
      <c r="D398" s="72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5">
      <c r="A399" s="71">
        <f t="shared" si="30"/>
        <v>37029</v>
      </c>
      <c r="B399" s="71" t="str">
        <f t="shared" si="31"/>
        <v>US West Power</v>
      </c>
      <c r="C399" s="72">
        <f t="shared" si="32"/>
        <v>400</v>
      </c>
      <c r="D399" s="72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5">
      <c r="A400" s="71">
        <f t="shared" si="30"/>
        <v>37029</v>
      </c>
      <c r="B400" s="71" t="str">
        <f t="shared" si="31"/>
        <v>Natural Gas</v>
      </c>
      <c r="C400" s="72">
        <f t="shared" si="32"/>
        <v>1530000</v>
      </c>
      <c r="D400" s="72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5">
      <c r="A401" s="71">
        <f t="shared" si="30"/>
        <v>37029</v>
      </c>
      <c r="B401" s="71" t="str">
        <f t="shared" si="31"/>
        <v>US West Power</v>
      </c>
      <c r="C401" s="72">
        <f t="shared" si="32"/>
        <v>400</v>
      </c>
      <c r="D401" s="72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5">
      <c r="A402" s="71">
        <f t="shared" si="30"/>
        <v>37029</v>
      </c>
      <c r="B402" s="71" t="str">
        <f t="shared" si="31"/>
        <v>US East Power</v>
      </c>
      <c r="C402" s="72">
        <f t="shared" si="32"/>
        <v>3200</v>
      </c>
      <c r="D402" s="72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5">
      <c r="A403" s="71">
        <f t="shared" si="30"/>
        <v>37029</v>
      </c>
      <c r="B403" s="71" t="str">
        <f t="shared" si="31"/>
        <v>US East Power</v>
      </c>
      <c r="C403" s="72">
        <f t="shared" si="32"/>
        <v>24000</v>
      </c>
      <c r="D403" s="72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5">
      <c r="A404" s="71">
        <f t="shared" ref="A404:A431" si="34">DATEVALUE(TEXT(F404, "mm/dd/yy"))</f>
        <v>37032</v>
      </c>
      <c r="B404" s="71" t="str">
        <f t="shared" ref="B404:B431" si="35">IF(K404="Power",IF(Z404="Enron Canada Corp.",LEFT(L404,9),LEFT(L404,13)),K404)</f>
        <v>US East Power</v>
      </c>
      <c r="C404" s="72">
        <f t="shared" ref="C404:C431" si="36">IF(K404="Power",((AE404-AD404+1)*16*SUM(O404:P404)),((AE404-AD404+1)*SUM(O404:P404)))</f>
        <v>800</v>
      </c>
      <c r="D404" s="72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5">
      <c r="A405" s="71">
        <f t="shared" si="34"/>
        <v>37032</v>
      </c>
      <c r="B405" s="71" t="str">
        <f t="shared" si="35"/>
        <v>US East Power</v>
      </c>
      <c r="C405" s="72">
        <f t="shared" si="36"/>
        <v>2400</v>
      </c>
      <c r="D405" s="72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5">
      <c r="A406" s="71">
        <f t="shared" si="34"/>
        <v>37032</v>
      </c>
      <c r="B406" s="71" t="str">
        <f t="shared" si="35"/>
        <v>US West Power</v>
      </c>
      <c r="C406" s="72">
        <f t="shared" si="36"/>
        <v>160</v>
      </c>
      <c r="D406" s="72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5">
      <c r="A407" s="71">
        <f t="shared" si="34"/>
        <v>37032</v>
      </c>
      <c r="B407" s="71" t="str">
        <f t="shared" si="35"/>
        <v>US West Power</v>
      </c>
      <c r="C407" s="72">
        <f t="shared" si="36"/>
        <v>400</v>
      </c>
      <c r="D407" s="72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5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5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5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5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5">
      <c r="A412" s="71">
        <f t="shared" si="34"/>
        <v>37032</v>
      </c>
      <c r="B412" s="71" t="str">
        <f t="shared" si="35"/>
        <v>US West Power</v>
      </c>
      <c r="C412" s="72">
        <f t="shared" si="36"/>
        <v>176</v>
      </c>
      <c r="D412" s="72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5">
      <c r="A413" s="71">
        <f t="shared" si="34"/>
        <v>37032</v>
      </c>
      <c r="B413" s="71" t="str">
        <f t="shared" si="35"/>
        <v>Natural Gas</v>
      </c>
      <c r="C413" s="72">
        <f t="shared" si="36"/>
        <v>300000</v>
      </c>
      <c r="D413" s="72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5">
      <c r="A414" s="71">
        <f t="shared" si="34"/>
        <v>37032</v>
      </c>
      <c r="B414" s="71" t="str">
        <f t="shared" si="35"/>
        <v>Natural Gas</v>
      </c>
      <c r="C414" s="72">
        <f t="shared" si="36"/>
        <v>150000</v>
      </c>
      <c r="D414" s="72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5">
      <c r="A415" s="71">
        <f t="shared" si="34"/>
        <v>37032</v>
      </c>
      <c r="B415" s="71" t="str">
        <f t="shared" si="35"/>
        <v>US East Power</v>
      </c>
      <c r="C415" s="72">
        <f t="shared" si="36"/>
        <v>73600</v>
      </c>
      <c r="D415" s="72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5">
      <c r="A416" s="71">
        <f t="shared" si="34"/>
        <v>37032</v>
      </c>
      <c r="B416" s="71" t="str">
        <f t="shared" si="35"/>
        <v>Natural Gas</v>
      </c>
      <c r="C416" s="72">
        <f t="shared" si="36"/>
        <v>600000</v>
      </c>
      <c r="D416" s="72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5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5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5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5">
      <c r="A420" s="71">
        <f t="shared" si="34"/>
        <v>37032</v>
      </c>
      <c r="B420" s="71" t="str">
        <f t="shared" si="35"/>
        <v>Natural Gas</v>
      </c>
      <c r="C420" s="72">
        <f t="shared" si="36"/>
        <v>300000</v>
      </c>
      <c r="D420" s="72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5">
      <c r="A421" s="71">
        <f t="shared" si="34"/>
        <v>37032</v>
      </c>
      <c r="B421" s="71" t="str">
        <f t="shared" si="35"/>
        <v>Natural Gas</v>
      </c>
      <c r="C421" s="72">
        <f t="shared" si="36"/>
        <v>600000</v>
      </c>
      <c r="D421" s="72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5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5">
      <c r="A423" s="71">
        <f t="shared" si="34"/>
        <v>37032</v>
      </c>
      <c r="B423" s="71" t="str">
        <f t="shared" si="35"/>
        <v>US East Power</v>
      </c>
      <c r="C423" s="72">
        <f t="shared" si="36"/>
        <v>24000</v>
      </c>
      <c r="D423" s="72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5">
      <c r="A424" s="71">
        <f t="shared" si="34"/>
        <v>37032</v>
      </c>
      <c r="B424" s="71" t="str">
        <f t="shared" si="35"/>
        <v>US West Power</v>
      </c>
      <c r="C424" s="72">
        <f t="shared" si="36"/>
        <v>146000</v>
      </c>
      <c r="D424" s="72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5">
      <c r="A425" s="71">
        <f t="shared" si="34"/>
        <v>37032</v>
      </c>
      <c r="B425" s="71" t="str">
        <f t="shared" si="35"/>
        <v>Natural Gas</v>
      </c>
      <c r="C425" s="72">
        <f t="shared" si="36"/>
        <v>600000</v>
      </c>
      <c r="D425" s="72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5">
      <c r="A426" s="71">
        <f t="shared" si="34"/>
        <v>37032</v>
      </c>
      <c r="B426" s="71" t="str">
        <f t="shared" si="35"/>
        <v>Natural Gas</v>
      </c>
      <c r="C426" s="72">
        <f t="shared" si="36"/>
        <v>150000</v>
      </c>
      <c r="D426" s="72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5">
      <c r="A427" s="71">
        <f t="shared" si="34"/>
        <v>37032</v>
      </c>
      <c r="B427" s="71" t="str">
        <f t="shared" si="35"/>
        <v>Natural Gas</v>
      </c>
      <c r="C427" s="72">
        <f t="shared" si="36"/>
        <v>600000</v>
      </c>
      <c r="D427" s="72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5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5">
      <c r="A429" s="71">
        <f t="shared" si="34"/>
        <v>37032</v>
      </c>
      <c r="B429" s="71" t="str">
        <f t="shared" si="35"/>
        <v>US East Power</v>
      </c>
      <c r="C429" s="72">
        <f t="shared" si="36"/>
        <v>24000</v>
      </c>
      <c r="D429" s="72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5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5">
      <c r="A431" s="71">
        <f t="shared" si="34"/>
        <v>37032</v>
      </c>
      <c r="B431" s="71" t="str">
        <f t="shared" si="35"/>
        <v>Natural Gas</v>
      </c>
      <c r="C431" s="72">
        <f t="shared" si="36"/>
        <v>600000</v>
      </c>
      <c r="D431" s="72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5">
      <c r="A432" s="71">
        <f t="shared" ref="A432:A466" si="38">DATEVALUE(TEXT(F432, "mm/dd/yy"))</f>
        <v>37033</v>
      </c>
      <c r="B432" s="71" t="str">
        <f t="shared" ref="B432:B466" si="39">IF(K432="Power",IF(Z432="Enron Canada Corp.",LEFT(L432,9),LEFT(L432,13)),K432)</f>
        <v>US East Power</v>
      </c>
      <c r="C432" s="72">
        <f t="shared" ref="C432:C466" si="40">IF(K432="Power",((AE432-AD432+1)*16*SUM(O432:P432)),((AE432-AD432+1)*SUM(O432:P432)))</f>
        <v>800</v>
      </c>
      <c r="D432" s="72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652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5">
      <c r="A433" s="71">
        <f t="shared" si="38"/>
        <v>37033</v>
      </c>
      <c r="B433" s="71" t="str">
        <f t="shared" si="39"/>
        <v>US East Power</v>
      </c>
      <c r="C433" s="72">
        <f t="shared" si="40"/>
        <v>800</v>
      </c>
      <c r="D433" s="72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653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5">
      <c r="A434" s="71">
        <f t="shared" si="38"/>
        <v>37033</v>
      </c>
      <c r="B434" s="71" t="str">
        <f t="shared" si="39"/>
        <v>US East Power</v>
      </c>
      <c r="C434" s="72">
        <f t="shared" si="40"/>
        <v>800</v>
      </c>
      <c r="D434" s="72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653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1">
        <f t="shared" si="38"/>
        <v>37033</v>
      </c>
      <c r="B435" s="71" t="str">
        <f t="shared" si="39"/>
        <v>US East Power</v>
      </c>
      <c r="C435" s="72">
        <f t="shared" si="40"/>
        <v>24000</v>
      </c>
      <c r="D435" s="72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654</v>
      </c>
      <c r="O435" s="7">
        <v>50</v>
      </c>
      <c r="R435" t="s">
        <v>37</v>
      </c>
      <c r="S435" t="s">
        <v>38</v>
      </c>
      <c r="T435" s="11">
        <v>48</v>
      </c>
      <c r="U435" t="s">
        <v>655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5">
      <c r="A436" s="71">
        <f t="shared" si="38"/>
        <v>37033</v>
      </c>
      <c r="B436" s="71" t="str">
        <f t="shared" si="39"/>
        <v>US West Power</v>
      </c>
      <c r="C436" s="72">
        <f t="shared" si="40"/>
        <v>800</v>
      </c>
      <c r="D436" s="72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656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5">
      <c r="A437" s="71">
        <f t="shared" si="38"/>
        <v>37033</v>
      </c>
      <c r="B437" s="71" t="str">
        <f t="shared" si="39"/>
        <v>US West Power</v>
      </c>
      <c r="C437" s="72">
        <f t="shared" si="40"/>
        <v>12400</v>
      </c>
      <c r="D437" s="72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657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5">
      <c r="A438" s="71">
        <f t="shared" si="38"/>
        <v>37033</v>
      </c>
      <c r="B438" s="71" t="str">
        <f t="shared" si="39"/>
        <v>US West Power</v>
      </c>
      <c r="C438" s="72">
        <f t="shared" si="40"/>
        <v>12000</v>
      </c>
      <c r="D438" s="72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658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5">
      <c r="A439" s="71">
        <f t="shared" si="38"/>
        <v>37033</v>
      </c>
      <c r="B439" s="71" t="str">
        <f t="shared" si="39"/>
        <v>US West Power</v>
      </c>
      <c r="C439" s="72">
        <f t="shared" si="40"/>
        <v>800</v>
      </c>
      <c r="D439" s="72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659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5">
      <c r="A440" s="71">
        <f t="shared" si="38"/>
        <v>37033</v>
      </c>
      <c r="B440" s="71" t="str">
        <f t="shared" si="39"/>
        <v>US West Power</v>
      </c>
      <c r="C440" s="72">
        <f t="shared" si="40"/>
        <v>800</v>
      </c>
      <c r="D440" s="72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660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1">
        <f t="shared" si="38"/>
        <v>37033</v>
      </c>
      <c r="B441" s="71" t="str">
        <f t="shared" si="39"/>
        <v>US West Power</v>
      </c>
      <c r="C441" s="72">
        <f t="shared" si="40"/>
        <v>800</v>
      </c>
      <c r="D441" s="72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660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5">
      <c r="A442" s="71">
        <f t="shared" si="38"/>
        <v>37033</v>
      </c>
      <c r="B442" s="71" t="str">
        <f t="shared" si="39"/>
        <v>US West Power</v>
      </c>
      <c r="C442" s="72">
        <f t="shared" si="40"/>
        <v>800</v>
      </c>
      <c r="D442" s="72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660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5">
      <c r="A443" s="71">
        <f t="shared" si="38"/>
        <v>37033</v>
      </c>
      <c r="B443" s="71" t="str">
        <f t="shared" si="39"/>
        <v>US West Power</v>
      </c>
      <c r="C443" s="72">
        <f t="shared" si="40"/>
        <v>12400</v>
      </c>
      <c r="D443" s="72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661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5">
      <c r="A444" s="71">
        <f t="shared" si="38"/>
        <v>37033</v>
      </c>
      <c r="B444" s="71" t="str">
        <f t="shared" si="39"/>
        <v>US West Power</v>
      </c>
      <c r="C444" s="72">
        <f t="shared" si="40"/>
        <v>800</v>
      </c>
      <c r="D444" s="72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662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5">
      <c r="A445" s="71">
        <f t="shared" si="38"/>
        <v>37033</v>
      </c>
      <c r="B445" s="71" t="str">
        <f t="shared" si="39"/>
        <v>US West Power</v>
      </c>
      <c r="C445" s="72">
        <f t="shared" si="40"/>
        <v>12400</v>
      </c>
      <c r="D445" s="72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661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5">
      <c r="A446" s="71">
        <f t="shared" si="38"/>
        <v>37033</v>
      </c>
      <c r="B446" s="71" t="str">
        <f t="shared" si="39"/>
        <v>US West Power</v>
      </c>
      <c r="C446" s="72">
        <f t="shared" si="40"/>
        <v>12400</v>
      </c>
      <c r="D446" s="72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657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5">
      <c r="A447" s="71">
        <f t="shared" si="38"/>
        <v>37033</v>
      </c>
      <c r="B447" s="71" t="str">
        <f t="shared" si="39"/>
        <v>US West Power</v>
      </c>
      <c r="C447" s="72">
        <f t="shared" si="40"/>
        <v>12000</v>
      </c>
      <c r="D447" s="72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658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5">
      <c r="A448" s="71">
        <f t="shared" si="38"/>
        <v>37033</v>
      </c>
      <c r="B448" s="71" t="str">
        <f t="shared" si="39"/>
        <v>US West Power</v>
      </c>
      <c r="C448" s="72">
        <f t="shared" si="40"/>
        <v>192</v>
      </c>
      <c r="D448" s="72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663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5">
      <c r="A449" s="71">
        <f t="shared" si="38"/>
        <v>37033</v>
      </c>
      <c r="B449" s="71" t="str">
        <f t="shared" si="39"/>
        <v>US West Power</v>
      </c>
      <c r="C449" s="72">
        <f t="shared" si="40"/>
        <v>320</v>
      </c>
      <c r="D449" s="72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664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5">
      <c r="A450" s="71">
        <f t="shared" si="38"/>
        <v>37033</v>
      </c>
      <c r="B450" s="71" t="str">
        <f t="shared" si="39"/>
        <v>US East Power</v>
      </c>
      <c r="C450" s="72">
        <f t="shared" si="40"/>
        <v>4000</v>
      </c>
      <c r="D450" s="72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665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5">
      <c r="A451" s="71">
        <f t="shared" si="38"/>
        <v>37033</v>
      </c>
      <c r="B451" s="71" t="str">
        <f t="shared" si="39"/>
        <v>US West Power</v>
      </c>
      <c r="C451" s="72">
        <f t="shared" si="40"/>
        <v>800</v>
      </c>
      <c r="D451" s="72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660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5">
      <c r="A452" s="71">
        <f t="shared" si="38"/>
        <v>37033</v>
      </c>
      <c r="B452" s="71" t="str">
        <f t="shared" si="39"/>
        <v>Natural Gas</v>
      </c>
      <c r="C452" s="72">
        <f t="shared" si="40"/>
        <v>150000</v>
      </c>
      <c r="D452" s="72">
        <f t="shared" si="41"/>
        <v>37.5</v>
      </c>
      <c r="E452" s="3">
        <v>1277628</v>
      </c>
      <c r="F452" s="5">
        <v>37033.362974536998</v>
      </c>
      <c r="G452" t="s">
        <v>666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667</v>
      </c>
      <c r="AC452">
        <v>57700</v>
      </c>
      <c r="AD452" s="5">
        <v>37043.875011574099</v>
      </c>
      <c r="AE452" s="5">
        <v>37072.875011574099</v>
      </c>
    </row>
    <row r="453" spans="1:31" x14ac:dyDescent="0.25">
      <c r="A453" s="71">
        <f t="shared" si="38"/>
        <v>37033</v>
      </c>
      <c r="B453" s="71" t="str">
        <f t="shared" si="39"/>
        <v>US West Power</v>
      </c>
      <c r="C453" s="72">
        <f t="shared" si="40"/>
        <v>800</v>
      </c>
      <c r="D453" s="72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660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5">
      <c r="A454" s="71">
        <f t="shared" si="38"/>
        <v>37033</v>
      </c>
      <c r="B454" s="71" t="str">
        <f t="shared" si="39"/>
        <v>US East Power</v>
      </c>
      <c r="C454" s="72">
        <f t="shared" si="40"/>
        <v>4000</v>
      </c>
      <c r="D454" s="72">
        <f t="shared" si="41"/>
        <v>20</v>
      </c>
      <c r="E454" s="3">
        <v>1278412</v>
      </c>
      <c r="F454" s="5">
        <v>37033.384409722203</v>
      </c>
      <c r="G454" t="s">
        <v>668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669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5">
      <c r="A455" s="71">
        <f t="shared" si="38"/>
        <v>37033</v>
      </c>
      <c r="B455" s="71" t="str">
        <f t="shared" si="39"/>
        <v>US West Power</v>
      </c>
      <c r="C455" s="72">
        <f t="shared" si="40"/>
        <v>12400</v>
      </c>
      <c r="D455" s="72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661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5">
      <c r="A456" s="71">
        <f t="shared" si="38"/>
        <v>37033</v>
      </c>
      <c r="B456" s="71" t="str">
        <f t="shared" si="39"/>
        <v>Natural Gas</v>
      </c>
      <c r="C456" s="72">
        <f t="shared" si="40"/>
        <v>2295000</v>
      </c>
      <c r="D456" s="72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670</v>
      </c>
      <c r="AC456">
        <v>31699</v>
      </c>
      <c r="AD456" s="5">
        <v>37043</v>
      </c>
      <c r="AE456" s="5">
        <v>37195</v>
      </c>
    </row>
    <row r="457" spans="1:31" x14ac:dyDescent="0.25">
      <c r="A457" s="71">
        <f t="shared" si="38"/>
        <v>37033</v>
      </c>
      <c r="B457" s="71" t="str">
        <f t="shared" si="39"/>
        <v>US East Power</v>
      </c>
      <c r="C457" s="72">
        <f t="shared" si="40"/>
        <v>24000</v>
      </c>
      <c r="D457" s="72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5">
      <c r="A458" s="71">
        <f t="shared" si="38"/>
        <v>37033</v>
      </c>
      <c r="B458" s="71" t="str">
        <f t="shared" si="39"/>
        <v>Natural Gas</v>
      </c>
      <c r="C458" s="72">
        <f t="shared" si="40"/>
        <v>1070000</v>
      </c>
      <c r="D458" s="72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671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672</v>
      </c>
      <c r="AC458">
        <v>53350</v>
      </c>
      <c r="AD458" s="5">
        <v>37347</v>
      </c>
      <c r="AE458" s="5">
        <v>37560</v>
      </c>
    </row>
    <row r="459" spans="1:31" x14ac:dyDescent="0.25">
      <c r="A459" s="71">
        <f t="shared" si="38"/>
        <v>37033</v>
      </c>
      <c r="B459" s="71" t="str">
        <f t="shared" si="39"/>
        <v>Natural Gas</v>
      </c>
      <c r="C459" s="72">
        <f t="shared" si="40"/>
        <v>3060000</v>
      </c>
      <c r="D459" s="72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673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674</v>
      </c>
      <c r="AC459">
        <v>53350</v>
      </c>
      <c r="AD459" s="5">
        <v>37043</v>
      </c>
      <c r="AE459" s="5">
        <v>37195</v>
      </c>
    </row>
    <row r="460" spans="1:31" x14ac:dyDescent="0.25">
      <c r="A460" s="71">
        <f t="shared" si="38"/>
        <v>37033</v>
      </c>
      <c r="B460" s="71" t="str">
        <f t="shared" si="39"/>
        <v>Natural Gas</v>
      </c>
      <c r="C460" s="72">
        <f t="shared" si="40"/>
        <v>3060000</v>
      </c>
      <c r="D460" s="72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673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675</v>
      </c>
      <c r="AC460">
        <v>53350</v>
      </c>
      <c r="AD460" s="5">
        <v>37043</v>
      </c>
      <c r="AE460" s="5">
        <v>37195</v>
      </c>
    </row>
    <row r="461" spans="1:31" x14ac:dyDescent="0.25">
      <c r="A461" s="71">
        <f t="shared" si="38"/>
        <v>37033</v>
      </c>
      <c r="B461" s="71" t="str">
        <f t="shared" si="39"/>
        <v>Natural Gas</v>
      </c>
      <c r="C461" s="72">
        <f t="shared" si="40"/>
        <v>3060000</v>
      </c>
      <c r="D461" s="72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673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676</v>
      </c>
      <c r="AC461">
        <v>53350</v>
      </c>
      <c r="AD461" s="5">
        <v>37043</v>
      </c>
      <c r="AE461" s="5">
        <v>37195</v>
      </c>
    </row>
    <row r="462" spans="1:31" x14ac:dyDescent="0.25">
      <c r="A462" s="71">
        <f t="shared" si="38"/>
        <v>37033</v>
      </c>
      <c r="B462" s="71" t="str">
        <f t="shared" si="39"/>
        <v>US West Power</v>
      </c>
      <c r="C462" s="72">
        <f t="shared" si="40"/>
        <v>36800</v>
      </c>
      <c r="D462" s="72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677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5">
      <c r="A463" s="71">
        <f t="shared" si="38"/>
        <v>37033</v>
      </c>
      <c r="B463" s="71" t="str">
        <f t="shared" si="39"/>
        <v>Natural Gas</v>
      </c>
      <c r="C463" s="72">
        <f t="shared" si="40"/>
        <v>150000</v>
      </c>
      <c r="D463" s="72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678</v>
      </c>
      <c r="P463" s="7">
        <v>5000</v>
      </c>
      <c r="R463" t="s">
        <v>66</v>
      </c>
      <c r="S463" t="s">
        <v>38</v>
      </c>
      <c r="T463" s="11">
        <v>0.06</v>
      </c>
      <c r="U463" t="s">
        <v>679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680</v>
      </c>
      <c r="AC463">
        <v>55265</v>
      </c>
      <c r="AD463" s="5">
        <v>37043.875011574099</v>
      </c>
      <c r="AE463" s="5">
        <v>37072.875011574099</v>
      </c>
    </row>
    <row r="464" spans="1:31" x14ac:dyDescent="0.25">
      <c r="A464" s="71">
        <f t="shared" si="38"/>
        <v>37033</v>
      </c>
      <c r="B464" s="71" t="str">
        <f t="shared" si="39"/>
        <v>US East Power</v>
      </c>
      <c r="C464" s="72">
        <f t="shared" si="40"/>
        <v>4000</v>
      </c>
      <c r="D464" s="72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665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5">
      <c r="A465" s="71">
        <f t="shared" si="38"/>
        <v>37033</v>
      </c>
      <c r="B465" s="71" t="str">
        <f t="shared" si="39"/>
        <v>US East Power</v>
      </c>
      <c r="C465" s="72">
        <f t="shared" si="40"/>
        <v>24000</v>
      </c>
      <c r="D465" s="72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5">
      <c r="A466" s="71">
        <f t="shared" si="38"/>
        <v>37033</v>
      </c>
      <c r="B466" s="71" t="str">
        <f t="shared" si="39"/>
        <v>US East Power</v>
      </c>
      <c r="C466" s="72">
        <f t="shared" si="40"/>
        <v>24000</v>
      </c>
      <c r="D466" s="72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  <row r="467" spans="1:31" x14ac:dyDescent="0.25">
      <c r="A467" s="71">
        <f t="shared" ref="A467:A495" si="42">DATEVALUE(TEXT(F467, "mm/dd/yy"))</f>
        <v>37034</v>
      </c>
      <c r="B467" s="71" t="str">
        <f t="shared" ref="B467:B495" si="43">IF(K467="Power",IF(Z467="Enron Canada Corp.",LEFT(L467,9),LEFT(L467,13)),K467)</f>
        <v>US East Power</v>
      </c>
      <c r="C467" s="72">
        <f t="shared" ref="C467:C495" si="44">IF(K467="Power",((AE467-AD467+1)*16*SUM(O467:P467)),((AE467-AD467+1)*SUM(O467:P467)))</f>
        <v>5600</v>
      </c>
      <c r="D467" s="72">
        <f t="shared" ref="D467:D495" si="45">VLOOKUP(H467,$A$7:$E$11,(HLOOKUP(B467,$B$5:$E$6,2,FALSE)),FALSE)*C467</f>
        <v>28</v>
      </c>
      <c r="E467" s="3">
        <v>1282011</v>
      </c>
      <c r="F467" s="5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683</v>
      </c>
      <c r="O467" s="7">
        <v>50</v>
      </c>
      <c r="R467" t="s">
        <v>37</v>
      </c>
      <c r="S467" t="s">
        <v>38</v>
      </c>
      <c r="T467" s="11">
        <v>35.25</v>
      </c>
      <c r="U467" t="s">
        <v>684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 s="5">
        <v>37036.875</v>
      </c>
      <c r="AE467" s="5">
        <v>37042.875</v>
      </c>
    </row>
    <row r="468" spans="1:31" x14ac:dyDescent="0.25">
      <c r="A468" s="71">
        <f t="shared" si="42"/>
        <v>37034</v>
      </c>
      <c r="B468" s="71" t="str">
        <f t="shared" si="43"/>
        <v>US East Power</v>
      </c>
      <c r="C468" s="72">
        <f t="shared" si="44"/>
        <v>800</v>
      </c>
      <c r="D468" s="72">
        <f t="shared" si="45"/>
        <v>4</v>
      </c>
      <c r="E468" s="3">
        <v>1282015</v>
      </c>
      <c r="F468" s="5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685</v>
      </c>
      <c r="O468" s="7">
        <v>50</v>
      </c>
      <c r="R468" t="s">
        <v>37</v>
      </c>
      <c r="S468" t="s">
        <v>38</v>
      </c>
      <c r="T468" s="11">
        <v>45.25</v>
      </c>
      <c r="U468" t="s">
        <v>686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 s="5">
        <v>37035.875</v>
      </c>
      <c r="AE468" s="5">
        <v>37035.875</v>
      </c>
    </row>
    <row r="469" spans="1:31" x14ac:dyDescent="0.25">
      <c r="A469" s="71">
        <f t="shared" si="42"/>
        <v>37034</v>
      </c>
      <c r="B469" s="71" t="str">
        <f t="shared" si="43"/>
        <v>US East Power</v>
      </c>
      <c r="C469" s="72">
        <f t="shared" si="44"/>
        <v>800</v>
      </c>
      <c r="D469" s="72">
        <f t="shared" si="45"/>
        <v>4</v>
      </c>
      <c r="E469" s="3">
        <v>1282037</v>
      </c>
      <c r="F469" s="5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687</v>
      </c>
      <c r="O469" s="7">
        <v>50</v>
      </c>
      <c r="R469" t="s">
        <v>37</v>
      </c>
      <c r="S469" t="s">
        <v>38</v>
      </c>
      <c r="T469" s="11">
        <v>32.25</v>
      </c>
      <c r="U469" t="s">
        <v>684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 s="5">
        <v>37036.875</v>
      </c>
      <c r="AE469" s="5">
        <v>37036.875</v>
      </c>
    </row>
    <row r="470" spans="1:31" x14ac:dyDescent="0.25">
      <c r="A470" s="71">
        <f t="shared" si="42"/>
        <v>37034</v>
      </c>
      <c r="B470" s="71" t="str">
        <f t="shared" si="43"/>
        <v>US East Power</v>
      </c>
      <c r="C470" s="72">
        <f t="shared" si="44"/>
        <v>800</v>
      </c>
      <c r="D470" s="72">
        <f t="shared" si="45"/>
        <v>4</v>
      </c>
      <c r="E470" s="3">
        <v>1282038</v>
      </c>
      <c r="F470" s="5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687</v>
      </c>
      <c r="O470" s="7">
        <v>50</v>
      </c>
      <c r="R470" t="s">
        <v>37</v>
      </c>
      <c r="S470" t="s">
        <v>38</v>
      </c>
      <c r="T470" s="11">
        <v>32</v>
      </c>
      <c r="U470" t="s">
        <v>684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 s="5">
        <v>37036.875</v>
      </c>
      <c r="AE470" s="5">
        <v>37036.875</v>
      </c>
    </row>
    <row r="471" spans="1:31" x14ac:dyDescent="0.25">
      <c r="A471" s="71">
        <f t="shared" si="42"/>
        <v>37034</v>
      </c>
      <c r="B471" s="71" t="str">
        <f t="shared" si="43"/>
        <v>US West Power</v>
      </c>
      <c r="C471" s="72">
        <f t="shared" si="44"/>
        <v>12400</v>
      </c>
      <c r="D471" s="72">
        <f t="shared" si="45"/>
        <v>93</v>
      </c>
      <c r="E471" s="3">
        <v>1282889</v>
      </c>
      <c r="F471" s="5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688</v>
      </c>
      <c r="O471" s="7">
        <v>25</v>
      </c>
      <c r="R471" t="s">
        <v>37</v>
      </c>
      <c r="S471" t="s">
        <v>38</v>
      </c>
      <c r="T471" s="11">
        <v>426</v>
      </c>
      <c r="U471" t="s">
        <v>689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 s="5">
        <v>37104.875</v>
      </c>
      <c r="AE471" s="5">
        <v>37134.875</v>
      </c>
    </row>
    <row r="472" spans="1:31" x14ac:dyDescent="0.25">
      <c r="A472" s="71">
        <f t="shared" si="42"/>
        <v>37034</v>
      </c>
      <c r="B472" s="71" t="str">
        <f t="shared" si="43"/>
        <v>US East Power</v>
      </c>
      <c r="C472" s="72">
        <f t="shared" si="44"/>
        <v>47200</v>
      </c>
      <c r="D472" s="72">
        <f t="shared" si="45"/>
        <v>236</v>
      </c>
      <c r="E472" s="3">
        <v>1283153</v>
      </c>
      <c r="F472" s="5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690</v>
      </c>
      <c r="P472" s="7">
        <v>50</v>
      </c>
      <c r="R472" t="s">
        <v>37</v>
      </c>
      <c r="S472" t="s">
        <v>38</v>
      </c>
      <c r="T472" s="11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 s="5">
        <v>37257</v>
      </c>
      <c r="AE472" s="5">
        <v>37315</v>
      </c>
    </row>
    <row r="473" spans="1:31" x14ac:dyDescent="0.25">
      <c r="A473" s="71">
        <f t="shared" si="42"/>
        <v>37034</v>
      </c>
      <c r="B473" s="71" t="str">
        <f t="shared" si="43"/>
        <v>US East Power</v>
      </c>
      <c r="C473" s="72">
        <f t="shared" si="44"/>
        <v>24000</v>
      </c>
      <c r="D473" s="72">
        <f t="shared" si="45"/>
        <v>120</v>
      </c>
      <c r="E473" s="3">
        <v>1283297</v>
      </c>
      <c r="F473" s="5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691</v>
      </c>
      <c r="P473" s="7">
        <v>50</v>
      </c>
      <c r="R473" t="s">
        <v>37</v>
      </c>
      <c r="S473" t="s">
        <v>38</v>
      </c>
      <c r="T473" s="11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 s="5">
        <v>37408.715972222199</v>
      </c>
      <c r="AE473" s="5">
        <v>37437.715972222199</v>
      </c>
    </row>
    <row r="474" spans="1:31" x14ac:dyDescent="0.25">
      <c r="A474" s="71">
        <f t="shared" si="42"/>
        <v>37034</v>
      </c>
      <c r="B474" s="71" t="str">
        <f t="shared" si="43"/>
        <v>US West Power</v>
      </c>
      <c r="C474" s="72">
        <f t="shared" si="44"/>
        <v>12000</v>
      </c>
      <c r="D474" s="72">
        <f t="shared" si="45"/>
        <v>90</v>
      </c>
      <c r="E474" s="3">
        <v>1284795</v>
      </c>
      <c r="F474" s="5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 s="7">
        <v>25</v>
      </c>
      <c r="R474" t="s">
        <v>37</v>
      </c>
      <c r="S474" t="s">
        <v>38</v>
      </c>
      <c r="T474" s="11">
        <v>237</v>
      </c>
      <c r="U474" t="s">
        <v>689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 s="5">
        <v>37135.875</v>
      </c>
      <c r="AE474" s="5">
        <v>37164.875</v>
      </c>
    </row>
    <row r="475" spans="1:31" x14ac:dyDescent="0.25">
      <c r="A475" s="71">
        <f t="shared" si="42"/>
        <v>37034</v>
      </c>
      <c r="B475" s="71" t="str">
        <f t="shared" si="43"/>
        <v>US East Power</v>
      </c>
      <c r="C475" s="72">
        <f t="shared" si="44"/>
        <v>49600</v>
      </c>
      <c r="D475" s="72">
        <f t="shared" si="45"/>
        <v>248</v>
      </c>
      <c r="E475" s="3">
        <v>1284914</v>
      </c>
      <c r="F475" s="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 s="7">
        <v>50</v>
      </c>
      <c r="R475" t="s">
        <v>37</v>
      </c>
      <c r="S475" t="s">
        <v>38</v>
      </c>
      <c r="T475" s="11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 s="5">
        <v>37073.715972222199</v>
      </c>
      <c r="AE475" s="5">
        <v>37134.715972222199</v>
      </c>
    </row>
    <row r="476" spans="1:31" x14ac:dyDescent="0.25">
      <c r="A476" s="71">
        <f t="shared" si="42"/>
        <v>37034</v>
      </c>
      <c r="B476" s="71" t="str">
        <f t="shared" si="43"/>
        <v>US West Power</v>
      </c>
      <c r="C476" s="72">
        <f t="shared" si="44"/>
        <v>12000</v>
      </c>
      <c r="D476" s="72">
        <f t="shared" si="45"/>
        <v>90</v>
      </c>
      <c r="E476" s="3">
        <v>1285018</v>
      </c>
      <c r="F476" s="5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 s="7">
        <v>25</v>
      </c>
      <c r="R476" t="s">
        <v>37</v>
      </c>
      <c r="S476" t="s">
        <v>38</v>
      </c>
      <c r="T476" s="11">
        <v>230</v>
      </c>
      <c r="U476" t="s">
        <v>689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 s="5">
        <v>37135.875</v>
      </c>
      <c r="AE476" s="5">
        <v>37164.875</v>
      </c>
    </row>
    <row r="477" spans="1:31" x14ac:dyDescent="0.25">
      <c r="A477" s="71">
        <f t="shared" si="42"/>
        <v>37034</v>
      </c>
      <c r="B477" s="71" t="str">
        <f t="shared" si="43"/>
        <v>Natural Gas</v>
      </c>
      <c r="C477" s="72">
        <f t="shared" si="44"/>
        <v>750000</v>
      </c>
      <c r="D477" s="72">
        <f t="shared" si="45"/>
        <v>187.5</v>
      </c>
      <c r="E477" s="3">
        <v>1285549</v>
      </c>
      <c r="F477" s="5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692</v>
      </c>
      <c r="P477" s="7">
        <v>25000</v>
      </c>
      <c r="R477" t="s">
        <v>66</v>
      </c>
      <c r="S477" t="s">
        <v>38</v>
      </c>
      <c r="T477" s="11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693</v>
      </c>
      <c r="AC477">
        <v>53350</v>
      </c>
      <c r="AD477" s="5">
        <v>37043.875</v>
      </c>
      <c r="AE477" s="5">
        <v>37072.875</v>
      </c>
    </row>
    <row r="478" spans="1:31" x14ac:dyDescent="0.25">
      <c r="A478" s="71">
        <f t="shared" si="42"/>
        <v>37034</v>
      </c>
      <c r="B478" s="71" t="str">
        <f t="shared" si="43"/>
        <v>Natural Gas</v>
      </c>
      <c r="C478" s="72">
        <f t="shared" si="44"/>
        <v>300000</v>
      </c>
      <c r="D478" s="72">
        <f t="shared" si="45"/>
        <v>75</v>
      </c>
      <c r="E478" s="3">
        <v>1285554</v>
      </c>
      <c r="F478" s="5">
        <v>37034.421932870398</v>
      </c>
      <c r="G478" t="s">
        <v>694</v>
      </c>
      <c r="H478" t="s">
        <v>556</v>
      </c>
      <c r="I478" t="s">
        <v>33</v>
      </c>
      <c r="K478" t="s">
        <v>63</v>
      </c>
      <c r="L478" t="s">
        <v>64</v>
      </c>
      <c r="M478">
        <v>33999</v>
      </c>
      <c r="N478" t="s">
        <v>696</v>
      </c>
      <c r="P478" s="7">
        <v>10000</v>
      </c>
      <c r="R478" t="s">
        <v>66</v>
      </c>
      <c r="S478" t="s">
        <v>38</v>
      </c>
      <c r="T478" s="11">
        <v>0.03</v>
      </c>
      <c r="U478" t="s">
        <v>697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698</v>
      </c>
      <c r="AC478">
        <v>51163</v>
      </c>
      <c r="AD478" s="5">
        <v>37043</v>
      </c>
      <c r="AE478" s="5">
        <v>37072</v>
      </c>
    </row>
    <row r="479" spans="1:31" x14ac:dyDescent="0.25">
      <c r="A479" s="71">
        <f t="shared" si="42"/>
        <v>37034</v>
      </c>
      <c r="B479" s="71" t="str">
        <f t="shared" si="43"/>
        <v>Natural Gas</v>
      </c>
      <c r="C479" s="72">
        <f t="shared" si="44"/>
        <v>300000</v>
      </c>
      <c r="D479" s="72">
        <f t="shared" si="45"/>
        <v>75</v>
      </c>
      <c r="E479" s="3">
        <v>1285618</v>
      </c>
      <c r="F479" s="5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 s="7">
        <v>10000</v>
      </c>
      <c r="R479" t="s">
        <v>66</v>
      </c>
      <c r="S479" t="s">
        <v>38</v>
      </c>
      <c r="T479" s="11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699</v>
      </c>
      <c r="AC479">
        <v>208</v>
      </c>
      <c r="AD479" s="5">
        <v>37043.875</v>
      </c>
      <c r="AE479" s="5">
        <v>37072.875</v>
      </c>
    </row>
    <row r="480" spans="1:31" x14ac:dyDescent="0.25">
      <c r="A480" s="71">
        <f t="shared" si="42"/>
        <v>37034</v>
      </c>
      <c r="B480" s="71" t="str">
        <f t="shared" si="43"/>
        <v>Natural Gas</v>
      </c>
      <c r="C480" s="72">
        <f t="shared" si="44"/>
        <v>300000</v>
      </c>
      <c r="D480" s="72">
        <f t="shared" si="45"/>
        <v>75</v>
      </c>
      <c r="E480" s="3">
        <v>1285729</v>
      </c>
      <c r="F480" s="5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 s="7">
        <v>10000</v>
      </c>
      <c r="R480" t="s">
        <v>66</v>
      </c>
      <c r="S480" t="s">
        <v>38</v>
      </c>
      <c r="T480" s="11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700</v>
      </c>
      <c r="AC480">
        <v>53350</v>
      </c>
      <c r="AD480" s="5">
        <v>37043.875</v>
      </c>
      <c r="AE480" s="5">
        <v>37072.875</v>
      </c>
    </row>
    <row r="481" spans="1:31" x14ac:dyDescent="0.25">
      <c r="A481" s="71">
        <f t="shared" si="42"/>
        <v>37034</v>
      </c>
      <c r="B481" s="71" t="str">
        <f t="shared" si="43"/>
        <v>Natural Gas</v>
      </c>
      <c r="C481" s="72">
        <f t="shared" si="44"/>
        <v>300000</v>
      </c>
      <c r="D481" s="72">
        <f t="shared" si="45"/>
        <v>75</v>
      </c>
      <c r="E481" s="3">
        <v>1285947</v>
      </c>
      <c r="F481" s="5">
        <v>37034.458900463003</v>
      </c>
      <c r="G481" t="s">
        <v>200</v>
      </c>
      <c r="H481" t="s">
        <v>556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 s="7">
        <v>10000</v>
      </c>
      <c r="R481" t="s">
        <v>66</v>
      </c>
      <c r="S481" t="s">
        <v>38</v>
      </c>
      <c r="T481" s="1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702</v>
      </c>
      <c r="AC481">
        <v>68856</v>
      </c>
      <c r="AD481" s="5">
        <v>37043.875</v>
      </c>
      <c r="AE481" s="5">
        <v>37072.875</v>
      </c>
    </row>
    <row r="482" spans="1:31" x14ac:dyDescent="0.25">
      <c r="A482" s="71">
        <f t="shared" si="42"/>
        <v>37034</v>
      </c>
      <c r="B482" s="71" t="str">
        <f t="shared" si="43"/>
        <v>Natural Gas</v>
      </c>
      <c r="C482" s="72">
        <f t="shared" si="44"/>
        <v>300000</v>
      </c>
      <c r="D482" s="72">
        <f t="shared" si="45"/>
        <v>75</v>
      </c>
      <c r="E482" s="3">
        <v>1285952</v>
      </c>
      <c r="F482" s="5">
        <v>37034.459664351903</v>
      </c>
      <c r="G482" t="s">
        <v>200</v>
      </c>
      <c r="H482" t="s">
        <v>556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 s="7">
        <v>10000</v>
      </c>
      <c r="R482" t="s">
        <v>66</v>
      </c>
      <c r="S482" t="s">
        <v>38</v>
      </c>
      <c r="T482" s="11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703</v>
      </c>
      <c r="AC482">
        <v>68856</v>
      </c>
      <c r="AD482" s="5">
        <v>37043.875</v>
      </c>
      <c r="AE482" s="5">
        <v>37072.875</v>
      </c>
    </row>
    <row r="483" spans="1:31" x14ac:dyDescent="0.25">
      <c r="A483" s="71">
        <f t="shared" si="42"/>
        <v>37034</v>
      </c>
      <c r="B483" s="71" t="str">
        <f t="shared" si="43"/>
        <v>Natural Gas</v>
      </c>
      <c r="C483" s="72">
        <f t="shared" si="44"/>
        <v>600000</v>
      </c>
      <c r="D483" s="72">
        <f t="shared" si="45"/>
        <v>150</v>
      </c>
      <c r="E483" s="3">
        <v>1285959</v>
      </c>
      <c r="F483" s="5">
        <v>37034.460902777799</v>
      </c>
      <c r="G483" t="s">
        <v>79</v>
      </c>
      <c r="H483" t="s">
        <v>556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 s="7">
        <v>20000</v>
      </c>
      <c r="R483" t="s">
        <v>66</v>
      </c>
      <c r="S483" t="s">
        <v>38</v>
      </c>
      <c r="T483" s="11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705</v>
      </c>
      <c r="AC483">
        <v>57399</v>
      </c>
      <c r="AD483" s="5">
        <v>37043.875</v>
      </c>
      <c r="AE483" s="5">
        <v>37072.875</v>
      </c>
    </row>
    <row r="484" spans="1:31" x14ac:dyDescent="0.25">
      <c r="A484" s="71">
        <f t="shared" si="42"/>
        <v>37034</v>
      </c>
      <c r="B484" s="71" t="str">
        <f t="shared" si="43"/>
        <v>Natural Gas</v>
      </c>
      <c r="C484" s="72">
        <f t="shared" si="44"/>
        <v>150000</v>
      </c>
      <c r="D484" s="72">
        <f t="shared" si="45"/>
        <v>37.5</v>
      </c>
      <c r="E484" s="3">
        <v>1286245</v>
      </c>
      <c r="F484" s="5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706</v>
      </c>
      <c r="P484" s="7">
        <v>5000</v>
      </c>
      <c r="R484" t="s">
        <v>66</v>
      </c>
      <c r="S484" t="s">
        <v>38</v>
      </c>
      <c r="T484" s="11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707</v>
      </c>
      <c r="AC484">
        <v>208</v>
      </c>
      <c r="AD484" s="5">
        <v>37043.875</v>
      </c>
      <c r="AE484" s="5">
        <v>37072.875</v>
      </c>
    </row>
    <row r="485" spans="1:31" x14ac:dyDescent="0.25">
      <c r="A485" s="71">
        <f t="shared" si="42"/>
        <v>37034</v>
      </c>
      <c r="B485" s="71" t="str">
        <f t="shared" si="43"/>
        <v>Natural Gas</v>
      </c>
      <c r="C485" s="72">
        <f t="shared" si="44"/>
        <v>2295000</v>
      </c>
      <c r="D485" s="72">
        <f t="shared" si="45"/>
        <v>573.75</v>
      </c>
      <c r="E485" s="3">
        <v>1286278</v>
      </c>
      <c r="F485" s="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 s="7">
        <v>15000</v>
      </c>
      <c r="R485" t="s">
        <v>66</v>
      </c>
      <c r="S485" t="s">
        <v>38</v>
      </c>
      <c r="T485" s="11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708</v>
      </c>
      <c r="AC485">
        <v>53350</v>
      </c>
      <c r="AD485" s="5">
        <v>37043</v>
      </c>
      <c r="AE485" s="5">
        <v>37195</v>
      </c>
    </row>
    <row r="486" spans="1:31" x14ac:dyDescent="0.25">
      <c r="A486" s="71">
        <f t="shared" si="42"/>
        <v>37034</v>
      </c>
      <c r="B486" s="71" t="str">
        <f t="shared" si="43"/>
        <v>Natural Gas</v>
      </c>
      <c r="C486" s="72">
        <f t="shared" si="44"/>
        <v>1500000</v>
      </c>
      <c r="D486" s="72">
        <f t="shared" si="45"/>
        <v>375</v>
      </c>
      <c r="E486" s="3">
        <v>1286279</v>
      </c>
      <c r="F486" s="5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696</v>
      </c>
      <c r="P486" s="7">
        <v>50000</v>
      </c>
      <c r="R486" t="s">
        <v>66</v>
      </c>
      <c r="S486" t="s">
        <v>38</v>
      </c>
      <c r="T486" s="11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709</v>
      </c>
      <c r="AC486">
        <v>53350</v>
      </c>
      <c r="AD486" s="5">
        <v>37043</v>
      </c>
      <c r="AE486" s="5">
        <v>37072</v>
      </c>
    </row>
    <row r="487" spans="1:31" x14ac:dyDescent="0.25">
      <c r="A487" s="71">
        <f t="shared" si="42"/>
        <v>37034</v>
      </c>
      <c r="B487" s="71" t="str">
        <f t="shared" si="43"/>
        <v>US East Power</v>
      </c>
      <c r="C487" s="72">
        <f t="shared" si="44"/>
        <v>4000</v>
      </c>
      <c r="D487" s="72">
        <f t="shared" si="45"/>
        <v>20</v>
      </c>
      <c r="E487" s="3">
        <v>1286461</v>
      </c>
      <c r="F487" s="5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710</v>
      </c>
      <c r="O487" s="7">
        <v>50</v>
      </c>
      <c r="R487" t="s">
        <v>37</v>
      </c>
      <c r="S487" t="s">
        <v>38</v>
      </c>
      <c r="T487" s="11">
        <v>60.25</v>
      </c>
      <c r="U487" t="s">
        <v>684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 s="5">
        <v>37046.875</v>
      </c>
      <c r="AE487" s="5">
        <v>37050.875</v>
      </c>
    </row>
    <row r="488" spans="1:31" x14ac:dyDescent="0.25">
      <c r="A488" s="71">
        <f t="shared" si="42"/>
        <v>37034</v>
      </c>
      <c r="B488" s="71" t="str">
        <f t="shared" si="43"/>
        <v>US West Power</v>
      </c>
      <c r="C488" s="72">
        <f t="shared" si="44"/>
        <v>12400</v>
      </c>
      <c r="D488" s="72">
        <f t="shared" si="45"/>
        <v>93</v>
      </c>
      <c r="E488" s="3">
        <v>1286818</v>
      </c>
      <c r="F488" s="5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 s="7">
        <v>25</v>
      </c>
      <c r="R488" t="s">
        <v>37</v>
      </c>
      <c r="S488" t="s">
        <v>38</v>
      </c>
      <c r="T488" s="11">
        <v>138</v>
      </c>
      <c r="U488" t="s">
        <v>689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 s="5">
        <v>37104.875</v>
      </c>
      <c r="AE488" s="5">
        <v>37134.875</v>
      </c>
    </row>
    <row r="489" spans="1:31" x14ac:dyDescent="0.25">
      <c r="A489" s="71">
        <f t="shared" si="42"/>
        <v>37034</v>
      </c>
      <c r="B489" s="71" t="str">
        <f t="shared" si="43"/>
        <v>US West Power</v>
      </c>
      <c r="C489" s="72">
        <f t="shared" si="44"/>
        <v>12400</v>
      </c>
      <c r="D489" s="72">
        <f t="shared" si="45"/>
        <v>93</v>
      </c>
      <c r="E489" s="3">
        <v>1286823</v>
      </c>
      <c r="F489" s="5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 s="7">
        <v>25</v>
      </c>
      <c r="R489" t="s">
        <v>37</v>
      </c>
      <c r="S489" t="s">
        <v>38</v>
      </c>
      <c r="T489" s="11">
        <v>126</v>
      </c>
      <c r="U489" t="s">
        <v>689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 s="5">
        <v>37073.875</v>
      </c>
      <c r="AE489" s="5">
        <v>37103.875</v>
      </c>
    </row>
    <row r="490" spans="1:31" x14ac:dyDescent="0.25">
      <c r="A490" s="71">
        <f t="shared" si="42"/>
        <v>37034</v>
      </c>
      <c r="B490" s="71" t="str">
        <f t="shared" si="43"/>
        <v>US East Power</v>
      </c>
      <c r="C490" s="72">
        <f t="shared" si="44"/>
        <v>24000</v>
      </c>
      <c r="D490" s="72">
        <f t="shared" si="45"/>
        <v>120</v>
      </c>
      <c r="E490" s="3">
        <v>1287068</v>
      </c>
      <c r="F490" s="5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691</v>
      </c>
      <c r="P490" s="7">
        <v>50</v>
      </c>
      <c r="R490" t="s">
        <v>37</v>
      </c>
      <c r="S490" t="s">
        <v>38</v>
      </c>
      <c r="T490" s="11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 s="5">
        <v>37408.715972222199</v>
      </c>
      <c r="AE490" s="5">
        <v>37437.715972222199</v>
      </c>
    </row>
    <row r="491" spans="1:31" x14ac:dyDescent="0.25">
      <c r="A491" s="71">
        <f t="shared" si="42"/>
        <v>37034</v>
      </c>
      <c r="B491" s="71" t="str">
        <f t="shared" si="43"/>
        <v>US East Power</v>
      </c>
      <c r="C491" s="72">
        <f t="shared" si="44"/>
        <v>24000</v>
      </c>
      <c r="D491" s="72">
        <f t="shared" si="45"/>
        <v>120</v>
      </c>
      <c r="E491" s="3">
        <v>1287302</v>
      </c>
      <c r="F491" s="5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711</v>
      </c>
      <c r="P491" s="7">
        <v>50</v>
      </c>
      <c r="R491" t="s">
        <v>37</v>
      </c>
      <c r="S491" t="s">
        <v>38</v>
      </c>
      <c r="T491" s="11">
        <v>60.75</v>
      </c>
      <c r="U491" t="s">
        <v>585</v>
      </c>
      <c r="V491" t="s">
        <v>464</v>
      </c>
      <c r="W491" t="s">
        <v>712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 s="5">
        <v>37043.600694444402</v>
      </c>
      <c r="AE491" s="5">
        <v>37072.600694444402</v>
      </c>
    </row>
    <row r="492" spans="1:31" x14ac:dyDescent="0.25">
      <c r="A492" s="71">
        <f t="shared" si="42"/>
        <v>37034</v>
      </c>
      <c r="B492" s="71" t="str">
        <f t="shared" si="43"/>
        <v>Natural Gas</v>
      </c>
      <c r="C492" s="72">
        <f t="shared" si="44"/>
        <v>1530000</v>
      </c>
      <c r="D492" s="72">
        <f t="shared" si="45"/>
        <v>382.5</v>
      </c>
      <c r="E492" s="3">
        <v>1287330</v>
      </c>
      <c r="F492" s="5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713</v>
      </c>
      <c r="P492" s="7">
        <v>10000</v>
      </c>
      <c r="R492" t="s">
        <v>66</v>
      </c>
      <c r="S492" t="s">
        <v>38</v>
      </c>
      <c r="T492" s="11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714</v>
      </c>
      <c r="AC492">
        <v>53350</v>
      </c>
      <c r="AD492" s="5">
        <v>37043</v>
      </c>
      <c r="AE492" s="5">
        <v>37195</v>
      </c>
    </row>
    <row r="493" spans="1:31" x14ac:dyDescent="0.25">
      <c r="A493" s="71">
        <f t="shared" si="42"/>
        <v>37034</v>
      </c>
      <c r="B493" s="71" t="str">
        <f t="shared" si="43"/>
        <v>US East Power</v>
      </c>
      <c r="C493" s="72">
        <f t="shared" si="44"/>
        <v>800</v>
      </c>
      <c r="D493" s="72">
        <f t="shared" si="45"/>
        <v>4</v>
      </c>
      <c r="E493" s="3">
        <v>1287350</v>
      </c>
      <c r="F493" s="5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687</v>
      </c>
      <c r="O493" s="7">
        <v>50</v>
      </c>
      <c r="R493" t="s">
        <v>37</v>
      </c>
      <c r="S493" t="s">
        <v>38</v>
      </c>
      <c r="T493" s="11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 s="5">
        <v>37036.875</v>
      </c>
      <c r="AE493" s="5">
        <v>37036.875</v>
      </c>
    </row>
    <row r="494" spans="1:31" x14ac:dyDescent="0.25">
      <c r="A494" s="71">
        <f t="shared" si="42"/>
        <v>37034</v>
      </c>
      <c r="B494" s="71" t="str">
        <f t="shared" si="43"/>
        <v>Natural Gas</v>
      </c>
      <c r="C494" s="72">
        <f t="shared" si="44"/>
        <v>1500000</v>
      </c>
      <c r="D494" s="72">
        <f t="shared" si="45"/>
        <v>375</v>
      </c>
      <c r="E494" s="3">
        <v>1287419</v>
      </c>
      <c r="F494" s="5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 s="7">
        <v>50000</v>
      </c>
      <c r="R494" t="s">
        <v>66</v>
      </c>
      <c r="S494" t="s">
        <v>38</v>
      </c>
      <c r="T494" s="11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715</v>
      </c>
      <c r="AC494">
        <v>57399</v>
      </c>
      <c r="AD494" s="5">
        <v>37043.875</v>
      </c>
      <c r="AE494" s="5">
        <v>37072.875</v>
      </c>
    </row>
    <row r="495" spans="1:31" x14ac:dyDescent="0.25">
      <c r="A495" s="71">
        <f t="shared" si="42"/>
        <v>37034</v>
      </c>
      <c r="B495" s="71" t="str">
        <f t="shared" si="43"/>
        <v>US East Power</v>
      </c>
      <c r="C495" s="72">
        <f t="shared" si="44"/>
        <v>12800</v>
      </c>
      <c r="D495" s="72">
        <f t="shared" si="45"/>
        <v>64</v>
      </c>
      <c r="E495" s="3">
        <v>1287771</v>
      </c>
      <c r="F495" s="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716</v>
      </c>
      <c r="O495" s="7">
        <v>100</v>
      </c>
      <c r="R495" t="s">
        <v>37</v>
      </c>
      <c r="S495" t="s">
        <v>38</v>
      </c>
      <c r="T495" s="11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 s="5">
        <v>37043</v>
      </c>
      <c r="AE495" s="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36.33203125" bestFit="1" customWidth="1"/>
    <col min="17" max="17" width="17.33203125" style="33" bestFit="1" customWidth="1"/>
  </cols>
  <sheetData>
    <row r="1" spans="1:19" x14ac:dyDescent="0.25">
      <c r="B1" s="30" t="s">
        <v>203</v>
      </c>
    </row>
    <row r="2" spans="1:19" x14ac:dyDescent="0.25">
      <c r="C2" t="s">
        <v>205</v>
      </c>
    </row>
    <row r="4" spans="1:19" x14ac:dyDescent="0.25">
      <c r="B4" s="30">
        <v>1</v>
      </c>
      <c r="C4">
        <v>1</v>
      </c>
    </row>
    <row r="5" spans="1:19" x14ac:dyDescent="0.25">
      <c r="A5" s="125" t="s">
        <v>225</v>
      </c>
      <c r="B5" s="126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7" t="s">
        <v>209</v>
      </c>
      <c r="R5" s="15" t="s">
        <v>25</v>
      </c>
      <c r="S5" s="15" t="s">
        <v>26</v>
      </c>
    </row>
    <row r="6" spans="1:19" x14ac:dyDescent="0.25">
      <c r="A6" s="71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1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1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1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1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1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1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1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1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5">
      <c r="A15" s="71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5">
      <c r="A16" s="71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5">
      <c r="A17" s="71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5">
      <c r="A18" s="71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5">
      <c r="A19" s="71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5">
      <c r="A20" s="71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5">
      <c r="A21" s="71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5">
      <c r="A22" s="71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5">
      <c r="A23" s="71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5">
      <c r="A24" s="71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5">
      <c r="A25" s="71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5">
      <c r="A26" s="71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5">
      <c r="A27" s="71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5">
      <c r="A28" s="71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5">
      <c r="A29" s="71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5">
      <c r="A30" s="71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5">
      <c r="A31" s="71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5">
      <c r="A32" s="71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5">
      <c r="A33" s="71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5">
      <c r="A34" s="71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5">
      <c r="A35" s="71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5">
      <c r="A36" s="71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5">
      <c r="A37" s="71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5">
      <c r="A38" s="71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5">
      <c r="A39" s="71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5">
      <c r="A40" s="71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5">
      <c r="A41" s="71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5">
      <c r="A42" s="71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5">
      <c r="A43" s="71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5">
      <c r="A44" s="71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5">
      <c r="A45" s="71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5">
      <c r="A46" s="71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5">
      <c r="A47" s="71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5">
      <c r="A48" s="71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5">
      <c r="A49" s="71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5">
      <c r="A50" s="71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5">
      <c r="A51" s="71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5">
      <c r="A52" s="71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5">
      <c r="A53" s="71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5">
      <c r="A54" s="71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5">
      <c r="A55" s="71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5">
      <c r="A56" s="71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5">
      <c r="A57" s="71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5">
      <c r="A58" s="71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5">
      <c r="A59" s="71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5">
      <c r="A60" s="71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5">
      <c r="A61" s="71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5">
      <c r="A62" s="71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5">
      <c r="A63" s="71">
        <f t="shared" si="0"/>
        <v>37014</v>
      </c>
      <c r="B63" s="51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2">
        <v>25</v>
      </c>
      <c r="L63" s="52"/>
      <c r="M63" t="s">
        <v>37</v>
      </c>
      <c r="N63" t="s">
        <v>38</v>
      </c>
      <c r="O63" s="52">
        <v>158</v>
      </c>
      <c r="P63" t="s">
        <v>210</v>
      </c>
      <c r="Q63" s="53">
        <v>881.5</v>
      </c>
      <c r="R63" s="54">
        <v>37015.875</v>
      </c>
      <c r="S63" s="54">
        <v>37016.875</v>
      </c>
    </row>
    <row r="64" spans="1:19" x14ac:dyDescent="0.25">
      <c r="A64" s="71">
        <f t="shared" si="0"/>
        <v>37014</v>
      </c>
      <c r="B64" s="51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2">
        <v>25</v>
      </c>
      <c r="L64" s="52"/>
      <c r="M64" t="s">
        <v>37</v>
      </c>
      <c r="N64" t="s">
        <v>38</v>
      </c>
      <c r="O64" s="52">
        <v>158</v>
      </c>
      <c r="P64" t="s">
        <v>210</v>
      </c>
      <c r="Q64" s="53">
        <v>881.5</v>
      </c>
      <c r="R64" s="54">
        <v>37015.875</v>
      </c>
      <c r="S64" s="54">
        <v>37016.875</v>
      </c>
    </row>
    <row r="65" spans="1:19" x14ac:dyDescent="0.25">
      <c r="A65" s="71">
        <f t="shared" si="0"/>
        <v>37014</v>
      </c>
      <c r="B65" s="51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2">
        <v>15</v>
      </c>
      <c r="L65" s="52"/>
      <c r="M65" t="s">
        <v>367</v>
      </c>
      <c r="N65" t="s">
        <v>368</v>
      </c>
      <c r="O65" s="52">
        <v>139.25</v>
      </c>
      <c r="P65" t="s">
        <v>220</v>
      </c>
      <c r="Q65" s="53">
        <v>7200.3</v>
      </c>
      <c r="R65" s="54">
        <v>37016.875</v>
      </c>
      <c r="S65" s="54">
        <v>37042.875</v>
      </c>
    </row>
    <row r="66" spans="1:19" x14ac:dyDescent="0.25">
      <c r="A66" s="71">
        <f t="shared" si="0"/>
        <v>37014</v>
      </c>
      <c r="B66" s="51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2">
        <v>15</v>
      </c>
      <c r="L66" s="52"/>
      <c r="M66" t="s">
        <v>367</v>
      </c>
      <c r="N66" t="s">
        <v>368</v>
      </c>
      <c r="O66" s="52">
        <v>139.25</v>
      </c>
      <c r="P66" t="s">
        <v>220</v>
      </c>
      <c r="Q66" s="53">
        <v>7200.3</v>
      </c>
      <c r="R66" s="54">
        <v>37016.875</v>
      </c>
      <c r="S66" s="54">
        <v>37042.875</v>
      </c>
    </row>
    <row r="67" spans="1:19" x14ac:dyDescent="0.25">
      <c r="A67" s="71">
        <f t="shared" si="0"/>
        <v>37014</v>
      </c>
      <c r="B67" s="51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2"/>
      <c r="L67" s="52">
        <v>50</v>
      </c>
      <c r="M67" t="s">
        <v>37</v>
      </c>
      <c r="N67" t="s">
        <v>38</v>
      </c>
      <c r="O67" s="52">
        <v>65.25</v>
      </c>
      <c r="P67" t="s">
        <v>210</v>
      </c>
      <c r="Q67" s="53">
        <v>12240</v>
      </c>
      <c r="R67" s="54">
        <v>37043.591666666667</v>
      </c>
      <c r="S67" s="54">
        <v>37072.591666666667</v>
      </c>
    </row>
    <row r="68" spans="1:19" x14ac:dyDescent="0.25">
      <c r="A68" s="71">
        <f t="shared" ref="A68:A131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5">
      <c r="A69" s="71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5">
      <c r="A70" s="71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5">
      <c r="A71" s="71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1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5">
      <c r="A73" s="71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5">
      <c r="A74" s="71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5">
      <c r="A75" s="71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5">
      <c r="A76" s="71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5">
      <c r="A77" s="71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5">
      <c r="A78" s="71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5">
      <c r="A79" s="71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5">
      <c r="A80" s="71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5">
      <c r="A81" s="71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5">
      <c r="A82" s="71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5">
      <c r="A83" s="71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5">
      <c r="A84" s="71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5">
      <c r="A85" s="71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5">
      <c r="A86" s="71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5">
      <c r="A87" s="71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5">
      <c r="A88" s="71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5">
      <c r="A89" s="71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5">
      <c r="A90" s="71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5">
      <c r="A91" s="71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5">
      <c r="A92" s="71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5">
      <c r="A93" s="71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5">
      <c r="A94" s="71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5">
      <c r="A95" s="71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5">
      <c r="A96" s="71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5">
      <c r="A97" s="71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5">
      <c r="A98" s="71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5">
      <c r="A99" s="71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5">
      <c r="A100" s="71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5">
      <c r="A101" s="71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5">
      <c r="A102" s="71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5">
      <c r="A103" s="71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5">
      <c r="A104" s="71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5">
      <c r="A105" s="71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5">
      <c r="A106" s="71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652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5">
      <c r="A107" s="71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5">
      <c r="A108" s="71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681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5">
      <c r="A109" s="71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5">
      <c r="A110" s="71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677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5">
      <c r="A111" s="71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5">
      <c r="A112" s="71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9" x14ac:dyDescent="0.25">
      <c r="A113" s="71">
        <f t="shared" si="1"/>
        <v>37034</v>
      </c>
      <c r="B113" s="30">
        <v>37034.288194444445</v>
      </c>
      <c r="C113" t="s">
        <v>112</v>
      </c>
      <c r="D113" t="s">
        <v>596</v>
      </c>
      <c r="E113" t="s">
        <v>33</v>
      </c>
      <c r="G113" t="s">
        <v>34</v>
      </c>
      <c r="H113" t="s">
        <v>74</v>
      </c>
      <c r="I113">
        <v>3749</v>
      </c>
      <c r="J113" t="s">
        <v>126</v>
      </c>
      <c r="K113">
        <v>50</v>
      </c>
      <c r="M113" t="s">
        <v>37</v>
      </c>
      <c r="N113" t="s">
        <v>38</v>
      </c>
      <c r="O113">
        <v>57.75</v>
      </c>
      <c r="P113" t="s">
        <v>210</v>
      </c>
      <c r="Q113" s="33">
        <v>12240</v>
      </c>
      <c r="R113" s="31">
        <v>37043</v>
      </c>
      <c r="S113" s="31">
        <v>37072</v>
      </c>
    </row>
    <row r="114" spans="1:19" x14ac:dyDescent="0.25">
      <c r="A114" s="71">
        <f t="shared" si="1"/>
        <v>37034</v>
      </c>
      <c r="B114" s="30">
        <v>37034.545138888891</v>
      </c>
      <c r="C114" t="s">
        <v>198</v>
      </c>
      <c r="D114" t="s">
        <v>32</v>
      </c>
      <c r="E114" t="s">
        <v>33</v>
      </c>
      <c r="G114" t="s">
        <v>34</v>
      </c>
      <c r="H114" t="s">
        <v>35</v>
      </c>
      <c r="I114">
        <v>40695</v>
      </c>
      <c r="J114" t="s">
        <v>658</v>
      </c>
      <c r="K114">
        <v>25</v>
      </c>
      <c r="M114" t="s">
        <v>37</v>
      </c>
      <c r="N114" t="s">
        <v>38</v>
      </c>
      <c r="O114">
        <v>110</v>
      </c>
      <c r="P114" t="s">
        <v>210</v>
      </c>
      <c r="Q114" s="33">
        <v>7714.75</v>
      </c>
      <c r="R114" s="31">
        <v>37135</v>
      </c>
      <c r="S114" s="31">
        <v>37164</v>
      </c>
    </row>
    <row r="115" spans="1:19" x14ac:dyDescent="0.25">
      <c r="A115" s="71" t="e">
        <f t="shared" si="1"/>
        <v>#VALUE!</v>
      </c>
    </row>
    <row r="116" spans="1:19" x14ac:dyDescent="0.25">
      <c r="A116" s="71" t="e">
        <f t="shared" si="1"/>
        <v>#VALUE!</v>
      </c>
    </row>
    <row r="117" spans="1:19" x14ac:dyDescent="0.25">
      <c r="A117" s="71" t="e">
        <f t="shared" si="1"/>
        <v>#VALUE!</v>
      </c>
    </row>
    <row r="118" spans="1:19" x14ac:dyDescent="0.25">
      <c r="A118" s="71" t="e">
        <f t="shared" si="1"/>
        <v>#VALUE!</v>
      </c>
    </row>
    <row r="119" spans="1:19" x14ac:dyDescent="0.25">
      <c r="A119" s="71" t="e">
        <f t="shared" si="1"/>
        <v>#VALUE!</v>
      </c>
    </row>
    <row r="120" spans="1:19" x14ac:dyDescent="0.25">
      <c r="A120" s="71" t="e">
        <f t="shared" si="1"/>
        <v>#VALUE!</v>
      </c>
    </row>
    <row r="121" spans="1:19" x14ac:dyDescent="0.25">
      <c r="A121" s="71" t="e">
        <f t="shared" si="1"/>
        <v>#VALUE!</v>
      </c>
    </row>
    <row r="122" spans="1:19" x14ac:dyDescent="0.25">
      <c r="A122" s="71" t="e">
        <f t="shared" si="1"/>
        <v>#VALUE!</v>
      </c>
    </row>
    <row r="123" spans="1:19" x14ac:dyDescent="0.25">
      <c r="A123" s="71" t="e">
        <f t="shared" si="1"/>
        <v>#VALUE!</v>
      </c>
    </row>
    <row r="124" spans="1:19" x14ac:dyDescent="0.25">
      <c r="A124" s="71" t="e">
        <f t="shared" si="1"/>
        <v>#VALUE!</v>
      </c>
    </row>
    <row r="125" spans="1:19" x14ac:dyDescent="0.25">
      <c r="A125" s="71" t="e">
        <f t="shared" si="1"/>
        <v>#VALUE!</v>
      </c>
    </row>
    <row r="126" spans="1:19" x14ac:dyDescent="0.25">
      <c r="A126" s="71" t="e">
        <f t="shared" si="1"/>
        <v>#VALUE!</v>
      </c>
    </row>
    <row r="127" spans="1:19" x14ac:dyDescent="0.25">
      <c r="A127" s="71" t="e">
        <f t="shared" si="1"/>
        <v>#VALUE!</v>
      </c>
    </row>
    <row r="128" spans="1:19" x14ac:dyDescent="0.25">
      <c r="A128" s="71" t="e">
        <f t="shared" si="1"/>
        <v>#VALUE!</v>
      </c>
    </row>
    <row r="129" spans="1:1" x14ac:dyDescent="0.25">
      <c r="A129" s="71" t="e">
        <f t="shared" si="1"/>
        <v>#VALUE!</v>
      </c>
    </row>
    <row r="130" spans="1:1" x14ac:dyDescent="0.25">
      <c r="A130" s="71" t="e">
        <f t="shared" si="1"/>
        <v>#VALUE!</v>
      </c>
    </row>
    <row r="131" spans="1:1" x14ac:dyDescent="0.25">
      <c r="A131" s="71" t="e">
        <f t="shared" si="1"/>
        <v>#VALUE!</v>
      </c>
    </row>
    <row r="132" spans="1:1" x14ac:dyDescent="0.25">
      <c r="A132" s="71" t="e">
        <f t="shared" ref="A132:A195" si="2">DATEVALUE(TEXT(B132, "mm/dd/yy"))</f>
        <v>#VALUE!</v>
      </c>
    </row>
    <row r="133" spans="1:1" x14ac:dyDescent="0.25">
      <c r="A133" s="71" t="e">
        <f t="shared" si="2"/>
        <v>#VALUE!</v>
      </c>
    </row>
    <row r="134" spans="1:1" x14ac:dyDescent="0.25">
      <c r="A134" s="71" t="e">
        <f t="shared" si="2"/>
        <v>#VALUE!</v>
      </c>
    </row>
    <row r="135" spans="1:1" x14ac:dyDescent="0.25">
      <c r="A135" s="71" t="e">
        <f t="shared" si="2"/>
        <v>#VALUE!</v>
      </c>
    </row>
    <row r="136" spans="1:1" x14ac:dyDescent="0.25">
      <c r="A136" s="71" t="e">
        <f t="shared" si="2"/>
        <v>#VALUE!</v>
      </c>
    </row>
    <row r="137" spans="1:1" x14ac:dyDescent="0.25">
      <c r="A137" s="71" t="e">
        <f t="shared" si="2"/>
        <v>#VALUE!</v>
      </c>
    </row>
    <row r="138" spans="1:1" x14ac:dyDescent="0.25">
      <c r="A138" s="71" t="e">
        <f t="shared" si="2"/>
        <v>#VALUE!</v>
      </c>
    </row>
    <row r="139" spans="1:1" x14ac:dyDescent="0.25">
      <c r="A139" s="71" t="e">
        <f t="shared" si="2"/>
        <v>#VALUE!</v>
      </c>
    </row>
    <row r="140" spans="1:1" x14ac:dyDescent="0.25">
      <c r="A140" s="71" t="e">
        <f t="shared" si="2"/>
        <v>#VALUE!</v>
      </c>
    </row>
    <row r="141" spans="1:1" x14ac:dyDescent="0.25">
      <c r="A141" s="71" t="e">
        <f t="shared" si="2"/>
        <v>#VALUE!</v>
      </c>
    </row>
    <row r="142" spans="1:1" x14ac:dyDescent="0.25">
      <c r="A142" s="71" t="e">
        <f t="shared" si="2"/>
        <v>#VALUE!</v>
      </c>
    </row>
    <row r="143" spans="1:1" x14ac:dyDescent="0.25">
      <c r="A143" s="71" t="e">
        <f t="shared" si="2"/>
        <v>#VALUE!</v>
      </c>
    </row>
    <row r="144" spans="1:1" x14ac:dyDescent="0.25">
      <c r="A144" s="71" t="e">
        <f t="shared" si="2"/>
        <v>#VALUE!</v>
      </c>
    </row>
    <row r="145" spans="1:1" x14ac:dyDescent="0.25">
      <c r="A145" s="71" t="e">
        <f t="shared" si="2"/>
        <v>#VALUE!</v>
      </c>
    </row>
    <row r="146" spans="1:1" x14ac:dyDescent="0.25">
      <c r="A146" s="71" t="e">
        <f t="shared" si="2"/>
        <v>#VALUE!</v>
      </c>
    </row>
    <row r="147" spans="1:1" x14ac:dyDescent="0.25">
      <c r="A147" s="71" t="e">
        <f t="shared" si="2"/>
        <v>#VALUE!</v>
      </c>
    </row>
    <row r="148" spans="1:1" x14ac:dyDescent="0.25">
      <c r="A148" s="71" t="e">
        <f t="shared" si="2"/>
        <v>#VALUE!</v>
      </c>
    </row>
    <row r="149" spans="1:1" x14ac:dyDescent="0.25">
      <c r="A149" s="71" t="e">
        <f t="shared" si="2"/>
        <v>#VALUE!</v>
      </c>
    </row>
    <row r="150" spans="1:1" x14ac:dyDescent="0.25">
      <c r="A150" s="71" t="e">
        <f t="shared" si="2"/>
        <v>#VALUE!</v>
      </c>
    </row>
    <row r="151" spans="1:1" x14ac:dyDescent="0.25">
      <c r="A151" s="71" t="e">
        <f t="shared" si="2"/>
        <v>#VALUE!</v>
      </c>
    </row>
    <row r="152" spans="1:1" x14ac:dyDescent="0.25">
      <c r="A152" s="71" t="e">
        <f t="shared" si="2"/>
        <v>#VALUE!</v>
      </c>
    </row>
    <row r="153" spans="1:1" x14ac:dyDescent="0.25">
      <c r="A153" s="71" t="e">
        <f t="shared" si="2"/>
        <v>#VALUE!</v>
      </c>
    </row>
    <row r="154" spans="1:1" x14ac:dyDescent="0.25">
      <c r="A154" s="71" t="e">
        <f t="shared" si="2"/>
        <v>#VALUE!</v>
      </c>
    </row>
    <row r="155" spans="1:1" x14ac:dyDescent="0.25">
      <c r="A155" s="71" t="e">
        <f t="shared" si="2"/>
        <v>#VALUE!</v>
      </c>
    </row>
    <row r="156" spans="1:1" x14ac:dyDescent="0.25">
      <c r="A156" s="71" t="e">
        <f t="shared" si="2"/>
        <v>#VALUE!</v>
      </c>
    </row>
    <row r="157" spans="1:1" x14ac:dyDescent="0.25">
      <c r="A157" s="71" t="e">
        <f t="shared" si="2"/>
        <v>#VALUE!</v>
      </c>
    </row>
    <row r="158" spans="1:1" x14ac:dyDescent="0.25">
      <c r="A158" s="71" t="e">
        <f t="shared" si="2"/>
        <v>#VALUE!</v>
      </c>
    </row>
    <row r="159" spans="1:1" x14ac:dyDescent="0.25">
      <c r="A159" s="71" t="e">
        <f t="shared" si="2"/>
        <v>#VALUE!</v>
      </c>
    </row>
    <row r="160" spans="1:1" x14ac:dyDescent="0.25">
      <c r="A160" s="71" t="e">
        <f t="shared" si="2"/>
        <v>#VALUE!</v>
      </c>
    </row>
    <row r="161" spans="1:1" x14ac:dyDescent="0.25">
      <c r="A161" s="71" t="e">
        <f t="shared" si="2"/>
        <v>#VALUE!</v>
      </c>
    </row>
    <row r="162" spans="1:1" x14ac:dyDescent="0.25">
      <c r="A162" s="71" t="e">
        <f t="shared" si="2"/>
        <v>#VALUE!</v>
      </c>
    </row>
    <row r="163" spans="1:1" x14ac:dyDescent="0.25">
      <c r="A163" s="71" t="e">
        <f t="shared" si="2"/>
        <v>#VALUE!</v>
      </c>
    </row>
    <row r="164" spans="1:1" x14ac:dyDescent="0.25">
      <c r="A164" s="71" t="e">
        <f t="shared" si="2"/>
        <v>#VALUE!</v>
      </c>
    </row>
    <row r="165" spans="1:1" x14ac:dyDescent="0.25">
      <c r="A165" s="71" t="e">
        <f t="shared" si="2"/>
        <v>#VALUE!</v>
      </c>
    </row>
    <row r="166" spans="1:1" x14ac:dyDescent="0.25">
      <c r="A166" s="71" t="e">
        <f t="shared" si="2"/>
        <v>#VALUE!</v>
      </c>
    </row>
    <row r="167" spans="1:1" x14ac:dyDescent="0.25">
      <c r="A167" s="71" t="e">
        <f t="shared" si="2"/>
        <v>#VALUE!</v>
      </c>
    </row>
    <row r="168" spans="1:1" x14ac:dyDescent="0.25">
      <c r="A168" s="71" t="e">
        <f t="shared" si="2"/>
        <v>#VALUE!</v>
      </c>
    </row>
    <row r="169" spans="1:1" x14ac:dyDescent="0.25">
      <c r="A169" s="71" t="e">
        <f t="shared" si="2"/>
        <v>#VALUE!</v>
      </c>
    </row>
    <row r="170" spans="1:1" x14ac:dyDescent="0.25">
      <c r="A170" s="71" t="e">
        <f t="shared" si="2"/>
        <v>#VALUE!</v>
      </c>
    </row>
    <row r="171" spans="1:1" x14ac:dyDescent="0.25">
      <c r="A171" s="71" t="e">
        <f t="shared" si="2"/>
        <v>#VALUE!</v>
      </c>
    </row>
    <row r="172" spans="1:1" x14ac:dyDescent="0.25">
      <c r="A172" s="71" t="e">
        <f t="shared" si="2"/>
        <v>#VALUE!</v>
      </c>
    </row>
    <row r="173" spans="1:1" x14ac:dyDescent="0.25">
      <c r="A173" s="71" t="e">
        <f t="shared" si="2"/>
        <v>#VALUE!</v>
      </c>
    </row>
    <row r="174" spans="1:1" x14ac:dyDescent="0.25">
      <c r="A174" s="71" t="e">
        <f t="shared" si="2"/>
        <v>#VALUE!</v>
      </c>
    </row>
    <row r="175" spans="1:1" x14ac:dyDescent="0.25">
      <c r="A175" s="71" t="e">
        <f t="shared" si="2"/>
        <v>#VALUE!</v>
      </c>
    </row>
    <row r="176" spans="1:1" x14ac:dyDescent="0.25">
      <c r="A176" s="71" t="e">
        <f t="shared" si="2"/>
        <v>#VALUE!</v>
      </c>
    </row>
    <row r="177" spans="1:1" x14ac:dyDescent="0.25">
      <c r="A177" s="71" t="e">
        <f t="shared" si="2"/>
        <v>#VALUE!</v>
      </c>
    </row>
    <row r="178" spans="1:1" x14ac:dyDescent="0.25">
      <c r="A178" s="71" t="e">
        <f t="shared" si="2"/>
        <v>#VALUE!</v>
      </c>
    </row>
    <row r="179" spans="1:1" x14ac:dyDescent="0.25">
      <c r="A179" s="71" t="e">
        <f t="shared" si="2"/>
        <v>#VALUE!</v>
      </c>
    </row>
    <row r="180" spans="1:1" x14ac:dyDescent="0.25">
      <c r="A180" s="71" t="e">
        <f t="shared" si="2"/>
        <v>#VALUE!</v>
      </c>
    </row>
    <row r="181" spans="1:1" x14ac:dyDescent="0.25">
      <c r="A181" s="71" t="e">
        <f t="shared" si="2"/>
        <v>#VALUE!</v>
      </c>
    </row>
    <row r="182" spans="1:1" x14ac:dyDescent="0.25">
      <c r="A182" s="71" t="e">
        <f t="shared" si="2"/>
        <v>#VALUE!</v>
      </c>
    </row>
    <row r="183" spans="1:1" x14ac:dyDescent="0.25">
      <c r="A183" s="71" t="e">
        <f t="shared" si="2"/>
        <v>#VALUE!</v>
      </c>
    </row>
    <row r="184" spans="1:1" x14ac:dyDescent="0.25">
      <c r="A184" s="71" t="e">
        <f t="shared" si="2"/>
        <v>#VALUE!</v>
      </c>
    </row>
    <row r="185" spans="1:1" x14ac:dyDescent="0.25">
      <c r="A185" s="71" t="e">
        <f t="shared" si="2"/>
        <v>#VALUE!</v>
      </c>
    </row>
    <row r="186" spans="1:1" x14ac:dyDescent="0.25">
      <c r="A186" s="71" t="e">
        <f t="shared" si="2"/>
        <v>#VALUE!</v>
      </c>
    </row>
    <row r="187" spans="1:1" x14ac:dyDescent="0.25">
      <c r="A187" s="71" t="e">
        <f t="shared" si="2"/>
        <v>#VALUE!</v>
      </c>
    </row>
    <row r="188" spans="1:1" x14ac:dyDescent="0.25">
      <c r="A188" s="71" t="e">
        <f t="shared" si="2"/>
        <v>#VALUE!</v>
      </c>
    </row>
    <row r="189" spans="1:1" x14ac:dyDescent="0.25">
      <c r="A189" s="71" t="e">
        <f t="shared" si="2"/>
        <v>#VALUE!</v>
      </c>
    </row>
    <row r="190" spans="1:1" x14ac:dyDescent="0.25">
      <c r="A190" s="71" t="e">
        <f t="shared" si="2"/>
        <v>#VALUE!</v>
      </c>
    </row>
    <row r="191" spans="1:1" x14ac:dyDescent="0.25">
      <c r="A191" s="71" t="e">
        <f t="shared" si="2"/>
        <v>#VALUE!</v>
      </c>
    </row>
    <row r="192" spans="1:1" x14ac:dyDescent="0.25">
      <c r="A192" s="71" t="e">
        <f t="shared" si="2"/>
        <v>#VALUE!</v>
      </c>
    </row>
    <row r="193" spans="1:1" x14ac:dyDescent="0.25">
      <c r="A193" s="71" t="e">
        <f t="shared" si="2"/>
        <v>#VALUE!</v>
      </c>
    </row>
    <row r="194" spans="1:1" x14ac:dyDescent="0.25">
      <c r="A194" s="71" t="e">
        <f t="shared" si="2"/>
        <v>#VALUE!</v>
      </c>
    </row>
    <row r="195" spans="1:1" x14ac:dyDescent="0.25">
      <c r="A195" s="71" t="e">
        <f t="shared" si="2"/>
        <v>#VALUE!</v>
      </c>
    </row>
    <row r="196" spans="1:1" x14ac:dyDescent="0.25">
      <c r="A196" s="71" t="e">
        <f t="shared" ref="A196:A259" si="3">DATEVALUE(TEXT(B196, "mm/dd/yy"))</f>
        <v>#VALUE!</v>
      </c>
    </row>
    <row r="197" spans="1:1" x14ac:dyDescent="0.25">
      <c r="A197" s="71" t="e">
        <f t="shared" si="3"/>
        <v>#VALUE!</v>
      </c>
    </row>
    <row r="198" spans="1:1" x14ac:dyDescent="0.25">
      <c r="A198" s="71" t="e">
        <f t="shared" si="3"/>
        <v>#VALUE!</v>
      </c>
    </row>
    <row r="199" spans="1:1" x14ac:dyDescent="0.25">
      <c r="A199" s="71" t="e">
        <f t="shared" si="3"/>
        <v>#VALUE!</v>
      </c>
    </row>
    <row r="200" spans="1:1" x14ac:dyDescent="0.25">
      <c r="A200" s="71" t="e">
        <f t="shared" si="3"/>
        <v>#VALUE!</v>
      </c>
    </row>
    <row r="201" spans="1:1" x14ac:dyDescent="0.25">
      <c r="A201" s="71" t="e">
        <f t="shared" si="3"/>
        <v>#VALUE!</v>
      </c>
    </row>
    <row r="202" spans="1:1" x14ac:dyDescent="0.25">
      <c r="A202" s="71" t="e">
        <f t="shared" si="3"/>
        <v>#VALUE!</v>
      </c>
    </row>
    <row r="203" spans="1:1" x14ac:dyDescent="0.25">
      <c r="A203" s="71" t="e">
        <f t="shared" si="3"/>
        <v>#VALUE!</v>
      </c>
    </row>
    <row r="204" spans="1:1" x14ac:dyDescent="0.25">
      <c r="A204" s="71" t="e">
        <f t="shared" si="3"/>
        <v>#VALUE!</v>
      </c>
    </row>
    <row r="205" spans="1:1" x14ac:dyDescent="0.25">
      <c r="A205" s="71" t="e">
        <f t="shared" si="3"/>
        <v>#VALUE!</v>
      </c>
    </row>
    <row r="206" spans="1:1" x14ac:dyDescent="0.25">
      <c r="A206" s="71" t="e">
        <f t="shared" si="3"/>
        <v>#VALUE!</v>
      </c>
    </row>
    <row r="207" spans="1:1" x14ac:dyDescent="0.25">
      <c r="A207" s="71" t="e">
        <f t="shared" si="3"/>
        <v>#VALUE!</v>
      </c>
    </row>
    <row r="208" spans="1:1" x14ac:dyDescent="0.25">
      <c r="A208" s="71" t="e">
        <f t="shared" si="3"/>
        <v>#VALUE!</v>
      </c>
    </row>
    <row r="209" spans="1:1" x14ac:dyDescent="0.25">
      <c r="A209" s="71" t="e">
        <f t="shared" si="3"/>
        <v>#VALUE!</v>
      </c>
    </row>
    <row r="210" spans="1:1" x14ac:dyDescent="0.25">
      <c r="A210" s="71" t="e">
        <f t="shared" si="3"/>
        <v>#VALUE!</v>
      </c>
    </row>
    <row r="211" spans="1:1" x14ac:dyDescent="0.25">
      <c r="A211" s="71" t="e">
        <f t="shared" si="3"/>
        <v>#VALUE!</v>
      </c>
    </row>
    <row r="212" spans="1:1" x14ac:dyDescent="0.25">
      <c r="A212" s="71" t="e">
        <f t="shared" si="3"/>
        <v>#VALUE!</v>
      </c>
    </row>
    <row r="213" spans="1:1" x14ac:dyDescent="0.25">
      <c r="A213" s="71" t="e">
        <f t="shared" si="3"/>
        <v>#VALUE!</v>
      </c>
    </row>
    <row r="214" spans="1:1" x14ac:dyDescent="0.25">
      <c r="A214" s="71" t="e">
        <f t="shared" si="3"/>
        <v>#VALUE!</v>
      </c>
    </row>
    <row r="215" spans="1:1" x14ac:dyDescent="0.25">
      <c r="A215" s="71" t="e">
        <f t="shared" si="3"/>
        <v>#VALUE!</v>
      </c>
    </row>
    <row r="216" spans="1:1" x14ac:dyDescent="0.25">
      <c r="A216" s="71" t="e">
        <f t="shared" si="3"/>
        <v>#VALUE!</v>
      </c>
    </row>
    <row r="217" spans="1:1" x14ac:dyDescent="0.25">
      <c r="A217" s="71" t="e">
        <f t="shared" si="3"/>
        <v>#VALUE!</v>
      </c>
    </row>
    <row r="218" spans="1:1" x14ac:dyDescent="0.25">
      <c r="A218" s="71" t="e">
        <f t="shared" si="3"/>
        <v>#VALUE!</v>
      </c>
    </row>
    <row r="219" spans="1:1" x14ac:dyDescent="0.25">
      <c r="A219" s="71" t="e">
        <f t="shared" si="3"/>
        <v>#VALUE!</v>
      </c>
    </row>
    <row r="220" spans="1:1" x14ac:dyDescent="0.25">
      <c r="A220" s="71" t="e">
        <f t="shared" si="3"/>
        <v>#VALUE!</v>
      </c>
    </row>
    <row r="221" spans="1:1" x14ac:dyDescent="0.25">
      <c r="A221" s="71" t="e">
        <f t="shared" si="3"/>
        <v>#VALUE!</v>
      </c>
    </row>
    <row r="222" spans="1:1" x14ac:dyDescent="0.25">
      <c r="A222" s="71" t="e">
        <f t="shared" si="3"/>
        <v>#VALUE!</v>
      </c>
    </row>
    <row r="223" spans="1:1" x14ac:dyDescent="0.25">
      <c r="A223" s="71" t="e">
        <f t="shared" si="3"/>
        <v>#VALUE!</v>
      </c>
    </row>
    <row r="224" spans="1:1" x14ac:dyDescent="0.25">
      <c r="A224" s="71" t="e">
        <f t="shared" si="3"/>
        <v>#VALUE!</v>
      </c>
    </row>
    <row r="225" spans="1:1" x14ac:dyDescent="0.25">
      <c r="A225" s="71" t="e">
        <f t="shared" si="3"/>
        <v>#VALUE!</v>
      </c>
    </row>
    <row r="226" spans="1:1" x14ac:dyDescent="0.25">
      <c r="A226" s="71" t="e">
        <f t="shared" si="3"/>
        <v>#VALUE!</v>
      </c>
    </row>
    <row r="227" spans="1:1" x14ac:dyDescent="0.25">
      <c r="A227" s="71" t="e">
        <f t="shared" si="3"/>
        <v>#VALUE!</v>
      </c>
    </row>
    <row r="228" spans="1:1" x14ac:dyDescent="0.25">
      <c r="A228" s="71" t="e">
        <f t="shared" si="3"/>
        <v>#VALUE!</v>
      </c>
    </row>
    <row r="229" spans="1:1" x14ac:dyDescent="0.25">
      <c r="A229" s="71" t="e">
        <f t="shared" si="3"/>
        <v>#VALUE!</v>
      </c>
    </row>
    <row r="230" spans="1:1" x14ac:dyDescent="0.25">
      <c r="A230" s="71" t="e">
        <f t="shared" si="3"/>
        <v>#VALUE!</v>
      </c>
    </row>
    <row r="231" spans="1:1" x14ac:dyDescent="0.25">
      <c r="A231" s="71" t="e">
        <f t="shared" si="3"/>
        <v>#VALUE!</v>
      </c>
    </row>
    <row r="232" spans="1:1" x14ac:dyDescent="0.25">
      <c r="A232" s="71" t="e">
        <f t="shared" si="3"/>
        <v>#VALUE!</v>
      </c>
    </row>
    <row r="233" spans="1:1" x14ac:dyDescent="0.25">
      <c r="A233" s="71" t="e">
        <f t="shared" si="3"/>
        <v>#VALUE!</v>
      </c>
    </row>
    <row r="234" spans="1:1" x14ac:dyDescent="0.25">
      <c r="A234" s="71" t="e">
        <f t="shared" si="3"/>
        <v>#VALUE!</v>
      </c>
    </row>
    <row r="235" spans="1:1" x14ac:dyDescent="0.25">
      <c r="A235" s="71" t="e">
        <f t="shared" si="3"/>
        <v>#VALUE!</v>
      </c>
    </row>
    <row r="236" spans="1:1" x14ac:dyDescent="0.25">
      <c r="A236" s="71" t="e">
        <f t="shared" si="3"/>
        <v>#VALUE!</v>
      </c>
    </row>
    <row r="237" spans="1:1" x14ac:dyDescent="0.25">
      <c r="A237" s="71" t="e">
        <f t="shared" si="3"/>
        <v>#VALUE!</v>
      </c>
    </row>
    <row r="238" spans="1:1" x14ac:dyDescent="0.25">
      <c r="A238" s="71" t="e">
        <f t="shared" si="3"/>
        <v>#VALUE!</v>
      </c>
    </row>
    <row r="239" spans="1:1" x14ac:dyDescent="0.25">
      <c r="A239" s="71" t="e">
        <f t="shared" si="3"/>
        <v>#VALUE!</v>
      </c>
    </row>
    <row r="240" spans="1:1" x14ac:dyDescent="0.25">
      <c r="A240" s="71" t="e">
        <f t="shared" si="3"/>
        <v>#VALUE!</v>
      </c>
    </row>
    <row r="241" spans="1:1" x14ac:dyDescent="0.25">
      <c r="A241" s="71" t="e">
        <f t="shared" si="3"/>
        <v>#VALUE!</v>
      </c>
    </row>
    <row r="242" spans="1:1" x14ac:dyDescent="0.25">
      <c r="A242" s="71" t="e">
        <f t="shared" si="3"/>
        <v>#VALUE!</v>
      </c>
    </row>
    <row r="243" spans="1:1" x14ac:dyDescent="0.25">
      <c r="A243" s="71" t="e">
        <f t="shared" si="3"/>
        <v>#VALUE!</v>
      </c>
    </row>
    <row r="244" spans="1:1" x14ac:dyDescent="0.25">
      <c r="A244" s="71" t="e">
        <f t="shared" si="3"/>
        <v>#VALUE!</v>
      </c>
    </row>
    <row r="245" spans="1:1" x14ac:dyDescent="0.25">
      <c r="A245" s="71" t="e">
        <f t="shared" si="3"/>
        <v>#VALUE!</v>
      </c>
    </row>
    <row r="246" spans="1:1" x14ac:dyDescent="0.25">
      <c r="A246" s="71" t="e">
        <f t="shared" si="3"/>
        <v>#VALUE!</v>
      </c>
    </row>
    <row r="247" spans="1:1" x14ac:dyDescent="0.25">
      <c r="A247" s="71" t="e">
        <f t="shared" si="3"/>
        <v>#VALUE!</v>
      </c>
    </row>
    <row r="248" spans="1:1" x14ac:dyDescent="0.25">
      <c r="A248" s="71" t="e">
        <f t="shared" si="3"/>
        <v>#VALUE!</v>
      </c>
    </row>
    <row r="249" spans="1:1" x14ac:dyDescent="0.25">
      <c r="A249" s="71" t="e">
        <f t="shared" si="3"/>
        <v>#VALUE!</v>
      </c>
    </row>
    <row r="250" spans="1:1" x14ac:dyDescent="0.25">
      <c r="A250" s="71" t="e">
        <f t="shared" si="3"/>
        <v>#VALUE!</v>
      </c>
    </row>
    <row r="251" spans="1:1" x14ac:dyDescent="0.25">
      <c r="A251" s="71" t="e">
        <f t="shared" si="3"/>
        <v>#VALUE!</v>
      </c>
    </row>
    <row r="252" spans="1:1" x14ac:dyDescent="0.25">
      <c r="A252" s="71" t="e">
        <f t="shared" si="3"/>
        <v>#VALUE!</v>
      </c>
    </row>
    <row r="253" spans="1:1" x14ac:dyDescent="0.25">
      <c r="A253" s="71" t="e">
        <f t="shared" si="3"/>
        <v>#VALUE!</v>
      </c>
    </row>
    <row r="254" spans="1:1" x14ac:dyDescent="0.25">
      <c r="A254" s="71" t="e">
        <f t="shared" si="3"/>
        <v>#VALUE!</v>
      </c>
    </row>
    <row r="255" spans="1:1" x14ac:dyDescent="0.25">
      <c r="A255" s="71" t="e">
        <f t="shared" si="3"/>
        <v>#VALUE!</v>
      </c>
    </row>
    <row r="256" spans="1:1" x14ac:dyDescent="0.25">
      <c r="A256" s="71" t="e">
        <f t="shared" si="3"/>
        <v>#VALUE!</v>
      </c>
    </row>
    <row r="257" spans="1:1" x14ac:dyDescent="0.25">
      <c r="A257" s="71" t="e">
        <f t="shared" si="3"/>
        <v>#VALUE!</v>
      </c>
    </row>
    <row r="258" spans="1:1" x14ac:dyDescent="0.25">
      <c r="A258" s="71" t="e">
        <f t="shared" si="3"/>
        <v>#VALUE!</v>
      </c>
    </row>
    <row r="259" spans="1:1" x14ac:dyDescent="0.25">
      <c r="A259" s="71" t="e">
        <f t="shared" si="3"/>
        <v>#VALUE!</v>
      </c>
    </row>
    <row r="260" spans="1:1" x14ac:dyDescent="0.25">
      <c r="A260" s="71" t="e">
        <f t="shared" ref="A260:A323" si="4">DATEVALUE(TEXT(B260, "mm/dd/yy"))</f>
        <v>#VALUE!</v>
      </c>
    </row>
    <row r="261" spans="1:1" x14ac:dyDescent="0.25">
      <c r="A261" s="71" t="e">
        <f t="shared" si="4"/>
        <v>#VALUE!</v>
      </c>
    </row>
    <row r="262" spans="1:1" x14ac:dyDescent="0.25">
      <c r="A262" s="71" t="e">
        <f t="shared" si="4"/>
        <v>#VALUE!</v>
      </c>
    </row>
    <row r="263" spans="1:1" x14ac:dyDescent="0.25">
      <c r="A263" s="71" t="e">
        <f t="shared" si="4"/>
        <v>#VALUE!</v>
      </c>
    </row>
    <row r="264" spans="1:1" x14ac:dyDescent="0.25">
      <c r="A264" s="71" t="e">
        <f t="shared" si="4"/>
        <v>#VALUE!</v>
      </c>
    </row>
    <row r="265" spans="1:1" x14ac:dyDescent="0.25">
      <c r="A265" s="71" t="e">
        <f t="shared" si="4"/>
        <v>#VALUE!</v>
      </c>
    </row>
    <row r="266" spans="1:1" x14ac:dyDescent="0.25">
      <c r="A266" s="71" t="e">
        <f t="shared" si="4"/>
        <v>#VALUE!</v>
      </c>
    </row>
    <row r="267" spans="1:1" x14ac:dyDescent="0.25">
      <c r="A267" s="71" t="e">
        <f t="shared" si="4"/>
        <v>#VALUE!</v>
      </c>
    </row>
    <row r="268" spans="1:1" x14ac:dyDescent="0.25">
      <c r="A268" s="71" t="e">
        <f t="shared" si="4"/>
        <v>#VALUE!</v>
      </c>
    </row>
    <row r="269" spans="1:1" x14ac:dyDescent="0.25">
      <c r="A269" s="71" t="e">
        <f t="shared" si="4"/>
        <v>#VALUE!</v>
      </c>
    </row>
    <row r="270" spans="1:1" x14ac:dyDescent="0.25">
      <c r="A270" s="71" t="e">
        <f t="shared" si="4"/>
        <v>#VALUE!</v>
      </c>
    </row>
    <row r="271" spans="1:1" x14ac:dyDescent="0.25">
      <c r="A271" s="71" t="e">
        <f t="shared" si="4"/>
        <v>#VALUE!</v>
      </c>
    </row>
    <row r="272" spans="1:1" x14ac:dyDescent="0.25">
      <c r="A272" s="71" t="e">
        <f t="shared" si="4"/>
        <v>#VALUE!</v>
      </c>
    </row>
    <row r="273" spans="1:1" x14ac:dyDescent="0.25">
      <c r="A273" s="71" t="e">
        <f t="shared" si="4"/>
        <v>#VALUE!</v>
      </c>
    </row>
    <row r="274" spans="1:1" x14ac:dyDescent="0.25">
      <c r="A274" s="71" t="e">
        <f t="shared" si="4"/>
        <v>#VALUE!</v>
      </c>
    </row>
    <row r="275" spans="1:1" x14ac:dyDescent="0.25">
      <c r="A275" s="71" t="e">
        <f t="shared" si="4"/>
        <v>#VALUE!</v>
      </c>
    </row>
    <row r="276" spans="1:1" x14ac:dyDescent="0.25">
      <c r="A276" s="71" t="e">
        <f t="shared" si="4"/>
        <v>#VALUE!</v>
      </c>
    </row>
    <row r="277" spans="1:1" x14ac:dyDescent="0.25">
      <c r="A277" s="71" t="e">
        <f t="shared" si="4"/>
        <v>#VALUE!</v>
      </c>
    </row>
    <row r="278" spans="1:1" x14ac:dyDescent="0.25">
      <c r="A278" s="71" t="e">
        <f t="shared" si="4"/>
        <v>#VALUE!</v>
      </c>
    </row>
    <row r="279" spans="1:1" x14ac:dyDescent="0.25">
      <c r="A279" s="71" t="e">
        <f t="shared" si="4"/>
        <v>#VALUE!</v>
      </c>
    </row>
    <row r="280" spans="1:1" x14ac:dyDescent="0.25">
      <c r="A280" s="71" t="e">
        <f t="shared" si="4"/>
        <v>#VALUE!</v>
      </c>
    </row>
    <row r="281" spans="1:1" x14ac:dyDescent="0.25">
      <c r="A281" s="71" t="e">
        <f t="shared" si="4"/>
        <v>#VALUE!</v>
      </c>
    </row>
    <row r="282" spans="1:1" x14ac:dyDescent="0.25">
      <c r="A282" s="71" t="e">
        <f t="shared" si="4"/>
        <v>#VALUE!</v>
      </c>
    </row>
    <row r="283" spans="1:1" x14ac:dyDescent="0.25">
      <c r="A283" s="71" t="e">
        <f t="shared" si="4"/>
        <v>#VALUE!</v>
      </c>
    </row>
    <row r="284" spans="1:1" x14ac:dyDescent="0.25">
      <c r="A284" s="71" t="e">
        <f t="shared" si="4"/>
        <v>#VALUE!</v>
      </c>
    </row>
    <row r="285" spans="1:1" x14ac:dyDescent="0.25">
      <c r="A285" s="71" t="e">
        <f t="shared" si="4"/>
        <v>#VALUE!</v>
      </c>
    </row>
    <row r="286" spans="1:1" x14ac:dyDescent="0.25">
      <c r="A286" s="71" t="e">
        <f t="shared" si="4"/>
        <v>#VALUE!</v>
      </c>
    </row>
    <row r="287" spans="1:1" x14ac:dyDescent="0.25">
      <c r="A287" s="71" t="e">
        <f t="shared" si="4"/>
        <v>#VALUE!</v>
      </c>
    </row>
    <row r="288" spans="1:1" x14ac:dyDescent="0.25">
      <c r="A288" s="71" t="e">
        <f t="shared" si="4"/>
        <v>#VALUE!</v>
      </c>
    </row>
    <row r="289" spans="1:1" x14ac:dyDescent="0.25">
      <c r="A289" s="71" t="e">
        <f t="shared" si="4"/>
        <v>#VALUE!</v>
      </c>
    </row>
    <row r="290" spans="1:1" x14ac:dyDescent="0.25">
      <c r="A290" s="71" t="e">
        <f t="shared" si="4"/>
        <v>#VALUE!</v>
      </c>
    </row>
    <row r="291" spans="1:1" x14ac:dyDescent="0.25">
      <c r="A291" s="71" t="e">
        <f t="shared" si="4"/>
        <v>#VALUE!</v>
      </c>
    </row>
    <row r="292" spans="1:1" x14ac:dyDescent="0.25">
      <c r="A292" s="71" t="e">
        <f t="shared" si="4"/>
        <v>#VALUE!</v>
      </c>
    </row>
    <row r="293" spans="1:1" x14ac:dyDescent="0.25">
      <c r="A293" s="71" t="e">
        <f t="shared" si="4"/>
        <v>#VALUE!</v>
      </c>
    </row>
    <row r="294" spans="1:1" x14ac:dyDescent="0.25">
      <c r="A294" s="71" t="e">
        <f t="shared" si="4"/>
        <v>#VALUE!</v>
      </c>
    </row>
    <row r="295" spans="1:1" x14ac:dyDescent="0.25">
      <c r="A295" s="71" t="e">
        <f t="shared" si="4"/>
        <v>#VALUE!</v>
      </c>
    </row>
    <row r="296" spans="1:1" x14ac:dyDescent="0.25">
      <c r="A296" s="71" t="e">
        <f t="shared" si="4"/>
        <v>#VALUE!</v>
      </c>
    </row>
    <row r="297" spans="1:1" x14ac:dyDescent="0.25">
      <c r="A297" s="71" t="e">
        <f t="shared" si="4"/>
        <v>#VALUE!</v>
      </c>
    </row>
    <row r="298" spans="1:1" x14ac:dyDescent="0.25">
      <c r="A298" s="71" t="e">
        <f t="shared" si="4"/>
        <v>#VALUE!</v>
      </c>
    </row>
    <row r="299" spans="1:1" x14ac:dyDescent="0.25">
      <c r="A299" s="71" t="e">
        <f t="shared" si="4"/>
        <v>#VALUE!</v>
      </c>
    </row>
    <row r="300" spans="1:1" x14ac:dyDescent="0.25">
      <c r="A300" s="71" t="e">
        <f t="shared" si="4"/>
        <v>#VALUE!</v>
      </c>
    </row>
    <row r="301" spans="1:1" x14ac:dyDescent="0.25">
      <c r="A301" s="71" t="e">
        <f t="shared" si="4"/>
        <v>#VALUE!</v>
      </c>
    </row>
    <row r="302" spans="1:1" x14ac:dyDescent="0.25">
      <c r="A302" s="71" t="e">
        <f t="shared" si="4"/>
        <v>#VALUE!</v>
      </c>
    </row>
    <row r="303" spans="1:1" x14ac:dyDescent="0.25">
      <c r="A303" s="71" t="e">
        <f t="shared" si="4"/>
        <v>#VALUE!</v>
      </c>
    </row>
    <row r="304" spans="1:1" x14ac:dyDescent="0.25">
      <c r="A304" s="71" t="e">
        <f t="shared" si="4"/>
        <v>#VALUE!</v>
      </c>
    </row>
    <row r="305" spans="1:1" x14ac:dyDescent="0.25">
      <c r="A305" s="71" t="e">
        <f t="shared" si="4"/>
        <v>#VALUE!</v>
      </c>
    </row>
    <row r="306" spans="1:1" x14ac:dyDescent="0.25">
      <c r="A306" s="71" t="e">
        <f t="shared" si="4"/>
        <v>#VALUE!</v>
      </c>
    </row>
    <row r="307" spans="1:1" x14ac:dyDescent="0.25">
      <c r="A307" s="71" t="e">
        <f t="shared" si="4"/>
        <v>#VALUE!</v>
      </c>
    </row>
    <row r="308" spans="1:1" x14ac:dyDescent="0.25">
      <c r="A308" s="71" t="e">
        <f t="shared" si="4"/>
        <v>#VALUE!</v>
      </c>
    </row>
    <row r="309" spans="1:1" x14ac:dyDescent="0.25">
      <c r="A309" s="71" t="e">
        <f t="shared" si="4"/>
        <v>#VALUE!</v>
      </c>
    </row>
    <row r="310" spans="1:1" x14ac:dyDescent="0.25">
      <c r="A310" s="71" t="e">
        <f t="shared" si="4"/>
        <v>#VALUE!</v>
      </c>
    </row>
    <row r="311" spans="1:1" x14ac:dyDescent="0.25">
      <c r="A311" s="71" t="e">
        <f t="shared" si="4"/>
        <v>#VALUE!</v>
      </c>
    </row>
    <row r="312" spans="1:1" x14ac:dyDescent="0.25">
      <c r="A312" s="71" t="e">
        <f t="shared" si="4"/>
        <v>#VALUE!</v>
      </c>
    </row>
    <row r="313" spans="1:1" x14ac:dyDescent="0.25">
      <c r="A313" s="71" t="e">
        <f t="shared" si="4"/>
        <v>#VALUE!</v>
      </c>
    </row>
    <row r="314" spans="1:1" x14ac:dyDescent="0.25">
      <c r="A314" s="71" t="e">
        <f t="shared" si="4"/>
        <v>#VALUE!</v>
      </c>
    </row>
    <row r="315" spans="1:1" x14ac:dyDescent="0.25">
      <c r="A315" s="71" t="e">
        <f t="shared" si="4"/>
        <v>#VALUE!</v>
      </c>
    </row>
    <row r="316" spans="1:1" x14ac:dyDescent="0.25">
      <c r="A316" s="71" t="e">
        <f t="shared" si="4"/>
        <v>#VALUE!</v>
      </c>
    </row>
    <row r="317" spans="1:1" x14ac:dyDescent="0.25">
      <c r="A317" s="71" t="e">
        <f t="shared" si="4"/>
        <v>#VALUE!</v>
      </c>
    </row>
    <row r="318" spans="1:1" x14ac:dyDescent="0.25">
      <c r="A318" s="71" t="e">
        <f t="shared" si="4"/>
        <v>#VALUE!</v>
      </c>
    </row>
    <row r="319" spans="1:1" x14ac:dyDescent="0.25">
      <c r="A319" s="71" t="e">
        <f t="shared" si="4"/>
        <v>#VALUE!</v>
      </c>
    </row>
    <row r="320" spans="1:1" x14ac:dyDescent="0.25">
      <c r="A320" s="71" t="e">
        <f t="shared" si="4"/>
        <v>#VALUE!</v>
      </c>
    </row>
    <row r="321" spans="1:1" x14ac:dyDescent="0.25">
      <c r="A321" s="71" t="e">
        <f t="shared" si="4"/>
        <v>#VALUE!</v>
      </c>
    </row>
    <row r="322" spans="1:1" x14ac:dyDescent="0.25">
      <c r="A322" s="71" t="e">
        <f t="shared" si="4"/>
        <v>#VALUE!</v>
      </c>
    </row>
    <row r="323" spans="1:1" x14ac:dyDescent="0.25">
      <c r="A323" s="71" t="e">
        <f t="shared" si="4"/>
        <v>#VALUE!</v>
      </c>
    </row>
    <row r="324" spans="1:1" x14ac:dyDescent="0.25">
      <c r="A324" s="71" t="e">
        <f t="shared" ref="A324:A387" si="5">DATEVALUE(TEXT(B324, "mm/dd/yy"))</f>
        <v>#VALUE!</v>
      </c>
    </row>
    <row r="325" spans="1:1" x14ac:dyDescent="0.25">
      <c r="A325" s="71" t="e">
        <f t="shared" si="5"/>
        <v>#VALUE!</v>
      </c>
    </row>
    <row r="326" spans="1:1" x14ac:dyDescent="0.25">
      <c r="A326" s="71" t="e">
        <f t="shared" si="5"/>
        <v>#VALUE!</v>
      </c>
    </row>
    <row r="327" spans="1:1" x14ac:dyDescent="0.25">
      <c r="A327" s="71" t="e">
        <f t="shared" si="5"/>
        <v>#VALUE!</v>
      </c>
    </row>
    <row r="328" spans="1:1" x14ac:dyDescent="0.25">
      <c r="A328" s="71" t="e">
        <f t="shared" si="5"/>
        <v>#VALUE!</v>
      </c>
    </row>
    <row r="329" spans="1:1" x14ac:dyDescent="0.25">
      <c r="A329" s="71" t="e">
        <f t="shared" si="5"/>
        <v>#VALUE!</v>
      </c>
    </row>
    <row r="330" spans="1:1" x14ac:dyDescent="0.25">
      <c r="A330" s="71" t="e">
        <f t="shared" si="5"/>
        <v>#VALUE!</v>
      </c>
    </row>
    <row r="331" spans="1:1" x14ac:dyDescent="0.25">
      <c r="A331" s="71" t="e">
        <f t="shared" si="5"/>
        <v>#VALUE!</v>
      </c>
    </row>
    <row r="332" spans="1:1" x14ac:dyDescent="0.25">
      <c r="A332" s="71" t="e">
        <f t="shared" si="5"/>
        <v>#VALUE!</v>
      </c>
    </row>
    <row r="333" spans="1:1" x14ac:dyDescent="0.25">
      <c r="A333" s="71" t="e">
        <f t="shared" si="5"/>
        <v>#VALUE!</v>
      </c>
    </row>
    <row r="334" spans="1:1" x14ac:dyDescent="0.25">
      <c r="A334" s="71" t="e">
        <f t="shared" si="5"/>
        <v>#VALUE!</v>
      </c>
    </row>
    <row r="335" spans="1:1" x14ac:dyDescent="0.25">
      <c r="A335" s="71" t="e">
        <f t="shared" si="5"/>
        <v>#VALUE!</v>
      </c>
    </row>
    <row r="336" spans="1:1" x14ac:dyDescent="0.25">
      <c r="A336" s="71" t="e">
        <f t="shared" si="5"/>
        <v>#VALUE!</v>
      </c>
    </row>
    <row r="337" spans="1:1" x14ac:dyDescent="0.25">
      <c r="A337" s="71" t="e">
        <f t="shared" si="5"/>
        <v>#VALUE!</v>
      </c>
    </row>
    <row r="338" spans="1:1" x14ac:dyDescent="0.25">
      <c r="A338" s="71" t="e">
        <f t="shared" si="5"/>
        <v>#VALUE!</v>
      </c>
    </row>
    <row r="339" spans="1:1" x14ac:dyDescent="0.25">
      <c r="A339" s="71" t="e">
        <f t="shared" si="5"/>
        <v>#VALUE!</v>
      </c>
    </row>
    <row r="340" spans="1:1" x14ac:dyDescent="0.25">
      <c r="A340" s="71" t="e">
        <f t="shared" si="5"/>
        <v>#VALUE!</v>
      </c>
    </row>
    <row r="341" spans="1:1" x14ac:dyDescent="0.25">
      <c r="A341" s="71" t="e">
        <f t="shared" si="5"/>
        <v>#VALUE!</v>
      </c>
    </row>
    <row r="342" spans="1:1" x14ac:dyDescent="0.25">
      <c r="A342" s="71" t="e">
        <f t="shared" si="5"/>
        <v>#VALUE!</v>
      </c>
    </row>
    <row r="343" spans="1:1" x14ac:dyDescent="0.25">
      <c r="A343" s="71" t="e">
        <f t="shared" si="5"/>
        <v>#VALUE!</v>
      </c>
    </row>
    <row r="344" spans="1:1" x14ac:dyDescent="0.25">
      <c r="A344" s="71" t="e">
        <f t="shared" si="5"/>
        <v>#VALUE!</v>
      </c>
    </row>
    <row r="345" spans="1:1" x14ac:dyDescent="0.25">
      <c r="A345" s="71" t="e">
        <f t="shared" si="5"/>
        <v>#VALUE!</v>
      </c>
    </row>
    <row r="346" spans="1:1" x14ac:dyDescent="0.25">
      <c r="A346" s="71" t="e">
        <f t="shared" si="5"/>
        <v>#VALUE!</v>
      </c>
    </row>
    <row r="347" spans="1:1" x14ac:dyDescent="0.25">
      <c r="A347" s="71" t="e">
        <f t="shared" si="5"/>
        <v>#VALUE!</v>
      </c>
    </row>
    <row r="348" spans="1:1" x14ac:dyDescent="0.25">
      <c r="A348" s="71" t="e">
        <f t="shared" si="5"/>
        <v>#VALUE!</v>
      </c>
    </row>
    <row r="349" spans="1:1" x14ac:dyDescent="0.25">
      <c r="A349" s="71" t="e">
        <f t="shared" si="5"/>
        <v>#VALUE!</v>
      </c>
    </row>
    <row r="350" spans="1:1" x14ac:dyDescent="0.25">
      <c r="A350" s="71" t="e">
        <f t="shared" si="5"/>
        <v>#VALUE!</v>
      </c>
    </row>
    <row r="351" spans="1:1" x14ac:dyDescent="0.25">
      <c r="A351" s="71" t="e">
        <f t="shared" si="5"/>
        <v>#VALUE!</v>
      </c>
    </row>
    <row r="352" spans="1:1" x14ac:dyDescent="0.25">
      <c r="A352" s="71" t="e">
        <f t="shared" si="5"/>
        <v>#VALUE!</v>
      </c>
    </row>
    <row r="353" spans="1:1" x14ac:dyDescent="0.25">
      <c r="A353" s="71" t="e">
        <f t="shared" si="5"/>
        <v>#VALUE!</v>
      </c>
    </row>
    <row r="354" spans="1:1" x14ac:dyDescent="0.25">
      <c r="A354" s="71" t="e">
        <f t="shared" si="5"/>
        <v>#VALUE!</v>
      </c>
    </row>
    <row r="355" spans="1:1" x14ac:dyDescent="0.25">
      <c r="A355" s="71" t="e">
        <f t="shared" si="5"/>
        <v>#VALUE!</v>
      </c>
    </row>
    <row r="356" spans="1:1" x14ac:dyDescent="0.25">
      <c r="A356" s="71" t="e">
        <f t="shared" si="5"/>
        <v>#VALUE!</v>
      </c>
    </row>
    <row r="357" spans="1:1" x14ac:dyDescent="0.25">
      <c r="A357" s="71" t="e">
        <f t="shared" si="5"/>
        <v>#VALUE!</v>
      </c>
    </row>
    <row r="358" spans="1:1" x14ac:dyDescent="0.25">
      <c r="A358" s="71" t="e">
        <f t="shared" si="5"/>
        <v>#VALUE!</v>
      </c>
    </row>
    <row r="359" spans="1:1" x14ac:dyDescent="0.25">
      <c r="A359" s="71" t="e">
        <f t="shared" si="5"/>
        <v>#VALUE!</v>
      </c>
    </row>
    <row r="360" spans="1:1" x14ac:dyDescent="0.25">
      <c r="A360" s="71" t="e">
        <f t="shared" si="5"/>
        <v>#VALUE!</v>
      </c>
    </row>
    <row r="361" spans="1:1" x14ac:dyDescent="0.25">
      <c r="A361" s="71" t="e">
        <f t="shared" si="5"/>
        <v>#VALUE!</v>
      </c>
    </row>
    <row r="362" spans="1:1" x14ac:dyDescent="0.25">
      <c r="A362" s="71" t="e">
        <f t="shared" si="5"/>
        <v>#VALUE!</v>
      </c>
    </row>
    <row r="363" spans="1:1" x14ac:dyDescent="0.25">
      <c r="A363" s="71" t="e">
        <f t="shared" si="5"/>
        <v>#VALUE!</v>
      </c>
    </row>
    <row r="364" spans="1:1" x14ac:dyDescent="0.25">
      <c r="A364" s="71" t="e">
        <f t="shared" si="5"/>
        <v>#VALUE!</v>
      </c>
    </row>
    <row r="365" spans="1:1" x14ac:dyDescent="0.25">
      <c r="A365" s="71" t="e">
        <f t="shared" si="5"/>
        <v>#VALUE!</v>
      </c>
    </row>
    <row r="366" spans="1:1" x14ac:dyDescent="0.25">
      <c r="A366" s="71" t="e">
        <f t="shared" si="5"/>
        <v>#VALUE!</v>
      </c>
    </row>
    <row r="367" spans="1:1" x14ac:dyDescent="0.25">
      <c r="A367" s="71" t="e">
        <f t="shared" si="5"/>
        <v>#VALUE!</v>
      </c>
    </row>
    <row r="368" spans="1:1" x14ac:dyDescent="0.25">
      <c r="A368" s="71" t="e">
        <f t="shared" si="5"/>
        <v>#VALUE!</v>
      </c>
    </row>
    <row r="369" spans="1:1" x14ac:dyDescent="0.25">
      <c r="A369" s="71" t="e">
        <f t="shared" si="5"/>
        <v>#VALUE!</v>
      </c>
    </row>
    <row r="370" spans="1:1" x14ac:dyDescent="0.25">
      <c r="A370" s="71" t="e">
        <f t="shared" si="5"/>
        <v>#VALUE!</v>
      </c>
    </row>
    <row r="371" spans="1:1" x14ac:dyDescent="0.25">
      <c r="A371" s="71" t="e">
        <f t="shared" si="5"/>
        <v>#VALUE!</v>
      </c>
    </row>
    <row r="372" spans="1:1" x14ac:dyDescent="0.25">
      <c r="A372" s="71" t="e">
        <f t="shared" si="5"/>
        <v>#VALUE!</v>
      </c>
    </row>
    <row r="373" spans="1:1" x14ac:dyDescent="0.25">
      <c r="A373" s="71" t="e">
        <f t="shared" si="5"/>
        <v>#VALUE!</v>
      </c>
    </row>
    <row r="374" spans="1:1" x14ac:dyDescent="0.25">
      <c r="A374" s="71" t="e">
        <f t="shared" si="5"/>
        <v>#VALUE!</v>
      </c>
    </row>
    <row r="375" spans="1:1" x14ac:dyDescent="0.25">
      <c r="A375" s="71" t="e">
        <f t="shared" si="5"/>
        <v>#VALUE!</v>
      </c>
    </row>
    <row r="376" spans="1:1" x14ac:dyDescent="0.25">
      <c r="A376" s="71" t="e">
        <f t="shared" si="5"/>
        <v>#VALUE!</v>
      </c>
    </row>
    <row r="377" spans="1:1" x14ac:dyDescent="0.25">
      <c r="A377" s="71" t="e">
        <f t="shared" si="5"/>
        <v>#VALUE!</v>
      </c>
    </row>
    <row r="378" spans="1:1" x14ac:dyDescent="0.25">
      <c r="A378" s="71" t="e">
        <f t="shared" si="5"/>
        <v>#VALUE!</v>
      </c>
    </row>
    <row r="379" spans="1:1" x14ac:dyDescent="0.25">
      <c r="A379" s="71" t="e">
        <f t="shared" si="5"/>
        <v>#VALUE!</v>
      </c>
    </row>
    <row r="380" spans="1:1" x14ac:dyDescent="0.25">
      <c r="A380" s="71" t="e">
        <f t="shared" si="5"/>
        <v>#VALUE!</v>
      </c>
    </row>
    <row r="381" spans="1:1" x14ac:dyDescent="0.25">
      <c r="A381" s="71" t="e">
        <f t="shared" si="5"/>
        <v>#VALUE!</v>
      </c>
    </row>
    <row r="382" spans="1:1" x14ac:dyDescent="0.25">
      <c r="A382" s="71" t="e">
        <f t="shared" si="5"/>
        <v>#VALUE!</v>
      </c>
    </row>
    <row r="383" spans="1:1" x14ac:dyDescent="0.25">
      <c r="A383" s="71" t="e">
        <f t="shared" si="5"/>
        <v>#VALUE!</v>
      </c>
    </row>
    <row r="384" spans="1:1" x14ac:dyDescent="0.25">
      <c r="A384" s="71" t="e">
        <f t="shared" si="5"/>
        <v>#VALUE!</v>
      </c>
    </row>
    <row r="385" spans="1:1" x14ac:dyDescent="0.25">
      <c r="A385" s="71" t="e">
        <f t="shared" si="5"/>
        <v>#VALUE!</v>
      </c>
    </row>
    <row r="386" spans="1:1" x14ac:dyDescent="0.25">
      <c r="A386" s="71" t="e">
        <f t="shared" si="5"/>
        <v>#VALUE!</v>
      </c>
    </row>
    <row r="387" spans="1:1" x14ac:dyDescent="0.25">
      <c r="A387" s="71" t="e">
        <f t="shared" si="5"/>
        <v>#VALUE!</v>
      </c>
    </row>
    <row r="388" spans="1:1" x14ac:dyDescent="0.25">
      <c r="A388" s="71" t="e">
        <f t="shared" ref="A388:A451" si="6">DATEVALUE(TEXT(B388, "mm/dd/yy"))</f>
        <v>#VALUE!</v>
      </c>
    </row>
    <row r="389" spans="1:1" x14ac:dyDescent="0.25">
      <c r="A389" s="71" t="e">
        <f t="shared" si="6"/>
        <v>#VALUE!</v>
      </c>
    </row>
    <row r="390" spans="1:1" x14ac:dyDescent="0.25">
      <c r="A390" s="71" t="e">
        <f t="shared" si="6"/>
        <v>#VALUE!</v>
      </c>
    </row>
    <row r="391" spans="1:1" x14ac:dyDescent="0.25">
      <c r="A391" s="71" t="e">
        <f t="shared" si="6"/>
        <v>#VALUE!</v>
      </c>
    </row>
    <row r="392" spans="1:1" x14ac:dyDescent="0.25">
      <c r="A392" s="71" t="e">
        <f t="shared" si="6"/>
        <v>#VALUE!</v>
      </c>
    </row>
    <row r="393" spans="1:1" x14ac:dyDescent="0.25">
      <c r="A393" s="71" t="e">
        <f t="shared" si="6"/>
        <v>#VALUE!</v>
      </c>
    </row>
    <row r="394" spans="1:1" x14ac:dyDescent="0.25">
      <c r="A394" s="71" t="e">
        <f t="shared" si="6"/>
        <v>#VALUE!</v>
      </c>
    </row>
    <row r="395" spans="1:1" x14ac:dyDescent="0.25">
      <c r="A395" s="71" t="e">
        <f t="shared" si="6"/>
        <v>#VALUE!</v>
      </c>
    </row>
    <row r="396" spans="1:1" x14ac:dyDescent="0.25">
      <c r="A396" s="71" t="e">
        <f t="shared" si="6"/>
        <v>#VALUE!</v>
      </c>
    </row>
    <row r="397" spans="1:1" x14ac:dyDescent="0.25">
      <c r="A397" s="71" t="e">
        <f t="shared" si="6"/>
        <v>#VALUE!</v>
      </c>
    </row>
    <row r="398" spans="1:1" x14ac:dyDescent="0.25">
      <c r="A398" s="71" t="e">
        <f t="shared" si="6"/>
        <v>#VALUE!</v>
      </c>
    </row>
    <row r="399" spans="1:1" x14ac:dyDescent="0.25">
      <c r="A399" s="71" t="e">
        <f t="shared" si="6"/>
        <v>#VALUE!</v>
      </c>
    </row>
    <row r="400" spans="1:1" x14ac:dyDescent="0.25">
      <c r="A400" s="71" t="e">
        <f t="shared" si="6"/>
        <v>#VALUE!</v>
      </c>
    </row>
    <row r="401" spans="1:1" x14ac:dyDescent="0.25">
      <c r="A401" s="71" t="e">
        <f t="shared" si="6"/>
        <v>#VALUE!</v>
      </c>
    </row>
    <row r="402" spans="1:1" x14ac:dyDescent="0.25">
      <c r="A402" s="71" t="e">
        <f t="shared" si="6"/>
        <v>#VALUE!</v>
      </c>
    </row>
    <row r="403" spans="1:1" x14ac:dyDescent="0.25">
      <c r="A403" s="71" t="e">
        <f t="shared" si="6"/>
        <v>#VALUE!</v>
      </c>
    </row>
    <row r="404" spans="1:1" x14ac:dyDescent="0.25">
      <c r="A404" s="71" t="e">
        <f t="shared" si="6"/>
        <v>#VALUE!</v>
      </c>
    </row>
    <row r="405" spans="1:1" x14ac:dyDescent="0.25">
      <c r="A405" s="71" t="e">
        <f t="shared" si="6"/>
        <v>#VALUE!</v>
      </c>
    </row>
    <row r="406" spans="1:1" x14ac:dyDescent="0.25">
      <c r="A406" s="71" t="e">
        <f t="shared" si="6"/>
        <v>#VALUE!</v>
      </c>
    </row>
    <row r="407" spans="1:1" x14ac:dyDescent="0.25">
      <c r="A407" s="71" t="e">
        <f t="shared" si="6"/>
        <v>#VALUE!</v>
      </c>
    </row>
    <row r="408" spans="1:1" x14ac:dyDescent="0.25">
      <c r="A408" s="71" t="e">
        <f t="shared" si="6"/>
        <v>#VALUE!</v>
      </c>
    </row>
    <row r="409" spans="1:1" x14ac:dyDescent="0.25">
      <c r="A409" s="71" t="e">
        <f t="shared" si="6"/>
        <v>#VALUE!</v>
      </c>
    </row>
    <row r="410" spans="1:1" x14ac:dyDescent="0.25">
      <c r="A410" s="71" t="e">
        <f t="shared" si="6"/>
        <v>#VALUE!</v>
      </c>
    </row>
    <row r="411" spans="1:1" x14ac:dyDescent="0.25">
      <c r="A411" s="71" t="e">
        <f t="shared" si="6"/>
        <v>#VALUE!</v>
      </c>
    </row>
    <row r="412" spans="1:1" x14ac:dyDescent="0.25">
      <c r="A412" s="71" t="e">
        <f t="shared" si="6"/>
        <v>#VALUE!</v>
      </c>
    </row>
    <row r="413" spans="1:1" x14ac:dyDescent="0.25">
      <c r="A413" s="71" t="e">
        <f t="shared" si="6"/>
        <v>#VALUE!</v>
      </c>
    </row>
    <row r="414" spans="1:1" x14ac:dyDescent="0.25">
      <c r="A414" s="71" t="e">
        <f t="shared" si="6"/>
        <v>#VALUE!</v>
      </c>
    </row>
    <row r="415" spans="1:1" x14ac:dyDescent="0.25">
      <c r="A415" s="71" t="e">
        <f t="shared" si="6"/>
        <v>#VALUE!</v>
      </c>
    </row>
    <row r="416" spans="1:1" x14ac:dyDescent="0.25">
      <c r="A416" s="71" t="e">
        <f t="shared" si="6"/>
        <v>#VALUE!</v>
      </c>
    </row>
    <row r="417" spans="1:1" x14ac:dyDescent="0.25">
      <c r="A417" s="71" t="e">
        <f t="shared" si="6"/>
        <v>#VALUE!</v>
      </c>
    </row>
    <row r="418" spans="1:1" x14ac:dyDescent="0.25">
      <c r="A418" s="71" t="e">
        <f t="shared" si="6"/>
        <v>#VALUE!</v>
      </c>
    </row>
    <row r="419" spans="1:1" x14ac:dyDescent="0.25">
      <c r="A419" s="71" t="e">
        <f t="shared" si="6"/>
        <v>#VALUE!</v>
      </c>
    </row>
    <row r="420" spans="1:1" x14ac:dyDescent="0.25">
      <c r="A420" s="71" t="e">
        <f t="shared" si="6"/>
        <v>#VALUE!</v>
      </c>
    </row>
    <row r="421" spans="1:1" x14ac:dyDescent="0.25">
      <c r="A421" s="71" t="e">
        <f t="shared" si="6"/>
        <v>#VALUE!</v>
      </c>
    </row>
    <row r="422" spans="1:1" x14ac:dyDescent="0.25">
      <c r="A422" s="71" t="e">
        <f t="shared" si="6"/>
        <v>#VALUE!</v>
      </c>
    </row>
    <row r="423" spans="1:1" x14ac:dyDescent="0.25">
      <c r="A423" s="71" t="e">
        <f t="shared" si="6"/>
        <v>#VALUE!</v>
      </c>
    </row>
    <row r="424" spans="1:1" x14ac:dyDescent="0.25">
      <c r="A424" s="71" t="e">
        <f t="shared" si="6"/>
        <v>#VALUE!</v>
      </c>
    </row>
    <row r="425" spans="1:1" x14ac:dyDescent="0.25">
      <c r="A425" s="71" t="e">
        <f t="shared" si="6"/>
        <v>#VALUE!</v>
      </c>
    </row>
    <row r="426" spans="1:1" x14ac:dyDescent="0.25">
      <c r="A426" s="71" t="e">
        <f t="shared" si="6"/>
        <v>#VALUE!</v>
      </c>
    </row>
    <row r="427" spans="1:1" x14ac:dyDescent="0.25">
      <c r="A427" s="71" t="e">
        <f t="shared" si="6"/>
        <v>#VALUE!</v>
      </c>
    </row>
    <row r="428" spans="1:1" x14ac:dyDescent="0.25">
      <c r="A428" s="71" t="e">
        <f t="shared" si="6"/>
        <v>#VALUE!</v>
      </c>
    </row>
    <row r="429" spans="1:1" x14ac:dyDescent="0.25">
      <c r="A429" s="71" t="e">
        <f t="shared" si="6"/>
        <v>#VALUE!</v>
      </c>
    </row>
    <row r="430" spans="1:1" x14ac:dyDescent="0.25">
      <c r="A430" s="71" t="e">
        <f t="shared" si="6"/>
        <v>#VALUE!</v>
      </c>
    </row>
    <row r="431" spans="1:1" x14ac:dyDescent="0.25">
      <c r="A431" s="71" t="e">
        <f t="shared" si="6"/>
        <v>#VALUE!</v>
      </c>
    </row>
    <row r="432" spans="1:1" x14ac:dyDescent="0.25">
      <c r="A432" s="71" t="e">
        <f t="shared" si="6"/>
        <v>#VALUE!</v>
      </c>
    </row>
    <row r="433" spans="1:1" x14ac:dyDescent="0.25">
      <c r="A433" s="71" t="e">
        <f t="shared" si="6"/>
        <v>#VALUE!</v>
      </c>
    </row>
    <row r="434" spans="1:1" x14ac:dyDescent="0.25">
      <c r="A434" s="71" t="e">
        <f t="shared" si="6"/>
        <v>#VALUE!</v>
      </c>
    </row>
    <row r="435" spans="1:1" x14ac:dyDescent="0.25">
      <c r="A435" s="71" t="e">
        <f t="shared" si="6"/>
        <v>#VALUE!</v>
      </c>
    </row>
    <row r="436" spans="1:1" x14ac:dyDescent="0.25">
      <c r="A436" s="71" t="e">
        <f t="shared" si="6"/>
        <v>#VALUE!</v>
      </c>
    </row>
    <row r="437" spans="1:1" x14ac:dyDescent="0.25">
      <c r="A437" s="71" t="e">
        <f t="shared" si="6"/>
        <v>#VALUE!</v>
      </c>
    </row>
    <row r="438" spans="1:1" x14ac:dyDescent="0.25">
      <c r="A438" s="71" t="e">
        <f t="shared" si="6"/>
        <v>#VALUE!</v>
      </c>
    </row>
    <row r="439" spans="1:1" x14ac:dyDescent="0.25">
      <c r="A439" s="71" t="e">
        <f t="shared" si="6"/>
        <v>#VALUE!</v>
      </c>
    </row>
    <row r="440" spans="1:1" x14ac:dyDescent="0.25">
      <c r="A440" s="71" t="e">
        <f t="shared" si="6"/>
        <v>#VALUE!</v>
      </c>
    </row>
    <row r="441" spans="1:1" x14ac:dyDescent="0.25">
      <c r="A441" s="71" t="e">
        <f t="shared" si="6"/>
        <v>#VALUE!</v>
      </c>
    </row>
    <row r="442" spans="1:1" x14ac:dyDescent="0.25">
      <c r="A442" s="71" t="e">
        <f t="shared" si="6"/>
        <v>#VALUE!</v>
      </c>
    </row>
    <row r="443" spans="1:1" x14ac:dyDescent="0.25">
      <c r="A443" s="71" t="e">
        <f t="shared" si="6"/>
        <v>#VALUE!</v>
      </c>
    </row>
    <row r="444" spans="1:1" x14ac:dyDescent="0.25">
      <c r="A444" s="71" t="e">
        <f t="shared" si="6"/>
        <v>#VALUE!</v>
      </c>
    </row>
    <row r="445" spans="1:1" x14ac:dyDescent="0.25">
      <c r="A445" s="71" t="e">
        <f t="shared" si="6"/>
        <v>#VALUE!</v>
      </c>
    </row>
    <row r="446" spans="1:1" x14ac:dyDescent="0.25">
      <c r="A446" s="71" t="e">
        <f t="shared" si="6"/>
        <v>#VALUE!</v>
      </c>
    </row>
    <row r="447" spans="1:1" x14ac:dyDescent="0.25">
      <c r="A447" s="71" t="e">
        <f t="shared" si="6"/>
        <v>#VALUE!</v>
      </c>
    </row>
    <row r="448" spans="1:1" x14ac:dyDescent="0.25">
      <c r="A448" s="71" t="e">
        <f t="shared" si="6"/>
        <v>#VALUE!</v>
      </c>
    </row>
    <row r="449" spans="1:1" x14ac:dyDescent="0.25">
      <c r="A449" s="71" t="e">
        <f t="shared" si="6"/>
        <v>#VALUE!</v>
      </c>
    </row>
    <row r="450" spans="1:1" x14ac:dyDescent="0.25">
      <c r="A450" s="71" t="e">
        <f t="shared" si="6"/>
        <v>#VALUE!</v>
      </c>
    </row>
    <row r="451" spans="1:1" x14ac:dyDescent="0.25">
      <c r="A451" s="71" t="e">
        <f t="shared" si="6"/>
        <v>#VALUE!</v>
      </c>
    </row>
    <row r="467" spans="5:31" x14ac:dyDescent="0.25">
      <c r="E467">
        <v>1282011</v>
      </c>
      <c r="F467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683</v>
      </c>
      <c r="O467">
        <v>50</v>
      </c>
      <c r="R467" t="s">
        <v>37</v>
      </c>
      <c r="S467" t="s">
        <v>38</v>
      </c>
      <c r="T467">
        <v>35.25</v>
      </c>
      <c r="U467" t="s">
        <v>684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5">
      <c r="E468">
        <v>1282015</v>
      </c>
      <c r="F468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685</v>
      </c>
      <c r="O468">
        <v>50</v>
      </c>
      <c r="R468" t="s">
        <v>37</v>
      </c>
      <c r="S468" t="s">
        <v>38</v>
      </c>
      <c r="T468">
        <v>45.25</v>
      </c>
      <c r="U468" t="s">
        <v>686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5">
      <c r="E469">
        <v>1282037</v>
      </c>
      <c r="F469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687</v>
      </c>
      <c r="O469">
        <v>50</v>
      </c>
      <c r="R469" t="s">
        <v>37</v>
      </c>
      <c r="S469" t="s">
        <v>38</v>
      </c>
      <c r="T469">
        <v>32.25</v>
      </c>
      <c r="U469" t="s">
        <v>684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5">
      <c r="E470">
        <v>1282038</v>
      </c>
      <c r="F470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687</v>
      </c>
      <c r="O470">
        <v>50</v>
      </c>
      <c r="R470" t="s">
        <v>37</v>
      </c>
      <c r="S470" t="s">
        <v>38</v>
      </c>
      <c r="T470">
        <v>32</v>
      </c>
      <c r="U470" t="s">
        <v>684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5">
      <c r="E471">
        <v>1282889</v>
      </c>
      <c r="F471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688</v>
      </c>
      <c r="O471">
        <v>25</v>
      </c>
      <c r="R471" t="s">
        <v>37</v>
      </c>
      <c r="S471" t="s">
        <v>38</v>
      </c>
      <c r="T471">
        <v>426</v>
      </c>
      <c r="U471" t="s">
        <v>689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5">
      <c r="E472">
        <v>1283153</v>
      </c>
      <c r="F472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690</v>
      </c>
      <c r="P472">
        <v>50</v>
      </c>
      <c r="R472" t="s">
        <v>37</v>
      </c>
      <c r="S472" t="s">
        <v>38</v>
      </c>
      <c r="T472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5">
      <c r="E473">
        <v>1283297</v>
      </c>
      <c r="F473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691</v>
      </c>
      <c r="P473">
        <v>50</v>
      </c>
      <c r="R473" t="s">
        <v>37</v>
      </c>
      <c r="S473" t="s">
        <v>38</v>
      </c>
      <c r="T473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5">
      <c r="E474">
        <v>1284795</v>
      </c>
      <c r="F474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>
        <v>25</v>
      </c>
      <c r="R474" t="s">
        <v>37</v>
      </c>
      <c r="S474" t="s">
        <v>38</v>
      </c>
      <c r="T474">
        <v>237</v>
      </c>
      <c r="U474" t="s">
        <v>689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5">
      <c r="E475">
        <v>1284914</v>
      </c>
      <c r="F47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>
        <v>50</v>
      </c>
      <c r="R475" t="s">
        <v>37</v>
      </c>
      <c r="S475" t="s">
        <v>38</v>
      </c>
      <c r="T475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5">
      <c r="E476">
        <v>1285018</v>
      </c>
      <c r="F476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>
        <v>25</v>
      </c>
      <c r="R476" t="s">
        <v>37</v>
      </c>
      <c r="S476" t="s">
        <v>38</v>
      </c>
      <c r="T476">
        <v>230</v>
      </c>
      <c r="U476" t="s">
        <v>689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5">
      <c r="E477">
        <v>1285549</v>
      </c>
      <c r="F477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692</v>
      </c>
      <c r="P477">
        <v>25000</v>
      </c>
      <c r="R477" t="s">
        <v>66</v>
      </c>
      <c r="S477" t="s">
        <v>38</v>
      </c>
      <c r="T477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693</v>
      </c>
      <c r="AC477">
        <v>53350</v>
      </c>
      <c r="AD477">
        <v>37043.875</v>
      </c>
      <c r="AE477">
        <v>37072.875</v>
      </c>
    </row>
    <row r="478" spans="5:31" x14ac:dyDescent="0.25">
      <c r="E478">
        <v>1285554</v>
      </c>
      <c r="F478">
        <v>37034.421932870398</v>
      </c>
      <c r="G478" t="s">
        <v>694</v>
      </c>
      <c r="H478" t="s">
        <v>695</v>
      </c>
      <c r="I478" t="s">
        <v>33</v>
      </c>
      <c r="K478" t="s">
        <v>63</v>
      </c>
      <c r="L478" t="s">
        <v>64</v>
      </c>
      <c r="M478">
        <v>33999</v>
      </c>
      <c r="N478" t="s">
        <v>696</v>
      </c>
      <c r="P478">
        <v>10000</v>
      </c>
      <c r="R478" t="s">
        <v>66</v>
      </c>
      <c r="S478" t="s">
        <v>38</v>
      </c>
      <c r="T478">
        <v>0.03</v>
      </c>
      <c r="U478" t="s">
        <v>697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698</v>
      </c>
      <c r="AC478">
        <v>51163</v>
      </c>
      <c r="AD478">
        <v>37043</v>
      </c>
      <c r="AE478">
        <v>37072</v>
      </c>
    </row>
    <row r="479" spans="5:31" x14ac:dyDescent="0.25">
      <c r="E479">
        <v>1285618</v>
      </c>
      <c r="F479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>
        <v>10000</v>
      </c>
      <c r="R479" t="s">
        <v>66</v>
      </c>
      <c r="S479" t="s">
        <v>38</v>
      </c>
      <c r="T479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699</v>
      </c>
      <c r="AC479">
        <v>208</v>
      </c>
      <c r="AD479">
        <v>37043.875</v>
      </c>
      <c r="AE479">
        <v>37072.875</v>
      </c>
    </row>
    <row r="480" spans="5:31" x14ac:dyDescent="0.25">
      <c r="E480">
        <v>1285729</v>
      </c>
      <c r="F480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>
        <v>10000</v>
      </c>
      <c r="R480" t="s">
        <v>66</v>
      </c>
      <c r="S480" t="s">
        <v>38</v>
      </c>
      <c r="T480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700</v>
      </c>
      <c r="AC480">
        <v>53350</v>
      </c>
      <c r="AD480">
        <v>37043.875</v>
      </c>
      <c r="AE480">
        <v>37072.875</v>
      </c>
    </row>
    <row r="481" spans="5:31" x14ac:dyDescent="0.25">
      <c r="E481">
        <v>1285947</v>
      </c>
      <c r="F481">
        <v>37034.458900463003</v>
      </c>
      <c r="G481" t="s">
        <v>200</v>
      </c>
      <c r="H481" t="s">
        <v>701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>
        <v>10000</v>
      </c>
      <c r="R481" t="s">
        <v>66</v>
      </c>
      <c r="S481" t="s">
        <v>38</v>
      </c>
      <c r="T48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702</v>
      </c>
      <c r="AC481">
        <v>68856</v>
      </c>
      <c r="AD481">
        <v>37043.875</v>
      </c>
      <c r="AE481">
        <v>37072.875</v>
      </c>
    </row>
    <row r="482" spans="5:31" x14ac:dyDescent="0.25">
      <c r="E482">
        <v>1285952</v>
      </c>
      <c r="F482">
        <v>37034.459664351903</v>
      </c>
      <c r="G482" t="s">
        <v>200</v>
      </c>
      <c r="H482" t="s">
        <v>701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>
        <v>10000</v>
      </c>
      <c r="R482" t="s">
        <v>66</v>
      </c>
      <c r="S482" t="s">
        <v>38</v>
      </c>
      <c r="T482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703</v>
      </c>
      <c r="AC482">
        <v>68856</v>
      </c>
      <c r="AD482">
        <v>37043.875</v>
      </c>
      <c r="AE482">
        <v>37072.875</v>
      </c>
    </row>
    <row r="483" spans="5:31" x14ac:dyDescent="0.25">
      <c r="E483">
        <v>1285959</v>
      </c>
      <c r="F483">
        <v>37034.460902777799</v>
      </c>
      <c r="G483" t="s">
        <v>79</v>
      </c>
      <c r="H483" t="s">
        <v>704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>
        <v>20000</v>
      </c>
      <c r="R483" t="s">
        <v>66</v>
      </c>
      <c r="S483" t="s">
        <v>38</v>
      </c>
      <c r="T483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705</v>
      </c>
      <c r="AC483">
        <v>57399</v>
      </c>
      <c r="AD483">
        <v>37043.875</v>
      </c>
      <c r="AE483">
        <v>37072.875</v>
      </c>
    </row>
    <row r="484" spans="5:31" x14ac:dyDescent="0.25">
      <c r="E484">
        <v>1286245</v>
      </c>
      <c r="F484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706</v>
      </c>
      <c r="P484">
        <v>5000</v>
      </c>
      <c r="R484" t="s">
        <v>66</v>
      </c>
      <c r="S484" t="s">
        <v>38</v>
      </c>
      <c r="T484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707</v>
      </c>
      <c r="AC484">
        <v>208</v>
      </c>
      <c r="AD484">
        <v>37043.875</v>
      </c>
      <c r="AE484">
        <v>37072.875</v>
      </c>
    </row>
    <row r="485" spans="5:31" x14ac:dyDescent="0.25">
      <c r="E485">
        <v>1286278</v>
      </c>
      <c r="F48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>
        <v>15000</v>
      </c>
      <c r="R485" t="s">
        <v>66</v>
      </c>
      <c r="S485" t="s">
        <v>38</v>
      </c>
      <c r="T485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708</v>
      </c>
      <c r="AC485">
        <v>53350</v>
      </c>
      <c r="AD485">
        <v>37043</v>
      </c>
      <c r="AE485">
        <v>37195</v>
      </c>
    </row>
    <row r="486" spans="5:31" x14ac:dyDescent="0.25">
      <c r="E486">
        <v>1286279</v>
      </c>
      <c r="F486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696</v>
      </c>
      <c r="P486">
        <v>50000</v>
      </c>
      <c r="R486" t="s">
        <v>66</v>
      </c>
      <c r="S486" t="s">
        <v>38</v>
      </c>
      <c r="T486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709</v>
      </c>
      <c r="AC486">
        <v>53350</v>
      </c>
      <c r="AD486">
        <v>37043</v>
      </c>
      <c r="AE486">
        <v>37072</v>
      </c>
    </row>
    <row r="487" spans="5:31" x14ac:dyDescent="0.25">
      <c r="E487">
        <v>1286461</v>
      </c>
      <c r="F487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710</v>
      </c>
      <c r="O487">
        <v>50</v>
      </c>
      <c r="R487" t="s">
        <v>37</v>
      </c>
      <c r="S487" t="s">
        <v>38</v>
      </c>
      <c r="T487">
        <v>60.25</v>
      </c>
      <c r="U487" t="s">
        <v>684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5">
      <c r="E488">
        <v>1286818</v>
      </c>
      <c r="F488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>
        <v>25</v>
      </c>
      <c r="R488" t="s">
        <v>37</v>
      </c>
      <c r="S488" t="s">
        <v>38</v>
      </c>
      <c r="T488">
        <v>138</v>
      </c>
      <c r="U488" t="s">
        <v>689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5">
      <c r="E489">
        <v>1286823</v>
      </c>
      <c r="F489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>
        <v>25</v>
      </c>
      <c r="R489" t="s">
        <v>37</v>
      </c>
      <c r="S489" t="s">
        <v>38</v>
      </c>
      <c r="T489">
        <v>126</v>
      </c>
      <c r="U489" t="s">
        <v>689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5">
      <c r="E490">
        <v>1287068</v>
      </c>
      <c r="F490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691</v>
      </c>
      <c r="P490">
        <v>50</v>
      </c>
      <c r="R490" t="s">
        <v>37</v>
      </c>
      <c r="S490" t="s">
        <v>38</v>
      </c>
      <c r="T490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5">
      <c r="E491">
        <v>1287302</v>
      </c>
      <c r="F491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711</v>
      </c>
      <c r="P491">
        <v>50</v>
      </c>
      <c r="R491" t="s">
        <v>37</v>
      </c>
      <c r="S491" t="s">
        <v>38</v>
      </c>
      <c r="T491">
        <v>60.75</v>
      </c>
      <c r="U491" t="s">
        <v>585</v>
      </c>
      <c r="V491" t="s">
        <v>464</v>
      </c>
      <c r="W491" t="s">
        <v>712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5">
      <c r="E492">
        <v>1287330</v>
      </c>
      <c r="F492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713</v>
      </c>
      <c r="P492">
        <v>10000</v>
      </c>
      <c r="R492" t="s">
        <v>66</v>
      </c>
      <c r="S492" t="s">
        <v>38</v>
      </c>
      <c r="T492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714</v>
      </c>
      <c r="AC492">
        <v>53350</v>
      </c>
      <c r="AD492">
        <v>37043</v>
      </c>
      <c r="AE492">
        <v>37195</v>
      </c>
    </row>
    <row r="493" spans="5:31" x14ac:dyDescent="0.25">
      <c r="E493">
        <v>1287350</v>
      </c>
      <c r="F493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687</v>
      </c>
      <c r="O493">
        <v>50</v>
      </c>
      <c r="R493" t="s">
        <v>37</v>
      </c>
      <c r="S493" t="s">
        <v>38</v>
      </c>
      <c r="T493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5">
      <c r="E494">
        <v>1287419</v>
      </c>
      <c r="F494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>
        <v>50000</v>
      </c>
      <c r="R494" t="s">
        <v>66</v>
      </c>
      <c r="S494" t="s">
        <v>38</v>
      </c>
      <c r="T494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715</v>
      </c>
      <c r="AC494">
        <v>57399</v>
      </c>
      <c r="AD494">
        <v>37043.875</v>
      </c>
      <c r="AE494">
        <v>37072.875</v>
      </c>
    </row>
    <row r="495" spans="5:31" x14ac:dyDescent="0.25">
      <c r="E495">
        <v>1287771</v>
      </c>
      <c r="F49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716</v>
      </c>
      <c r="O495">
        <v>100</v>
      </c>
      <c r="R495" t="s">
        <v>37</v>
      </c>
      <c r="S495" t="s">
        <v>38</v>
      </c>
      <c r="T495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DEAL SUMMARY</vt:lpstr>
      <vt:lpstr>FAILED DEALS SUMMARY</vt:lpstr>
      <vt:lpstr>Deal Detail</vt:lpstr>
      <vt:lpstr>Failed Transaction Detail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2001-05-23T14:44:56Z</cp:lastPrinted>
  <dcterms:created xsi:type="dcterms:W3CDTF">2001-04-19T21:02:22Z</dcterms:created>
  <dcterms:modified xsi:type="dcterms:W3CDTF">2023-09-10T15:33:45Z</dcterms:modified>
</cp:coreProperties>
</file>