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92512"/>
  <pivotCaches>
    <pivotCache cacheId="0" r:id="rId14"/>
    <pivotCache cacheId="1" r:id="rId15"/>
    <pivotCache cacheId="2" r:id="rId16"/>
    <pivotCache cacheId="3" r:id="rId17"/>
  </pivotCaches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3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3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D5" i="4"/>
  <c r="D6" i="4"/>
  <c r="D7" i="4"/>
  <c r="D8" i="4"/>
  <c r="A4" i="12"/>
  <c r="A4" i="7"/>
  <c r="B7" i="7"/>
  <c r="H7" i="7"/>
  <c r="K7" i="7"/>
  <c r="A3" i="8"/>
  <c r="B6" i="8"/>
  <c r="C6" i="8"/>
  <c r="A3" i="5"/>
  <c r="B6" i="5"/>
  <c r="C6" i="5"/>
  <c r="B7" i="5"/>
  <c r="C7" i="5"/>
  <c r="A3" i="6"/>
  <c r="B6" i="6"/>
  <c r="C6" i="6"/>
  <c r="I1" i="3"/>
  <c r="B3" i="3"/>
  <c r="I1" i="2"/>
  <c r="B3" i="2"/>
  <c r="I1" i="1"/>
  <c r="B3" i="1"/>
</calcChain>
</file>

<file path=xl/sharedStrings.xml><?xml version="1.0" encoding="utf-8"?>
<sst xmlns="http://schemas.openxmlformats.org/spreadsheetml/2006/main" count="1412" uniqueCount="651">
  <si>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</si>
  <si>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</si>
  <si>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</si>
  <si>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</si>
  <si>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</si>
  <si>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</si>
  <si>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</si>
  <si>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</si>
  <si>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</si>
  <si>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</si>
  <si>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</si>
  <si>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</si>
  <si>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</si>
  <si>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</si>
  <si>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</si>
  <si>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</si>
  <si>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</si>
  <si>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</si>
  <si>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</si>
  <si>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</si>
  <si>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</si>
  <si>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</si>
  <si>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</si>
  <si>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</si>
  <si>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</si>
  <si>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</si>
  <si>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</si>
  <si>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</si>
  <si>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</si>
  <si>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</si>
  <si>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</si>
  <si>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</si>
  <si>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</si>
  <si>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</si>
  <si>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</si>
  <si>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</si>
  <si>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</si>
  <si>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</si>
  <si>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</si>
  <si>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</si>
  <si>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</si>
  <si>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</si>
  <si>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</si>
  <si>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</si>
  <si>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</si>
  <si>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</si>
  <si>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</si>
  <si>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</si>
  <si>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</si>
  <si>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</si>
  <si>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</si>
  <si>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</si>
  <si>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</si>
  <si>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</si>
  <si>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</si>
  <si>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</si>
  <si>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</si>
  <si>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</si>
  <si>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</si>
  <si>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</si>
  <si>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</si>
  <si>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</si>
  <si>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</si>
  <si>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</si>
  <si>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</si>
  <si>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</si>
  <si>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</si>
  <si>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</si>
  <si>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</si>
  <si>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</si>
  <si>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</si>
  <si>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</si>
  <si>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</si>
  <si>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</si>
  <si>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</si>
  <si>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</si>
  <si>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</si>
  <si>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</si>
  <si>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</si>
  <si>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</si>
  <si>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</si>
  <si>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</si>
  <si>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</si>
  <si>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</si>
  <si>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</si>
  <si>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</si>
  <si>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</si>
  <si>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</si>
  <si>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</si>
  <si>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</si>
  <si>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</si>
  <si>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</si>
  <si>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</si>
  <si>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</si>
  <si>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</si>
  <si>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</si>
  <si>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</si>
  <si>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</si>
  <si>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</si>
  <si>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</si>
  <si>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</si>
  <si>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</si>
  <si>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</si>
  <si>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</si>
  <si>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</si>
  <si>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</si>
  <si>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</si>
  <si>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</si>
  <si>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</si>
  <si>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</si>
  <si>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</si>
  <si>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</si>
  <si>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</si>
  <si>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</si>
  <si>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</si>
  <si>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</si>
  <si>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</si>
  <si>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</si>
  <si>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</si>
  <si>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</si>
  <si>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</si>
  <si>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</si>
  <si>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</si>
  <si>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</si>
  <si>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</si>
  <si>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</si>
  <si>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</si>
  <si>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</si>
  <si>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</si>
  <si>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</si>
  <si>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</si>
  <si>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</si>
  <si>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</si>
  <si>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</si>
  <si>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</si>
  <si>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</si>
  <si>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</si>
  <si>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</si>
  <si>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</si>
  <si>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</si>
  <si>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</si>
  <si>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</si>
  <si>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</si>
  <si>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</si>
  <si>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</si>
  <si>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</si>
  <si>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</si>
  <si>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</si>
  <si>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</si>
  <si>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</si>
  <si>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</si>
  <si>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</si>
  <si>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</si>
  <si>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</si>
  <si>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</si>
  <si>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</si>
  <si>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</si>
  <si>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</si>
  <si>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</si>
  <si>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</si>
  <si>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</si>
  <si>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</si>
  <si>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</si>
  <si>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</si>
  <si>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</si>
  <si>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</si>
  <si>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</si>
  <si>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</si>
  <si>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</si>
  <si>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Major Commodity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</si>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</sst>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6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4" fillId="10" borderId="22" xfId="0" applyFont="1" applyFill="1" applyBorder="1" applyAlignment="1">
      <alignment horizontal="left" vertical="top" wrapText="1"/>
    </xf>
    <xf numFmtId="16" fontId="14" fillId="10" borderId="22" xfId="0" applyNumberFormat="1" applyFont="1" applyFill="1" applyBorder="1" applyAlignment="1">
      <alignment horizontal="left" vertical="top" wrapText="1"/>
    </xf>
    <xf numFmtId="0" fontId="14" fillId="10" borderId="22" xfId="0" applyFont="1" applyFill="1" applyBorder="1" applyAlignment="1">
      <alignment horizontal="right" vertical="top" wrapText="1"/>
    </xf>
    <xf numFmtId="3" fontId="14" fillId="10" borderId="22" xfId="0" applyNumberFormat="1" applyFont="1" applyFill="1" applyBorder="1" applyAlignment="1">
      <alignment horizontal="right" vertical="top" wrapText="1"/>
    </xf>
    <xf numFmtId="43" fontId="0" fillId="12" borderId="0" xfId="1" applyFont="1" applyFill="1"/>
    <xf numFmtId="0" fontId="0" fillId="12" borderId="0" xfId="0" applyFill="1" applyAlignment="1"/>
    <xf numFmtId="0" fontId="2" fillId="12" borderId="0" xfId="0" applyFont="1" applyFill="1" applyAlignment="1"/>
    <xf numFmtId="0" fontId="0" fillId="12" borderId="0" xfId="0" applyFill="1"/>
    <xf numFmtId="0" fontId="3" fillId="1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2" borderId="0" xfId="0" applyFill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10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vertical="top"/>
    </xf>
    <xf numFmtId="0" fontId="20" fillId="10" borderId="22" xfId="0" applyFont="1" applyFill="1" applyBorder="1" applyAlignment="1">
      <alignment vertical="top" wrapText="1"/>
    </xf>
    <xf numFmtId="0" fontId="7" fillId="10" borderId="22" xfId="3" applyFill="1" applyBorder="1" applyAlignment="1" applyProtection="1">
      <alignment vertical="top" wrapText="1"/>
    </xf>
    <xf numFmtId="0" fontId="20" fillId="10" borderId="22" xfId="0" applyFont="1" applyFill="1" applyBorder="1" applyAlignment="1">
      <alignment horizontal="right" vertical="top" wrapText="1"/>
    </xf>
    <xf numFmtId="16" fontId="20" fillId="10" borderId="22" xfId="0" applyNumberFormat="1" applyFont="1" applyFill="1" applyBorder="1" applyAlignment="1">
      <alignment vertical="top" wrapText="1"/>
    </xf>
    <xf numFmtId="3" fontId="20" fillId="10" borderId="22" xfId="0" applyNumberFormat="1" applyFont="1" applyFill="1" applyBorder="1" applyAlignment="1">
      <alignment horizontal="right" vertical="top" wrapText="1"/>
    </xf>
    <xf numFmtId="0" fontId="10" fillId="13" borderId="17" xfId="0" applyFon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14" fontId="0" fillId="12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22" fontId="0" fillId="12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7" xfId="0" applyFont="1" applyFill="1" applyBorder="1" applyAlignment="1">
      <alignment horizontal="left" vertical="center" indent="2"/>
    </xf>
    <xf numFmtId="0" fontId="4" fillId="9" borderId="29" xfId="0" applyFont="1" applyFill="1" applyBorder="1" applyAlignment="1">
      <alignment horizontal="left" vertical="center"/>
    </xf>
    <xf numFmtId="0" fontId="4" fillId="9" borderId="30" xfId="0" applyFont="1" applyFill="1" applyBorder="1" applyAlignment="1">
      <alignment horizontal="left" vertical="center"/>
    </xf>
    <xf numFmtId="165" fontId="4" fillId="9" borderId="31" xfId="1" applyNumberFormat="1" applyFont="1" applyFill="1" applyBorder="1" applyAlignment="1">
      <alignment vertical="center"/>
    </xf>
    <xf numFmtId="165" fontId="4" fillId="9" borderId="32" xfId="1" applyNumberFormat="1" applyFont="1" applyFill="1" applyBorder="1" applyAlignment="1">
      <alignment vertical="center"/>
    </xf>
    <xf numFmtId="0" fontId="4" fillId="2" borderId="33" xfId="0" applyFont="1" applyFill="1" applyBorder="1" applyAlignment="1">
      <alignment horizontal="left" vertical="center" indent="2"/>
    </xf>
    <xf numFmtId="165" fontId="4" fillId="2" borderId="34" xfId="1" applyNumberFormat="1" applyFont="1" applyFill="1" applyBorder="1" applyAlignment="1">
      <alignment vertical="center"/>
    </xf>
    <xf numFmtId="165" fontId="4" fillId="2" borderId="32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7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8" xfId="0" applyNumberFormat="1" applyBorder="1"/>
    <xf numFmtId="3" fontId="0" fillId="2" borderId="38" xfId="0" applyNumberFormat="1" applyFill="1" applyBorder="1"/>
    <xf numFmtId="3" fontId="0" fillId="0" borderId="39" xfId="0" applyNumberFormat="1" applyFill="1" applyBorder="1"/>
    <xf numFmtId="0" fontId="0" fillId="0" borderId="0" xfId="0" applyFill="1" applyBorder="1"/>
    <xf numFmtId="3" fontId="0" fillId="0" borderId="40" xfId="0" applyNumberFormat="1" applyFill="1" applyBorder="1"/>
    <xf numFmtId="0" fontId="0" fillId="0" borderId="41" xfId="0" applyFill="1" applyBorder="1"/>
    <xf numFmtId="3" fontId="0" fillId="0" borderId="41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2" fillId="0" borderId="6" xfId="0" applyFont="1" applyBorder="1"/>
    <xf numFmtId="0" fontId="3" fillId="0" borderId="5" xfId="0" applyFont="1" applyFill="1" applyBorder="1"/>
    <xf numFmtId="3" fontId="3" fillId="0" borderId="5" xfId="0" applyNumberFormat="1" applyFont="1" applyBorder="1"/>
    <xf numFmtId="3" fontId="3" fillId="0" borderId="9" xfId="0" applyNumberFormat="1" applyFont="1" applyBorder="1"/>
    <xf numFmtId="3" fontId="3" fillId="0" borderId="38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42" xfId="0" applyBorder="1"/>
    <xf numFmtId="0" fontId="0" fillId="0" borderId="16" xfId="0" pivotButton="1" applyBorder="1"/>
    <xf numFmtId="0" fontId="0" fillId="0" borderId="43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44" xfId="0" applyNumberFormat="1" applyFont="1" applyFill="1" applyBorder="1" applyAlignment="1">
      <alignment horizontal="centerContinuous" vertical="center"/>
    </xf>
    <xf numFmtId="166" fontId="5" fillId="2" borderId="26" xfId="0" applyNumberFormat="1" applyFont="1" applyFill="1" applyBorder="1" applyAlignment="1">
      <alignment horizontal="centerContinuous" vertical="center"/>
    </xf>
    <xf numFmtId="166" fontId="5" fillId="2" borderId="45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9" borderId="28" xfId="0" applyFont="1" applyFill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 indent="2"/>
    </xf>
    <xf numFmtId="0" fontId="4" fillId="2" borderId="36" xfId="0" applyFont="1" applyFill="1" applyBorder="1" applyAlignment="1">
      <alignment horizontal="left" vertical="center" indent="2"/>
    </xf>
    <xf numFmtId="0" fontId="16" fillId="11" borderId="23" xfId="0" applyFont="1" applyFill="1" applyBorder="1" applyAlignment="1">
      <alignment horizontal="left" wrapText="1"/>
    </xf>
    <xf numFmtId="0" fontId="16" fillId="11" borderId="24" xfId="0" applyFont="1" applyFill="1" applyBorder="1" applyAlignment="1">
      <alignment horizontal="left" wrapText="1"/>
    </xf>
    <xf numFmtId="0" fontId="16" fillId="11" borderId="25" xfId="0" applyFont="1" applyFill="1" applyBorder="1" applyAlignment="1">
      <alignment horizontal="left" wrapText="1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5" fillId="10" borderId="20" xfId="0" applyFont="1" applyFill="1" applyBorder="1" applyAlignment="1">
      <alignment horizontal="left" vertical="center" wrapText="1"/>
    </xf>
    <xf numFmtId="0" fontId="15" fillId="10" borderId="21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4"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</font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7.647092361112" createdVersion="1" recordCount="499">
  <cacheSource type="worksheet">
    <worksheetSource ref="A4:Y503" sheet="DD-ENA"/>
  </cacheSource>
  <cacheFields count="25">
    <cacheField name="Enron Trader" numFmtId="0">
      <sharedItems count="10">
        <s v="Narsimha Misra"/>
        <s v="Chris Germany"/>
        <s v="Scott Hendrickson"/>
        <s v="John Arnold"/>
        <s v="Dan Junek"/>
        <s v="Susan Pereira"/>
        <s v="Patrice Mims-Thurston"/>
        <s v="Vicki Versen"/>
        <s v="Kelli Stevens"/>
        <e v="#N/A"/>
      </sharedItems>
    </cacheField>
    <cacheField name="Period" numFmtId="0">
      <sharedItems containsSemiMixedTypes="0" containsString="0" containsNumber="1" containsInteger="1" minValue="1" maxValue="214" count="7">
        <n v="48"/>
        <n v="16"/>
        <n v="1"/>
        <n v="3"/>
        <n v="30"/>
        <n v="214"/>
        <n v="8"/>
      </sharedItems>
    </cacheField>
    <cacheField name="Total Volume" numFmtId="0">
      <sharedItems containsSemiMixedTypes="0" containsString="0" containsNumber="1" containsInteger="1" minValue="0" maxValue="2140000" count="18">
        <n v="2400"/>
        <n v="800"/>
        <n v="5000"/>
        <n v="10000"/>
        <n v="15000"/>
        <n v="30000"/>
        <n v="150000"/>
        <n v="1070000"/>
        <n v="200000"/>
        <n v="750000"/>
        <n v="2140000"/>
        <n v="300000"/>
        <n v="600000"/>
        <n v="450000"/>
        <n v="1000"/>
        <n v="6000"/>
        <n v="2000"/>
        <n v="0"/>
      </sharedItems>
    </cacheField>
    <cacheField name="Activity Type" numFmtId="0">
      <sharedItems containsBlank="1" count="2">
        <s v="Transaction"/>
        <m/>
      </sharedItems>
    </cacheField>
    <cacheField name="Customer" numFmtId="0">
      <sharedItems containsBlank="1" count="2">
        <s v="ENRON NORTH AMERICA CORP."/>
        <m/>
      </sharedItems>
    </cacheField>
    <cacheField name="Major Commodity" numFmtId="0">
      <sharedItems containsBlank="1" count="3">
        <s v="Power"/>
        <s v="US Natural Gas"/>
        <m/>
      </sharedItems>
    </cacheField>
    <cacheField name="User Name" numFmtId="0">
      <sharedItems containsBlank="1" count="10">
        <s v="NMISRA_FIN"/>
        <s v="ENECGERMANY"/>
        <s v="ENEHENDR"/>
        <s v="ENEJARNO"/>
        <s v="ENEJUNEK"/>
        <s v="ENEPEREI"/>
        <s v="ENETHUR"/>
        <s v="ENEVVERS"/>
        <s v="ENEkelli"/>
        <m/>
      </sharedItems>
    </cacheField>
    <cacheField name="Dynegy User Name" numFmtId="0">
      <sharedItems containsBlank="1" count="20">
        <s v="DYNJJOH"/>
        <s v="DYNASAN"/>
        <s v="DYNCMCG"/>
        <s v="DYNKMOLI"/>
        <s v="DYNMCLI"/>
        <s v="DYNSTRI"/>
        <s v="DYNBROW"/>
        <s v="DYNCSHI"/>
        <s v="DYNESAN2"/>
        <s v="DYNJDAV"/>
        <s v="DYNLJOR"/>
        <s v="DYNAKIN"/>
        <s v="DYNFMOR"/>
        <s v="DYNTTU"/>
        <s v="DYNNSTA"/>
        <s v="DYNSMAXF"/>
        <s v="DYNBWHI"/>
        <s v="DYNJSIZ"/>
        <s v="DYNSORO"/>
        <m/>
      </sharedItems>
    </cacheField>
    <cacheField name="Minor Commodity" numFmtId="0">
      <sharedItems containsBlank="1" count="3">
        <s v="pwr.East Power"/>
        <s v="ng.US Natural Gas"/>
        <m/>
      </sharedItems>
    </cacheField>
    <cacheField name="Priority Of Service" numFmtId="0">
      <sharedItems containsBlank="1" count="4">
        <s v="pwr.asterisk"/>
        <s v="ng-pwr.Firm"/>
        <s v="ng.Not Applicable"/>
        <m/>
      </sharedItems>
    </cacheField>
    <cacheField name="Deal Type" numFmtId="0">
      <sharedItems containsBlank="1" count="6">
        <s v="pwr.Financial Swap"/>
        <s v="Physical"/>
        <s v="ng.Fixed Price Swap"/>
        <s v="ng.Swing Swap"/>
        <s v="ng.Basis Swap"/>
        <m/>
      </sharedItems>
    </cacheField>
    <cacheField name="Location" numFmtId="0">
      <sharedItems containsBlank="1" count="19">
        <s v="pwr.New York Zone G"/>
        <s v="ng.TGT Zone SL"/>
        <s v="ng.TETCO ELA"/>
        <s v="ng.CNG South Point"/>
        <s v="ng.NYMEX"/>
        <s v="ng.Henry Hub"/>
        <s v="ng.Tennessee Louisiana"/>
        <s v="ng.Transco Zone 3, Station 65"/>
        <s v="ng.Transco Z6 NY City Gate"/>
        <s v="ng.TCO IPP"/>
        <s v="ng.Tennessee 500 Leg"/>
        <s v="ng.Columbia Gulf Onsh Pool"/>
        <s v="ng.FGT Z2"/>
        <s v="ng.Chicago-NGPL Nicor City Gate"/>
        <s v="ng.Natural Gas Pipeline, Mid-Continent"/>
        <s v="ng.Northern Natural Demarc"/>
        <s v="ng.ANR Southwest"/>
        <s v="ng.Panhandle (PEPL)"/>
        <m/>
      </sharedItems>
    </cacheField>
    <cacheField name="Pricing Mechanism" numFmtId="0">
      <sharedItems containsBlank="1" count="4">
        <s v="pwr.financial swap"/>
        <s v="ng-pwr.Fixed Price"/>
        <s v="ng.NYMEX Last Day Settlement"/>
        <m/>
      </sharedItems>
    </cacheField>
    <cacheField name="Settlement Type" numFmtId="0">
      <sharedItems containsBlank="1" count="10">
        <s v="pwr.NY Zone G"/>
        <s v=" "/>
        <s v="ng.NYMEX Last Day Settlement"/>
        <s v="ng.Gas Daily Henry Hub"/>
        <s v="ng.Inside FERC CNG South Point"/>
        <s v="ng.Inside FERC Henry Hub"/>
        <s v="ng.Inside FERC Tennessee Louisiana"/>
        <s v="ng.Inside FERC Transco Zone 3"/>
        <s v="ng.Inside FERC Transco Z6"/>
        <m/>
      </sharedItems>
    </cacheField>
    <cacheField name="Term" numFmtId="0">
      <sharedItems containsBlank="1" count="8">
        <s v="pwr.East Coast Balance of Month Power"/>
        <s v="pwr.East Coast Spot Power"/>
        <s v="ng.Next Day"/>
        <s v="ng.Prompt Month - Financial"/>
        <s v="ng.April 2001 - October 2001"/>
        <s v="ng.Balance of Month + 1"/>
        <s v="ng.Next Day + 1"/>
        <m/>
      </sharedItems>
    </cacheField>
    <cacheField name="Term Start Date" numFmtId="0">
      <sharedItems containsDate="1" containsString="0" containsBlank="1" minDate="2001-03-02T00:00:00" maxDate="2001-04-02T00:00:00" count="20">
        <d v="2001-03-28T00:00:00"/>
        <d v="2001-03-27T00:00:00"/>
        <d v="2001-03-21T00:00:00"/>
        <d v="2001-03-22T00:00:00"/>
        <d v="2001-03-24T00:00:00"/>
        <d v="2001-03-07T00:00:00"/>
        <d v="2001-03-10T00:00:00"/>
        <d v="2001-03-15T00:00:00"/>
        <d v="2001-03-23T00:00:00"/>
        <d v="2001-03-14T00:00:00"/>
        <d v="2001-03-09T00:00:00"/>
        <d v="2001-03-06T00:00:00"/>
        <d v="2001-04-01T00:00:00"/>
        <d v="2001-03-03T00:00:00"/>
        <d v="2001-03-13T00:00:00"/>
        <d v="2001-03-17T00:00:00"/>
        <d v="2001-03-08T00:00:00"/>
        <d v="2001-03-02T00:00:00"/>
        <d v="2001-03-16T00:00:00"/>
        <m/>
      </sharedItems>
    </cacheField>
    <cacheField name="Term End Date" numFmtId="0">
      <sharedItems containsDate="1" containsString="0" containsBlank="1" minDate="2001-03-02T00:00:00" maxDate="2001-11-01T00:00:00" count="22">
        <d v="2001-03-30T00:00:00"/>
        <d v="2001-03-27T00:00:00"/>
        <d v="2001-03-21T00:00:00"/>
        <d v="2001-03-22T00:00:00"/>
        <d v="2001-03-26T00:00:00"/>
        <d v="2001-03-07T00:00:00"/>
        <d v="2001-03-12T00:00:00"/>
        <d v="2001-03-15T00:00:00"/>
        <d v="2001-03-23T00:00:00"/>
        <d v="2001-03-14T00:00:00"/>
        <d v="2001-03-09T00:00:00"/>
        <d v="2001-03-06T00:00:00"/>
        <d v="2001-04-30T00:00:00"/>
        <d v="2001-10-31T00:00:00"/>
        <d v="2001-03-31T00:00:00"/>
        <d v="2001-03-05T00:00:00"/>
        <d v="2001-03-13T00:00:00"/>
        <d v="2001-03-19T00:00:00"/>
        <d v="2001-03-08T00:00:00"/>
        <d v="2001-03-02T00:00:00"/>
        <d v="2001-03-16T00:00:00"/>
        <m/>
      </sharedItems>
    </cacheField>
    <cacheField name="Delivery Time" numFmtId="0">
      <sharedItems containsBlank="1" count="3">
        <s v="HE8-23EPT"/>
        <s v=" "/>
        <m/>
      </sharedItems>
    </cacheField>
    <cacheField name="Transportation Description" numFmtId="0">
      <sharedItems containsBlank="1" count="2">
        <s v=" "/>
        <m/>
      </sharedItems>
    </cacheField>
    <cacheField name="Transaction Date" numFmtId="0">
      <sharedItems containsDate="1" containsString="0" containsBlank="1" minDate="2001-03-01T00:00:00" maxDate="2001-03-27T00:00:00" count="18">
        <d v="2001-03-26T00:00:00"/>
        <d v="2001-03-20T00:00:00"/>
        <d v="2001-03-21T00:00:00"/>
        <d v="2001-03-23T00:00:00"/>
        <d v="2001-03-06T00:00:00"/>
        <d v="2001-03-09T00:00:00"/>
        <d v="2001-03-14T00:00:00"/>
        <d v="2001-03-22T00:00:00"/>
        <d v="2001-03-13T00:00:00"/>
        <d v="2001-03-08T00:00:00"/>
        <d v="2001-03-05T00:00:00"/>
        <d v="2001-03-02T00:00:00"/>
        <d v="2001-03-12T00:00:00"/>
        <d v="2001-03-16T00:00:00"/>
        <d v="2001-03-07T00:00:00"/>
        <d v="2001-03-01T00:00:00"/>
        <d v="2001-03-15T00:00:00"/>
        <m/>
      </sharedItems>
    </cacheField>
    <cacheField name="Transaction Time" numFmtId="0">
      <sharedItems containsBlank="1"/>
    </cacheField>
    <cacheField name="Buy/Sell" numFmtId="0">
      <sharedItems containsBlank="1" count="3">
        <s v="BUY"/>
        <s v="SELL"/>
        <m/>
      </sharedItems>
    </cacheField>
    <cacheField name="Volume" numFmtId="0">
      <sharedItems containsString="0" containsBlank="1" containsNumber="1" containsInteger="1" minValue="50" maxValue="25000" count="9">
        <n v="50"/>
        <n v="5000"/>
        <n v="10000"/>
        <n v="25000"/>
        <n v="20000"/>
        <n v="15000"/>
        <n v="1000"/>
        <n v="2000"/>
        <m/>
      </sharedItems>
    </cacheField>
    <cacheField name="Price" numFmtId="0">
      <sharedItems containsString="0" containsBlank="1" containsNumber="1" minValue="-7.4999999999999997E-2" maxValue="69.5"/>
    </cacheField>
    <cacheField name="Deal Number" numFmtId="0">
      <sharedItems containsString="0" containsBlank="1" containsNumber="1" containsInteger="1" minValue="16364" maxValue="20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12:03 P.M."/>
    <x v="0"/>
    <x v="0"/>
    <n v="50"/>
    <n v="20319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s v="09:46 A.M."/>
    <x v="1"/>
    <x v="0"/>
    <n v="69.5"/>
    <n v="20268"/>
  </r>
  <r>
    <x v="1"/>
    <x v="2"/>
    <x v="2"/>
    <x v="0"/>
    <x v="0"/>
    <x v="1"/>
    <x v="1"/>
    <x v="1"/>
    <x v="1"/>
    <x v="1"/>
    <x v="1"/>
    <x v="1"/>
    <x v="1"/>
    <x v="1"/>
    <x v="2"/>
    <x v="2"/>
    <x v="2"/>
    <x v="1"/>
    <x v="0"/>
    <x v="1"/>
    <s v="08:47 A.M."/>
    <x v="1"/>
    <x v="1"/>
    <n v="5.0599999999999996"/>
    <n v="19308"/>
  </r>
  <r>
    <x v="1"/>
    <x v="2"/>
    <x v="3"/>
    <x v="0"/>
    <x v="0"/>
    <x v="1"/>
    <x v="1"/>
    <x v="1"/>
    <x v="1"/>
    <x v="1"/>
    <x v="1"/>
    <x v="1"/>
    <x v="1"/>
    <x v="1"/>
    <x v="2"/>
    <x v="3"/>
    <x v="3"/>
    <x v="1"/>
    <x v="0"/>
    <x v="2"/>
    <s v="09:35 A.M."/>
    <x v="1"/>
    <x v="2"/>
    <n v="5.165"/>
    <n v="19589"/>
  </r>
  <r>
    <x v="1"/>
    <x v="3"/>
    <x v="4"/>
    <x v="0"/>
    <x v="0"/>
    <x v="1"/>
    <x v="1"/>
    <x v="1"/>
    <x v="1"/>
    <x v="1"/>
    <x v="1"/>
    <x v="1"/>
    <x v="1"/>
    <x v="1"/>
    <x v="2"/>
    <x v="4"/>
    <x v="4"/>
    <x v="1"/>
    <x v="0"/>
    <x v="3"/>
    <s v="08:20 A.M."/>
    <x v="1"/>
    <x v="1"/>
    <n v="5.21"/>
    <n v="19933"/>
  </r>
  <r>
    <x v="1"/>
    <x v="2"/>
    <x v="2"/>
    <x v="0"/>
    <x v="0"/>
    <x v="1"/>
    <x v="1"/>
    <x v="2"/>
    <x v="1"/>
    <x v="1"/>
    <x v="1"/>
    <x v="2"/>
    <x v="1"/>
    <x v="1"/>
    <x v="2"/>
    <x v="5"/>
    <x v="5"/>
    <x v="1"/>
    <x v="0"/>
    <x v="4"/>
    <s v="09:51 A.M."/>
    <x v="0"/>
    <x v="1"/>
    <n v="5.165"/>
    <n v="17093"/>
  </r>
  <r>
    <x v="1"/>
    <x v="3"/>
    <x v="4"/>
    <x v="0"/>
    <x v="0"/>
    <x v="1"/>
    <x v="1"/>
    <x v="2"/>
    <x v="1"/>
    <x v="1"/>
    <x v="1"/>
    <x v="2"/>
    <x v="1"/>
    <x v="1"/>
    <x v="2"/>
    <x v="6"/>
    <x v="6"/>
    <x v="1"/>
    <x v="0"/>
    <x v="5"/>
    <s v="09:18 A.M."/>
    <x v="0"/>
    <x v="1"/>
    <n v="5.07"/>
    <n v="17801"/>
  </r>
  <r>
    <x v="1"/>
    <x v="3"/>
    <x v="5"/>
    <x v="0"/>
    <x v="0"/>
    <x v="1"/>
    <x v="1"/>
    <x v="2"/>
    <x v="1"/>
    <x v="1"/>
    <x v="1"/>
    <x v="2"/>
    <x v="1"/>
    <x v="1"/>
    <x v="2"/>
    <x v="6"/>
    <x v="6"/>
    <x v="1"/>
    <x v="0"/>
    <x v="5"/>
    <s v="09:48 A.M."/>
    <x v="1"/>
    <x v="2"/>
    <n v="5.0650000000000004"/>
    <n v="17826"/>
  </r>
  <r>
    <x v="1"/>
    <x v="2"/>
    <x v="2"/>
    <x v="0"/>
    <x v="0"/>
    <x v="1"/>
    <x v="1"/>
    <x v="2"/>
    <x v="1"/>
    <x v="1"/>
    <x v="1"/>
    <x v="2"/>
    <x v="1"/>
    <x v="1"/>
    <x v="2"/>
    <x v="7"/>
    <x v="7"/>
    <x v="1"/>
    <x v="0"/>
    <x v="6"/>
    <s v="10:05 A.M."/>
    <x v="0"/>
    <x v="1"/>
    <n v="4.875"/>
    <n v="18579"/>
  </r>
  <r>
    <x v="1"/>
    <x v="2"/>
    <x v="3"/>
    <x v="0"/>
    <x v="0"/>
    <x v="1"/>
    <x v="1"/>
    <x v="2"/>
    <x v="1"/>
    <x v="1"/>
    <x v="1"/>
    <x v="2"/>
    <x v="1"/>
    <x v="1"/>
    <x v="2"/>
    <x v="3"/>
    <x v="3"/>
    <x v="1"/>
    <x v="0"/>
    <x v="2"/>
    <s v="08:35 A.M."/>
    <x v="1"/>
    <x v="2"/>
    <n v="5.1050000000000004"/>
    <n v="19498"/>
  </r>
  <r>
    <x v="1"/>
    <x v="2"/>
    <x v="3"/>
    <x v="0"/>
    <x v="0"/>
    <x v="1"/>
    <x v="1"/>
    <x v="2"/>
    <x v="1"/>
    <x v="1"/>
    <x v="1"/>
    <x v="2"/>
    <x v="1"/>
    <x v="1"/>
    <x v="2"/>
    <x v="8"/>
    <x v="8"/>
    <x v="1"/>
    <x v="0"/>
    <x v="7"/>
    <s v="09:55 A.M."/>
    <x v="0"/>
    <x v="2"/>
    <n v="4.96"/>
    <n v="19788"/>
  </r>
  <r>
    <x v="1"/>
    <x v="3"/>
    <x v="5"/>
    <x v="0"/>
    <x v="0"/>
    <x v="1"/>
    <x v="1"/>
    <x v="2"/>
    <x v="1"/>
    <x v="1"/>
    <x v="1"/>
    <x v="2"/>
    <x v="1"/>
    <x v="1"/>
    <x v="2"/>
    <x v="4"/>
    <x v="4"/>
    <x v="1"/>
    <x v="0"/>
    <x v="3"/>
    <s v="09:55 A.M."/>
    <x v="0"/>
    <x v="2"/>
    <n v="5.15"/>
    <n v="20057"/>
  </r>
  <r>
    <x v="1"/>
    <x v="3"/>
    <x v="4"/>
    <x v="0"/>
    <x v="0"/>
    <x v="1"/>
    <x v="1"/>
    <x v="3"/>
    <x v="1"/>
    <x v="1"/>
    <x v="1"/>
    <x v="3"/>
    <x v="1"/>
    <x v="1"/>
    <x v="2"/>
    <x v="6"/>
    <x v="6"/>
    <x v="1"/>
    <x v="0"/>
    <x v="5"/>
    <s v="09:45 A.M."/>
    <x v="0"/>
    <x v="1"/>
    <n v="5.46"/>
    <n v="17825"/>
  </r>
  <r>
    <x v="1"/>
    <x v="2"/>
    <x v="2"/>
    <x v="0"/>
    <x v="0"/>
    <x v="1"/>
    <x v="1"/>
    <x v="4"/>
    <x v="1"/>
    <x v="1"/>
    <x v="1"/>
    <x v="3"/>
    <x v="1"/>
    <x v="1"/>
    <x v="2"/>
    <x v="9"/>
    <x v="9"/>
    <x v="1"/>
    <x v="0"/>
    <x v="8"/>
    <s v="09:14 A.M."/>
    <x v="0"/>
    <x v="1"/>
    <n v="5.4649999999999999"/>
    <n v="18245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8:51 A.M."/>
    <x v="1"/>
    <x v="2"/>
    <n v="5.25"/>
    <n v="17469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9:19 A.M."/>
    <x v="1"/>
    <x v="2"/>
    <n v="5.29"/>
    <n v="17526"/>
  </r>
  <r>
    <x v="1"/>
    <x v="3"/>
    <x v="4"/>
    <x v="0"/>
    <x v="0"/>
    <x v="1"/>
    <x v="1"/>
    <x v="5"/>
    <x v="1"/>
    <x v="1"/>
    <x v="1"/>
    <x v="1"/>
    <x v="1"/>
    <x v="1"/>
    <x v="2"/>
    <x v="6"/>
    <x v="6"/>
    <x v="1"/>
    <x v="0"/>
    <x v="5"/>
    <s v="09:57 A.M."/>
    <x v="1"/>
    <x v="1"/>
    <n v="5.12"/>
    <n v="17835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10 A.M."/>
    <x v="0"/>
    <x v="1"/>
    <n v="5.73"/>
    <n v="16864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49 A.M."/>
    <x v="0"/>
    <x v="1"/>
    <n v="5.78"/>
    <n v="16901"/>
  </r>
  <r>
    <x v="3"/>
    <x v="4"/>
    <x v="6"/>
    <x v="0"/>
    <x v="0"/>
    <x v="1"/>
    <x v="3"/>
    <x v="6"/>
    <x v="1"/>
    <x v="2"/>
    <x v="2"/>
    <x v="4"/>
    <x v="1"/>
    <x v="2"/>
    <x v="3"/>
    <x v="12"/>
    <x v="12"/>
    <x v="1"/>
    <x v="0"/>
    <x v="9"/>
    <s v="09:16 A.M."/>
    <x v="1"/>
    <x v="1"/>
    <n v="5.33"/>
    <n v="17522"/>
  </r>
  <r>
    <x v="3"/>
    <x v="5"/>
    <x v="7"/>
    <x v="0"/>
    <x v="0"/>
    <x v="1"/>
    <x v="3"/>
    <x v="7"/>
    <x v="1"/>
    <x v="2"/>
    <x v="2"/>
    <x v="4"/>
    <x v="1"/>
    <x v="2"/>
    <x v="4"/>
    <x v="12"/>
    <x v="13"/>
    <x v="1"/>
    <x v="0"/>
    <x v="7"/>
    <s v="12:12 P.M."/>
    <x v="0"/>
    <x v="1"/>
    <n v="5.2"/>
    <n v="19835"/>
  </r>
  <r>
    <x v="3"/>
    <x v="6"/>
    <x v="8"/>
    <x v="0"/>
    <x v="0"/>
    <x v="1"/>
    <x v="3"/>
    <x v="8"/>
    <x v="1"/>
    <x v="2"/>
    <x v="3"/>
    <x v="5"/>
    <x v="1"/>
    <x v="3"/>
    <x v="5"/>
    <x v="4"/>
    <x v="14"/>
    <x v="1"/>
    <x v="0"/>
    <x v="7"/>
    <s v="12:17 P.M."/>
    <x v="0"/>
    <x v="3"/>
    <n v="5.0599999999999996"/>
    <n v="19836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31 P.M."/>
    <x v="1"/>
    <x v="1"/>
    <n v="0.3125"/>
    <n v="1987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7 P.M."/>
    <x v="1"/>
    <x v="1"/>
    <n v="0.315"/>
    <n v="19877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"/>
    <n v="1988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25"/>
    <n v="19879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5"/>
    <n v="19878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4 A.M."/>
    <x v="1"/>
    <x v="3"/>
    <n v="0"/>
    <n v="19967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5 A.M."/>
    <x v="1"/>
    <x v="3"/>
    <n v="0"/>
    <n v="19972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12:51 P.M."/>
    <x v="1"/>
    <x v="3"/>
    <n v="0"/>
    <n v="20080"/>
  </r>
  <r>
    <x v="3"/>
    <x v="5"/>
    <x v="10"/>
    <x v="0"/>
    <x v="0"/>
    <x v="1"/>
    <x v="3"/>
    <x v="9"/>
    <x v="1"/>
    <x v="2"/>
    <x v="4"/>
    <x v="6"/>
    <x v="2"/>
    <x v="6"/>
    <x v="4"/>
    <x v="12"/>
    <x v="13"/>
    <x v="1"/>
    <x v="0"/>
    <x v="0"/>
    <s v="08:35 A.M."/>
    <x v="1"/>
    <x v="2"/>
    <n v="-7.2499999999999995E-2"/>
    <n v="20144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1"/>
    <s v="10:04 A.M."/>
    <x v="1"/>
    <x v="2"/>
    <n v="-7.0000000000000007E-2"/>
    <n v="1938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3"/>
    <s v="08:44 A.M."/>
    <x v="1"/>
    <x v="3"/>
    <n v="-7.2499999999999995E-2"/>
    <n v="19969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3"/>
    <s v="08:45 A.M."/>
    <x v="1"/>
    <x v="2"/>
    <n v="-7.2499999999999995E-2"/>
    <n v="1997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0"/>
    <s v="09:28 A.M."/>
    <x v="1"/>
    <x v="3"/>
    <n v="-7.4999999999999997E-2"/>
    <n v="20250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3"/>
    <s v="08:44 A.M."/>
    <x v="1"/>
    <x v="4"/>
    <n v="0.02"/>
    <n v="19970"/>
  </r>
  <r>
    <x v="3"/>
    <x v="4"/>
    <x v="13"/>
    <x v="0"/>
    <x v="0"/>
    <x v="1"/>
    <x v="3"/>
    <x v="9"/>
    <x v="1"/>
    <x v="2"/>
    <x v="4"/>
    <x v="7"/>
    <x v="2"/>
    <x v="7"/>
    <x v="3"/>
    <x v="12"/>
    <x v="12"/>
    <x v="1"/>
    <x v="0"/>
    <x v="3"/>
    <s v="08:45 A.M."/>
    <x v="1"/>
    <x v="5"/>
    <n v="0.02"/>
    <n v="19971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0"/>
    <s v="10:46 A.M."/>
    <x v="1"/>
    <x v="4"/>
    <n v="1.7500000000000002E-2"/>
    <n v="20306"/>
  </r>
  <r>
    <x v="3"/>
    <x v="5"/>
    <x v="7"/>
    <x v="0"/>
    <x v="0"/>
    <x v="1"/>
    <x v="3"/>
    <x v="10"/>
    <x v="1"/>
    <x v="2"/>
    <x v="4"/>
    <x v="8"/>
    <x v="2"/>
    <x v="8"/>
    <x v="4"/>
    <x v="12"/>
    <x v="13"/>
    <x v="1"/>
    <x v="0"/>
    <x v="6"/>
    <s v="09:27 A.M."/>
    <x v="0"/>
    <x v="1"/>
    <n v="0.495"/>
    <n v="18549"/>
  </r>
  <r>
    <x v="4"/>
    <x v="2"/>
    <x v="2"/>
    <x v="0"/>
    <x v="0"/>
    <x v="1"/>
    <x v="4"/>
    <x v="11"/>
    <x v="1"/>
    <x v="1"/>
    <x v="1"/>
    <x v="9"/>
    <x v="1"/>
    <x v="1"/>
    <x v="2"/>
    <x v="10"/>
    <x v="10"/>
    <x v="1"/>
    <x v="0"/>
    <x v="9"/>
    <s v="07:44 A.M."/>
    <x v="0"/>
    <x v="1"/>
    <n v="5.55"/>
    <n v="17388"/>
  </r>
  <r>
    <x v="4"/>
    <x v="3"/>
    <x v="5"/>
    <x v="0"/>
    <x v="0"/>
    <x v="1"/>
    <x v="4"/>
    <x v="2"/>
    <x v="1"/>
    <x v="1"/>
    <x v="1"/>
    <x v="10"/>
    <x v="1"/>
    <x v="1"/>
    <x v="2"/>
    <x v="13"/>
    <x v="15"/>
    <x v="1"/>
    <x v="0"/>
    <x v="11"/>
    <s v="10:07 A.M."/>
    <x v="0"/>
    <x v="2"/>
    <n v="5.13"/>
    <n v="16712"/>
  </r>
  <r>
    <x v="4"/>
    <x v="2"/>
    <x v="3"/>
    <x v="0"/>
    <x v="0"/>
    <x v="1"/>
    <x v="4"/>
    <x v="2"/>
    <x v="1"/>
    <x v="1"/>
    <x v="1"/>
    <x v="10"/>
    <x v="1"/>
    <x v="1"/>
    <x v="2"/>
    <x v="10"/>
    <x v="10"/>
    <x v="1"/>
    <x v="0"/>
    <x v="9"/>
    <s v="09:29 A.M."/>
    <x v="1"/>
    <x v="2"/>
    <n v="5.2149999999999999"/>
    <n v="17537"/>
  </r>
  <r>
    <x v="4"/>
    <x v="2"/>
    <x v="2"/>
    <x v="0"/>
    <x v="0"/>
    <x v="1"/>
    <x v="4"/>
    <x v="2"/>
    <x v="1"/>
    <x v="1"/>
    <x v="1"/>
    <x v="10"/>
    <x v="1"/>
    <x v="1"/>
    <x v="2"/>
    <x v="14"/>
    <x v="16"/>
    <x v="1"/>
    <x v="0"/>
    <x v="12"/>
    <s v="08:33 A.M."/>
    <x v="0"/>
    <x v="1"/>
    <n v="4.9050000000000002"/>
    <n v="17950"/>
  </r>
  <r>
    <x v="4"/>
    <x v="3"/>
    <x v="4"/>
    <x v="0"/>
    <x v="0"/>
    <x v="1"/>
    <x v="4"/>
    <x v="2"/>
    <x v="1"/>
    <x v="1"/>
    <x v="1"/>
    <x v="10"/>
    <x v="1"/>
    <x v="1"/>
    <x v="2"/>
    <x v="15"/>
    <x v="17"/>
    <x v="1"/>
    <x v="0"/>
    <x v="13"/>
    <s v="09:52 A.M."/>
    <x v="1"/>
    <x v="1"/>
    <n v="4.9249999999999998"/>
    <n v="19094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35 A.M."/>
    <x v="0"/>
    <x v="2"/>
    <n v="5.01"/>
    <n v="19359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56 A.M."/>
    <x v="0"/>
    <x v="2"/>
    <n v="5.03"/>
    <n v="19379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09:54 A.M."/>
    <x v="0"/>
    <x v="2"/>
    <n v="4.96"/>
    <n v="19782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10:01 A.M."/>
    <x v="0"/>
    <x v="2"/>
    <n v="4.9800000000000004"/>
    <n v="19798"/>
  </r>
  <r>
    <x v="4"/>
    <x v="3"/>
    <x v="5"/>
    <x v="0"/>
    <x v="0"/>
    <x v="1"/>
    <x v="4"/>
    <x v="2"/>
    <x v="1"/>
    <x v="1"/>
    <x v="1"/>
    <x v="10"/>
    <x v="1"/>
    <x v="1"/>
    <x v="2"/>
    <x v="4"/>
    <x v="4"/>
    <x v="1"/>
    <x v="0"/>
    <x v="3"/>
    <s v="07:51 A.M."/>
    <x v="0"/>
    <x v="2"/>
    <n v="5.17"/>
    <n v="19912"/>
  </r>
  <r>
    <x v="4"/>
    <x v="2"/>
    <x v="3"/>
    <x v="0"/>
    <x v="0"/>
    <x v="1"/>
    <x v="4"/>
    <x v="2"/>
    <x v="1"/>
    <x v="1"/>
    <x v="1"/>
    <x v="10"/>
    <x v="1"/>
    <x v="1"/>
    <x v="2"/>
    <x v="1"/>
    <x v="1"/>
    <x v="1"/>
    <x v="0"/>
    <x v="0"/>
    <s v="09:01 A.M."/>
    <x v="1"/>
    <x v="2"/>
    <n v="5.16"/>
    <n v="20197"/>
  </r>
  <r>
    <x v="4"/>
    <x v="2"/>
    <x v="3"/>
    <x v="0"/>
    <x v="0"/>
    <x v="1"/>
    <x v="4"/>
    <x v="12"/>
    <x v="1"/>
    <x v="1"/>
    <x v="1"/>
    <x v="11"/>
    <x v="1"/>
    <x v="1"/>
    <x v="2"/>
    <x v="2"/>
    <x v="2"/>
    <x v="1"/>
    <x v="0"/>
    <x v="1"/>
    <s v="09:44 A.M."/>
    <x v="0"/>
    <x v="2"/>
    <n v="5.0599999999999996"/>
    <n v="19367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21 A.M."/>
    <x v="0"/>
    <x v="2"/>
    <n v="5"/>
    <n v="19755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38 A.M."/>
    <x v="0"/>
    <x v="2"/>
    <n v="4.9800000000000004"/>
    <n v="19764"/>
  </r>
  <r>
    <x v="4"/>
    <x v="2"/>
    <x v="2"/>
    <x v="0"/>
    <x v="0"/>
    <x v="1"/>
    <x v="4"/>
    <x v="3"/>
    <x v="1"/>
    <x v="1"/>
    <x v="1"/>
    <x v="3"/>
    <x v="1"/>
    <x v="1"/>
    <x v="2"/>
    <x v="16"/>
    <x v="18"/>
    <x v="1"/>
    <x v="0"/>
    <x v="14"/>
    <s v="09:50 A.M."/>
    <x v="0"/>
    <x v="1"/>
    <n v="5.665"/>
    <n v="17283"/>
  </r>
  <r>
    <x v="4"/>
    <x v="3"/>
    <x v="4"/>
    <x v="0"/>
    <x v="0"/>
    <x v="1"/>
    <x v="4"/>
    <x v="3"/>
    <x v="1"/>
    <x v="1"/>
    <x v="1"/>
    <x v="3"/>
    <x v="1"/>
    <x v="1"/>
    <x v="2"/>
    <x v="4"/>
    <x v="4"/>
    <x v="1"/>
    <x v="0"/>
    <x v="3"/>
    <s v="08:39 A.M."/>
    <x v="0"/>
    <x v="1"/>
    <n v="5.64"/>
    <n v="1995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8:22 A.M."/>
    <x v="0"/>
    <x v="1"/>
    <n v="5.665"/>
    <n v="2013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21 A.M."/>
    <x v="0"/>
    <x v="1"/>
    <n v="5.66"/>
    <n v="20238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45 A.M."/>
    <x v="0"/>
    <x v="1"/>
    <n v="5.72"/>
    <n v="20267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6 A.M."/>
    <x v="1"/>
    <x v="2"/>
    <n v="5.42"/>
    <n v="16443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7 A.M."/>
    <x v="1"/>
    <x v="2"/>
    <n v="5.41"/>
    <n v="16448"/>
  </r>
  <r>
    <x v="4"/>
    <x v="3"/>
    <x v="4"/>
    <x v="0"/>
    <x v="0"/>
    <x v="1"/>
    <x v="4"/>
    <x v="4"/>
    <x v="1"/>
    <x v="1"/>
    <x v="1"/>
    <x v="3"/>
    <x v="1"/>
    <x v="1"/>
    <x v="2"/>
    <x v="13"/>
    <x v="15"/>
    <x v="1"/>
    <x v="0"/>
    <x v="11"/>
    <s v="09:50 A.M."/>
    <x v="0"/>
    <x v="1"/>
    <n v="5.46"/>
    <n v="16703"/>
  </r>
  <r>
    <x v="4"/>
    <x v="2"/>
    <x v="2"/>
    <x v="0"/>
    <x v="0"/>
    <x v="1"/>
    <x v="4"/>
    <x v="4"/>
    <x v="1"/>
    <x v="1"/>
    <x v="1"/>
    <x v="3"/>
    <x v="1"/>
    <x v="1"/>
    <x v="2"/>
    <x v="14"/>
    <x v="16"/>
    <x v="1"/>
    <x v="0"/>
    <x v="12"/>
    <s v="08:52 A.M."/>
    <x v="0"/>
    <x v="1"/>
    <n v="5.37"/>
    <n v="17985"/>
  </r>
  <r>
    <x v="4"/>
    <x v="2"/>
    <x v="3"/>
    <x v="0"/>
    <x v="0"/>
    <x v="1"/>
    <x v="4"/>
    <x v="4"/>
    <x v="1"/>
    <x v="1"/>
    <x v="1"/>
    <x v="3"/>
    <x v="1"/>
    <x v="1"/>
    <x v="2"/>
    <x v="18"/>
    <x v="20"/>
    <x v="1"/>
    <x v="0"/>
    <x v="16"/>
    <s v="08:43 A.M."/>
    <x v="0"/>
    <x v="2"/>
    <n v="5.3449999999999998"/>
    <n v="18766"/>
  </r>
  <r>
    <x v="4"/>
    <x v="2"/>
    <x v="2"/>
    <x v="0"/>
    <x v="0"/>
    <x v="1"/>
    <x v="4"/>
    <x v="4"/>
    <x v="1"/>
    <x v="1"/>
    <x v="1"/>
    <x v="3"/>
    <x v="1"/>
    <x v="1"/>
    <x v="2"/>
    <x v="2"/>
    <x v="2"/>
    <x v="1"/>
    <x v="0"/>
    <x v="1"/>
    <s v="09:36 A.M."/>
    <x v="0"/>
    <x v="1"/>
    <n v="5.4649999999999999"/>
    <n v="19360"/>
  </r>
  <r>
    <x v="4"/>
    <x v="2"/>
    <x v="3"/>
    <x v="0"/>
    <x v="0"/>
    <x v="1"/>
    <x v="4"/>
    <x v="4"/>
    <x v="1"/>
    <x v="1"/>
    <x v="1"/>
    <x v="9"/>
    <x v="1"/>
    <x v="1"/>
    <x v="2"/>
    <x v="11"/>
    <x v="11"/>
    <x v="1"/>
    <x v="0"/>
    <x v="10"/>
    <s v="08:31 A.M."/>
    <x v="1"/>
    <x v="2"/>
    <n v="5.6"/>
    <n v="16803"/>
  </r>
  <r>
    <x v="4"/>
    <x v="2"/>
    <x v="2"/>
    <x v="0"/>
    <x v="0"/>
    <x v="1"/>
    <x v="4"/>
    <x v="4"/>
    <x v="1"/>
    <x v="1"/>
    <x v="1"/>
    <x v="9"/>
    <x v="1"/>
    <x v="1"/>
    <x v="2"/>
    <x v="11"/>
    <x v="11"/>
    <x v="1"/>
    <x v="0"/>
    <x v="10"/>
    <s v="08:55 A.M."/>
    <x v="1"/>
    <x v="1"/>
    <n v="5.58"/>
    <n v="16842"/>
  </r>
  <r>
    <x v="4"/>
    <x v="2"/>
    <x v="2"/>
    <x v="0"/>
    <x v="0"/>
    <x v="1"/>
    <x v="4"/>
    <x v="4"/>
    <x v="1"/>
    <x v="1"/>
    <x v="1"/>
    <x v="9"/>
    <x v="1"/>
    <x v="1"/>
    <x v="2"/>
    <x v="9"/>
    <x v="9"/>
    <x v="1"/>
    <x v="0"/>
    <x v="8"/>
    <s v="09:43 A.M."/>
    <x v="1"/>
    <x v="1"/>
    <n v="5.3250000000000002"/>
    <n v="18274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0 A.M."/>
    <x v="0"/>
    <x v="2"/>
    <n v="5.2050000000000001"/>
    <n v="17256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3 A.M."/>
    <x v="0"/>
    <x v="2"/>
    <n v="5.2050000000000001"/>
    <n v="17257"/>
  </r>
  <r>
    <x v="4"/>
    <x v="2"/>
    <x v="2"/>
    <x v="0"/>
    <x v="0"/>
    <x v="1"/>
    <x v="4"/>
    <x v="13"/>
    <x v="1"/>
    <x v="1"/>
    <x v="1"/>
    <x v="11"/>
    <x v="1"/>
    <x v="1"/>
    <x v="2"/>
    <x v="14"/>
    <x v="16"/>
    <x v="1"/>
    <x v="0"/>
    <x v="12"/>
    <s v="09:52 A.M."/>
    <x v="0"/>
    <x v="1"/>
    <n v="5.0199999999999996"/>
    <n v="18040"/>
  </r>
  <r>
    <x v="4"/>
    <x v="2"/>
    <x v="2"/>
    <x v="0"/>
    <x v="0"/>
    <x v="1"/>
    <x v="4"/>
    <x v="13"/>
    <x v="1"/>
    <x v="1"/>
    <x v="1"/>
    <x v="11"/>
    <x v="1"/>
    <x v="1"/>
    <x v="2"/>
    <x v="1"/>
    <x v="1"/>
    <x v="1"/>
    <x v="0"/>
    <x v="0"/>
    <s v="08:00 A.M."/>
    <x v="0"/>
    <x v="1"/>
    <n v="5.22"/>
    <n v="2012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27 A.M."/>
    <x v="0"/>
    <x v="1"/>
    <n v="5.22"/>
    <n v="1743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39 A.M."/>
    <x v="1"/>
    <x v="1"/>
    <n v="5.2149999999999999"/>
    <n v="17445"/>
  </r>
  <r>
    <x v="5"/>
    <x v="3"/>
    <x v="5"/>
    <x v="0"/>
    <x v="0"/>
    <x v="1"/>
    <x v="5"/>
    <x v="14"/>
    <x v="1"/>
    <x v="1"/>
    <x v="1"/>
    <x v="5"/>
    <x v="1"/>
    <x v="1"/>
    <x v="2"/>
    <x v="13"/>
    <x v="15"/>
    <x v="1"/>
    <x v="0"/>
    <x v="11"/>
    <s v="07:49 A.M."/>
    <x v="0"/>
    <x v="2"/>
    <n v="5.0599999999999996"/>
    <n v="16553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20 A.M."/>
    <x v="1"/>
    <x v="2"/>
    <n v="5.0999999999999996"/>
    <n v="17681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37 A.M."/>
    <x v="1"/>
    <x v="2"/>
    <n v="5.08"/>
    <n v="17710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43 A.M."/>
    <x v="1"/>
    <x v="2"/>
    <n v="5.08"/>
    <n v="17735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09:28 A.M."/>
    <x v="0"/>
    <x v="2"/>
    <n v="5.24"/>
    <n v="17536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10:19 A.M."/>
    <x v="0"/>
    <x v="2"/>
    <n v="5.25"/>
    <n v="17559"/>
  </r>
  <r>
    <x v="5"/>
    <x v="2"/>
    <x v="2"/>
    <x v="0"/>
    <x v="0"/>
    <x v="1"/>
    <x v="5"/>
    <x v="5"/>
    <x v="1"/>
    <x v="1"/>
    <x v="1"/>
    <x v="1"/>
    <x v="1"/>
    <x v="1"/>
    <x v="2"/>
    <x v="7"/>
    <x v="7"/>
    <x v="1"/>
    <x v="0"/>
    <x v="6"/>
    <s v="10:07 A.M."/>
    <x v="0"/>
    <x v="1"/>
    <n v="5.04"/>
    <n v="18584"/>
  </r>
  <r>
    <x v="5"/>
    <x v="2"/>
    <x v="2"/>
    <x v="0"/>
    <x v="0"/>
    <x v="1"/>
    <x v="5"/>
    <x v="5"/>
    <x v="1"/>
    <x v="1"/>
    <x v="1"/>
    <x v="1"/>
    <x v="1"/>
    <x v="1"/>
    <x v="2"/>
    <x v="18"/>
    <x v="20"/>
    <x v="1"/>
    <x v="0"/>
    <x v="16"/>
    <s v="09:01 A.M."/>
    <x v="0"/>
    <x v="1"/>
    <n v="4.9000000000000004"/>
    <n v="18803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8:23 A.M."/>
    <x v="0"/>
    <x v="1"/>
    <n v="5.13"/>
    <n v="16364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9:06 A.M."/>
    <x v="0"/>
    <x v="1"/>
    <n v="5.16"/>
    <n v="16422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10:02 A.M."/>
    <x v="0"/>
    <x v="1"/>
    <n v="5.08"/>
    <n v="16498"/>
  </r>
  <r>
    <x v="5"/>
    <x v="2"/>
    <x v="3"/>
    <x v="0"/>
    <x v="0"/>
    <x v="1"/>
    <x v="5"/>
    <x v="13"/>
    <x v="1"/>
    <x v="1"/>
    <x v="1"/>
    <x v="11"/>
    <x v="1"/>
    <x v="1"/>
    <x v="2"/>
    <x v="5"/>
    <x v="5"/>
    <x v="1"/>
    <x v="0"/>
    <x v="4"/>
    <s v="09:55 A.M."/>
    <x v="0"/>
    <x v="2"/>
    <n v="5.26"/>
    <n v="17098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32 A.M."/>
    <x v="0"/>
    <x v="2"/>
    <n v="5.25"/>
    <n v="17435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46 A.M."/>
    <x v="0"/>
    <x v="2"/>
    <n v="5.24"/>
    <n v="17462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7:48 A.M."/>
    <x v="1"/>
    <x v="2"/>
    <n v="4.97"/>
    <n v="17919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8:43 A.M."/>
    <x v="1"/>
    <x v="2"/>
    <n v="5.01"/>
    <n v="17972"/>
  </r>
  <r>
    <x v="5"/>
    <x v="2"/>
    <x v="2"/>
    <x v="0"/>
    <x v="0"/>
    <x v="1"/>
    <x v="5"/>
    <x v="13"/>
    <x v="1"/>
    <x v="1"/>
    <x v="1"/>
    <x v="11"/>
    <x v="1"/>
    <x v="1"/>
    <x v="2"/>
    <x v="14"/>
    <x v="16"/>
    <x v="1"/>
    <x v="0"/>
    <x v="12"/>
    <s v="10:02 A.M."/>
    <x v="0"/>
    <x v="1"/>
    <n v="5.0199999999999996"/>
    <n v="18044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7:55 A.M."/>
    <x v="1"/>
    <x v="2"/>
    <n v="4.93"/>
    <n v="18696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9:51 A.M."/>
    <x v="1"/>
    <x v="2"/>
    <n v="4.91"/>
    <n v="18861"/>
  </r>
  <r>
    <x v="5"/>
    <x v="2"/>
    <x v="2"/>
    <x v="0"/>
    <x v="0"/>
    <x v="1"/>
    <x v="5"/>
    <x v="13"/>
    <x v="1"/>
    <x v="1"/>
    <x v="1"/>
    <x v="11"/>
    <x v="1"/>
    <x v="1"/>
    <x v="6"/>
    <x v="9"/>
    <x v="9"/>
    <x v="1"/>
    <x v="0"/>
    <x v="12"/>
    <s v="01:27 P.M."/>
    <x v="0"/>
    <x v="1"/>
    <n v="5.0599999999999996"/>
    <n v="18092"/>
  </r>
  <r>
    <x v="5"/>
    <x v="2"/>
    <x v="2"/>
    <x v="0"/>
    <x v="0"/>
    <x v="1"/>
    <x v="5"/>
    <x v="13"/>
    <x v="1"/>
    <x v="1"/>
    <x v="1"/>
    <x v="12"/>
    <x v="1"/>
    <x v="1"/>
    <x v="6"/>
    <x v="7"/>
    <x v="7"/>
    <x v="1"/>
    <x v="0"/>
    <x v="8"/>
    <s v="01:32 P.M."/>
    <x v="1"/>
    <x v="1"/>
    <n v="5"/>
    <n v="18390"/>
  </r>
  <r>
    <x v="6"/>
    <x v="2"/>
    <x v="2"/>
    <x v="0"/>
    <x v="0"/>
    <x v="1"/>
    <x v="6"/>
    <x v="15"/>
    <x v="1"/>
    <x v="1"/>
    <x v="1"/>
    <x v="13"/>
    <x v="1"/>
    <x v="1"/>
    <x v="2"/>
    <x v="17"/>
    <x v="19"/>
    <x v="1"/>
    <x v="0"/>
    <x v="15"/>
    <s v="09:49 A.M."/>
    <x v="1"/>
    <x v="1"/>
    <n v="5.3449999999999998"/>
    <n v="16482"/>
  </r>
  <r>
    <x v="6"/>
    <x v="3"/>
    <x v="5"/>
    <x v="0"/>
    <x v="0"/>
    <x v="1"/>
    <x v="6"/>
    <x v="15"/>
    <x v="1"/>
    <x v="1"/>
    <x v="1"/>
    <x v="13"/>
    <x v="1"/>
    <x v="1"/>
    <x v="2"/>
    <x v="13"/>
    <x v="15"/>
    <x v="1"/>
    <x v="0"/>
    <x v="11"/>
    <s v="08:42 A.M."/>
    <x v="1"/>
    <x v="2"/>
    <n v="5.31"/>
    <n v="16614"/>
  </r>
  <r>
    <x v="6"/>
    <x v="3"/>
    <x v="4"/>
    <x v="0"/>
    <x v="0"/>
    <x v="1"/>
    <x v="6"/>
    <x v="15"/>
    <x v="1"/>
    <x v="1"/>
    <x v="1"/>
    <x v="13"/>
    <x v="1"/>
    <x v="1"/>
    <x v="2"/>
    <x v="13"/>
    <x v="15"/>
    <x v="1"/>
    <x v="0"/>
    <x v="11"/>
    <s v="08:54 A.M."/>
    <x v="0"/>
    <x v="1"/>
    <n v="5.3150000000000004"/>
    <n v="16628"/>
  </r>
  <r>
    <x v="7"/>
    <x v="2"/>
    <x v="2"/>
    <x v="0"/>
    <x v="0"/>
    <x v="1"/>
    <x v="7"/>
    <x v="2"/>
    <x v="1"/>
    <x v="1"/>
    <x v="1"/>
    <x v="2"/>
    <x v="1"/>
    <x v="1"/>
    <x v="2"/>
    <x v="17"/>
    <x v="19"/>
    <x v="1"/>
    <x v="0"/>
    <x v="15"/>
    <s v="09:16 A.M."/>
    <x v="1"/>
    <x v="1"/>
    <n v="4.97"/>
    <n v="16445"/>
  </r>
  <r>
    <x v="7"/>
    <x v="2"/>
    <x v="3"/>
    <x v="0"/>
    <x v="0"/>
    <x v="1"/>
    <x v="7"/>
    <x v="2"/>
    <x v="1"/>
    <x v="1"/>
    <x v="1"/>
    <x v="10"/>
    <x v="1"/>
    <x v="1"/>
    <x v="2"/>
    <x v="17"/>
    <x v="19"/>
    <x v="1"/>
    <x v="0"/>
    <x v="15"/>
    <s v="09:07 A.M."/>
    <x v="1"/>
    <x v="2"/>
    <n v="5.085"/>
    <n v="16424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13 A.M."/>
    <x v="1"/>
    <x v="1"/>
    <n v="5.27"/>
    <n v="16868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33 A.M."/>
    <x v="1"/>
    <x v="1"/>
    <n v="5.2549999999999999"/>
    <n v="16891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01 A.M."/>
    <x v="1"/>
    <x v="1"/>
    <n v="5.3274999999999997"/>
    <n v="17484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14 A.M."/>
    <x v="1"/>
    <x v="1"/>
    <n v="5.3"/>
    <n v="17516"/>
  </r>
  <r>
    <x v="8"/>
    <x v="2"/>
    <x v="14"/>
    <x v="0"/>
    <x v="0"/>
    <x v="1"/>
    <x v="8"/>
    <x v="16"/>
    <x v="1"/>
    <x v="1"/>
    <x v="1"/>
    <x v="15"/>
    <x v="1"/>
    <x v="1"/>
    <x v="2"/>
    <x v="10"/>
    <x v="10"/>
    <x v="1"/>
    <x v="0"/>
    <x v="9"/>
    <s v="09:39 A.M."/>
    <x v="0"/>
    <x v="6"/>
    <n v="5.33"/>
    <n v="17548"/>
  </r>
  <r>
    <x v="8"/>
    <x v="2"/>
    <x v="2"/>
    <x v="0"/>
    <x v="0"/>
    <x v="1"/>
    <x v="8"/>
    <x v="17"/>
    <x v="1"/>
    <x v="1"/>
    <x v="1"/>
    <x v="16"/>
    <x v="1"/>
    <x v="1"/>
    <x v="2"/>
    <x v="11"/>
    <x v="11"/>
    <x v="1"/>
    <x v="0"/>
    <x v="10"/>
    <s v="09:02 A.M."/>
    <x v="0"/>
    <x v="1"/>
    <n v="5.31"/>
    <n v="16855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8:55 A.M."/>
    <x v="1"/>
    <x v="1"/>
    <n v="5.1675000000000004"/>
    <n v="17238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09 A.M."/>
    <x v="1"/>
    <x v="1"/>
    <n v="5.17"/>
    <n v="17254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40 A.M."/>
    <x v="1"/>
    <x v="1"/>
    <n v="5.1950000000000003"/>
    <n v="17279"/>
  </r>
  <r>
    <x v="8"/>
    <x v="3"/>
    <x v="4"/>
    <x v="0"/>
    <x v="0"/>
    <x v="1"/>
    <x v="8"/>
    <x v="17"/>
    <x v="1"/>
    <x v="1"/>
    <x v="1"/>
    <x v="16"/>
    <x v="1"/>
    <x v="1"/>
    <x v="2"/>
    <x v="6"/>
    <x v="6"/>
    <x v="1"/>
    <x v="0"/>
    <x v="5"/>
    <s v="09:50 A.M."/>
    <x v="1"/>
    <x v="1"/>
    <n v="5.1050000000000004"/>
    <n v="17830"/>
  </r>
  <r>
    <x v="8"/>
    <x v="2"/>
    <x v="2"/>
    <x v="0"/>
    <x v="0"/>
    <x v="1"/>
    <x v="8"/>
    <x v="17"/>
    <x v="1"/>
    <x v="1"/>
    <x v="1"/>
    <x v="14"/>
    <x v="1"/>
    <x v="1"/>
    <x v="2"/>
    <x v="5"/>
    <x v="5"/>
    <x v="1"/>
    <x v="0"/>
    <x v="4"/>
    <s v="09:49 A.M."/>
    <x v="1"/>
    <x v="1"/>
    <n v="5.1749999999999998"/>
    <n v="17086"/>
  </r>
  <r>
    <x v="8"/>
    <x v="3"/>
    <x v="4"/>
    <x v="0"/>
    <x v="0"/>
    <x v="1"/>
    <x v="8"/>
    <x v="17"/>
    <x v="1"/>
    <x v="1"/>
    <x v="1"/>
    <x v="14"/>
    <x v="1"/>
    <x v="1"/>
    <x v="2"/>
    <x v="6"/>
    <x v="6"/>
    <x v="1"/>
    <x v="0"/>
    <x v="5"/>
    <s v="08:08 A.M."/>
    <x v="1"/>
    <x v="1"/>
    <n v="5.0599999999999996"/>
    <n v="17665"/>
  </r>
  <r>
    <x v="8"/>
    <x v="2"/>
    <x v="2"/>
    <x v="0"/>
    <x v="0"/>
    <x v="1"/>
    <x v="8"/>
    <x v="17"/>
    <x v="1"/>
    <x v="1"/>
    <x v="1"/>
    <x v="14"/>
    <x v="1"/>
    <x v="1"/>
    <x v="2"/>
    <x v="7"/>
    <x v="7"/>
    <x v="1"/>
    <x v="0"/>
    <x v="6"/>
    <s v="08:41 A.M."/>
    <x v="1"/>
    <x v="1"/>
    <n v="4.915"/>
    <n v="18469"/>
  </r>
  <r>
    <x v="8"/>
    <x v="3"/>
    <x v="5"/>
    <x v="0"/>
    <x v="0"/>
    <x v="1"/>
    <x v="8"/>
    <x v="17"/>
    <x v="1"/>
    <x v="1"/>
    <x v="1"/>
    <x v="14"/>
    <x v="1"/>
    <x v="1"/>
    <x v="2"/>
    <x v="15"/>
    <x v="17"/>
    <x v="1"/>
    <x v="0"/>
    <x v="13"/>
    <s v="08:49 A.M."/>
    <x v="1"/>
    <x v="2"/>
    <n v="4.9450000000000003"/>
    <n v="19023"/>
  </r>
  <r>
    <x v="8"/>
    <x v="2"/>
    <x v="2"/>
    <x v="0"/>
    <x v="0"/>
    <x v="1"/>
    <x v="8"/>
    <x v="17"/>
    <x v="1"/>
    <x v="1"/>
    <x v="1"/>
    <x v="14"/>
    <x v="1"/>
    <x v="1"/>
    <x v="2"/>
    <x v="3"/>
    <x v="3"/>
    <x v="1"/>
    <x v="0"/>
    <x v="2"/>
    <s v="08:45 A.M."/>
    <x v="1"/>
    <x v="1"/>
    <n v="5.07"/>
    <n v="19511"/>
  </r>
  <r>
    <x v="8"/>
    <x v="3"/>
    <x v="4"/>
    <x v="0"/>
    <x v="0"/>
    <x v="1"/>
    <x v="8"/>
    <x v="17"/>
    <x v="1"/>
    <x v="1"/>
    <x v="1"/>
    <x v="14"/>
    <x v="1"/>
    <x v="1"/>
    <x v="2"/>
    <x v="4"/>
    <x v="4"/>
    <x v="1"/>
    <x v="0"/>
    <x v="3"/>
    <s v="09:27 A.M."/>
    <x v="1"/>
    <x v="1"/>
    <n v="5.13"/>
    <n v="20019"/>
  </r>
  <r>
    <x v="8"/>
    <x v="2"/>
    <x v="2"/>
    <x v="0"/>
    <x v="0"/>
    <x v="1"/>
    <x v="8"/>
    <x v="17"/>
    <x v="1"/>
    <x v="1"/>
    <x v="1"/>
    <x v="15"/>
    <x v="1"/>
    <x v="1"/>
    <x v="2"/>
    <x v="16"/>
    <x v="18"/>
    <x v="1"/>
    <x v="0"/>
    <x v="14"/>
    <s v="09:09 A.M."/>
    <x v="1"/>
    <x v="1"/>
    <n v="5.31"/>
    <n v="17255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475000000000003"/>
    <n v="17987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575000000000001"/>
    <n v="17989"/>
  </r>
  <r>
    <x v="8"/>
    <x v="2"/>
    <x v="3"/>
    <x v="0"/>
    <x v="0"/>
    <x v="1"/>
    <x v="8"/>
    <x v="17"/>
    <x v="1"/>
    <x v="1"/>
    <x v="1"/>
    <x v="15"/>
    <x v="1"/>
    <x v="1"/>
    <x v="2"/>
    <x v="18"/>
    <x v="20"/>
    <x v="1"/>
    <x v="0"/>
    <x v="16"/>
    <s v="08:57 A.M."/>
    <x v="1"/>
    <x v="2"/>
    <n v="4.9649999999999999"/>
    <n v="18799"/>
  </r>
  <r>
    <x v="8"/>
    <x v="2"/>
    <x v="2"/>
    <x v="0"/>
    <x v="0"/>
    <x v="1"/>
    <x v="8"/>
    <x v="17"/>
    <x v="1"/>
    <x v="1"/>
    <x v="1"/>
    <x v="15"/>
    <x v="1"/>
    <x v="1"/>
    <x v="2"/>
    <x v="2"/>
    <x v="2"/>
    <x v="1"/>
    <x v="0"/>
    <x v="1"/>
    <s v="08:41 A.M."/>
    <x v="0"/>
    <x v="1"/>
    <n v="5.07"/>
    <n v="19294"/>
  </r>
  <r>
    <x v="8"/>
    <x v="2"/>
    <x v="2"/>
    <x v="0"/>
    <x v="0"/>
    <x v="1"/>
    <x v="8"/>
    <x v="17"/>
    <x v="1"/>
    <x v="1"/>
    <x v="1"/>
    <x v="15"/>
    <x v="1"/>
    <x v="1"/>
    <x v="2"/>
    <x v="3"/>
    <x v="3"/>
    <x v="1"/>
    <x v="0"/>
    <x v="2"/>
    <s v="09:05 A.M."/>
    <x v="1"/>
    <x v="1"/>
    <n v="5.1349999999999998"/>
    <n v="19549"/>
  </r>
  <r>
    <x v="8"/>
    <x v="2"/>
    <x v="2"/>
    <x v="0"/>
    <x v="0"/>
    <x v="1"/>
    <x v="8"/>
    <x v="17"/>
    <x v="1"/>
    <x v="1"/>
    <x v="1"/>
    <x v="15"/>
    <x v="1"/>
    <x v="1"/>
    <x v="2"/>
    <x v="8"/>
    <x v="8"/>
    <x v="1"/>
    <x v="0"/>
    <x v="7"/>
    <s v="08:52 A.M."/>
    <x v="0"/>
    <x v="1"/>
    <n v="5.0449999999999999"/>
    <n v="19723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30 A.M."/>
    <x v="1"/>
    <x v="1"/>
    <n v="5.2549999999999999"/>
    <n v="20024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43 A.M."/>
    <x v="1"/>
    <x v="1"/>
    <n v="5.2149999999999999"/>
    <n v="20035"/>
  </r>
  <r>
    <x v="8"/>
    <x v="2"/>
    <x v="2"/>
    <x v="0"/>
    <x v="0"/>
    <x v="1"/>
    <x v="8"/>
    <x v="17"/>
    <x v="1"/>
    <x v="1"/>
    <x v="1"/>
    <x v="17"/>
    <x v="1"/>
    <x v="1"/>
    <x v="2"/>
    <x v="5"/>
    <x v="5"/>
    <x v="1"/>
    <x v="0"/>
    <x v="4"/>
    <s v="08:48 A.M."/>
    <x v="1"/>
    <x v="1"/>
    <n v="5.2549999999999999"/>
    <n v="17024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0 A.M."/>
    <x v="1"/>
    <x v="1"/>
    <n v="5.17"/>
    <n v="17233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5 A.M."/>
    <x v="1"/>
    <x v="1"/>
    <n v="5.1749999999999998"/>
    <n v="17237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9 A.M."/>
    <x v="1"/>
    <x v="1"/>
    <n v="5.17"/>
    <n v="17241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9:25 A.M."/>
    <x v="1"/>
    <x v="1"/>
    <n v="5.19"/>
    <n v="17268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1 A.M."/>
    <x v="1"/>
    <x v="1"/>
    <n v="5.21"/>
    <n v="17482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4 A.M."/>
    <x v="1"/>
    <x v="1"/>
    <n v="5.1924999999999999"/>
    <n v="17490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7 A.M."/>
    <x v="1"/>
    <x v="1"/>
    <n v="5.1924999999999999"/>
    <n v="17496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10 A.M."/>
    <x v="1"/>
    <x v="1"/>
    <n v="5.1775000000000002"/>
    <n v="17504"/>
  </r>
  <r>
    <x v="8"/>
    <x v="3"/>
    <x v="15"/>
    <x v="0"/>
    <x v="0"/>
    <x v="1"/>
    <x v="8"/>
    <x v="17"/>
    <x v="1"/>
    <x v="1"/>
    <x v="1"/>
    <x v="17"/>
    <x v="1"/>
    <x v="1"/>
    <x v="2"/>
    <x v="6"/>
    <x v="6"/>
    <x v="1"/>
    <x v="0"/>
    <x v="5"/>
    <s v="08:09 A.M."/>
    <x v="1"/>
    <x v="7"/>
    <n v="5.0875000000000004"/>
    <n v="17667"/>
  </r>
  <r>
    <x v="8"/>
    <x v="2"/>
    <x v="16"/>
    <x v="0"/>
    <x v="0"/>
    <x v="1"/>
    <x v="8"/>
    <x v="17"/>
    <x v="1"/>
    <x v="1"/>
    <x v="1"/>
    <x v="17"/>
    <x v="1"/>
    <x v="1"/>
    <x v="2"/>
    <x v="14"/>
    <x v="16"/>
    <x v="1"/>
    <x v="0"/>
    <x v="12"/>
    <s v="10:00 A.M."/>
    <x v="0"/>
    <x v="7"/>
    <n v="4.9950000000000001"/>
    <n v="18043"/>
  </r>
  <r>
    <x v="8"/>
    <x v="2"/>
    <x v="2"/>
    <x v="0"/>
    <x v="0"/>
    <x v="1"/>
    <x v="8"/>
    <x v="17"/>
    <x v="1"/>
    <x v="1"/>
    <x v="1"/>
    <x v="17"/>
    <x v="1"/>
    <x v="1"/>
    <x v="2"/>
    <x v="14"/>
    <x v="16"/>
    <x v="1"/>
    <x v="0"/>
    <x v="12"/>
    <s v="10:06 A.M."/>
    <x v="0"/>
    <x v="1"/>
    <n v="5.0149999999999997"/>
    <n v="18046"/>
  </r>
  <r>
    <x v="8"/>
    <x v="2"/>
    <x v="2"/>
    <x v="0"/>
    <x v="0"/>
    <x v="1"/>
    <x v="8"/>
    <x v="17"/>
    <x v="1"/>
    <x v="1"/>
    <x v="1"/>
    <x v="17"/>
    <x v="1"/>
    <x v="1"/>
    <x v="2"/>
    <x v="18"/>
    <x v="20"/>
    <x v="1"/>
    <x v="0"/>
    <x v="16"/>
    <s v="09:29 A.M."/>
    <x v="0"/>
    <x v="1"/>
    <n v="4.91"/>
    <n v="18848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03 A.M."/>
    <x v="1"/>
    <x v="1"/>
    <n v="5.0525000000000002"/>
    <n v="16646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34 A.M."/>
    <x v="0"/>
    <x v="1"/>
    <n v="5.0774999999999997"/>
    <n v="16686"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22" firstHeaderRow="1" firstDataRow="2" firstDataCol="2"/>
  <pivotFields count="25">
    <pivotField axis="axisRow" dataField="1" compact="0" outline="0" subtotalTop="0" showAll="0" includeNewItemsInFilter="1" defaultSubtotal="0">
      <items count="10">
        <item x="1"/>
        <item x="4"/>
        <item x="3"/>
        <item x="8"/>
        <item x="0"/>
        <item x="6"/>
        <item x="2"/>
        <item x="5"/>
        <item x="7"/>
        <item x="9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 rankBy="0">
      <items count="4">
        <item x="0"/>
        <item x="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2">
    <i>
      <x/>
      <x v="4"/>
    </i>
    <i t="default">
      <x/>
    </i>
    <i>
      <x v="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4">
    <format dxfId="28">
      <pivotArea dataOnly="0" outline="0" fieldPosition="0">
        <references count="1">
          <reference field="4294967294" count="0"/>
        </references>
      </pivotArea>
    </format>
    <format dxfId="27">
      <pivotArea dataOnly="0" labelOnly="1" outline="0" offset="A1" fieldPosition="0">
        <references count="1">
          <reference field="5" count="1" defaultSubtotal="1">
            <x v="0"/>
          </reference>
        </references>
      </pivotArea>
    </format>
    <format dxfId="2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>
            <x v="0"/>
          </reference>
        </references>
      </pivotArea>
    </format>
    <format dxfId="21">
      <pivotArea dataOnly="0" labelOnly="1" outline="0" fieldPosition="0">
        <references count="1">
          <reference field="5" count="1">
            <x v="1"/>
          </reference>
        </references>
      </pivotArea>
    </format>
    <format dxfId="20">
      <pivotArea field="5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5" count="1">
            <x v="0"/>
          </reference>
        </references>
      </pivotArea>
    </format>
    <format dxfId="1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3.2" x14ac:dyDescent="0.25"/>
  <cols>
    <col min="2" max="2" width="17.33203125" customWidth="1"/>
    <col min="3" max="3" width="6.6640625" customWidth="1"/>
    <col min="4" max="4" width="15.88671875" customWidth="1"/>
    <col min="5" max="5" width="14.44140625" bestFit="1" customWidth="1"/>
    <col min="6" max="6" width="5.88671875" bestFit="1" customWidth="1"/>
    <col min="7" max="7" width="9.5546875" bestFit="1" customWidth="1"/>
  </cols>
  <sheetData>
    <row r="2" spans="2:7" ht="13.8" thickBot="1" x14ac:dyDescent="0.3"/>
    <row r="3" spans="2:7" ht="13.8" thickBot="1" x14ac:dyDescent="0.3">
      <c r="B3" s="152" t="s">
        <v>641</v>
      </c>
      <c r="C3" s="153"/>
      <c r="D3" s="154"/>
    </row>
    <row r="4" spans="2:7" ht="27.75" customHeight="1" x14ac:dyDescent="0.25">
      <c r="B4" s="143">
        <v>36977</v>
      </c>
      <c r="C4" s="144"/>
      <c r="D4" s="145"/>
    </row>
    <row r="5" spans="2:7" ht="16.5" customHeight="1" x14ac:dyDescent="0.25">
      <c r="B5" s="155" t="s">
        <v>639</v>
      </c>
      <c r="C5" s="156"/>
      <c r="D5" s="104">
        <f>'ICE-Power'!I1</f>
        <v>2496800</v>
      </c>
    </row>
    <row r="6" spans="2:7" ht="16.5" customHeight="1" thickBot="1" x14ac:dyDescent="0.3">
      <c r="B6" s="102" t="s">
        <v>640</v>
      </c>
      <c r="C6" s="103"/>
      <c r="D6" s="105">
        <f>SUM(D7:D8)</f>
        <v>60550000</v>
      </c>
    </row>
    <row r="7" spans="2:7" ht="16.5" customHeight="1" x14ac:dyDescent="0.25">
      <c r="B7" s="106" t="s">
        <v>637</v>
      </c>
      <c r="C7" s="101"/>
      <c r="D7" s="107">
        <f>'ICE-Physical Gas'!I1</f>
        <v>8745000</v>
      </c>
    </row>
    <row r="8" spans="2:7" ht="16.5" customHeight="1" thickBot="1" x14ac:dyDescent="0.3">
      <c r="B8" s="157" t="s">
        <v>638</v>
      </c>
      <c r="C8" s="158"/>
      <c r="D8" s="108">
        <f>'ICE-Financial Gas'!I1</f>
        <v>51805000</v>
      </c>
    </row>
    <row r="9" spans="2:7" ht="16.5" customHeight="1" x14ac:dyDescent="0.25"/>
    <row r="10" spans="2:7" ht="16.5" customHeight="1" x14ac:dyDescent="0.25">
      <c r="B10" s="2"/>
      <c r="C10" s="2"/>
      <c r="D10" s="3"/>
    </row>
    <row r="12" spans="2:7" ht="16.5" customHeight="1" x14ac:dyDescent="0.25"/>
    <row r="13" spans="2:7" ht="16.5" customHeight="1" x14ac:dyDescent="0.25"/>
    <row r="14" spans="2:7" ht="16.5" customHeight="1" x14ac:dyDescent="0.25"/>
    <row r="15" spans="2:7" ht="16.5" customHeight="1" x14ac:dyDescent="0.25"/>
    <row r="16" spans="2:7" x14ac:dyDescent="0.25">
      <c r="E16" s="9"/>
      <c r="F16" s="9"/>
      <c r="G16" s="9"/>
    </row>
    <row r="17" spans="5:7" x14ac:dyDescent="0.25">
      <c r="E17" s="9"/>
      <c r="F17" s="9"/>
      <c r="G17" s="9"/>
    </row>
    <row r="18" spans="5:7" x14ac:dyDescent="0.25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3.2" x14ac:dyDescent="0.25"/>
  <cols>
    <col min="1" max="1" width="17.44140625" customWidth="1"/>
    <col min="2" max="2" width="12.44140625" bestFit="1" customWidth="1"/>
    <col min="3" max="3" width="14.109375" bestFit="1" customWidth="1"/>
    <col min="4" max="5" width="6.88671875" bestFit="1" customWidth="1"/>
    <col min="6" max="6" width="16.88671875" bestFit="1" customWidth="1"/>
    <col min="7" max="7" width="15.6640625" bestFit="1" customWidth="1"/>
    <col min="8" max="8" width="11.6640625" bestFit="1" customWidth="1"/>
    <col min="9" max="10" width="9.88671875" bestFit="1" customWidth="1"/>
    <col min="11" max="11" width="7.109375" bestFit="1" customWidth="1"/>
    <col min="12" max="12" width="6.6640625" bestFit="1" customWidth="1"/>
    <col min="13" max="13" width="5.6640625" bestFit="1" customWidth="1"/>
    <col min="14" max="14" width="30" bestFit="1" customWidth="1"/>
    <col min="15" max="15" width="5.88671875" bestFit="1" customWidth="1"/>
    <col min="16" max="16" width="12.5546875" bestFit="1" customWidth="1"/>
    <col min="17" max="17" width="7.88671875" bestFit="1" customWidth="1"/>
    <col min="18" max="18" width="8.44140625" bestFit="1" customWidth="1"/>
    <col min="19" max="19" width="9.33203125" bestFit="1" customWidth="1"/>
    <col min="20" max="20" width="9.44140625" bestFit="1" customWidth="1"/>
    <col min="21" max="21" width="8.6640625" bestFit="1" customWidth="1"/>
  </cols>
  <sheetData>
    <row r="1" spans="1:3" ht="15.6" x14ac:dyDescent="0.3">
      <c r="A1" s="20" t="s">
        <v>144</v>
      </c>
    </row>
    <row r="2" spans="1:3" ht="15.6" x14ac:dyDescent="0.3">
      <c r="A2" s="52" t="s">
        <v>650</v>
      </c>
    </row>
    <row r="3" spans="1:3" x14ac:dyDescent="0.25">
      <c r="A3" s="146">
        <f>'E-Mail'!$B$4</f>
        <v>36977</v>
      </c>
    </row>
    <row r="4" spans="1:3" ht="15.6" x14ac:dyDescent="0.3">
      <c r="A4" s="20"/>
    </row>
    <row r="5" spans="1:3" ht="13.8" thickBot="1" x14ac:dyDescent="0.3">
      <c r="A5" s="22" t="s">
        <v>168</v>
      </c>
      <c r="B5" s="22" t="s">
        <v>167</v>
      </c>
      <c r="C5" s="22" t="s">
        <v>8</v>
      </c>
    </row>
    <row r="6" spans="1:3" x14ac:dyDescent="0.25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5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5">
      <c r="A10" s="21" t="s">
        <v>166</v>
      </c>
    </row>
    <row r="11" spans="1:3" ht="10.5" customHeight="1" x14ac:dyDescent="0.25"/>
    <row r="14" spans="1:3" ht="10.5" customHeight="1" x14ac:dyDescent="0.25"/>
    <row r="15" spans="1:3" ht="10.5" customHeight="1" x14ac:dyDescent="0.25"/>
    <row r="16" spans="1:3" ht="10.5" customHeight="1" x14ac:dyDescent="0.25"/>
    <row r="17" ht="14.25" customHeight="1" x14ac:dyDescent="0.25"/>
    <row r="27" ht="14.25" customHeight="1" x14ac:dyDescent="0.25"/>
    <row r="30" ht="14.25" customHeight="1" x14ac:dyDescent="0.25"/>
    <row r="32" ht="14.25" customHeight="1" x14ac:dyDescent="0.25"/>
    <row r="34" ht="12.75" customHeight="1" x14ac:dyDescent="0.25"/>
    <row r="35" ht="10.5" customHeight="1" x14ac:dyDescent="0.25"/>
    <row r="38" ht="12.75" customHeight="1" x14ac:dyDescent="0.25"/>
    <row r="39" ht="10.5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20" t="s">
        <v>164</v>
      </c>
    </row>
    <row r="2" spans="1:26" ht="15.6" x14ac:dyDescent="0.3">
      <c r="A2" s="52" t="s">
        <v>650</v>
      </c>
    </row>
    <row r="3" spans="1:26" x14ac:dyDescent="0.25">
      <c r="A3" s="146">
        <f>'E-Mail'!$B$4</f>
        <v>36977</v>
      </c>
    </row>
    <row r="5" spans="1:26" ht="13.8" thickBot="1" x14ac:dyDescent="0.3">
      <c r="A5" s="22" t="s">
        <v>168</v>
      </c>
      <c r="B5" s="22" t="s">
        <v>167</v>
      </c>
      <c r="C5" s="22" t="s">
        <v>8</v>
      </c>
    </row>
    <row r="6" spans="1:26" x14ac:dyDescent="0.25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5">
      <c r="A7" s="19"/>
      <c r="B7" s="23"/>
      <c r="C7" s="23"/>
    </row>
    <row r="10" spans="1:26" ht="12.75" customHeight="1" x14ac:dyDescent="0.25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5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5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5">
      <c r="A13" s="83" t="s">
        <v>587</v>
      </c>
      <c r="U13" s="59"/>
      <c r="V13" s="59"/>
      <c r="W13" s="59"/>
      <c r="X13" s="59"/>
      <c r="Y13" s="59"/>
      <c r="Z13" s="59"/>
    </row>
    <row r="14" spans="1:26" ht="12.75" customHeight="1" thickBot="1" x14ac:dyDescent="0.3">
      <c r="U14" s="59"/>
      <c r="V14" s="59"/>
      <c r="W14" s="59"/>
      <c r="X14" s="59"/>
      <c r="Y14" s="59"/>
      <c r="Z14" s="59"/>
    </row>
    <row r="15" spans="1:26" ht="23.25" customHeight="1" thickTop="1" thickBot="1" x14ac:dyDescent="0.3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635</v>
      </c>
      <c r="I15" s="84" t="s">
        <v>636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4" thickTop="1" thickBot="1" x14ac:dyDescent="0.3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4" thickTop="1" thickBot="1" x14ac:dyDescent="0.3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4" thickTop="1" thickBot="1" x14ac:dyDescent="0.3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4" thickTop="1" thickBot="1" x14ac:dyDescent="0.3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4" thickTop="1" thickBot="1" x14ac:dyDescent="0.3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4" thickTop="1" thickBot="1" x14ac:dyDescent="0.3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4" thickTop="1" thickBot="1" x14ac:dyDescent="0.3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589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4" thickTop="1" thickBot="1" x14ac:dyDescent="0.3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4" thickTop="1" thickBot="1" x14ac:dyDescent="0.3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14.4" thickTop="1" thickBot="1" x14ac:dyDescent="0.3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4" thickTop="1" thickBot="1" x14ac:dyDescent="0.3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588</v>
      </c>
      <c r="U26" s="10"/>
      <c r="V26" s="59"/>
      <c r="W26" s="59"/>
      <c r="X26" s="59"/>
      <c r="Y26" s="59"/>
      <c r="Z26" s="59"/>
    </row>
    <row r="27" spans="1:26" ht="14.4" thickTop="1" thickBot="1" x14ac:dyDescent="0.3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590</v>
      </c>
      <c r="G27" s="86" t="s">
        <v>99</v>
      </c>
      <c r="H27" s="85" t="s">
        <v>160</v>
      </c>
      <c r="I27" s="85" t="s">
        <v>591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588</v>
      </c>
      <c r="U27" s="10"/>
      <c r="V27" s="59"/>
      <c r="W27" s="59"/>
      <c r="X27" s="59"/>
      <c r="Y27" s="59"/>
      <c r="Z27" s="59"/>
    </row>
    <row r="28" spans="1:26" ht="14.4" thickTop="1" thickBot="1" x14ac:dyDescent="0.3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588</v>
      </c>
      <c r="U28" s="10"/>
      <c r="V28" s="59"/>
      <c r="W28" s="59"/>
      <c r="X28" s="59"/>
      <c r="Y28" s="59"/>
      <c r="Z28" s="59"/>
    </row>
    <row r="29" spans="1:26" ht="14.4" thickTop="1" thickBot="1" x14ac:dyDescent="0.3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590</v>
      </c>
      <c r="G29" s="86" t="s">
        <v>99</v>
      </c>
      <c r="H29" s="85" t="s">
        <v>160</v>
      </c>
      <c r="I29" s="85" t="s">
        <v>591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588</v>
      </c>
      <c r="U29" s="10"/>
      <c r="V29" s="59"/>
      <c r="W29" s="59"/>
      <c r="X29" s="59"/>
      <c r="Y29" s="59"/>
      <c r="Z29" s="59"/>
    </row>
    <row r="30" spans="1:26" ht="13.8" thickTop="1" x14ac:dyDescent="0.25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5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5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5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3.2" x14ac:dyDescent="0.25"/>
  <cols>
    <col min="1" max="1" width="15.5546875" customWidth="1"/>
  </cols>
  <sheetData>
    <row r="1" spans="1:3" ht="15.6" x14ac:dyDescent="0.3">
      <c r="A1" s="20" t="s">
        <v>165</v>
      </c>
    </row>
    <row r="2" spans="1:3" ht="15.6" x14ac:dyDescent="0.3">
      <c r="A2" s="52" t="s">
        <v>650</v>
      </c>
    </row>
    <row r="3" spans="1:3" x14ac:dyDescent="0.25">
      <c r="A3" s="146">
        <f>'E-Mail'!$B$4</f>
        <v>36977</v>
      </c>
    </row>
    <row r="5" spans="1:3" ht="13.8" thickBot="1" x14ac:dyDescent="0.3">
      <c r="A5" s="22" t="s">
        <v>168</v>
      </c>
      <c r="B5" s="22" t="s">
        <v>167</v>
      </c>
      <c r="C5" s="22" t="s">
        <v>8</v>
      </c>
    </row>
    <row r="6" spans="1:3" x14ac:dyDescent="0.25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5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3.2" x14ac:dyDescent="0.25"/>
  <cols>
    <col min="1" max="1" width="23" bestFit="1" customWidth="1"/>
    <col min="2" max="2" width="27.5546875" customWidth="1"/>
    <col min="3" max="3" width="1.6640625" style="51" customWidth="1"/>
    <col min="4" max="4" width="17.6640625" customWidth="1"/>
    <col min="5" max="5" width="38" customWidth="1"/>
    <col min="6" max="6" width="1.6640625" style="51" customWidth="1"/>
    <col min="7" max="7" width="17.6640625" bestFit="1" customWidth="1"/>
    <col min="8" max="8" width="23.109375" customWidth="1"/>
  </cols>
  <sheetData>
    <row r="1" spans="1:8" ht="17.399999999999999" x14ac:dyDescent="0.3">
      <c r="A1" s="53" t="s">
        <v>402</v>
      </c>
    </row>
    <row r="2" spans="1:8" ht="15.6" x14ac:dyDescent="0.3">
      <c r="A2" s="52" t="s">
        <v>403</v>
      </c>
    </row>
    <row r="4" spans="1:8" ht="15.6" x14ac:dyDescent="0.3">
      <c r="A4" s="20" t="s">
        <v>256</v>
      </c>
      <c r="D4" s="20" t="s">
        <v>257</v>
      </c>
      <c r="G4" s="20" t="s">
        <v>258</v>
      </c>
    </row>
    <row r="5" spans="1:8" x14ac:dyDescent="0.25">
      <c r="A5" s="25" t="s">
        <v>170</v>
      </c>
      <c r="B5" s="24" t="s">
        <v>259</v>
      </c>
      <c r="D5" s="25" t="s">
        <v>170</v>
      </c>
      <c r="E5" s="24" t="s">
        <v>259</v>
      </c>
      <c r="G5" s="25" t="s">
        <v>170</v>
      </c>
      <c r="H5" s="24" t="s">
        <v>259</v>
      </c>
    </row>
    <row r="6" spans="1:8" x14ac:dyDescent="0.25">
      <c r="A6" s="29" t="s">
        <v>260</v>
      </c>
      <c r="B6" s="28" t="s">
        <v>261</v>
      </c>
      <c r="D6" s="29" t="s">
        <v>222</v>
      </c>
      <c r="E6" s="28" t="s">
        <v>273</v>
      </c>
      <c r="G6" s="29" t="s">
        <v>239</v>
      </c>
      <c r="H6" s="28" t="s">
        <v>265</v>
      </c>
    </row>
    <row r="7" spans="1:8" x14ac:dyDescent="0.25">
      <c r="A7" s="35" t="s">
        <v>262</v>
      </c>
      <c r="B7" s="34" t="s">
        <v>263</v>
      </c>
      <c r="D7" s="35" t="s">
        <v>383</v>
      </c>
      <c r="E7" s="34" t="s">
        <v>277</v>
      </c>
      <c r="G7" s="35" t="s">
        <v>401</v>
      </c>
      <c r="H7" s="34" t="s">
        <v>313</v>
      </c>
    </row>
    <row r="8" spans="1:8" x14ac:dyDescent="0.25">
      <c r="A8" s="29" t="s">
        <v>264</v>
      </c>
      <c r="B8" s="28" t="s">
        <v>265</v>
      </c>
      <c r="D8" s="29" t="s">
        <v>384</v>
      </c>
      <c r="E8" s="28" t="s">
        <v>284</v>
      </c>
      <c r="G8" s="29" t="s">
        <v>249</v>
      </c>
      <c r="H8" s="28" t="s">
        <v>346</v>
      </c>
    </row>
    <row r="9" spans="1:8" x14ac:dyDescent="0.25">
      <c r="A9" s="35" t="s">
        <v>266</v>
      </c>
      <c r="B9" s="34" t="s">
        <v>267</v>
      </c>
      <c r="D9" s="35" t="s">
        <v>385</v>
      </c>
      <c r="E9" s="34" t="s">
        <v>386</v>
      </c>
      <c r="G9" s="35" t="s">
        <v>251</v>
      </c>
      <c r="H9" s="34" t="s">
        <v>382</v>
      </c>
    </row>
    <row r="10" spans="1:8" x14ac:dyDescent="0.25">
      <c r="A10" s="29" t="s">
        <v>268</v>
      </c>
      <c r="B10" s="28" t="s">
        <v>269</v>
      </c>
      <c r="D10" s="29" t="s">
        <v>387</v>
      </c>
      <c r="E10" s="28" t="s">
        <v>388</v>
      </c>
      <c r="G10" s="13"/>
      <c r="H10" s="50"/>
    </row>
    <row r="11" spans="1:8" x14ac:dyDescent="0.25">
      <c r="A11" s="35" t="s">
        <v>270</v>
      </c>
      <c r="B11" s="34" t="s">
        <v>271</v>
      </c>
      <c r="D11" s="35" t="s">
        <v>389</v>
      </c>
      <c r="E11" s="34" t="s">
        <v>307</v>
      </c>
    </row>
    <row r="12" spans="1:8" x14ac:dyDescent="0.25">
      <c r="A12" s="29" t="s">
        <v>272</v>
      </c>
      <c r="B12" s="28" t="s">
        <v>273</v>
      </c>
      <c r="D12" s="29" t="s">
        <v>390</v>
      </c>
      <c r="E12" s="28" t="s">
        <v>299</v>
      </c>
    </row>
    <row r="13" spans="1:8" x14ac:dyDescent="0.25">
      <c r="A13" s="35" t="s">
        <v>274</v>
      </c>
      <c r="B13" s="34" t="s">
        <v>275</v>
      </c>
      <c r="D13" s="35" t="s">
        <v>391</v>
      </c>
      <c r="E13" s="34" t="s">
        <v>313</v>
      </c>
    </row>
    <row r="14" spans="1:8" x14ac:dyDescent="0.25">
      <c r="A14" s="29" t="s">
        <v>276</v>
      </c>
      <c r="B14" s="28" t="s">
        <v>277</v>
      </c>
      <c r="D14" s="29" t="s">
        <v>392</v>
      </c>
      <c r="E14" s="28" t="s">
        <v>318</v>
      </c>
    </row>
    <row r="15" spans="1:8" x14ac:dyDescent="0.25">
      <c r="A15" s="35" t="s">
        <v>278</v>
      </c>
      <c r="B15" s="34" t="s">
        <v>277</v>
      </c>
      <c r="D15" s="35" t="s">
        <v>393</v>
      </c>
      <c r="E15" s="34" t="s">
        <v>320</v>
      </c>
    </row>
    <row r="16" spans="1:8" x14ac:dyDescent="0.25">
      <c r="A16" s="29" t="s">
        <v>279</v>
      </c>
      <c r="B16" s="28" t="s">
        <v>280</v>
      </c>
      <c r="D16" s="29" t="s">
        <v>227</v>
      </c>
      <c r="E16" s="28" t="s">
        <v>329</v>
      </c>
    </row>
    <row r="17" spans="1:5" x14ac:dyDescent="0.25">
      <c r="A17" s="35" t="s">
        <v>281</v>
      </c>
      <c r="B17" s="34" t="s">
        <v>282</v>
      </c>
      <c r="D17" s="35" t="s">
        <v>394</v>
      </c>
      <c r="E17" s="34" t="s">
        <v>336</v>
      </c>
    </row>
    <row r="18" spans="1:5" x14ac:dyDescent="0.25">
      <c r="A18" s="29" t="s">
        <v>283</v>
      </c>
      <c r="B18" s="28" t="s">
        <v>284</v>
      </c>
      <c r="D18" s="29" t="s">
        <v>395</v>
      </c>
      <c r="E18" s="28" t="s">
        <v>342</v>
      </c>
    </row>
    <row r="19" spans="1:5" x14ac:dyDescent="0.25">
      <c r="A19" s="35" t="s">
        <v>188</v>
      </c>
      <c r="B19" s="34" t="s">
        <v>285</v>
      </c>
      <c r="D19" s="35" t="s">
        <v>235</v>
      </c>
      <c r="E19" s="34" t="s">
        <v>352</v>
      </c>
    </row>
    <row r="20" spans="1:5" x14ac:dyDescent="0.25">
      <c r="A20" s="29" t="s">
        <v>286</v>
      </c>
      <c r="B20" s="28" t="s">
        <v>287</v>
      </c>
      <c r="D20" s="29" t="s">
        <v>396</v>
      </c>
      <c r="E20" s="28" t="s">
        <v>355</v>
      </c>
    </row>
    <row r="21" spans="1:5" x14ac:dyDescent="0.25">
      <c r="A21" s="35" t="s">
        <v>288</v>
      </c>
      <c r="B21" s="34" t="s">
        <v>289</v>
      </c>
      <c r="D21" s="35" t="s">
        <v>397</v>
      </c>
      <c r="E21" s="34" t="s">
        <v>357</v>
      </c>
    </row>
    <row r="22" spans="1:5" x14ac:dyDescent="0.25">
      <c r="A22" s="29" t="s">
        <v>290</v>
      </c>
      <c r="B22" s="28" t="s">
        <v>291</v>
      </c>
      <c r="D22" s="29" t="s">
        <v>398</v>
      </c>
      <c r="E22" s="28" t="s">
        <v>364</v>
      </c>
    </row>
    <row r="23" spans="1:5" x14ac:dyDescent="0.25">
      <c r="A23" s="35" t="s">
        <v>200</v>
      </c>
      <c r="B23" s="34" t="s">
        <v>292</v>
      </c>
      <c r="D23" s="35" t="s">
        <v>399</v>
      </c>
      <c r="E23" s="34" t="s">
        <v>368</v>
      </c>
    </row>
    <row r="24" spans="1:5" x14ac:dyDescent="0.25">
      <c r="A24" s="29" t="s">
        <v>201</v>
      </c>
      <c r="B24" s="28" t="s">
        <v>293</v>
      </c>
      <c r="D24" s="29" t="s">
        <v>400</v>
      </c>
      <c r="E24" s="28" t="s">
        <v>378</v>
      </c>
    </row>
    <row r="25" spans="1:5" x14ac:dyDescent="0.25">
      <c r="A25" s="35" t="s">
        <v>294</v>
      </c>
      <c r="B25" s="34" t="s">
        <v>295</v>
      </c>
    </row>
    <row r="26" spans="1:5" x14ac:dyDescent="0.25">
      <c r="A26" s="29" t="s">
        <v>296</v>
      </c>
      <c r="B26" s="28" t="s">
        <v>297</v>
      </c>
    </row>
    <row r="27" spans="1:5" x14ac:dyDescent="0.25">
      <c r="A27" s="35" t="s">
        <v>298</v>
      </c>
      <c r="B27" s="34" t="s">
        <v>299</v>
      </c>
    </row>
    <row r="28" spans="1:5" x14ac:dyDescent="0.25">
      <c r="A28" s="29" t="s">
        <v>300</v>
      </c>
      <c r="B28" s="28" t="s">
        <v>301</v>
      </c>
    </row>
    <row r="29" spans="1:5" x14ac:dyDescent="0.25">
      <c r="A29" s="35" t="s">
        <v>202</v>
      </c>
      <c r="B29" s="34" t="s">
        <v>302</v>
      </c>
    </row>
    <row r="30" spans="1:5" x14ac:dyDescent="0.25">
      <c r="A30" s="29" t="s">
        <v>303</v>
      </c>
      <c r="B30" s="28" t="s">
        <v>304</v>
      </c>
    </row>
    <row r="31" spans="1:5" x14ac:dyDescent="0.25">
      <c r="A31" s="35" t="s">
        <v>207</v>
      </c>
      <c r="B31" s="34" t="s">
        <v>305</v>
      </c>
    </row>
    <row r="32" spans="1:5" x14ac:dyDescent="0.25">
      <c r="A32" s="29" t="s">
        <v>306</v>
      </c>
      <c r="B32" s="28" t="s">
        <v>307</v>
      </c>
    </row>
    <row r="33" spans="1:2" x14ac:dyDescent="0.25">
      <c r="A33" s="35" t="s">
        <v>308</v>
      </c>
      <c r="B33" s="34" t="s">
        <v>309</v>
      </c>
    </row>
    <row r="34" spans="1:2" x14ac:dyDescent="0.25">
      <c r="A34" s="29" t="s">
        <v>310</v>
      </c>
      <c r="B34" s="28" t="s">
        <v>311</v>
      </c>
    </row>
    <row r="35" spans="1:2" x14ac:dyDescent="0.25">
      <c r="A35" s="35" t="s">
        <v>312</v>
      </c>
      <c r="B35" s="34" t="s">
        <v>313</v>
      </c>
    </row>
    <row r="36" spans="1:2" x14ac:dyDescent="0.25">
      <c r="A36" s="29" t="s">
        <v>208</v>
      </c>
      <c r="B36" s="28" t="s">
        <v>314</v>
      </c>
    </row>
    <row r="37" spans="1:2" x14ac:dyDescent="0.25">
      <c r="A37" s="35" t="s">
        <v>210</v>
      </c>
      <c r="B37" s="34" t="s">
        <v>315</v>
      </c>
    </row>
    <row r="38" spans="1:2" x14ac:dyDescent="0.25">
      <c r="A38" s="29" t="s">
        <v>212</v>
      </c>
      <c r="B38" s="28" t="s">
        <v>316</v>
      </c>
    </row>
    <row r="39" spans="1:2" x14ac:dyDescent="0.25">
      <c r="A39" s="35" t="s">
        <v>317</v>
      </c>
      <c r="B39" s="34" t="s">
        <v>318</v>
      </c>
    </row>
    <row r="40" spans="1:2" x14ac:dyDescent="0.25">
      <c r="A40" s="29" t="s">
        <v>319</v>
      </c>
      <c r="B40" s="28" t="s">
        <v>320</v>
      </c>
    </row>
    <row r="41" spans="1:2" x14ac:dyDescent="0.25">
      <c r="A41" s="35" t="s">
        <v>321</v>
      </c>
      <c r="B41" s="34" t="s">
        <v>322</v>
      </c>
    </row>
    <row r="42" spans="1:2" x14ac:dyDescent="0.25">
      <c r="A42" s="29" t="s">
        <v>323</v>
      </c>
      <c r="B42" s="28" t="s">
        <v>293</v>
      </c>
    </row>
    <row r="43" spans="1:2" x14ac:dyDescent="0.25">
      <c r="A43" s="35" t="s">
        <v>324</v>
      </c>
      <c r="B43" s="34" t="s">
        <v>325</v>
      </c>
    </row>
    <row r="44" spans="1:2" x14ac:dyDescent="0.25">
      <c r="A44" s="29" t="s">
        <v>326</v>
      </c>
      <c r="B44" s="28" t="s">
        <v>327</v>
      </c>
    </row>
    <row r="45" spans="1:2" x14ac:dyDescent="0.25">
      <c r="A45" s="35" t="s">
        <v>328</v>
      </c>
      <c r="B45" s="34" t="s">
        <v>329</v>
      </c>
    </row>
    <row r="46" spans="1:2" x14ac:dyDescent="0.25">
      <c r="A46" s="29" t="s">
        <v>330</v>
      </c>
      <c r="B46" s="28" t="s">
        <v>297</v>
      </c>
    </row>
    <row r="47" spans="1:2" x14ac:dyDescent="0.25">
      <c r="A47" s="35" t="s">
        <v>331</v>
      </c>
      <c r="B47" s="34" t="s">
        <v>332</v>
      </c>
    </row>
    <row r="48" spans="1:2" x14ac:dyDescent="0.25">
      <c r="A48" s="29" t="s">
        <v>333</v>
      </c>
      <c r="B48" s="28" t="s">
        <v>332</v>
      </c>
    </row>
    <row r="49" spans="1:2" x14ac:dyDescent="0.25">
      <c r="A49" s="35" t="s">
        <v>334</v>
      </c>
      <c r="B49" s="34" t="s">
        <v>299</v>
      </c>
    </row>
    <row r="50" spans="1:2" x14ac:dyDescent="0.25">
      <c r="A50" s="29" t="s">
        <v>335</v>
      </c>
      <c r="B50" s="28" t="s">
        <v>336</v>
      </c>
    </row>
    <row r="51" spans="1:2" x14ac:dyDescent="0.25">
      <c r="A51" s="35" t="s">
        <v>337</v>
      </c>
      <c r="B51" s="34" t="s">
        <v>338</v>
      </c>
    </row>
    <row r="52" spans="1:2" x14ac:dyDescent="0.25">
      <c r="A52" s="29" t="s">
        <v>339</v>
      </c>
      <c r="B52" s="28" t="s">
        <v>340</v>
      </c>
    </row>
    <row r="53" spans="1:2" x14ac:dyDescent="0.25">
      <c r="A53" s="35" t="s">
        <v>341</v>
      </c>
      <c r="B53" s="34" t="s">
        <v>342</v>
      </c>
    </row>
    <row r="54" spans="1:2" x14ac:dyDescent="0.25">
      <c r="A54" s="29" t="s">
        <v>343</v>
      </c>
      <c r="B54" s="28" t="s">
        <v>344</v>
      </c>
    </row>
    <row r="55" spans="1:2" x14ac:dyDescent="0.25">
      <c r="A55" s="35" t="s">
        <v>345</v>
      </c>
      <c r="B55" s="34" t="s">
        <v>346</v>
      </c>
    </row>
    <row r="56" spans="1:2" x14ac:dyDescent="0.25">
      <c r="A56" s="29" t="s">
        <v>347</v>
      </c>
      <c r="B56" s="28" t="s">
        <v>348</v>
      </c>
    </row>
    <row r="57" spans="1:2" x14ac:dyDescent="0.25">
      <c r="A57" s="35" t="s">
        <v>349</v>
      </c>
      <c r="B57" s="34" t="s">
        <v>350</v>
      </c>
    </row>
    <row r="58" spans="1:2" x14ac:dyDescent="0.25">
      <c r="A58" s="29" t="s">
        <v>351</v>
      </c>
      <c r="B58" s="28" t="s">
        <v>352</v>
      </c>
    </row>
    <row r="59" spans="1:2" x14ac:dyDescent="0.25">
      <c r="A59" s="35" t="s">
        <v>353</v>
      </c>
      <c r="B59" s="34" t="s">
        <v>354</v>
      </c>
    </row>
    <row r="60" spans="1:2" x14ac:dyDescent="0.25">
      <c r="A60" s="29" t="s">
        <v>175</v>
      </c>
      <c r="B60" s="28" t="s">
        <v>355</v>
      </c>
    </row>
    <row r="61" spans="1:2" x14ac:dyDescent="0.25">
      <c r="A61" s="35" t="s">
        <v>356</v>
      </c>
      <c r="B61" s="34" t="s">
        <v>357</v>
      </c>
    </row>
    <row r="62" spans="1:2" x14ac:dyDescent="0.25">
      <c r="A62" s="29" t="s">
        <v>358</v>
      </c>
      <c r="B62" s="28" t="s">
        <v>359</v>
      </c>
    </row>
    <row r="63" spans="1:2" x14ac:dyDescent="0.25">
      <c r="A63" s="35" t="s">
        <v>360</v>
      </c>
      <c r="B63" s="34" t="s">
        <v>307</v>
      </c>
    </row>
    <row r="64" spans="1:2" x14ac:dyDescent="0.25">
      <c r="A64" s="29" t="s">
        <v>361</v>
      </c>
      <c r="B64" s="28" t="s">
        <v>362</v>
      </c>
    </row>
    <row r="65" spans="1:2" x14ac:dyDescent="0.25">
      <c r="A65" s="35" t="s">
        <v>363</v>
      </c>
      <c r="B65" s="34" t="s">
        <v>364</v>
      </c>
    </row>
    <row r="66" spans="1:2" x14ac:dyDescent="0.25">
      <c r="A66" s="29" t="s">
        <v>365</v>
      </c>
      <c r="B66" s="28" t="s">
        <v>366</v>
      </c>
    </row>
    <row r="67" spans="1:2" x14ac:dyDescent="0.25">
      <c r="A67" s="35" t="s">
        <v>367</v>
      </c>
      <c r="B67" s="34" t="s">
        <v>368</v>
      </c>
    </row>
    <row r="68" spans="1:2" x14ac:dyDescent="0.25">
      <c r="A68" s="29" t="s">
        <v>369</v>
      </c>
      <c r="B68" s="28" t="s">
        <v>370</v>
      </c>
    </row>
    <row r="69" spans="1:2" x14ac:dyDescent="0.25">
      <c r="A69" s="35" t="s">
        <v>371</v>
      </c>
      <c r="B69" s="34" t="s">
        <v>372</v>
      </c>
    </row>
    <row r="70" spans="1:2" x14ac:dyDescent="0.25">
      <c r="A70" s="29" t="s">
        <v>373</v>
      </c>
      <c r="B70" s="28" t="s">
        <v>374</v>
      </c>
    </row>
    <row r="71" spans="1:2" x14ac:dyDescent="0.25">
      <c r="A71" s="35" t="s">
        <v>375</v>
      </c>
      <c r="B71" s="34" t="s">
        <v>376</v>
      </c>
    </row>
    <row r="72" spans="1:2" x14ac:dyDescent="0.25">
      <c r="A72" s="29" t="s">
        <v>377</v>
      </c>
      <c r="B72" s="28" t="s">
        <v>378</v>
      </c>
    </row>
    <row r="73" spans="1:2" x14ac:dyDescent="0.25">
      <c r="A73" s="35" t="s">
        <v>379</v>
      </c>
      <c r="B73" s="34" t="s">
        <v>380</v>
      </c>
    </row>
    <row r="74" spans="1:2" x14ac:dyDescent="0.25">
      <c r="A74" s="29" t="s">
        <v>381</v>
      </c>
      <c r="B74" s="28" t="s">
        <v>382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workbookViewId="0">
      <selection activeCell="B2" sqref="B2"/>
    </sheetView>
  </sheetViews>
  <sheetFormatPr defaultRowHeight="13.2" x14ac:dyDescent="0.25"/>
  <cols>
    <col min="1" max="1" width="19.6640625" bestFit="1" customWidth="1"/>
    <col min="2" max="2" width="20" customWidth="1"/>
    <col min="3" max="3" width="11.6640625" customWidth="1"/>
    <col min="4" max="4" width="14.6640625" customWidth="1"/>
    <col min="5" max="5" width="2.33203125" customWidth="1"/>
    <col min="6" max="6" width="21.5546875" customWidth="1"/>
    <col min="7" max="7" width="16.5546875" customWidth="1"/>
    <col min="8" max="8" width="14" customWidth="1"/>
    <col min="9" max="9" width="17.44140625" customWidth="1"/>
    <col min="10" max="10" width="2.33203125" style="121" customWidth="1"/>
    <col min="11" max="11" width="19.6640625" customWidth="1"/>
    <col min="12" max="12" width="15.55468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3" t="s">
        <v>415</v>
      </c>
    </row>
    <row r="2" spans="1:14" x14ac:dyDescent="0.25">
      <c r="A2" s="19" t="s">
        <v>644</v>
      </c>
    </row>
    <row r="3" spans="1:14" x14ac:dyDescent="0.25">
      <c r="A3" s="19" t="s">
        <v>645</v>
      </c>
    </row>
    <row r="4" spans="1:14" x14ac:dyDescent="0.25">
      <c r="A4" s="146">
        <f>'E-Mail'!B4</f>
        <v>36977</v>
      </c>
    </row>
    <row r="5" spans="1:14" x14ac:dyDescent="0.25">
      <c r="A5" s="19"/>
    </row>
    <row r="6" spans="1:14" ht="13.8" x14ac:dyDescent="0.25">
      <c r="A6" s="148" t="s">
        <v>649</v>
      </c>
    </row>
    <row r="7" spans="1:14" ht="13.8" thickBot="1" x14ac:dyDescent="0.3">
      <c r="A7" s="19"/>
    </row>
    <row r="8" spans="1:14" ht="16.2" thickBot="1" x14ac:dyDescent="0.35">
      <c r="A8" s="142" t="s">
        <v>412</v>
      </c>
      <c r="B8" s="139"/>
      <c r="C8" s="139"/>
      <c r="D8" s="140"/>
      <c r="F8" s="142" t="s">
        <v>413</v>
      </c>
      <c r="G8" s="139"/>
      <c r="H8" s="139"/>
      <c r="I8" s="140"/>
      <c r="K8" s="142" t="s">
        <v>642</v>
      </c>
      <c r="L8" s="139"/>
      <c r="M8" s="139"/>
      <c r="N8" s="140"/>
    </row>
    <row r="9" spans="1:14" x14ac:dyDescent="0.25">
      <c r="A9" s="49"/>
      <c r="B9" s="135"/>
      <c r="C9" s="141" t="s">
        <v>142</v>
      </c>
      <c r="D9" s="137"/>
      <c r="F9" s="49"/>
      <c r="G9" s="135"/>
      <c r="H9" s="141" t="s">
        <v>142</v>
      </c>
      <c r="I9" s="135"/>
      <c r="J9" s="123"/>
      <c r="K9" s="49"/>
      <c r="L9" s="135"/>
      <c r="M9" s="141" t="s">
        <v>142</v>
      </c>
      <c r="N9" s="137"/>
    </row>
    <row r="10" spans="1:14" x14ac:dyDescent="0.25">
      <c r="A10" s="128" t="s">
        <v>169</v>
      </c>
      <c r="B10" s="128" t="s">
        <v>404</v>
      </c>
      <c r="C10" s="129" t="s">
        <v>143</v>
      </c>
      <c r="D10" s="130" t="s">
        <v>411</v>
      </c>
      <c r="F10" s="128" t="s">
        <v>594</v>
      </c>
      <c r="G10" s="128" t="s">
        <v>404</v>
      </c>
      <c r="H10" s="126" t="s">
        <v>143</v>
      </c>
      <c r="I10" s="131" t="s">
        <v>411</v>
      </c>
      <c r="J10" s="124"/>
      <c r="K10" s="128" t="s">
        <v>594</v>
      </c>
      <c r="L10" s="128" t="s">
        <v>404</v>
      </c>
      <c r="M10" s="126" t="s">
        <v>143</v>
      </c>
      <c r="N10" s="132" t="s">
        <v>411</v>
      </c>
    </row>
    <row r="11" spans="1:14" x14ac:dyDescent="0.25">
      <c r="A11" s="133" t="s">
        <v>174</v>
      </c>
      <c r="B11" s="11" t="s">
        <v>355</v>
      </c>
      <c r="C11" s="15">
        <v>2</v>
      </c>
      <c r="D11" s="17">
        <v>3200</v>
      </c>
      <c r="F11" s="133" t="s">
        <v>174</v>
      </c>
      <c r="G11" s="11" t="s">
        <v>329</v>
      </c>
      <c r="H11" s="55">
        <v>5</v>
      </c>
      <c r="I11" s="118">
        <v>27300</v>
      </c>
      <c r="J11" s="124"/>
      <c r="K11" s="133" t="s">
        <v>238</v>
      </c>
      <c r="L11" s="11" t="s">
        <v>265</v>
      </c>
      <c r="M11" s="15">
        <v>2</v>
      </c>
      <c r="N11" s="17">
        <v>100000</v>
      </c>
    </row>
    <row r="12" spans="1:14" x14ac:dyDescent="0.25">
      <c r="A12" s="109" t="s">
        <v>409</v>
      </c>
      <c r="B12" s="110"/>
      <c r="C12" s="111">
        <v>2</v>
      </c>
      <c r="D12" s="112">
        <v>3200</v>
      </c>
      <c r="F12" s="12"/>
      <c r="G12" s="49" t="s">
        <v>352</v>
      </c>
      <c r="H12" s="56">
        <v>2</v>
      </c>
      <c r="I12" s="99">
        <v>48000</v>
      </c>
      <c r="J12" s="124"/>
      <c r="K12" s="12"/>
      <c r="L12" s="49" t="s">
        <v>382</v>
      </c>
      <c r="M12" s="57">
        <v>1</v>
      </c>
      <c r="N12" s="58">
        <v>25000</v>
      </c>
    </row>
    <row r="13" spans="1:14" x14ac:dyDescent="0.25">
      <c r="A13" s="133" t="s">
        <v>187</v>
      </c>
      <c r="B13" s="11" t="s">
        <v>285</v>
      </c>
      <c r="C13" s="15">
        <v>15</v>
      </c>
      <c r="D13" s="17">
        <v>190000</v>
      </c>
      <c r="F13" s="109" t="s">
        <v>409</v>
      </c>
      <c r="G13" s="110"/>
      <c r="H13" s="113">
        <v>7</v>
      </c>
      <c r="I13" s="119">
        <v>75300</v>
      </c>
      <c r="J13" s="124"/>
      <c r="K13" s="109" t="s">
        <v>643</v>
      </c>
      <c r="L13" s="110"/>
      <c r="M13" s="111">
        <v>3</v>
      </c>
      <c r="N13" s="112">
        <v>125000</v>
      </c>
    </row>
    <row r="14" spans="1:14" x14ac:dyDescent="0.25">
      <c r="A14" s="127"/>
      <c r="B14" s="49" t="s">
        <v>302</v>
      </c>
      <c r="C14" s="57">
        <v>34</v>
      </c>
      <c r="D14" s="58">
        <v>325000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5">
      <c r="A15" s="127"/>
      <c r="B15" s="49" t="s">
        <v>293</v>
      </c>
      <c r="C15" s="57">
        <v>20</v>
      </c>
      <c r="D15" s="58">
        <v>15980000</v>
      </c>
    </row>
    <row r="16" spans="1:14" x14ac:dyDescent="0.25">
      <c r="A16" s="127"/>
      <c r="B16" s="49" t="s">
        <v>316</v>
      </c>
      <c r="C16" s="57">
        <v>40</v>
      </c>
      <c r="D16" s="58">
        <v>294000</v>
      </c>
    </row>
    <row r="17" spans="1:4" x14ac:dyDescent="0.25">
      <c r="A17" s="127"/>
      <c r="B17" s="49" t="s">
        <v>314</v>
      </c>
      <c r="C17" s="57">
        <v>3</v>
      </c>
      <c r="D17" s="58">
        <v>50000</v>
      </c>
    </row>
    <row r="18" spans="1:4" x14ac:dyDescent="0.25">
      <c r="A18" s="127"/>
      <c r="B18" s="49" t="s">
        <v>292</v>
      </c>
      <c r="C18" s="57">
        <v>2</v>
      </c>
      <c r="D18" s="58">
        <v>10000</v>
      </c>
    </row>
    <row r="19" spans="1:4" x14ac:dyDescent="0.25">
      <c r="A19" s="127"/>
      <c r="B19" s="49" t="s">
        <v>305</v>
      </c>
      <c r="C19" s="57">
        <v>21</v>
      </c>
      <c r="D19" s="58">
        <v>250000</v>
      </c>
    </row>
    <row r="20" spans="1:4" x14ac:dyDescent="0.25">
      <c r="A20" s="127"/>
      <c r="B20" s="49" t="s">
        <v>315</v>
      </c>
      <c r="C20" s="57">
        <v>2</v>
      </c>
      <c r="D20" s="58">
        <v>15000</v>
      </c>
    </row>
    <row r="21" spans="1:4" x14ac:dyDescent="0.25">
      <c r="A21" s="109" t="s">
        <v>410</v>
      </c>
      <c r="B21" s="110"/>
      <c r="C21" s="111">
        <v>137</v>
      </c>
      <c r="D21" s="112">
        <v>17114000</v>
      </c>
    </row>
    <row r="22" spans="1:4" x14ac:dyDescent="0.25">
      <c r="A22" s="13" t="s">
        <v>141</v>
      </c>
      <c r="B22" s="14"/>
      <c r="C22" s="16">
        <v>139</v>
      </c>
      <c r="D22" s="18">
        <v>17117200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3.2" x14ac:dyDescent="0.25"/>
  <cols>
    <col min="1" max="1" width="20.44140625" customWidth="1"/>
    <col min="2" max="2" width="16.88671875" customWidth="1"/>
    <col min="3" max="3" width="11.109375" customWidth="1"/>
    <col min="4" max="4" width="11.6640625" customWidth="1"/>
    <col min="5" max="5" width="14.33203125" bestFit="1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10.6640625" bestFit="1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3" t="s">
        <v>414</v>
      </c>
    </row>
    <row r="2" spans="1:19" x14ac:dyDescent="0.25">
      <c r="A2" s="19" t="s">
        <v>644</v>
      </c>
    </row>
    <row r="3" spans="1:19" x14ac:dyDescent="0.25">
      <c r="A3" s="19" t="s">
        <v>645</v>
      </c>
    </row>
    <row r="4" spans="1:19" x14ac:dyDescent="0.25">
      <c r="A4" s="146">
        <f>'E-Mail'!B4</f>
        <v>36977</v>
      </c>
    </row>
    <row r="5" spans="1:19" ht="13.8" thickBot="1" x14ac:dyDescent="0.3">
      <c r="A5" s="19"/>
    </row>
    <row r="6" spans="1:19" ht="16.2" thickBot="1" x14ac:dyDescent="0.35">
      <c r="A6" s="138" t="s">
        <v>253</v>
      </c>
      <c r="B6" s="139"/>
      <c r="C6" s="139"/>
      <c r="D6" s="139"/>
      <c r="E6" s="140"/>
      <c r="G6" s="138" t="s">
        <v>254</v>
      </c>
      <c r="H6" s="139"/>
      <c r="I6" s="139"/>
      <c r="J6" s="139"/>
      <c r="K6" s="140"/>
      <c r="M6" s="138" t="s">
        <v>255</v>
      </c>
      <c r="N6" s="139"/>
      <c r="O6" s="139"/>
      <c r="P6" s="139"/>
      <c r="Q6" s="140"/>
      <c r="S6" s="20"/>
    </row>
    <row r="7" spans="1:19" ht="13.8" thickBot="1" x14ac:dyDescent="0.3">
      <c r="A7" s="149" t="s">
        <v>646</v>
      </c>
      <c r="B7" s="150">
        <f>'E-Mail'!D6</f>
        <v>60550000</v>
      </c>
      <c r="C7" s="37"/>
      <c r="D7" s="7" t="s">
        <v>647</v>
      </c>
      <c r="E7" s="151">
        <v>0</v>
      </c>
      <c r="G7" s="149" t="s">
        <v>648</v>
      </c>
      <c r="H7" s="150">
        <f>'E-Mail'!D5</f>
        <v>2496800</v>
      </c>
      <c r="I7" s="37"/>
      <c r="J7" s="7" t="s">
        <v>647</v>
      </c>
      <c r="K7" s="151">
        <f>VLOOKUP("Grand Total",$G$9:$K$23,5,FALSE)/H7</f>
        <v>6.3120794617109899E-2</v>
      </c>
      <c r="M7" s="149"/>
      <c r="N7" s="150"/>
      <c r="O7" s="37"/>
      <c r="P7" s="7"/>
      <c r="Q7" s="151"/>
    </row>
    <row r="8" spans="1:19" x14ac:dyDescent="0.25">
      <c r="A8" s="134" t="s">
        <v>166</v>
      </c>
      <c r="B8" s="98"/>
      <c r="C8" s="98"/>
      <c r="D8" s="98"/>
      <c r="E8" s="98"/>
      <c r="G8" s="49"/>
      <c r="H8" s="135"/>
      <c r="I8" s="135"/>
      <c r="J8" s="136" t="s">
        <v>142</v>
      </c>
      <c r="K8" s="137"/>
      <c r="M8" s="21" t="s">
        <v>166</v>
      </c>
    </row>
    <row r="9" spans="1:19" x14ac:dyDescent="0.25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5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5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5">
      <c r="A12" s="98"/>
      <c r="B12" s="98"/>
      <c r="C12" s="98"/>
      <c r="D12" s="99"/>
      <c r="E12" s="99"/>
      <c r="G12" s="11" t="s">
        <v>588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5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3.2" x14ac:dyDescent="0.25"/>
  <cols>
    <col min="1" max="1" width="3.88671875" style="72" customWidth="1"/>
    <col min="2" max="2" width="34.44140625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0" ht="21.6" thickBot="1" x14ac:dyDescent="0.45">
      <c r="A1" s="73"/>
      <c r="B1" s="75" t="s">
        <v>586</v>
      </c>
      <c r="C1" s="4"/>
      <c r="G1" s="5"/>
      <c r="H1" s="6" t="s">
        <v>34</v>
      </c>
      <c r="I1" s="1">
        <f>SUM(I11:I1000)</f>
        <v>2496800</v>
      </c>
    </row>
    <row r="2" spans="1:10" ht="15.6" x14ac:dyDescent="0.3">
      <c r="A2" s="73"/>
      <c r="B2" s="20" t="s">
        <v>39</v>
      </c>
      <c r="C2" s="4"/>
      <c r="G2" s="5"/>
      <c r="H2" s="74"/>
      <c r="I2" s="76"/>
    </row>
    <row r="3" spans="1:10" x14ac:dyDescent="0.25">
      <c r="A3" s="73"/>
      <c r="B3" s="146">
        <f>'E-Mail'!$B$4</f>
        <v>36977</v>
      </c>
      <c r="C3" s="4"/>
      <c r="G3" s="5"/>
      <c r="H3" s="74"/>
      <c r="I3" s="76"/>
    </row>
    <row r="5" spans="1:10" s="59" customFormat="1" ht="9.75" customHeight="1" x14ac:dyDescent="0.25">
      <c r="A5" s="70"/>
      <c r="B5" s="62" t="s">
        <v>416</v>
      </c>
      <c r="C5"/>
      <c r="D5"/>
      <c r="E5"/>
      <c r="F5"/>
      <c r="G5"/>
      <c r="H5"/>
      <c r="I5"/>
      <c r="J5"/>
    </row>
    <row r="6" spans="1:10" s="59" customFormat="1" ht="9.75" customHeight="1" x14ac:dyDescent="0.25">
      <c r="A6" s="71"/>
      <c r="B6" s="62" t="s">
        <v>417</v>
      </c>
      <c r="C6"/>
      <c r="D6"/>
      <c r="E6"/>
      <c r="F6"/>
      <c r="G6"/>
      <c r="H6"/>
      <c r="I6"/>
      <c r="J6"/>
    </row>
    <row r="7" spans="1:10" s="59" customFormat="1" ht="9.75" customHeight="1" x14ac:dyDescent="0.25">
      <c r="A7" s="71"/>
      <c r="B7" s="62" t="s">
        <v>418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3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5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</row>
    <row r="10" spans="1:10" s="59" customFormat="1" ht="25.5" customHeight="1" thickBot="1" x14ac:dyDescent="0.3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</row>
    <row r="11" spans="1:10" s="59" customFormat="1" ht="10.5" customHeight="1" thickTop="1" thickBot="1" x14ac:dyDescent="0.3">
      <c r="A11" s="70"/>
      <c r="B11" s="159" t="s">
        <v>419</v>
      </c>
      <c r="C11" s="160"/>
      <c r="D11" s="160"/>
      <c r="E11" s="160"/>
      <c r="F11" s="160"/>
      <c r="G11" s="160"/>
      <c r="H11" s="160"/>
      <c r="I11" s="160"/>
      <c r="J11" s="161"/>
    </row>
    <row r="12" spans="1:10" s="59" customFormat="1" ht="14.4" thickTop="1" thickBot="1" x14ac:dyDescent="0.3">
      <c r="A12" s="70"/>
      <c r="B12" s="65" t="s">
        <v>420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421</v>
      </c>
      <c r="I12" s="68">
        <v>50400</v>
      </c>
      <c r="J12" s="65" t="s">
        <v>13</v>
      </c>
    </row>
    <row r="13" spans="1:10" s="59" customFormat="1" ht="14.4" thickTop="1" thickBot="1" x14ac:dyDescent="0.3">
      <c r="A13" s="70"/>
      <c r="B13" s="159" t="s">
        <v>10</v>
      </c>
      <c r="C13" s="160"/>
      <c r="D13" s="160"/>
      <c r="E13" s="160"/>
      <c r="F13" s="160"/>
      <c r="G13" s="160"/>
      <c r="H13" s="160"/>
      <c r="I13" s="160"/>
      <c r="J13" s="161"/>
    </row>
    <row r="14" spans="1:10" s="59" customFormat="1" ht="14.4" thickTop="1" thickBot="1" x14ac:dyDescent="0.3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422</v>
      </c>
      <c r="I14" s="68">
        <v>58400</v>
      </c>
      <c r="J14" s="65" t="s">
        <v>13</v>
      </c>
    </row>
    <row r="15" spans="1:10" s="59" customFormat="1" ht="21.6" thickTop="1" thickBot="1" x14ac:dyDescent="0.3">
      <c r="A15" s="70"/>
      <c r="B15" s="65" t="s">
        <v>423</v>
      </c>
      <c r="C15" s="65" t="s">
        <v>424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425</v>
      </c>
      <c r="I15" s="68">
        <v>28000</v>
      </c>
      <c r="J15" s="65" t="s">
        <v>13</v>
      </c>
    </row>
    <row r="16" spans="1:10" s="59" customFormat="1" ht="14.4" thickTop="1" thickBot="1" x14ac:dyDescent="0.3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426</v>
      </c>
      <c r="I16" s="68">
        <v>9600</v>
      </c>
      <c r="J16" s="65" t="s">
        <v>13</v>
      </c>
    </row>
    <row r="17" spans="1:10" s="59" customFormat="1" ht="14.4" thickTop="1" thickBot="1" x14ac:dyDescent="0.3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427</v>
      </c>
      <c r="I17" s="68">
        <v>151200</v>
      </c>
      <c r="J17" s="65" t="s">
        <v>13</v>
      </c>
    </row>
    <row r="18" spans="1:10" s="59" customFormat="1" ht="14.4" thickTop="1" thickBot="1" x14ac:dyDescent="0.3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428</v>
      </c>
      <c r="I18" s="68">
        <v>246400</v>
      </c>
      <c r="J18" s="65" t="s">
        <v>13</v>
      </c>
    </row>
    <row r="19" spans="1:10" s="59" customFormat="1" ht="14.4" thickTop="1" thickBot="1" x14ac:dyDescent="0.3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429</v>
      </c>
      <c r="I19" s="68">
        <v>16800</v>
      </c>
      <c r="J19" s="65" t="s">
        <v>13</v>
      </c>
    </row>
    <row r="20" spans="1:10" s="59" customFormat="1" ht="21.6" thickTop="1" thickBot="1" x14ac:dyDescent="0.3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430</v>
      </c>
      <c r="I20" s="68">
        <v>140800</v>
      </c>
      <c r="J20" s="65" t="s">
        <v>13</v>
      </c>
    </row>
    <row r="21" spans="1:10" s="59" customFormat="1" ht="14.4" thickTop="1" thickBot="1" x14ac:dyDescent="0.3">
      <c r="A21" s="70"/>
      <c r="B21" s="65" t="s">
        <v>431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432</v>
      </c>
      <c r="I21" s="68">
        <v>91200</v>
      </c>
      <c r="J21" s="65" t="s">
        <v>13</v>
      </c>
    </row>
    <row r="22" spans="1:10" s="59" customFormat="1" ht="14.4" thickTop="1" thickBot="1" x14ac:dyDescent="0.3">
      <c r="A22" s="70"/>
      <c r="B22" s="65" t="s">
        <v>433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434</v>
      </c>
      <c r="I22" s="68">
        <v>18400</v>
      </c>
      <c r="J22" s="65" t="s">
        <v>13</v>
      </c>
    </row>
    <row r="23" spans="1:10" s="59" customFormat="1" ht="14.4" thickTop="1" thickBot="1" x14ac:dyDescent="0.3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435</v>
      </c>
      <c r="I23" s="68">
        <v>512000</v>
      </c>
      <c r="J23" s="65" t="s">
        <v>13</v>
      </c>
    </row>
    <row r="24" spans="1:10" s="59" customFormat="1" ht="21.6" thickTop="1" thickBot="1" x14ac:dyDescent="0.3">
      <c r="A24" s="70"/>
      <c r="B24" s="65" t="s">
        <v>436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437</v>
      </c>
      <c r="I24" s="68">
        <v>134400</v>
      </c>
      <c r="J24" s="65" t="s">
        <v>13</v>
      </c>
    </row>
    <row r="25" spans="1:10" s="59" customFormat="1" ht="21.6" thickTop="1" thickBot="1" x14ac:dyDescent="0.3">
      <c r="A25" s="70"/>
      <c r="B25" s="65" t="s">
        <v>438</v>
      </c>
      <c r="C25" s="65" t="s">
        <v>439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440</v>
      </c>
      <c r="I25" s="68">
        <v>34400</v>
      </c>
      <c r="J25" s="65" t="s">
        <v>13</v>
      </c>
    </row>
    <row r="26" spans="1:10" s="59" customFormat="1" ht="14.4" thickTop="1" thickBot="1" x14ac:dyDescent="0.3">
      <c r="A26" s="70"/>
      <c r="B26" s="65" t="s">
        <v>441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442</v>
      </c>
      <c r="I26" s="68">
        <v>16000</v>
      </c>
      <c r="J26" s="65" t="s">
        <v>13</v>
      </c>
    </row>
    <row r="27" spans="1:10" s="59" customFormat="1" ht="21.6" thickTop="1" thickBot="1" x14ac:dyDescent="0.3">
      <c r="A27" s="70"/>
      <c r="B27" s="65" t="s">
        <v>443</v>
      </c>
      <c r="C27" s="65" t="s">
        <v>444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445</v>
      </c>
      <c r="I27" s="68">
        <v>33600</v>
      </c>
      <c r="J27" s="65" t="s">
        <v>13</v>
      </c>
    </row>
    <row r="28" spans="1:10" s="59" customFormat="1" ht="14.4" thickTop="1" thickBot="1" x14ac:dyDescent="0.3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426</v>
      </c>
      <c r="I28" s="68">
        <v>6400</v>
      </c>
      <c r="J28" s="65" t="s">
        <v>13</v>
      </c>
    </row>
    <row r="29" spans="1:10" s="59" customFormat="1" ht="14.4" thickTop="1" thickBot="1" x14ac:dyDescent="0.3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446</v>
      </c>
      <c r="I29" s="68">
        <v>50400</v>
      </c>
      <c r="J29" s="65" t="s">
        <v>13</v>
      </c>
    </row>
    <row r="30" spans="1:10" s="59" customFormat="1" ht="14.4" thickTop="1" thickBot="1" x14ac:dyDescent="0.3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447</v>
      </c>
      <c r="I30" s="68">
        <v>16800</v>
      </c>
      <c r="J30" s="65" t="s">
        <v>13</v>
      </c>
    </row>
    <row r="31" spans="1:10" s="59" customFormat="1" ht="21.6" thickTop="1" thickBot="1" x14ac:dyDescent="0.3">
      <c r="A31" s="70"/>
      <c r="B31" s="65" t="s">
        <v>448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449</v>
      </c>
      <c r="I31" s="68">
        <v>35200</v>
      </c>
      <c r="J31" s="65" t="s">
        <v>13</v>
      </c>
    </row>
    <row r="32" spans="1:10" s="59" customFormat="1" ht="14.4" thickTop="1" thickBot="1" x14ac:dyDescent="0.3">
      <c r="A32" s="70"/>
      <c r="B32" s="65" t="s">
        <v>450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451</v>
      </c>
      <c r="I32" s="68">
        <v>18400</v>
      </c>
      <c r="J32" s="65" t="s">
        <v>13</v>
      </c>
    </row>
    <row r="33" spans="1:10" s="59" customFormat="1" ht="14.4" thickTop="1" thickBot="1" x14ac:dyDescent="0.3">
      <c r="A33" s="70"/>
      <c r="B33" s="65" t="s">
        <v>452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421</v>
      </c>
      <c r="I33" s="68">
        <v>51200</v>
      </c>
      <c r="J33" s="65" t="s">
        <v>13</v>
      </c>
    </row>
    <row r="34" spans="1:10" s="59" customFormat="1" ht="14.4" thickTop="1" thickBot="1" x14ac:dyDescent="0.3">
      <c r="A34" s="70"/>
      <c r="B34" s="65" t="s">
        <v>453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442</v>
      </c>
      <c r="I34" s="68">
        <v>16000</v>
      </c>
      <c r="J34" s="65" t="s">
        <v>13</v>
      </c>
    </row>
    <row r="35" spans="1:10" s="59" customFormat="1" ht="14.4" thickTop="1" thickBot="1" x14ac:dyDescent="0.3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454</v>
      </c>
      <c r="I35" s="68">
        <v>12800</v>
      </c>
      <c r="J35" s="65" t="s">
        <v>13</v>
      </c>
    </row>
    <row r="36" spans="1:10" s="59" customFormat="1" ht="14.4" thickTop="1" thickBot="1" x14ac:dyDescent="0.3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455</v>
      </c>
      <c r="I36" s="68">
        <v>9600</v>
      </c>
      <c r="J36" s="65" t="s">
        <v>13</v>
      </c>
    </row>
    <row r="37" spans="1:10" s="59" customFormat="1" ht="14.4" thickTop="1" thickBot="1" x14ac:dyDescent="0.3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456</v>
      </c>
      <c r="I37" s="68">
        <v>67200</v>
      </c>
      <c r="J37" s="65" t="s">
        <v>13</v>
      </c>
    </row>
    <row r="38" spans="1:10" s="59" customFormat="1" ht="14.4" thickTop="1" thickBot="1" x14ac:dyDescent="0.3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457</v>
      </c>
      <c r="I38" s="68">
        <v>35200</v>
      </c>
      <c r="J38" s="65" t="s">
        <v>13</v>
      </c>
    </row>
    <row r="39" spans="1:10" s="59" customFormat="1" ht="14.4" thickTop="1" thickBot="1" x14ac:dyDescent="0.3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458</v>
      </c>
      <c r="I39" s="68">
        <v>16800</v>
      </c>
      <c r="J39" s="65" t="s">
        <v>13</v>
      </c>
    </row>
    <row r="40" spans="1:10" s="59" customFormat="1" ht="14.4" thickTop="1" thickBot="1" x14ac:dyDescent="0.3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446</v>
      </c>
      <c r="I40" s="68">
        <v>15200</v>
      </c>
      <c r="J40" s="65" t="s">
        <v>13</v>
      </c>
    </row>
    <row r="41" spans="1:10" s="59" customFormat="1" ht="21.6" thickTop="1" thickBot="1" x14ac:dyDescent="0.3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459</v>
      </c>
      <c r="I41" s="68">
        <v>33600</v>
      </c>
      <c r="J41" s="65" t="s">
        <v>13</v>
      </c>
    </row>
    <row r="42" spans="1:10" s="59" customFormat="1" ht="21.6" thickTop="1" thickBot="1" x14ac:dyDescent="0.3">
      <c r="A42" s="70"/>
      <c r="B42" s="65" t="s">
        <v>460</v>
      </c>
      <c r="C42" s="65" t="s">
        <v>461</v>
      </c>
      <c r="D42" s="67">
        <v>78</v>
      </c>
      <c r="E42" s="67">
        <v>78</v>
      </c>
      <c r="F42" s="67">
        <v>78</v>
      </c>
      <c r="G42" s="67">
        <v>78</v>
      </c>
      <c r="H42" s="67" t="s">
        <v>462</v>
      </c>
      <c r="I42" s="68">
        <v>34400</v>
      </c>
      <c r="J42" s="65" t="s">
        <v>13</v>
      </c>
    </row>
    <row r="43" spans="1:10" s="59" customFormat="1" ht="14.4" thickTop="1" thickBot="1" x14ac:dyDescent="0.3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463</v>
      </c>
      <c r="I43" s="68">
        <v>2400</v>
      </c>
      <c r="J43" s="65" t="s">
        <v>13</v>
      </c>
    </row>
    <row r="44" spans="1:10" s="59" customFormat="1" ht="14.4" thickTop="1" thickBot="1" x14ac:dyDescent="0.3">
      <c r="A44" s="70"/>
      <c r="B44" s="65" t="s">
        <v>464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465</v>
      </c>
      <c r="I44" s="68">
        <v>15200</v>
      </c>
      <c r="J44" s="65" t="s">
        <v>13</v>
      </c>
    </row>
    <row r="45" spans="1:10" s="59" customFormat="1" ht="14.4" thickTop="1" thickBot="1" x14ac:dyDescent="0.3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466</v>
      </c>
      <c r="I45" s="68">
        <v>12800</v>
      </c>
      <c r="J45" s="65" t="s">
        <v>13</v>
      </c>
    </row>
    <row r="46" spans="1:10" s="59" customFormat="1" ht="14.4" thickTop="1" thickBot="1" x14ac:dyDescent="0.3">
      <c r="A46" s="70"/>
      <c r="B46" s="65" t="s">
        <v>467</v>
      </c>
      <c r="C46" s="65" t="s">
        <v>468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469</v>
      </c>
      <c r="I46" s="68">
        <v>1600</v>
      </c>
      <c r="J46" s="65" t="s">
        <v>13</v>
      </c>
    </row>
    <row r="47" spans="1:10" s="59" customFormat="1" ht="14.4" thickTop="1" thickBot="1" x14ac:dyDescent="0.3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470</v>
      </c>
      <c r="I47" s="68">
        <v>67200</v>
      </c>
      <c r="J47" s="65" t="s">
        <v>13</v>
      </c>
    </row>
    <row r="48" spans="1:10" s="59" customFormat="1" ht="14.4" thickTop="1" thickBot="1" x14ac:dyDescent="0.3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471</v>
      </c>
      <c r="I48" s="68">
        <v>176000</v>
      </c>
      <c r="J48" s="65" t="s">
        <v>13</v>
      </c>
    </row>
    <row r="49" spans="1:10" s="59" customFormat="1" ht="14.4" thickTop="1" thickBot="1" x14ac:dyDescent="0.3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472</v>
      </c>
      <c r="I49" s="68">
        <v>16800</v>
      </c>
      <c r="J49" s="65" t="s">
        <v>13</v>
      </c>
    </row>
    <row r="50" spans="1:10" s="59" customFormat="1" ht="21.6" thickTop="1" thickBot="1" x14ac:dyDescent="0.3">
      <c r="A50" s="70"/>
      <c r="B50" s="65" t="s">
        <v>473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474</v>
      </c>
      <c r="I50" s="68">
        <v>35200</v>
      </c>
      <c r="J50" s="65" t="s">
        <v>13</v>
      </c>
    </row>
    <row r="51" spans="1:10" s="59" customFormat="1" ht="14.4" thickTop="1" thickBot="1" x14ac:dyDescent="0.3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475</v>
      </c>
      <c r="I51" s="68">
        <v>15200</v>
      </c>
      <c r="J51" s="65" t="s">
        <v>13</v>
      </c>
    </row>
    <row r="52" spans="1:10" s="59" customFormat="1" ht="21.6" thickTop="1" thickBot="1" x14ac:dyDescent="0.3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475</v>
      </c>
      <c r="I52" s="68">
        <v>33600</v>
      </c>
      <c r="J52" s="65" t="s">
        <v>13</v>
      </c>
    </row>
    <row r="53" spans="1:10" s="59" customFormat="1" ht="14.4" thickTop="1" thickBot="1" x14ac:dyDescent="0.3">
      <c r="A53" s="70"/>
      <c r="B53" s="65" t="s">
        <v>476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477</v>
      </c>
      <c r="I53" s="68">
        <v>31200</v>
      </c>
      <c r="J53" s="65" t="s">
        <v>13</v>
      </c>
    </row>
    <row r="54" spans="1:10" s="59" customFormat="1" ht="14.4" thickTop="1" thickBot="1" x14ac:dyDescent="0.3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478</v>
      </c>
      <c r="I54" s="68">
        <v>91200</v>
      </c>
      <c r="J54" s="65" t="s">
        <v>13</v>
      </c>
    </row>
    <row r="55" spans="1:10" s="59" customFormat="1" ht="14.4" thickTop="1" thickBot="1" x14ac:dyDescent="0.3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479</v>
      </c>
      <c r="I55" s="68">
        <v>4000</v>
      </c>
      <c r="J55" s="65" t="s">
        <v>13</v>
      </c>
    </row>
    <row r="56" spans="1:10" s="59" customFormat="1" ht="14.4" thickTop="1" thickBot="1" x14ac:dyDescent="0.3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480</v>
      </c>
      <c r="I56" s="68">
        <v>33600</v>
      </c>
      <c r="J56" s="65" t="s">
        <v>13</v>
      </c>
    </row>
    <row r="57" spans="1:10" s="59" customFormat="1" ht="13.8" thickTop="1" x14ac:dyDescent="0.25">
      <c r="A57" s="70"/>
    </row>
    <row r="58" spans="1:10" s="59" customFormat="1" x14ac:dyDescent="0.25">
      <c r="A58" s="70"/>
    </row>
    <row r="59" spans="1:10" s="59" customFormat="1" x14ac:dyDescent="0.25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3.2" x14ac:dyDescent="0.25"/>
  <cols>
    <col min="1" max="1" width="4.109375" style="72" customWidth="1"/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21.6" thickBot="1" x14ac:dyDescent="0.45">
      <c r="A1" s="69"/>
      <c r="B1" s="75" t="s">
        <v>586</v>
      </c>
      <c r="G1" s="6"/>
      <c r="H1" s="7" t="s">
        <v>49</v>
      </c>
      <c r="I1" s="1">
        <f>SUM(I11:I1002)</f>
        <v>8745000</v>
      </c>
    </row>
    <row r="2" spans="1:13" ht="15.6" x14ac:dyDescent="0.3">
      <c r="A2" s="69"/>
      <c r="B2" s="20" t="s">
        <v>40</v>
      </c>
      <c r="G2" s="74"/>
      <c r="H2" s="78"/>
      <c r="I2" s="76"/>
    </row>
    <row r="3" spans="1:13" x14ac:dyDescent="0.25">
      <c r="A3" s="69"/>
      <c r="B3" s="146">
        <f>'E-Mail'!$B$4</f>
        <v>36977</v>
      </c>
      <c r="G3" s="74"/>
      <c r="H3" s="78"/>
      <c r="I3" s="76"/>
    </row>
    <row r="5" spans="1:13" ht="9.75" customHeight="1" x14ac:dyDescent="0.25">
      <c r="A5" s="70"/>
      <c r="B5" s="62" t="s">
        <v>481</v>
      </c>
      <c r="K5" s="59"/>
      <c r="L5" s="59"/>
      <c r="M5" s="59"/>
    </row>
    <row r="6" spans="1:13" ht="9.75" customHeight="1" x14ac:dyDescent="0.25">
      <c r="A6" s="71"/>
      <c r="B6" s="62" t="s">
        <v>417</v>
      </c>
      <c r="K6" s="59"/>
      <c r="L6" s="59"/>
      <c r="M6" s="59"/>
    </row>
    <row r="7" spans="1:13" ht="9.75" customHeight="1" x14ac:dyDescent="0.25">
      <c r="A7" s="71"/>
      <c r="B7" s="62" t="s">
        <v>418</v>
      </c>
      <c r="K7" s="59"/>
      <c r="L7" s="59"/>
      <c r="M7" s="59"/>
    </row>
    <row r="8" spans="1:13" ht="9.75" customHeight="1" thickBot="1" x14ac:dyDescent="0.3">
      <c r="A8" s="71"/>
      <c r="K8" s="59"/>
      <c r="L8" s="59"/>
      <c r="M8" s="59"/>
    </row>
    <row r="9" spans="1:13" ht="13.8" thickTop="1" x14ac:dyDescent="0.25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  <c r="M9" s="59"/>
    </row>
    <row r="10" spans="1:13" ht="25.5" customHeight="1" thickBot="1" x14ac:dyDescent="0.3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  <c r="M10" s="59"/>
    </row>
    <row r="11" spans="1:13" ht="10.5" customHeight="1" thickTop="1" thickBot="1" x14ac:dyDescent="0.3">
      <c r="A11" s="70"/>
      <c r="B11" s="159" t="s">
        <v>482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  <c r="M11" s="59"/>
    </row>
    <row r="12" spans="1:13" ht="14.4" thickTop="1" thickBot="1" x14ac:dyDescent="0.3">
      <c r="A12" s="70"/>
      <c r="B12" s="65" t="s">
        <v>483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484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3">
      <c r="A13" s="70"/>
      <c r="B13" s="159" t="s">
        <v>18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  <c r="M13" s="59"/>
    </row>
    <row r="14" spans="1:13" ht="14.4" thickTop="1" thickBot="1" x14ac:dyDescent="0.3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485</v>
      </c>
      <c r="I14" s="68">
        <v>10000</v>
      </c>
      <c r="J14" s="65" t="s">
        <v>20</v>
      </c>
      <c r="K14" s="59"/>
      <c r="L14" s="59"/>
      <c r="M14" s="59"/>
    </row>
    <row r="15" spans="1:13" ht="14.4" thickTop="1" thickBot="1" x14ac:dyDescent="0.3">
      <c r="A15" s="70"/>
      <c r="B15" s="65" t="s">
        <v>486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487</v>
      </c>
      <c r="I15" s="68">
        <v>150000</v>
      </c>
      <c r="J15" s="65" t="s">
        <v>20</v>
      </c>
      <c r="K15" s="59"/>
      <c r="L15" s="59"/>
      <c r="M15" s="59"/>
    </row>
    <row r="16" spans="1:13" ht="14.4" thickTop="1" thickBot="1" x14ac:dyDescent="0.3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427</v>
      </c>
      <c r="I16" s="68">
        <v>45000</v>
      </c>
      <c r="J16" s="65" t="s">
        <v>20</v>
      </c>
      <c r="K16" s="59"/>
      <c r="L16" s="59"/>
      <c r="M16" s="59"/>
    </row>
    <row r="17" spans="1:13" ht="14.4" thickTop="1" thickBot="1" x14ac:dyDescent="0.3">
      <c r="A17" s="70"/>
      <c r="B17" s="65" t="s">
        <v>488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489</v>
      </c>
      <c r="I17" s="68">
        <v>5000</v>
      </c>
      <c r="J17" s="65" t="s">
        <v>20</v>
      </c>
      <c r="K17" s="59"/>
      <c r="L17" s="59"/>
      <c r="M17" s="59"/>
    </row>
    <row r="18" spans="1:13" ht="14.4" thickTop="1" thickBot="1" x14ac:dyDescent="0.3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490</v>
      </c>
      <c r="I18" s="68">
        <v>145000</v>
      </c>
      <c r="J18" s="65" t="s">
        <v>20</v>
      </c>
      <c r="K18" s="59"/>
      <c r="L18" s="59"/>
      <c r="M18" s="59"/>
    </row>
    <row r="19" spans="1:13" ht="14.4" thickTop="1" thickBot="1" x14ac:dyDescent="0.3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491</v>
      </c>
      <c r="I19" s="68">
        <v>20000</v>
      </c>
      <c r="J19" s="65" t="s">
        <v>20</v>
      </c>
      <c r="K19" s="59"/>
      <c r="L19" s="59"/>
      <c r="M19" s="59"/>
    </row>
    <row r="20" spans="1:13" ht="14.4" thickTop="1" thickBot="1" x14ac:dyDescent="0.3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492</v>
      </c>
      <c r="I20" s="68">
        <v>97500</v>
      </c>
      <c r="J20" s="65" t="s">
        <v>20</v>
      </c>
      <c r="K20" s="59"/>
      <c r="L20" s="59"/>
      <c r="M20" s="59"/>
    </row>
    <row r="21" spans="1:13" ht="14.4" thickTop="1" thickBot="1" x14ac:dyDescent="0.3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490</v>
      </c>
      <c r="I21" s="68">
        <v>110000</v>
      </c>
      <c r="J21" s="65" t="s">
        <v>20</v>
      </c>
      <c r="K21" s="59"/>
      <c r="L21" s="59"/>
      <c r="M21" s="59"/>
    </row>
    <row r="22" spans="1:13" ht="14.4" thickTop="1" thickBot="1" x14ac:dyDescent="0.3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493</v>
      </c>
      <c r="I22" s="68">
        <v>25000</v>
      </c>
      <c r="J22" s="65" t="s">
        <v>20</v>
      </c>
      <c r="K22" s="59"/>
      <c r="L22" s="59"/>
      <c r="M22" s="59"/>
    </row>
    <row r="23" spans="1:13" ht="14.4" thickTop="1" thickBot="1" x14ac:dyDescent="0.3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494</v>
      </c>
      <c r="I23" s="68">
        <v>55000</v>
      </c>
      <c r="J23" s="65" t="s">
        <v>20</v>
      </c>
      <c r="K23" s="59"/>
      <c r="L23" s="59"/>
      <c r="M23" s="59"/>
    </row>
    <row r="24" spans="1:13" ht="14.4" thickTop="1" thickBot="1" x14ac:dyDescent="0.3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495</v>
      </c>
      <c r="I24" s="68">
        <v>57500</v>
      </c>
      <c r="J24" s="65" t="s">
        <v>20</v>
      </c>
      <c r="K24" s="59"/>
      <c r="L24" s="59"/>
      <c r="M24" s="59"/>
    </row>
    <row r="25" spans="1:13" ht="14.4" thickTop="1" thickBot="1" x14ac:dyDescent="0.3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496</v>
      </c>
      <c r="I25" s="68">
        <v>165000</v>
      </c>
      <c r="J25" s="65" t="s">
        <v>20</v>
      </c>
      <c r="K25" s="59"/>
      <c r="L25" s="59"/>
      <c r="M25" s="59"/>
    </row>
    <row r="26" spans="1:13" ht="14.4" thickTop="1" thickBot="1" x14ac:dyDescent="0.3">
      <c r="A26" s="70"/>
      <c r="B26" s="65" t="s">
        <v>497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469</v>
      </c>
      <c r="I26" s="68">
        <v>5000</v>
      </c>
      <c r="J26" s="65" t="s">
        <v>20</v>
      </c>
      <c r="K26" s="59"/>
      <c r="L26" s="59"/>
      <c r="M26" s="59"/>
    </row>
    <row r="27" spans="1:13" ht="14.4" thickTop="1" thickBot="1" x14ac:dyDescent="0.3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466</v>
      </c>
      <c r="I27" s="68">
        <v>25000</v>
      </c>
      <c r="J27" s="65" t="s">
        <v>20</v>
      </c>
      <c r="K27" s="59"/>
      <c r="L27" s="59"/>
      <c r="M27" s="59"/>
    </row>
    <row r="28" spans="1:13" ht="14.4" thickTop="1" thickBot="1" x14ac:dyDescent="0.3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498</v>
      </c>
      <c r="I28" s="68">
        <v>117500</v>
      </c>
      <c r="J28" s="65" t="s">
        <v>20</v>
      </c>
      <c r="K28" s="59"/>
      <c r="L28" s="59"/>
      <c r="M28" s="59"/>
    </row>
    <row r="29" spans="1:13" ht="14.4" thickTop="1" thickBot="1" x14ac:dyDescent="0.3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499</v>
      </c>
      <c r="I29" s="68">
        <v>20000</v>
      </c>
      <c r="J29" s="65" t="s">
        <v>20</v>
      </c>
      <c r="K29" s="59"/>
      <c r="L29" s="59"/>
      <c r="M29" s="59"/>
    </row>
    <row r="30" spans="1:13" ht="14.4" thickTop="1" thickBot="1" x14ac:dyDescent="0.3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437</v>
      </c>
      <c r="I30" s="68">
        <v>115000</v>
      </c>
      <c r="J30" s="65" t="s">
        <v>20</v>
      </c>
      <c r="K30" s="59"/>
      <c r="L30" s="59"/>
      <c r="M30" s="59"/>
    </row>
    <row r="31" spans="1:13" ht="14.4" thickTop="1" thickBot="1" x14ac:dyDescent="0.3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477</v>
      </c>
      <c r="I31" s="68">
        <v>30000</v>
      </c>
      <c r="J31" s="65" t="s">
        <v>20</v>
      </c>
      <c r="K31" s="59"/>
      <c r="L31" s="59"/>
      <c r="M31" s="59"/>
    </row>
    <row r="32" spans="1:13" ht="14.4" thickTop="1" thickBot="1" x14ac:dyDescent="0.3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500</v>
      </c>
      <c r="I32" s="68">
        <v>2500</v>
      </c>
      <c r="J32" s="65" t="s">
        <v>20</v>
      </c>
      <c r="K32" s="59"/>
      <c r="L32" s="59"/>
      <c r="M32" s="59"/>
    </row>
    <row r="33" spans="1:13" ht="14.4" thickTop="1" thickBot="1" x14ac:dyDescent="0.3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501</v>
      </c>
      <c r="I33" s="68">
        <v>5000</v>
      </c>
      <c r="J33" s="65" t="s">
        <v>20</v>
      </c>
      <c r="K33" s="59"/>
      <c r="L33" s="59"/>
      <c r="M33" s="59"/>
    </row>
    <row r="34" spans="1:13" ht="14.4" thickTop="1" thickBot="1" x14ac:dyDescent="0.3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502</v>
      </c>
      <c r="I34" s="68">
        <v>15000</v>
      </c>
      <c r="J34" s="65" t="s">
        <v>20</v>
      </c>
      <c r="K34" s="59"/>
      <c r="L34" s="59"/>
      <c r="M34" s="59"/>
    </row>
    <row r="35" spans="1:13" ht="14.4" thickTop="1" thickBot="1" x14ac:dyDescent="0.3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503</v>
      </c>
      <c r="I35" s="68">
        <v>10000</v>
      </c>
      <c r="J35" s="65" t="s">
        <v>20</v>
      </c>
      <c r="K35" s="59"/>
      <c r="L35" s="59"/>
      <c r="M35" s="59"/>
    </row>
    <row r="36" spans="1:13" ht="14.4" thickTop="1" thickBot="1" x14ac:dyDescent="0.3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494</v>
      </c>
      <c r="I36" s="68">
        <v>30000</v>
      </c>
      <c r="J36" s="65" t="s">
        <v>20</v>
      </c>
      <c r="K36" s="59"/>
      <c r="L36" s="59"/>
      <c r="M36" s="59"/>
    </row>
    <row r="37" spans="1:13" ht="14.4" thickTop="1" thickBot="1" x14ac:dyDescent="0.3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504</v>
      </c>
      <c r="I37" s="68">
        <v>30000</v>
      </c>
      <c r="J37" s="65" t="s">
        <v>20</v>
      </c>
      <c r="K37" s="59"/>
      <c r="L37" s="59"/>
      <c r="M37" s="59"/>
    </row>
    <row r="38" spans="1:13" ht="14.4" thickTop="1" thickBot="1" x14ac:dyDescent="0.3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505</v>
      </c>
      <c r="I38" s="68">
        <v>80000</v>
      </c>
      <c r="J38" s="65" t="s">
        <v>20</v>
      </c>
      <c r="K38" s="59"/>
      <c r="L38" s="59"/>
      <c r="M38" s="59"/>
    </row>
    <row r="39" spans="1:13" ht="14.4" thickTop="1" thickBot="1" x14ac:dyDescent="0.3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454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3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506</v>
      </c>
      <c r="I40" s="68">
        <v>7500</v>
      </c>
      <c r="J40" s="65" t="s">
        <v>20</v>
      </c>
      <c r="K40" s="59"/>
      <c r="L40" s="59"/>
      <c r="M40" s="59"/>
    </row>
    <row r="41" spans="1:13" ht="14.4" thickTop="1" thickBot="1" x14ac:dyDescent="0.3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501</v>
      </c>
      <c r="I41" s="68">
        <v>20000</v>
      </c>
      <c r="J41" s="65" t="s">
        <v>20</v>
      </c>
      <c r="K41" s="59"/>
      <c r="L41" s="59"/>
      <c r="M41" s="59"/>
    </row>
    <row r="42" spans="1:13" ht="14.4" thickTop="1" thickBot="1" x14ac:dyDescent="0.3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507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3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508</v>
      </c>
      <c r="I43" s="68">
        <v>10000</v>
      </c>
      <c r="J43" s="65" t="s">
        <v>20</v>
      </c>
      <c r="K43" s="59"/>
      <c r="L43" s="59"/>
      <c r="M43" s="59"/>
    </row>
    <row r="44" spans="1:13" ht="14.4" thickTop="1" thickBot="1" x14ac:dyDescent="0.3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509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3">
      <c r="A45" s="70"/>
      <c r="B45" s="159" t="s">
        <v>31</v>
      </c>
      <c r="C45" s="160"/>
      <c r="D45" s="160"/>
      <c r="E45" s="160"/>
      <c r="F45" s="160"/>
      <c r="G45" s="160"/>
      <c r="H45" s="160"/>
      <c r="I45" s="160"/>
      <c r="J45" s="161"/>
      <c r="K45" s="59"/>
      <c r="L45" s="59"/>
      <c r="M45" s="59"/>
    </row>
    <row r="46" spans="1:13" ht="14.4" thickTop="1" thickBot="1" x14ac:dyDescent="0.3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510</v>
      </c>
      <c r="I46" s="68">
        <v>35000</v>
      </c>
      <c r="J46" s="65" t="s">
        <v>20</v>
      </c>
      <c r="K46" s="59"/>
      <c r="L46" s="59"/>
      <c r="M46" s="59"/>
    </row>
    <row r="47" spans="1:13" ht="14.4" thickTop="1" thickBot="1" x14ac:dyDescent="0.3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446</v>
      </c>
      <c r="I47" s="68">
        <v>10000</v>
      </c>
      <c r="J47" s="65" t="s">
        <v>20</v>
      </c>
      <c r="K47" s="59"/>
      <c r="L47" s="59"/>
      <c r="M47" s="59"/>
    </row>
    <row r="48" spans="1:13" ht="14.4" thickTop="1" thickBot="1" x14ac:dyDescent="0.3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511</v>
      </c>
      <c r="I48" s="68">
        <v>190000</v>
      </c>
      <c r="J48" s="65" t="s">
        <v>20</v>
      </c>
      <c r="K48" s="59"/>
      <c r="L48" s="59"/>
      <c r="M48" s="59"/>
    </row>
    <row r="49" spans="1:13" ht="14.4" thickTop="1" thickBot="1" x14ac:dyDescent="0.3">
      <c r="A49" s="70"/>
      <c r="B49" s="65" t="s">
        <v>512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513</v>
      </c>
      <c r="I49" s="68">
        <v>10000</v>
      </c>
      <c r="J49" s="65" t="s">
        <v>20</v>
      </c>
      <c r="K49" s="59"/>
      <c r="L49" s="59"/>
      <c r="M49" s="59"/>
    </row>
    <row r="50" spans="1:13" ht="14.4" thickTop="1" thickBot="1" x14ac:dyDescent="0.3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514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3">
      <c r="A51" s="70"/>
      <c r="B51" s="65" t="s">
        <v>515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516</v>
      </c>
      <c r="I51" s="68">
        <v>300000</v>
      </c>
      <c r="J51" s="65" t="s">
        <v>20</v>
      </c>
      <c r="K51" s="59"/>
      <c r="L51" s="59"/>
      <c r="M51" s="59"/>
    </row>
    <row r="52" spans="1:13" ht="14.4" thickTop="1" thickBot="1" x14ac:dyDescent="0.3">
      <c r="A52" s="70"/>
      <c r="B52" s="65" t="s">
        <v>517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513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3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504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3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518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3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519</v>
      </c>
      <c r="I55" s="68">
        <v>50000</v>
      </c>
      <c r="J55" s="65" t="s">
        <v>20</v>
      </c>
      <c r="K55" s="59"/>
      <c r="L55" s="59"/>
      <c r="M55" s="59"/>
    </row>
    <row r="56" spans="1:13" ht="14.4" thickTop="1" thickBot="1" x14ac:dyDescent="0.3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518</v>
      </c>
      <c r="I56" s="68">
        <v>10000</v>
      </c>
      <c r="J56" s="65" t="s">
        <v>20</v>
      </c>
      <c r="K56" s="59"/>
      <c r="L56" s="59"/>
      <c r="M56" s="59"/>
    </row>
    <row r="57" spans="1:13" ht="14.4" thickTop="1" thickBot="1" x14ac:dyDescent="0.3">
      <c r="A57" s="70"/>
      <c r="B57" s="65" t="s">
        <v>520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521</v>
      </c>
      <c r="I57" s="68">
        <v>25000</v>
      </c>
      <c r="J57" s="65" t="s">
        <v>20</v>
      </c>
      <c r="K57" s="59"/>
      <c r="L57" s="59"/>
      <c r="M57" s="59"/>
    </row>
    <row r="58" spans="1:13" ht="14.4" thickTop="1" thickBot="1" x14ac:dyDescent="0.3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522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3">
      <c r="A59" s="70"/>
      <c r="B59" s="159" t="s">
        <v>72</v>
      </c>
      <c r="C59" s="160"/>
      <c r="D59" s="160"/>
      <c r="E59" s="160"/>
      <c r="F59" s="160"/>
      <c r="G59" s="160"/>
      <c r="H59" s="160"/>
      <c r="I59" s="160"/>
      <c r="J59" s="161"/>
      <c r="K59" s="59"/>
      <c r="L59" s="59"/>
      <c r="M59" s="59"/>
    </row>
    <row r="60" spans="1:13" ht="14.4" thickTop="1" thickBot="1" x14ac:dyDescent="0.3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523</v>
      </c>
      <c r="I60" s="68">
        <v>375000</v>
      </c>
      <c r="J60" s="65" t="s">
        <v>20</v>
      </c>
      <c r="K60" s="59"/>
      <c r="L60" s="59"/>
      <c r="M60" s="59"/>
    </row>
    <row r="61" spans="1:13" ht="14.4" thickTop="1" thickBot="1" x14ac:dyDescent="0.3">
      <c r="A61" s="70"/>
      <c r="B61" s="65" t="s">
        <v>524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525</v>
      </c>
      <c r="I61" s="68">
        <v>300000</v>
      </c>
      <c r="J61" s="65" t="s">
        <v>20</v>
      </c>
      <c r="K61" s="59"/>
      <c r="L61" s="59"/>
      <c r="M61" s="59"/>
    </row>
    <row r="62" spans="1:13" ht="14.4" thickTop="1" thickBot="1" x14ac:dyDescent="0.3">
      <c r="A62" s="70"/>
      <c r="B62" s="65" t="s">
        <v>526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527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3">
      <c r="A63" s="70"/>
      <c r="B63" s="65" t="s">
        <v>528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529</v>
      </c>
      <c r="I63" s="68">
        <v>300000</v>
      </c>
      <c r="J63" s="65" t="s">
        <v>20</v>
      </c>
      <c r="K63" s="59"/>
      <c r="L63" s="59"/>
      <c r="M63" s="59"/>
    </row>
    <row r="64" spans="1:13" ht="14.4" thickTop="1" thickBot="1" x14ac:dyDescent="0.3">
      <c r="A64" s="70"/>
      <c r="B64" s="65" t="s">
        <v>530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531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3">
      <c r="A65" s="70"/>
      <c r="B65" s="65" t="s">
        <v>532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533</v>
      </c>
      <c r="I65" s="68">
        <v>300000</v>
      </c>
      <c r="J65" s="65" t="s">
        <v>20</v>
      </c>
      <c r="K65" s="59"/>
      <c r="L65" s="59"/>
      <c r="M65" s="59"/>
    </row>
    <row r="66" spans="1:13" ht="14.4" thickTop="1" thickBot="1" x14ac:dyDescent="0.3">
      <c r="A66" s="70"/>
      <c r="B66" s="65" t="s">
        <v>534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535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3">
      <c r="A67" s="70"/>
      <c r="B67" s="65" t="s">
        <v>536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537</v>
      </c>
      <c r="I67" s="68">
        <v>600000</v>
      </c>
      <c r="J67" s="65" t="s">
        <v>20</v>
      </c>
      <c r="K67" s="59"/>
      <c r="L67" s="59"/>
      <c r="M67" s="59"/>
    </row>
    <row r="68" spans="1:13" ht="14.4" thickTop="1" thickBot="1" x14ac:dyDescent="0.3">
      <c r="A68" s="70"/>
      <c r="B68" s="65" t="s">
        <v>538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539</v>
      </c>
      <c r="I68" s="68">
        <v>2140000</v>
      </c>
      <c r="J68" s="65" t="s">
        <v>20</v>
      </c>
      <c r="K68" s="59"/>
      <c r="L68" s="59"/>
      <c r="M68" s="59"/>
    </row>
    <row r="69" spans="1:13" ht="14.4" thickTop="1" thickBot="1" x14ac:dyDescent="0.3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540</v>
      </c>
      <c r="I69" s="68">
        <v>300000</v>
      </c>
      <c r="J69" s="65" t="s">
        <v>20</v>
      </c>
      <c r="K69" s="59"/>
      <c r="L69" s="59"/>
      <c r="M69" s="59"/>
    </row>
    <row r="70" spans="1:13" ht="14.4" thickTop="1" thickBot="1" x14ac:dyDescent="0.3">
      <c r="A70" s="70"/>
      <c r="B70" s="159" t="s">
        <v>92</v>
      </c>
      <c r="C70" s="160"/>
      <c r="D70" s="160"/>
      <c r="E70" s="160"/>
      <c r="F70" s="160"/>
      <c r="G70" s="160"/>
      <c r="H70" s="160"/>
      <c r="I70" s="160"/>
      <c r="J70" s="161"/>
      <c r="K70" s="59"/>
      <c r="L70" s="59"/>
      <c r="M70" s="59"/>
    </row>
    <row r="71" spans="1:13" ht="14.4" thickTop="1" thickBot="1" x14ac:dyDescent="0.3">
      <c r="A71" s="70"/>
      <c r="B71" s="65" t="s">
        <v>541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542</v>
      </c>
      <c r="I71" s="68">
        <v>300000</v>
      </c>
      <c r="J71" s="65" t="s">
        <v>20</v>
      </c>
      <c r="K71" s="59"/>
      <c r="L71" s="59"/>
      <c r="M71" s="59"/>
    </row>
    <row r="72" spans="1:13" ht="13.8" thickTop="1" x14ac:dyDescent="0.25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5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5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5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5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5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5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5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5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5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5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5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5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5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5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3.2" x14ac:dyDescent="0.25"/>
  <cols>
    <col min="1" max="1" width="4.109375" style="72" customWidth="1"/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21.6" thickBot="1" x14ac:dyDescent="0.45">
      <c r="A1" s="79"/>
      <c r="B1" s="75" t="s">
        <v>586</v>
      </c>
      <c r="G1" s="8"/>
      <c r="H1" s="7" t="s">
        <v>50</v>
      </c>
      <c r="I1" s="1">
        <f>SUM(I11:I1002)</f>
        <v>51805000</v>
      </c>
    </row>
    <row r="2" spans="1:12" ht="15.6" x14ac:dyDescent="0.3">
      <c r="A2" s="79"/>
      <c r="B2" s="20" t="s">
        <v>41</v>
      </c>
      <c r="G2" s="77"/>
      <c r="H2" s="78"/>
      <c r="I2" s="76"/>
    </row>
    <row r="3" spans="1:12" x14ac:dyDescent="0.25">
      <c r="A3" s="79"/>
      <c r="B3" s="146">
        <f>'E-Mail'!$B$4</f>
        <v>36977</v>
      </c>
      <c r="G3" s="77"/>
      <c r="H3" s="78"/>
      <c r="I3" s="76"/>
    </row>
    <row r="5" spans="1:12" ht="9.75" customHeight="1" x14ac:dyDescent="0.25">
      <c r="A5" s="70"/>
      <c r="B5" s="62" t="s">
        <v>543</v>
      </c>
      <c r="K5" s="59"/>
      <c r="L5" s="59"/>
    </row>
    <row r="6" spans="1:12" ht="9.75" customHeight="1" x14ac:dyDescent="0.25">
      <c r="A6" s="71"/>
      <c r="B6" s="62" t="s">
        <v>417</v>
      </c>
      <c r="K6" s="59"/>
      <c r="L6" s="59"/>
    </row>
    <row r="7" spans="1:12" ht="9.75" customHeight="1" x14ac:dyDescent="0.25">
      <c r="A7" s="71"/>
      <c r="B7" s="62" t="s">
        <v>418</v>
      </c>
      <c r="K7" s="59"/>
      <c r="L7" s="59"/>
    </row>
    <row r="8" spans="1:12" ht="9.75" customHeight="1" thickBot="1" x14ac:dyDescent="0.3">
      <c r="A8" s="71"/>
      <c r="K8" s="59"/>
      <c r="L8" s="59"/>
    </row>
    <row r="9" spans="1:12" ht="13.8" thickTop="1" x14ac:dyDescent="0.25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</row>
    <row r="10" spans="1:12" ht="21" thickBot="1" x14ac:dyDescent="0.3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</row>
    <row r="11" spans="1:12" ht="10.5" customHeight="1" thickTop="1" thickBot="1" x14ac:dyDescent="0.3">
      <c r="A11" s="70"/>
      <c r="B11" s="159" t="s">
        <v>544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</row>
    <row r="12" spans="1:12" ht="14.4" thickTop="1" thickBot="1" x14ac:dyDescent="0.3">
      <c r="A12" s="70"/>
      <c r="B12" s="65" t="s">
        <v>545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546</v>
      </c>
      <c r="I12" s="68">
        <v>755000</v>
      </c>
      <c r="J12" s="65" t="s">
        <v>20</v>
      </c>
      <c r="K12" s="59"/>
      <c r="L12" s="59"/>
    </row>
    <row r="13" spans="1:12" ht="14.4" thickTop="1" thickBot="1" x14ac:dyDescent="0.3">
      <c r="A13" s="70"/>
      <c r="B13" s="159" t="s">
        <v>59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</row>
    <row r="14" spans="1:12" ht="14.4" thickTop="1" thickBot="1" x14ac:dyDescent="0.3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547</v>
      </c>
      <c r="I14" s="68">
        <v>750000</v>
      </c>
      <c r="J14" s="65" t="s">
        <v>20</v>
      </c>
      <c r="K14" s="59"/>
      <c r="L14" s="59"/>
    </row>
    <row r="15" spans="1:12" ht="14.4" thickTop="1" thickBot="1" x14ac:dyDescent="0.3">
      <c r="A15" s="70"/>
      <c r="B15" s="65" t="s">
        <v>548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549</v>
      </c>
      <c r="I15" s="68">
        <v>300000</v>
      </c>
      <c r="J15" s="65" t="s">
        <v>20</v>
      </c>
      <c r="K15" s="59"/>
      <c r="L15" s="59"/>
    </row>
    <row r="16" spans="1:12" ht="14.4" thickTop="1" thickBot="1" x14ac:dyDescent="0.3">
      <c r="A16" s="70"/>
      <c r="B16" s="65" t="s">
        <v>550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551</v>
      </c>
      <c r="I16" s="68">
        <v>755000</v>
      </c>
      <c r="J16" s="65" t="s">
        <v>20</v>
      </c>
      <c r="K16" s="59"/>
      <c r="L16" s="59"/>
    </row>
    <row r="17" spans="1:12" ht="14.4" thickTop="1" thickBot="1" x14ac:dyDescent="0.3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552</v>
      </c>
      <c r="I17" s="68">
        <v>1350000</v>
      </c>
      <c r="J17" s="65" t="s">
        <v>20</v>
      </c>
      <c r="K17" s="59"/>
      <c r="L17" s="59"/>
    </row>
    <row r="18" spans="1:12" ht="14.4" thickTop="1" thickBot="1" x14ac:dyDescent="0.3">
      <c r="A18" s="70"/>
      <c r="B18" s="65" t="s">
        <v>553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554</v>
      </c>
      <c r="I18" s="68">
        <v>1200000</v>
      </c>
      <c r="J18" s="65" t="s">
        <v>20</v>
      </c>
      <c r="K18" s="59"/>
      <c r="L18" s="59"/>
    </row>
    <row r="19" spans="1:12" ht="14.4" thickTop="1" thickBot="1" x14ac:dyDescent="0.3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555</v>
      </c>
      <c r="I19" s="68">
        <v>600000</v>
      </c>
      <c r="J19" s="65" t="s">
        <v>20</v>
      </c>
      <c r="K19" s="59"/>
      <c r="L19" s="59"/>
    </row>
    <row r="20" spans="1:12" ht="14.4" thickTop="1" thickBot="1" x14ac:dyDescent="0.3">
      <c r="A20" s="70"/>
      <c r="B20" s="65" t="s">
        <v>556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557</v>
      </c>
      <c r="I20" s="68">
        <v>300000</v>
      </c>
      <c r="J20" s="65" t="s">
        <v>20</v>
      </c>
      <c r="K20" s="59"/>
      <c r="L20" s="59"/>
    </row>
    <row r="21" spans="1:12" ht="14.4" thickTop="1" thickBot="1" x14ac:dyDescent="0.3">
      <c r="A21" s="70"/>
      <c r="B21" s="65" t="s">
        <v>558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559</v>
      </c>
      <c r="I21" s="68">
        <v>300000</v>
      </c>
      <c r="J21" s="65" t="s">
        <v>20</v>
      </c>
      <c r="K21" s="59"/>
      <c r="L21" s="59"/>
    </row>
    <row r="22" spans="1:12" ht="14.4" thickTop="1" thickBot="1" x14ac:dyDescent="0.3">
      <c r="A22" s="70"/>
      <c r="B22" s="65" t="s">
        <v>560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561</v>
      </c>
      <c r="I22" s="68">
        <v>150000</v>
      </c>
      <c r="J22" s="65" t="s">
        <v>20</v>
      </c>
      <c r="K22" s="59"/>
      <c r="L22" s="59"/>
    </row>
    <row r="23" spans="1:12" ht="14.4" thickTop="1" thickBot="1" x14ac:dyDescent="0.3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562</v>
      </c>
      <c r="I23" s="68">
        <v>450000</v>
      </c>
      <c r="J23" s="65" t="s">
        <v>20</v>
      </c>
      <c r="K23" s="59"/>
      <c r="L23" s="59"/>
    </row>
    <row r="24" spans="1:12" ht="14.4" thickTop="1" thickBot="1" x14ac:dyDescent="0.3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504</v>
      </c>
      <c r="I24" s="68">
        <v>1500000</v>
      </c>
      <c r="J24" s="65" t="s">
        <v>20</v>
      </c>
      <c r="K24" s="59"/>
      <c r="L24" s="59"/>
    </row>
    <row r="25" spans="1:12" ht="14.4" thickTop="1" thickBot="1" x14ac:dyDescent="0.3">
      <c r="A25" s="70"/>
      <c r="B25" s="65" t="s">
        <v>563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564</v>
      </c>
      <c r="I25" s="68">
        <v>155000</v>
      </c>
      <c r="J25" s="65" t="s">
        <v>20</v>
      </c>
      <c r="K25" s="59"/>
      <c r="L25" s="59"/>
    </row>
    <row r="26" spans="1:12" ht="14.4" thickTop="1" thickBot="1" x14ac:dyDescent="0.3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426</v>
      </c>
      <c r="I26" s="68">
        <v>1070000</v>
      </c>
      <c r="J26" s="65" t="s">
        <v>20</v>
      </c>
      <c r="K26" s="59"/>
      <c r="L26" s="59"/>
    </row>
    <row r="27" spans="1:12" ht="14.4" thickTop="1" thickBot="1" x14ac:dyDescent="0.3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565</v>
      </c>
      <c r="I27" s="68">
        <v>1500000</v>
      </c>
      <c r="J27" s="65" t="s">
        <v>20</v>
      </c>
      <c r="K27" s="59"/>
      <c r="L27" s="59"/>
    </row>
    <row r="28" spans="1:12" ht="14.4" thickTop="1" thickBot="1" x14ac:dyDescent="0.3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494</v>
      </c>
      <c r="I28" s="68">
        <v>150000</v>
      </c>
      <c r="J28" s="65" t="s">
        <v>20</v>
      </c>
      <c r="K28" s="59"/>
      <c r="L28" s="59"/>
    </row>
    <row r="29" spans="1:12" ht="14.4" thickTop="1" thickBot="1" x14ac:dyDescent="0.3">
      <c r="A29" s="70"/>
      <c r="B29" s="65" t="s">
        <v>566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567</v>
      </c>
      <c r="I29" s="68">
        <v>755000</v>
      </c>
      <c r="J29" s="65" t="s">
        <v>20</v>
      </c>
      <c r="K29" s="59"/>
      <c r="L29" s="59"/>
    </row>
    <row r="30" spans="1:12" ht="14.4" thickTop="1" thickBot="1" x14ac:dyDescent="0.3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480</v>
      </c>
      <c r="I30" s="68">
        <v>300000</v>
      </c>
      <c r="J30" s="65" t="s">
        <v>20</v>
      </c>
      <c r="K30" s="59"/>
      <c r="L30" s="59"/>
    </row>
    <row r="31" spans="1:12" ht="14.4" thickTop="1" thickBot="1" x14ac:dyDescent="0.3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568</v>
      </c>
      <c r="I31" s="68">
        <v>900000</v>
      </c>
      <c r="J31" s="65" t="s">
        <v>20</v>
      </c>
      <c r="K31" s="59"/>
      <c r="L31" s="59"/>
    </row>
    <row r="32" spans="1:12" ht="14.4" thickTop="1" thickBot="1" x14ac:dyDescent="0.3">
      <c r="A32" s="70"/>
      <c r="B32" s="159" t="s">
        <v>93</v>
      </c>
      <c r="C32" s="160"/>
      <c r="D32" s="160"/>
      <c r="E32" s="160"/>
      <c r="F32" s="160"/>
      <c r="G32" s="160"/>
      <c r="H32" s="160"/>
      <c r="I32" s="160"/>
      <c r="J32" s="161"/>
      <c r="K32" s="59"/>
      <c r="L32" s="59"/>
    </row>
    <row r="33" spans="1:12" ht="9.75" customHeight="1" thickTop="1" thickBot="1" x14ac:dyDescent="0.3">
      <c r="A33" s="70"/>
      <c r="B33" s="65" t="s">
        <v>569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570</v>
      </c>
      <c r="I33" s="68">
        <v>150000</v>
      </c>
      <c r="J33" s="65" t="s">
        <v>20</v>
      </c>
      <c r="K33" s="59"/>
      <c r="L33" s="59"/>
    </row>
    <row r="34" spans="1:12" ht="14.4" thickTop="1" thickBot="1" x14ac:dyDescent="0.3">
      <c r="A34" s="70"/>
      <c r="B34" s="65" t="s">
        <v>571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572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3">
      <c r="A35" s="70"/>
      <c r="B35" s="159" t="s">
        <v>33</v>
      </c>
      <c r="C35" s="160"/>
      <c r="D35" s="160"/>
      <c r="E35" s="160"/>
      <c r="F35" s="160"/>
      <c r="G35" s="160"/>
      <c r="H35" s="160"/>
      <c r="I35" s="160"/>
      <c r="J35" s="161"/>
      <c r="K35" s="59"/>
      <c r="L35" s="59"/>
    </row>
    <row r="36" spans="1:12" ht="14.4" thickTop="1" thickBot="1" x14ac:dyDescent="0.3">
      <c r="A36" s="70"/>
      <c r="B36" s="65" t="s">
        <v>573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574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3">
      <c r="A37" s="70"/>
      <c r="B37" s="159" t="s">
        <v>94</v>
      </c>
      <c r="C37" s="160"/>
      <c r="D37" s="160"/>
      <c r="E37" s="160"/>
      <c r="F37" s="160"/>
      <c r="G37" s="160"/>
      <c r="H37" s="160"/>
      <c r="I37" s="160"/>
      <c r="J37" s="161"/>
      <c r="K37" s="59"/>
      <c r="L37" s="59"/>
    </row>
    <row r="38" spans="1:12" ht="14.4" thickTop="1" thickBot="1" x14ac:dyDescent="0.3">
      <c r="A38" s="70"/>
      <c r="B38" s="65" t="s">
        <v>575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437</v>
      </c>
      <c r="I38" s="68">
        <v>300000</v>
      </c>
      <c r="J38" s="65" t="s">
        <v>20</v>
      </c>
      <c r="K38" s="59"/>
      <c r="L38" s="59"/>
    </row>
    <row r="39" spans="1:12" ht="14.4" thickTop="1" thickBot="1" x14ac:dyDescent="0.3">
      <c r="A39" s="70"/>
      <c r="B39" s="65" t="s">
        <v>576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577</v>
      </c>
      <c r="I39" s="68">
        <v>600000</v>
      </c>
      <c r="J39" s="65" t="s">
        <v>20</v>
      </c>
      <c r="K39" s="59"/>
      <c r="L39" s="59"/>
    </row>
    <row r="40" spans="1:12" ht="14.4" thickTop="1" thickBot="1" x14ac:dyDescent="0.3">
      <c r="A40" s="70"/>
      <c r="B40" s="65" t="s">
        <v>578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579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3">
      <c r="A41" s="70"/>
      <c r="B41" s="159" t="s">
        <v>37</v>
      </c>
      <c r="C41" s="160"/>
      <c r="D41" s="160"/>
      <c r="E41" s="160"/>
      <c r="F41" s="160"/>
      <c r="G41" s="160"/>
      <c r="H41" s="160"/>
      <c r="I41" s="160"/>
      <c r="J41" s="161"/>
      <c r="K41" s="59"/>
      <c r="L41" s="59"/>
    </row>
    <row r="42" spans="1:12" ht="14.4" thickTop="1" thickBot="1" x14ac:dyDescent="0.3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580</v>
      </c>
      <c r="I42" s="68">
        <v>10200000</v>
      </c>
      <c r="J42" s="65" t="s">
        <v>20</v>
      </c>
      <c r="K42" s="59"/>
      <c r="L42" s="59"/>
    </row>
    <row r="43" spans="1:12" ht="14.4" thickTop="1" thickBot="1" x14ac:dyDescent="0.3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581</v>
      </c>
      <c r="I43" s="68">
        <v>155000</v>
      </c>
      <c r="J43" s="65" t="s">
        <v>20</v>
      </c>
      <c r="K43" s="59"/>
      <c r="L43" s="59"/>
    </row>
    <row r="44" spans="1:12" ht="14.4" thickTop="1" thickBot="1" x14ac:dyDescent="0.3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582</v>
      </c>
      <c r="I44" s="68">
        <v>18190000</v>
      </c>
      <c r="J44" s="65" t="s">
        <v>20</v>
      </c>
      <c r="K44" s="59"/>
      <c r="L44" s="59"/>
    </row>
    <row r="45" spans="1:12" ht="14.4" thickTop="1" thickBot="1" x14ac:dyDescent="0.3">
      <c r="A45" s="70"/>
      <c r="B45" s="65" t="s">
        <v>583</v>
      </c>
      <c r="C45" s="65" t="s">
        <v>584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585</v>
      </c>
      <c r="I45" s="68">
        <v>7300000</v>
      </c>
      <c r="J45" s="65" t="s">
        <v>20</v>
      </c>
      <c r="K45" s="59"/>
      <c r="L45" s="59"/>
    </row>
    <row r="46" spans="1:12" ht="13.8" thickTop="1" x14ac:dyDescent="0.25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5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5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5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5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5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5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5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5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5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5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5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5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5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5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5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5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5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5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5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5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5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5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5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5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5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5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5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5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5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5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5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5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5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5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5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5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5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5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5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5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5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5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5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5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5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5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5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5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5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5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5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5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5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5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5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5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5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5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5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5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5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5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5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5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5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5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5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5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5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5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5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5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5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5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5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5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5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5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5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5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5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5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5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5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5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5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5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5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5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5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5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5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5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5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5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5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5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5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5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5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5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5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5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5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5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5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5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5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5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x14ac:dyDescent="0.25">
      <c r="A1" s="19" t="s">
        <v>405</v>
      </c>
    </row>
    <row r="2" spans="1:25" x14ac:dyDescent="0.25">
      <c r="A2" s="147" t="s">
        <v>144</v>
      </c>
    </row>
    <row r="3" spans="1:25" ht="13.8" thickBot="1" x14ac:dyDescent="0.3">
      <c r="A3" s="146">
        <f>'E-Mail'!$B$4</f>
        <v>36977</v>
      </c>
    </row>
    <row r="4" spans="1:25" ht="27" thickBot="1" x14ac:dyDescent="0.3">
      <c r="A4" s="27" t="s">
        <v>404</v>
      </c>
      <c r="B4" s="26" t="s">
        <v>407</v>
      </c>
      <c r="C4" s="27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x14ac:dyDescent="0.25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172</v>
      </c>
      <c r="E5" s="92" t="s">
        <v>173</v>
      </c>
      <c r="F5" s="92" t="s">
        <v>614</v>
      </c>
      <c r="G5" s="92" t="s">
        <v>274</v>
      </c>
      <c r="H5" s="92" t="s">
        <v>615</v>
      </c>
      <c r="I5" s="92" t="s">
        <v>616</v>
      </c>
      <c r="J5" s="92" t="s">
        <v>242</v>
      </c>
      <c r="K5" s="92" t="s">
        <v>191</v>
      </c>
      <c r="L5" s="92" t="s">
        <v>617</v>
      </c>
      <c r="M5" s="92" t="s">
        <v>192</v>
      </c>
      <c r="N5" s="92"/>
      <c r="O5" s="92" t="s">
        <v>618</v>
      </c>
      <c r="P5" s="96">
        <v>37165</v>
      </c>
      <c r="Q5" s="96">
        <v>37256</v>
      </c>
      <c r="R5" s="92"/>
      <c r="S5" s="92"/>
      <c r="T5" s="93">
        <v>36977</v>
      </c>
      <c r="U5" s="92" t="s">
        <v>619</v>
      </c>
      <c r="V5" s="92" t="s">
        <v>184</v>
      </c>
      <c r="W5" s="92">
        <v>1</v>
      </c>
      <c r="X5" s="92">
        <v>12.1</v>
      </c>
      <c r="Y5" s="92">
        <v>20548</v>
      </c>
    </row>
    <row r="6" spans="1:25" x14ac:dyDescent="0.25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172</v>
      </c>
      <c r="E6" s="94" t="s">
        <v>173</v>
      </c>
      <c r="F6" s="94" t="s">
        <v>614</v>
      </c>
      <c r="G6" s="94" t="s">
        <v>274</v>
      </c>
      <c r="H6" s="94" t="s">
        <v>615</v>
      </c>
      <c r="I6" s="94" t="s">
        <v>616</v>
      </c>
      <c r="J6" s="94" t="s">
        <v>242</v>
      </c>
      <c r="K6" s="94" t="s">
        <v>191</v>
      </c>
      <c r="L6" s="94" t="s">
        <v>617</v>
      </c>
      <c r="M6" s="94" t="s">
        <v>192</v>
      </c>
      <c r="N6" s="94"/>
      <c r="O6" s="94" t="s">
        <v>618</v>
      </c>
      <c r="P6" s="97">
        <v>37165</v>
      </c>
      <c r="Q6" s="97">
        <v>37256</v>
      </c>
      <c r="R6" s="94"/>
      <c r="S6" s="94"/>
      <c r="T6" s="95">
        <v>36977</v>
      </c>
      <c r="U6" s="94" t="s">
        <v>619</v>
      </c>
      <c r="V6" s="94" t="s">
        <v>186</v>
      </c>
      <c r="W6" s="94">
        <v>1</v>
      </c>
      <c r="X6" s="94">
        <v>12.1</v>
      </c>
      <c r="Y6" s="94">
        <v>20549</v>
      </c>
    </row>
    <row r="7" spans="1:25" x14ac:dyDescent="0.25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172</v>
      </c>
      <c r="E7" s="92" t="s">
        <v>173</v>
      </c>
      <c r="F7" s="92" t="s">
        <v>174</v>
      </c>
      <c r="G7" s="92" t="s">
        <v>175</v>
      </c>
      <c r="H7" s="92" t="s">
        <v>620</v>
      </c>
      <c r="I7" s="92" t="s">
        <v>176</v>
      </c>
      <c r="J7" s="92" t="s">
        <v>177</v>
      </c>
      <c r="K7" s="92" t="s">
        <v>178</v>
      </c>
      <c r="L7" s="92" t="s">
        <v>179</v>
      </c>
      <c r="M7" s="92" t="s">
        <v>180</v>
      </c>
      <c r="N7" s="92" t="s">
        <v>181</v>
      </c>
      <c r="O7" s="92" t="s">
        <v>226</v>
      </c>
      <c r="P7" s="96">
        <v>37165</v>
      </c>
      <c r="Q7" s="96">
        <v>37256</v>
      </c>
      <c r="R7" s="92" t="s">
        <v>183</v>
      </c>
      <c r="S7" s="92"/>
      <c r="T7" s="93">
        <v>36977</v>
      </c>
      <c r="U7" s="92" t="s">
        <v>621</v>
      </c>
      <c r="V7" s="92" t="s">
        <v>184</v>
      </c>
      <c r="W7" s="92">
        <v>50</v>
      </c>
      <c r="X7" s="92">
        <v>55</v>
      </c>
      <c r="Y7" s="92">
        <v>20609</v>
      </c>
    </row>
    <row r="8" spans="1:25" x14ac:dyDescent="0.25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172</v>
      </c>
      <c r="E8" s="94" t="s">
        <v>173</v>
      </c>
      <c r="F8" s="94" t="s">
        <v>174</v>
      </c>
      <c r="G8" s="94" t="s">
        <v>175</v>
      </c>
      <c r="H8" s="94" t="s">
        <v>622</v>
      </c>
      <c r="I8" s="94" t="s">
        <v>176</v>
      </c>
      <c r="J8" s="94" t="s">
        <v>177</v>
      </c>
      <c r="K8" s="94" t="s">
        <v>178</v>
      </c>
      <c r="L8" s="94" t="s">
        <v>179</v>
      </c>
      <c r="M8" s="94" t="s">
        <v>180</v>
      </c>
      <c r="N8" s="94" t="s">
        <v>181</v>
      </c>
      <c r="O8" s="94" t="s">
        <v>223</v>
      </c>
      <c r="P8" s="97">
        <v>36982</v>
      </c>
      <c r="Q8" s="97">
        <v>37011</v>
      </c>
      <c r="R8" s="94" t="s">
        <v>183</v>
      </c>
      <c r="S8" s="94"/>
      <c r="T8" s="95">
        <v>36977</v>
      </c>
      <c r="U8" s="94" t="s">
        <v>230</v>
      </c>
      <c r="V8" s="94" t="s">
        <v>184</v>
      </c>
      <c r="W8" s="94">
        <v>50</v>
      </c>
      <c r="X8" s="94">
        <v>55.5</v>
      </c>
      <c r="Y8" s="94">
        <v>20354</v>
      </c>
    </row>
    <row r="9" spans="1:25" x14ac:dyDescent="0.25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172</v>
      </c>
      <c r="E9" s="92" t="s">
        <v>173</v>
      </c>
      <c r="F9" s="92" t="s">
        <v>187</v>
      </c>
      <c r="G9" s="92" t="s">
        <v>188</v>
      </c>
      <c r="H9" s="92" t="s">
        <v>194</v>
      </c>
      <c r="I9" s="92" t="s">
        <v>189</v>
      </c>
      <c r="J9" s="92" t="s">
        <v>190</v>
      </c>
      <c r="K9" s="92" t="s">
        <v>191</v>
      </c>
      <c r="L9" s="92" t="s">
        <v>195</v>
      </c>
      <c r="M9" s="92" t="s">
        <v>192</v>
      </c>
      <c r="N9" s="92"/>
      <c r="O9" s="92" t="s">
        <v>193</v>
      </c>
      <c r="P9" s="96">
        <v>36978</v>
      </c>
      <c r="Q9" s="96">
        <v>36978</v>
      </c>
      <c r="R9" s="92"/>
      <c r="S9" s="92"/>
      <c r="T9" s="93">
        <v>36977</v>
      </c>
      <c r="U9" s="92" t="s">
        <v>211</v>
      </c>
      <c r="V9" s="92" t="s">
        <v>184</v>
      </c>
      <c r="W9" s="92">
        <v>10000</v>
      </c>
      <c r="X9" s="92">
        <v>5.32</v>
      </c>
      <c r="Y9" s="92">
        <v>20463</v>
      </c>
    </row>
    <row r="10" spans="1:25" x14ac:dyDescent="0.25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172</v>
      </c>
      <c r="E10" s="94" t="s">
        <v>173</v>
      </c>
      <c r="F10" s="94" t="s">
        <v>187</v>
      </c>
      <c r="G10" s="94" t="s">
        <v>188</v>
      </c>
      <c r="H10" s="94" t="s">
        <v>194</v>
      </c>
      <c r="I10" s="94" t="s">
        <v>189</v>
      </c>
      <c r="J10" s="94" t="s">
        <v>190</v>
      </c>
      <c r="K10" s="94" t="s">
        <v>191</v>
      </c>
      <c r="L10" s="94" t="s">
        <v>195</v>
      </c>
      <c r="M10" s="94" t="s">
        <v>192</v>
      </c>
      <c r="N10" s="94"/>
      <c r="O10" s="94" t="s">
        <v>193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623</v>
      </c>
      <c r="V10" s="94" t="s">
        <v>184</v>
      </c>
      <c r="W10" s="94">
        <v>10000</v>
      </c>
      <c r="X10" s="94">
        <v>5.33</v>
      </c>
      <c r="Y10" s="94">
        <v>20470</v>
      </c>
    </row>
    <row r="11" spans="1:25" x14ac:dyDescent="0.25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172</v>
      </c>
      <c r="E11" s="92" t="s">
        <v>173</v>
      </c>
      <c r="F11" s="92" t="s">
        <v>187</v>
      </c>
      <c r="G11" s="92" t="s">
        <v>202</v>
      </c>
      <c r="H11" s="92" t="s">
        <v>194</v>
      </c>
      <c r="I11" s="92" t="s">
        <v>189</v>
      </c>
      <c r="J11" s="92" t="s">
        <v>190</v>
      </c>
      <c r="K11" s="92" t="s">
        <v>191</v>
      </c>
      <c r="L11" s="92" t="s">
        <v>203</v>
      </c>
      <c r="M11" s="92" t="s">
        <v>192</v>
      </c>
      <c r="N11" s="92"/>
      <c r="O11" s="92" t="s">
        <v>193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204</v>
      </c>
      <c r="V11" s="92" t="s">
        <v>184</v>
      </c>
      <c r="W11" s="92">
        <v>10000</v>
      </c>
      <c r="X11" s="92">
        <v>5.38</v>
      </c>
      <c r="Y11" s="92">
        <v>20523</v>
      </c>
    </row>
    <row r="12" spans="1:25" x14ac:dyDescent="0.25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172</v>
      </c>
      <c r="E12" s="94" t="s">
        <v>173</v>
      </c>
      <c r="F12" s="94" t="s">
        <v>187</v>
      </c>
      <c r="G12" s="94" t="s">
        <v>202</v>
      </c>
      <c r="H12" s="94" t="s">
        <v>194</v>
      </c>
      <c r="I12" s="94" t="s">
        <v>189</v>
      </c>
      <c r="J12" s="94" t="s">
        <v>190</v>
      </c>
      <c r="K12" s="94" t="s">
        <v>191</v>
      </c>
      <c r="L12" s="94" t="s">
        <v>203</v>
      </c>
      <c r="M12" s="94" t="s">
        <v>192</v>
      </c>
      <c r="N12" s="94"/>
      <c r="O12" s="94" t="s">
        <v>193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196</v>
      </c>
      <c r="V12" s="94" t="s">
        <v>184</v>
      </c>
      <c r="W12" s="94">
        <v>5000</v>
      </c>
      <c r="X12" s="94">
        <v>5.39</v>
      </c>
      <c r="Y12" s="94">
        <v>20531</v>
      </c>
    </row>
    <row r="13" spans="1:25" x14ac:dyDescent="0.25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172</v>
      </c>
      <c r="E13" s="92" t="s">
        <v>173</v>
      </c>
      <c r="F13" s="92" t="s">
        <v>187</v>
      </c>
      <c r="G13" s="92" t="s">
        <v>202</v>
      </c>
      <c r="H13" s="92" t="s">
        <v>205</v>
      </c>
      <c r="I13" s="92" t="s">
        <v>189</v>
      </c>
      <c r="J13" s="92" t="s">
        <v>190</v>
      </c>
      <c r="K13" s="92" t="s">
        <v>191</v>
      </c>
      <c r="L13" s="92" t="s">
        <v>206</v>
      </c>
      <c r="M13" s="92" t="s">
        <v>192</v>
      </c>
      <c r="N13" s="92"/>
      <c r="O13" s="92" t="s">
        <v>193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624</v>
      </c>
      <c r="V13" s="92" t="s">
        <v>184</v>
      </c>
      <c r="W13" s="92">
        <v>5000</v>
      </c>
      <c r="X13" s="92">
        <v>5.34</v>
      </c>
      <c r="Y13" s="92">
        <v>20388</v>
      </c>
    </row>
    <row r="14" spans="1:25" x14ac:dyDescent="0.25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172</v>
      </c>
      <c r="E14" s="94" t="s">
        <v>173</v>
      </c>
      <c r="F14" s="94" t="s">
        <v>187</v>
      </c>
      <c r="G14" s="94" t="s">
        <v>202</v>
      </c>
      <c r="H14" s="94" t="s">
        <v>197</v>
      </c>
      <c r="I14" s="94" t="s">
        <v>189</v>
      </c>
      <c r="J14" s="94" t="s">
        <v>190</v>
      </c>
      <c r="K14" s="94" t="s">
        <v>191</v>
      </c>
      <c r="L14" s="94" t="s">
        <v>198</v>
      </c>
      <c r="M14" s="94" t="s">
        <v>192</v>
      </c>
      <c r="N14" s="94"/>
      <c r="O14" s="94" t="s">
        <v>193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625</v>
      </c>
      <c r="V14" s="94" t="s">
        <v>184</v>
      </c>
      <c r="W14" s="94">
        <v>5000</v>
      </c>
      <c r="X14" s="94">
        <v>5.79</v>
      </c>
      <c r="Y14" s="94">
        <v>20394</v>
      </c>
    </row>
    <row r="15" spans="1:25" x14ac:dyDescent="0.25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172</v>
      </c>
      <c r="E15" s="92" t="s">
        <v>173</v>
      </c>
      <c r="F15" s="92" t="s">
        <v>187</v>
      </c>
      <c r="G15" s="92" t="s">
        <v>212</v>
      </c>
      <c r="H15" s="92" t="s">
        <v>214</v>
      </c>
      <c r="I15" s="92" t="s">
        <v>189</v>
      </c>
      <c r="J15" s="92" t="s">
        <v>190</v>
      </c>
      <c r="K15" s="92" t="s">
        <v>191</v>
      </c>
      <c r="L15" s="92" t="s">
        <v>215</v>
      </c>
      <c r="M15" s="92" t="s">
        <v>192</v>
      </c>
      <c r="N15" s="92"/>
      <c r="O15" s="92" t="s">
        <v>193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216</v>
      </c>
      <c r="V15" s="92" t="s">
        <v>184</v>
      </c>
      <c r="W15" s="92">
        <v>5000</v>
      </c>
      <c r="X15" s="92">
        <v>5.37</v>
      </c>
      <c r="Y15" s="92">
        <v>20501</v>
      </c>
    </row>
    <row r="16" spans="1:25" x14ac:dyDescent="0.25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172</v>
      </c>
      <c r="E16" s="94" t="s">
        <v>173</v>
      </c>
      <c r="F16" s="94" t="s">
        <v>187</v>
      </c>
      <c r="G16" s="94" t="s">
        <v>212</v>
      </c>
      <c r="H16" s="94" t="s">
        <v>214</v>
      </c>
      <c r="I16" s="94" t="s">
        <v>189</v>
      </c>
      <c r="J16" s="94" t="s">
        <v>190</v>
      </c>
      <c r="K16" s="94" t="s">
        <v>191</v>
      </c>
      <c r="L16" s="94" t="s">
        <v>215</v>
      </c>
      <c r="M16" s="94" t="s">
        <v>192</v>
      </c>
      <c r="N16" s="94"/>
      <c r="O16" s="94" t="s">
        <v>193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199</v>
      </c>
      <c r="V16" s="94" t="s">
        <v>184</v>
      </c>
      <c r="W16" s="94">
        <v>2000</v>
      </c>
      <c r="X16" s="94">
        <v>5.39</v>
      </c>
      <c r="Y16" s="94">
        <v>20519</v>
      </c>
    </row>
    <row r="17" spans="1:25" x14ac:dyDescent="0.25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172</v>
      </c>
      <c r="E17" s="92" t="s">
        <v>173</v>
      </c>
      <c r="F17" s="92" t="s">
        <v>187</v>
      </c>
      <c r="G17" s="92" t="s">
        <v>212</v>
      </c>
      <c r="H17" s="92" t="s">
        <v>214</v>
      </c>
      <c r="I17" s="92" t="s">
        <v>189</v>
      </c>
      <c r="J17" s="92" t="s">
        <v>190</v>
      </c>
      <c r="K17" s="92" t="s">
        <v>191</v>
      </c>
      <c r="L17" s="92" t="s">
        <v>213</v>
      </c>
      <c r="M17" s="92" t="s">
        <v>192</v>
      </c>
      <c r="N17" s="92"/>
      <c r="O17" s="92" t="s">
        <v>193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216</v>
      </c>
      <c r="V17" s="92" t="s">
        <v>184</v>
      </c>
      <c r="W17" s="92">
        <v>5000</v>
      </c>
      <c r="X17" s="92">
        <v>5.4850000000000003</v>
      </c>
      <c r="Y17" s="92">
        <v>20502</v>
      </c>
    </row>
    <row r="18" spans="1:25" x14ac:dyDescent="0.25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172</v>
      </c>
      <c r="E18" s="94" t="s">
        <v>173</v>
      </c>
      <c r="F18" s="94" t="s">
        <v>187</v>
      </c>
      <c r="G18" s="94" t="s">
        <v>212</v>
      </c>
      <c r="H18" s="94" t="s">
        <v>214</v>
      </c>
      <c r="I18" s="94" t="s">
        <v>189</v>
      </c>
      <c r="J18" s="94" t="s">
        <v>190</v>
      </c>
      <c r="K18" s="94" t="s">
        <v>191</v>
      </c>
      <c r="L18" s="94" t="s">
        <v>213</v>
      </c>
      <c r="M18" s="94" t="s">
        <v>192</v>
      </c>
      <c r="N18" s="94"/>
      <c r="O18" s="94" t="s">
        <v>193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626</v>
      </c>
      <c r="V18" s="94" t="s">
        <v>184</v>
      </c>
      <c r="W18" s="94">
        <v>5000</v>
      </c>
      <c r="X18" s="94">
        <v>5.4950000000000001</v>
      </c>
      <c r="Y18" s="94">
        <v>20504</v>
      </c>
    </row>
    <row r="19" spans="1:25" x14ac:dyDescent="0.25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5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5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5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5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5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5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5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5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5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5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5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5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5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5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5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5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5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5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5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5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5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5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5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5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5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5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5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5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5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5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5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5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5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5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5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5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5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5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5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5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5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5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5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5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5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5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5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5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5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5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5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5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5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5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5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5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5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5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5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5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5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5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5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5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5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5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5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5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5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5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5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5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5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5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5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5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5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5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5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5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5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5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5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5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5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5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5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5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5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5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5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5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5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5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5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5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5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5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5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5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5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5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5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5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5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5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5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5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5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5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5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5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5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5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5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5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5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5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5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5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5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5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5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5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5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5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5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5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5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5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5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5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5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5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5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5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5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5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5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5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5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5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5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5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5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5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5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5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5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5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5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5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5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5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5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5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5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5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5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5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5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5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5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5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5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5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5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5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5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5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5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5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5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5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5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5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5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5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5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5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5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5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5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5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5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5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5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5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5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5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5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5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5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5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5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5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5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5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5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5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5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5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5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5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5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5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5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5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5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5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5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5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5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5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5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5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5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5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5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5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5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5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5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5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5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5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5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5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5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5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5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5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5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5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5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5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5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5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5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5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5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5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5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5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5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5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5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5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5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5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5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5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5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5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5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5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5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5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5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5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5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5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5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5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5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5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5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5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5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5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5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5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5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5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5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5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5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5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5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5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5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5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5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5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5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5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5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5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5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5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5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5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5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5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5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5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5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5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5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5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5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5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5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5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5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5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5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5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5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5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5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5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5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5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5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5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5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5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5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5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5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5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5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5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5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5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5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5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5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5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5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5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5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5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5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5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5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5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5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5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5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5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5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5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5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5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5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5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5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5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5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5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5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5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5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5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5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5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5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5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5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5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5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5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5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5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5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5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5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5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5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5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5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5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5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5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5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5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5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5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5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5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5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5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5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5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5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5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5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5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5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5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5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5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5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5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5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5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5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5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5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5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5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5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5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5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5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5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5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5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5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5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5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5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5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5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5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5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5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5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5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5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5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5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5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5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5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5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5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5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5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5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5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5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5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5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5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5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5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5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5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5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5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5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5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5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5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5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5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5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5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5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5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5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5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5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5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5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5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5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5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5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5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5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5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5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5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5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5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5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5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5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5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5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5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5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5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5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5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5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5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5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5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5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3.2" x14ac:dyDescent="0.25"/>
  <cols>
    <col min="1" max="1" width="23.5546875" bestFit="1" customWidth="1"/>
    <col min="2" max="2" width="5.109375" customWidth="1"/>
    <col min="3" max="3" width="4.109375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9" t="s">
        <v>405</v>
      </c>
    </row>
    <row r="2" spans="1:28" x14ac:dyDescent="0.25">
      <c r="A2" s="147" t="s">
        <v>164</v>
      </c>
    </row>
    <row r="3" spans="1:28" ht="13.8" thickBot="1" x14ac:dyDescent="0.3">
      <c r="A3" s="146">
        <f>'E-Mail'!$B$4</f>
        <v>36977</v>
      </c>
    </row>
    <row r="4" spans="1:28" ht="13.8" thickBot="1" x14ac:dyDescent="0.3">
      <c r="A4" s="38" t="s">
        <v>404</v>
      </c>
      <c r="B4" s="8" t="s">
        <v>218</v>
      </c>
      <c r="C4" s="37" t="s">
        <v>219</v>
      </c>
      <c r="D4" s="37" t="s">
        <v>407</v>
      </c>
      <c r="E4" s="37" t="s">
        <v>171</v>
      </c>
      <c r="F4" s="38" t="s">
        <v>220</v>
      </c>
      <c r="G4" s="91" t="s">
        <v>592</v>
      </c>
      <c r="H4" s="91" t="s">
        <v>593</v>
      </c>
      <c r="I4" s="91" t="s">
        <v>594</v>
      </c>
      <c r="J4" s="91" t="s">
        <v>595</v>
      </c>
      <c r="K4" s="91" t="s">
        <v>596</v>
      </c>
      <c r="L4" s="91" t="s">
        <v>597</v>
      </c>
      <c r="M4" s="91" t="s">
        <v>598</v>
      </c>
      <c r="N4" s="91" t="s">
        <v>599</v>
      </c>
      <c r="O4" s="91" t="s">
        <v>600</v>
      </c>
      <c r="P4" s="91" t="s">
        <v>601</v>
      </c>
      <c r="Q4" s="91" t="s">
        <v>602</v>
      </c>
      <c r="R4" s="91" t="s">
        <v>603</v>
      </c>
      <c r="S4" s="91" t="s">
        <v>604</v>
      </c>
      <c r="T4" s="91" t="s">
        <v>605</v>
      </c>
      <c r="U4" s="91" t="s">
        <v>606</v>
      </c>
      <c r="V4" s="91" t="s">
        <v>607</v>
      </c>
      <c r="W4" s="91" t="s">
        <v>608</v>
      </c>
      <c r="X4" s="91" t="s">
        <v>609</v>
      </c>
      <c r="Y4" s="91" t="s">
        <v>610</v>
      </c>
      <c r="Z4" s="91" t="s">
        <v>611</v>
      </c>
      <c r="AA4" s="91" t="s">
        <v>612</v>
      </c>
      <c r="AB4" s="91" t="s">
        <v>613</v>
      </c>
    </row>
    <row r="5" spans="1:28" x14ac:dyDescent="0.25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172</v>
      </c>
      <c r="H5" s="92" t="s">
        <v>221</v>
      </c>
      <c r="I5" s="92" t="s">
        <v>174</v>
      </c>
      <c r="J5" s="92" t="s">
        <v>227</v>
      </c>
      <c r="K5" s="92" t="s">
        <v>228</v>
      </c>
      <c r="L5" s="92" t="s">
        <v>176</v>
      </c>
      <c r="M5" s="92" t="s">
        <v>190</v>
      </c>
      <c r="N5" s="92" t="s">
        <v>191</v>
      </c>
      <c r="O5" s="92" t="s">
        <v>229</v>
      </c>
      <c r="P5" s="92" t="s">
        <v>192</v>
      </c>
      <c r="Q5" s="92"/>
      <c r="R5" s="92" t="s">
        <v>185</v>
      </c>
      <c r="S5" s="96">
        <v>36978</v>
      </c>
      <c r="T5" s="96">
        <v>36978</v>
      </c>
      <c r="U5" s="92" t="s">
        <v>224</v>
      </c>
      <c r="V5" s="92"/>
      <c r="W5" s="93">
        <v>36977</v>
      </c>
      <c r="X5" s="92" t="s">
        <v>627</v>
      </c>
      <c r="Y5" s="92" t="s">
        <v>186</v>
      </c>
      <c r="Z5" s="92">
        <v>50</v>
      </c>
      <c r="AA5" s="92">
        <v>45.5</v>
      </c>
      <c r="AB5" s="92">
        <v>20351</v>
      </c>
    </row>
    <row r="6" spans="1:28" x14ac:dyDescent="0.25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172</v>
      </c>
      <c r="H6" s="94" t="s">
        <v>221</v>
      </c>
      <c r="I6" s="94" t="s">
        <v>174</v>
      </c>
      <c r="J6" s="94" t="s">
        <v>227</v>
      </c>
      <c r="K6" s="94" t="s">
        <v>228</v>
      </c>
      <c r="L6" s="94" t="s">
        <v>176</v>
      </c>
      <c r="M6" s="94" t="s">
        <v>190</v>
      </c>
      <c r="N6" s="94" t="s">
        <v>191</v>
      </c>
      <c r="O6" s="94" t="s">
        <v>232</v>
      </c>
      <c r="P6" s="94" t="s">
        <v>192</v>
      </c>
      <c r="Q6" s="94"/>
      <c r="R6" s="94" t="s">
        <v>182</v>
      </c>
      <c r="S6" s="97">
        <v>36979</v>
      </c>
      <c r="T6" s="97">
        <v>36980</v>
      </c>
      <c r="U6" s="94" t="s">
        <v>224</v>
      </c>
      <c r="V6" s="94"/>
      <c r="W6" s="95">
        <v>36977</v>
      </c>
      <c r="X6" s="94" t="s">
        <v>628</v>
      </c>
      <c r="Y6" s="94" t="s">
        <v>186</v>
      </c>
      <c r="Z6" s="94">
        <v>50</v>
      </c>
      <c r="AA6" s="94">
        <v>44</v>
      </c>
      <c r="AB6" s="94">
        <v>20357</v>
      </c>
    </row>
    <row r="7" spans="1:28" x14ac:dyDescent="0.25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172</v>
      </c>
      <c r="H7" s="92" t="s">
        <v>221</v>
      </c>
      <c r="I7" s="92" t="s">
        <v>174</v>
      </c>
      <c r="J7" s="92" t="s">
        <v>227</v>
      </c>
      <c r="K7" s="92" t="s">
        <v>231</v>
      </c>
      <c r="L7" s="92" t="s">
        <v>176</v>
      </c>
      <c r="M7" s="92" t="s">
        <v>190</v>
      </c>
      <c r="N7" s="92" t="s">
        <v>191</v>
      </c>
      <c r="O7" s="92" t="s">
        <v>229</v>
      </c>
      <c r="P7" s="92" t="s">
        <v>192</v>
      </c>
      <c r="Q7" s="92"/>
      <c r="R7" s="92" t="s">
        <v>223</v>
      </c>
      <c r="S7" s="96">
        <v>36982</v>
      </c>
      <c r="T7" s="96">
        <v>37011</v>
      </c>
      <c r="U7" s="92" t="s">
        <v>224</v>
      </c>
      <c r="V7" s="92"/>
      <c r="W7" s="93">
        <v>36977</v>
      </c>
      <c r="X7" s="92" t="s">
        <v>629</v>
      </c>
      <c r="Y7" s="92" t="s">
        <v>186</v>
      </c>
      <c r="Z7" s="92">
        <v>50</v>
      </c>
      <c r="AA7" s="92">
        <v>40.75</v>
      </c>
      <c r="AB7" s="92">
        <v>20565</v>
      </c>
    </row>
    <row r="8" spans="1:28" x14ac:dyDescent="0.25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172</v>
      </c>
      <c r="H8" s="94" t="s">
        <v>221</v>
      </c>
      <c r="I8" s="94" t="s">
        <v>174</v>
      </c>
      <c r="J8" s="94" t="s">
        <v>227</v>
      </c>
      <c r="K8" s="94" t="s">
        <v>233</v>
      </c>
      <c r="L8" s="94" t="s">
        <v>176</v>
      </c>
      <c r="M8" s="94" t="s">
        <v>190</v>
      </c>
      <c r="N8" s="94" t="s">
        <v>191</v>
      </c>
      <c r="O8" s="94" t="s">
        <v>229</v>
      </c>
      <c r="P8" s="94" t="s">
        <v>192</v>
      </c>
      <c r="Q8" s="94"/>
      <c r="R8" s="94" t="s">
        <v>185</v>
      </c>
      <c r="S8" s="97">
        <v>36978</v>
      </c>
      <c r="T8" s="97">
        <v>36978</v>
      </c>
      <c r="U8" s="94" t="s">
        <v>234</v>
      </c>
      <c r="V8" s="94"/>
      <c r="W8" s="95">
        <v>36977</v>
      </c>
      <c r="X8" s="94" t="s">
        <v>225</v>
      </c>
      <c r="Y8" s="94" t="s">
        <v>184</v>
      </c>
      <c r="Z8" s="94">
        <v>50</v>
      </c>
      <c r="AA8" s="94">
        <v>25.5</v>
      </c>
      <c r="AB8" s="94">
        <v>20355</v>
      </c>
    </row>
    <row r="9" spans="1:28" x14ac:dyDescent="0.25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172</v>
      </c>
      <c r="H9" s="92" t="s">
        <v>221</v>
      </c>
      <c r="I9" s="92" t="s">
        <v>174</v>
      </c>
      <c r="J9" s="92" t="s">
        <v>227</v>
      </c>
      <c r="K9" s="92" t="s">
        <v>233</v>
      </c>
      <c r="L9" s="92" t="s">
        <v>176</v>
      </c>
      <c r="M9" s="92" t="s">
        <v>190</v>
      </c>
      <c r="N9" s="92" t="s">
        <v>191</v>
      </c>
      <c r="O9" s="92" t="s">
        <v>229</v>
      </c>
      <c r="P9" s="92" t="s">
        <v>192</v>
      </c>
      <c r="Q9" s="92"/>
      <c r="R9" s="92" t="s">
        <v>185</v>
      </c>
      <c r="S9" s="96">
        <v>36978</v>
      </c>
      <c r="T9" s="96">
        <v>36978</v>
      </c>
      <c r="U9" s="92" t="s">
        <v>234</v>
      </c>
      <c r="V9" s="92"/>
      <c r="W9" s="93">
        <v>36977</v>
      </c>
      <c r="X9" s="92" t="s">
        <v>630</v>
      </c>
      <c r="Y9" s="92" t="s">
        <v>184</v>
      </c>
      <c r="Z9" s="92">
        <v>50</v>
      </c>
      <c r="AA9" s="92">
        <v>27</v>
      </c>
      <c r="AB9" s="92">
        <v>20364</v>
      </c>
    </row>
    <row r="10" spans="1:28" x14ac:dyDescent="0.25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172</v>
      </c>
      <c r="H10" s="94" t="s">
        <v>221</v>
      </c>
      <c r="I10" s="94" t="s">
        <v>174</v>
      </c>
      <c r="J10" s="94" t="s">
        <v>235</v>
      </c>
      <c r="K10" s="94" t="s">
        <v>231</v>
      </c>
      <c r="L10" s="94" t="s">
        <v>176</v>
      </c>
      <c r="M10" s="94" t="s">
        <v>190</v>
      </c>
      <c r="N10" s="94" t="s">
        <v>191</v>
      </c>
      <c r="O10" s="94" t="s">
        <v>236</v>
      </c>
      <c r="P10" s="94" t="s">
        <v>192</v>
      </c>
      <c r="Q10" s="94"/>
      <c r="R10" s="94" t="s">
        <v>223</v>
      </c>
      <c r="S10" s="97">
        <v>36982</v>
      </c>
      <c r="T10" s="97">
        <v>37011</v>
      </c>
      <c r="U10" s="94" t="s">
        <v>224</v>
      </c>
      <c r="V10" s="94"/>
      <c r="W10" s="95">
        <v>36977</v>
      </c>
      <c r="X10" s="94" t="s">
        <v>631</v>
      </c>
      <c r="Y10" s="94" t="s">
        <v>186</v>
      </c>
      <c r="Z10" s="94">
        <v>50</v>
      </c>
      <c r="AA10" s="94">
        <v>42.75</v>
      </c>
      <c r="AB10" s="94">
        <v>20393</v>
      </c>
    </row>
    <row r="11" spans="1:28" x14ac:dyDescent="0.25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172</v>
      </c>
      <c r="H11" s="92" t="s">
        <v>221</v>
      </c>
      <c r="I11" s="92" t="s">
        <v>174</v>
      </c>
      <c r="J11" s="92" t="s">
        <v>235</v>
      </c>
      <c r="K11" s="92" t="s">
        <v>231</v>
      </c>
      <c r="L11" s="92" t="s">
        <v>176</v>
      </c>
      <c r="M11" s="92" t="s">
        <v>190</v>
      </c>
      <c r="N11" s="92" t="s">
        <v>191</v>
      </c>
      <c r="O11" s="92" t="s">
        <v>236</v>
      </c>
      <c r="P11" s="92" t="s">
        <v>192</v>
      </c>
      <c r="Q11" s="92"/>
      <c r="R11" s="92" t="s">
        <v>223</v>
      </c>
      <c r="S11" s="96">
        <v>36982</v>
      </c>
      <c r="T11" s="96">
        <v>37011</v>
      </c>
      <c r="U11" s="92" t="s">
        <v>224</v>
      </c>
      <c r="V11" s="92"/>
      <c r="W11" s="93">
        <v>36977</v>
      </c>
      <c r="X11" s="92" t="s">
        <v>209</v>
      </c>
      <c r="Y11" s="92" t="s">
        <v>184</v>
      </c>
      <c r="Z11" s="92">
        <v>50</v>
      </c>
      <c r="AA11" s="92">
        <v>43.25</v>
      </c>
      <c r="AB11" s="92">
        <v>20447</v>
      </c>
    </row>
    <row r="12" spans="1:28" x14ac:dyDescent="0.25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5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5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5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5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5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5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5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5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5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5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5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5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5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5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5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5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5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5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5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5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5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5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5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5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5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5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5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5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5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5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5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5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5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5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5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5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5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5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5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5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5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5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5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5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5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5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5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5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5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5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5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5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5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5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5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5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5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5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5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5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5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5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5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5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5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5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5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5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5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5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5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5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5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5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5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5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5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5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5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5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5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5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5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5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5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5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5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5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5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5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5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5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5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5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5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5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5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5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5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5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5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5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5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5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5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5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5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5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5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5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5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5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5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5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5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5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5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5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5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5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5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5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5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5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5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5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5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5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5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5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5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5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5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5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5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5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5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5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5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5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5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5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5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5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5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5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5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5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5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5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5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5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5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5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5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5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5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5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5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5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5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5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5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5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5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5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5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5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5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5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5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5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5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5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5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5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5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5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5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5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5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5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5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5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5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5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5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5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5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5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5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5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5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5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5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5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5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5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5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5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5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5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5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5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5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5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5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5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5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5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5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5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5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5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5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5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5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5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5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5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5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5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5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5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5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5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5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5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5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5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5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5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5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5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5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5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5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5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5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5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5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5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5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5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5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5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5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5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5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5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5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5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5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5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5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5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5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5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5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5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5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5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5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5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5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5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5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5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5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5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5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5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5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5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5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5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5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5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5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5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5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5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5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5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5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5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5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5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5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5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5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5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5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5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5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5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5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5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5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5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5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5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5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5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5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5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5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5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5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5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5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5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5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5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5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5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5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5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5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5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5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5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5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5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5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5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5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5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5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5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5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5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5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5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5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5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5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5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5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5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5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5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5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5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5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5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5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5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5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5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5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5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5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5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5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5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5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5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5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5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5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5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5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5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5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5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5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5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5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5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5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5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5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5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5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5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5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5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5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5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5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5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5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5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5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5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5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5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5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5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5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5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5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5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5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5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5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5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5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5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5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5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5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5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5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5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5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5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5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5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5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5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5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5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5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5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5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5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5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5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5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5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5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5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5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5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5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5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5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5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5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5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5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5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5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5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5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5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5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5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5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5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5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5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5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5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5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5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5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5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5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5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5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5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5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5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5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5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5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5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5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5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5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5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5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5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5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5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5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5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5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5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5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5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5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5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5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5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5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5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5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5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5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5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5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5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5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5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5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5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5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3.2" x14ac:dyDescent="0.25"/>
  <cols>
    <col min="1" max="1" width="20.44140625" customWidth="1"/>
    <col min="2" max="2" width="10.88671875" style="48" customWidth="1"/>
    <col min="3" max="3" width="13.44140625" style="48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9" t="s">
        <v>405</v>
      </c>
      <c r="B1" s="54"/>
      <c r="C1" s="54"/>
    </row>
    <row r="2" spans="1:25" x14ac:dyDescent="0.25">
      <c r="A2" s="147" t="s">
        <v>406</v>
      </c>
      <c r="B2" s="54"/>
      <c r="C2" s="54"/>
    </row>
    <row r="3" spans="1:25" ht="13.8" thickBot="1" x14ac:dyDescent="0.3">
      <c r="A3" s="146">
        <f>'E-Mail'!$B$4</f>
        <v>36977</v>
      </c>
      <c r="B3" s="54"/>
      <c r="C3" s="54"/>
    </row>
    <row r="4" spans="1:25" ht="13.8" thickBot="1" x14ac:dyDescent="0.3">
      <c r="A4" s="46" t="s">
        <v>404</v>
      </c>
      <c r="B4" s="45" t="s">
        <v>408</v>
      </c>
      <c r="C4" s="46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x14ac:dyDescent="0.25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172</v>
      </c>
      <c r="E5" s="92" t="s">
        <v>237</v>
      </c>
      <c r="F5" s="92" t="s">
        <v>238</v>
      </c>
      <c r="G5" s="92" t="s">
        <v>239</v>
      </c>
      <c r="H5" s="92" t="s">
        <v>240</v>
      </c>
      <c r="I5" s="92" t="s">
        <v>241</v>
      </c>
      <c r="J5" s="92" t="s">
        <v>242</v>
      </c>
      <c r="K5" s="92" t="s">
        <v>243</v>
      </c>
      <c r="L5" s="92" t="s">
        <v>244</v>
      </c>
      <c r="M5" s="92" t="s">
        <v>245</v>
      </c>
      <c r="N5" s="92"/>
      <c r="O5" s="92" t="s">
        <v>246</v>
      </c>
      <c r="P5" s="96">
        <v>37165</v>
      </c>
      <c r="Q5" s="96">
        <v>37256</v>
      </c>
      <c r="R5" s="92"/>
      <c r="S5" s="92" t="s">
        <v>247</v>
      </c>
      <c r="T5" s="93">
        <v>36977</v>
      </c>
      <c r="U5" s="92" t="s">
        <v>632</v>
      </c>
      <c r="V5" s="92" t="s">
        <v>184</v>
      </c>
      <c r="W5" s="92">
        <v>25000</v>
      </c>
      <c r="X5" s="92">
        <v>0.56999999999999995</v>
      </c>
      <c r="Y5" s="92">
        <v>20592</v>
      </c>
    </row>
    <row r="6" spans="1:25" x14ac:dyDescent="0.25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172</v>
      </c>
      <c r="E6" s="94" t="s">
        <v>237</v>
      </c>
      <c r="F6" s="94" t="s">
        <v>238</v>
      </c>
      <c r="G6" s="94" t="s">
        <v>239</v>
      </c>
      <c r="H6" s="94" t="s">
        <v>240</v>
      </c>
      <c r="I6" s="94" t="s">
        <v>241</v>
      </c>
      <c r="J6" s="94" t="s">
        <v>242</v>
      </c>
      <c r="K6" s="94" t="s">
        <v>243</v>
      </c>
      <c r="L6" s="94" t="s">
        <v>244</v>
      </c>
      <c r="M6" s="94" t="s">
        <v>245</v>
      </c>
      <c r="N6" s="94"/>
      <c r="O6" s="94" t="s">
        <v>248</v>
      </c>
      <c r="P6" s="97">
        <v>36982</v>
      </c>
      <c r="Q6" s="97">
        <v>37011</v>
      </c>
      <c r="R6" s="94"/>
      <c r="S6" s="94"/>
      <c r="T6" s="95">
        <v>36977</v>
      </c>
      <c r="U6" s="94" t="s">
        <v>633</v>
      </c>
      <c r="V6" s="94" t="s">
        <v>184</v>
      </c>
      <c r="W6" s="94">
        <v>25000</v>
      </c>
      <c r="X6" s="94">
        <v>0.55000000000000004</v>
      </c>
      <c r="Y6" s="94">
        <v>20593</v>
      </c>
    </row>
    <row r="7" spans="1:25" x14ac:dyDescent="0.25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172</v>
      </c>
      <c r="E7" s="92" t="s">
        <v>237</v>
      </c>
      <c r="F7" s="92" t="s">
        <v>238</v>
      </c>
      <c r="G7" s="92" t="s">
        <v>251</v>
      </c>
      <c r="H7" s="92" t="s">
        <v>634</v>
      </c>
      <c r="I7" s="92" t="s">
        <v>241</v>
      </c>
      <c r="J7" s="92" t="s">
        <v>242</v>
      </c>
      <c r="K7" s="92" t="s">
        <v>243</v>
      </c>
      <c r="L7" s="92" t="s">
        <v>250</v>
      </c>
      <c r="M7" s="92" t="s">
        <v>245</v>
      </c>
      <c r="N7" s="92"/>
      <c r="O7" s="92" t="s">
        <v>252</v>
      </c>
      <c r="P7" s="96">
        <v>36951</v>
      </c>
      <c r="Q7" s="96">
        <v>36981</v>
      </c>
      <c r="R7" s="92"/>
      <c r="S7" s="92" t="s">
        <v>247</v>
      </c>
      <c r="T7" s="93">
        <v>36977</v>
      </c>
      <c r="U7" s="92" t="s">
        <v>217</v>
      </c>
      <c r="V7" s="92" t="s">
        <v>184</v>
      </c>
      <c r="W7" s="92">
        <v>25000</v>
      </c>
      <c r="X7" s="92">
        <v>0.56625000000000003</v>
      </c>
      <c r="Y7" s="92">
        <v>20379</v>
      </c>
    </row>
    <row r="8" spans="1:25" x14ac:dyDescent="0.25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5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5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5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5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5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5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5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5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5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5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5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5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5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5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5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5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5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5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5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5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5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5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5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5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5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5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5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5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5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5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5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5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5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5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5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5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5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5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5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5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5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5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5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5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5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5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5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5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5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5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5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5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5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5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5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5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5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5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5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5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5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5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5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5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5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5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5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5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5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5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5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5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5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5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5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5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5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5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5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5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5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5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5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5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5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5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5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5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5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5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5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5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5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5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5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5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5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5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5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5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5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5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5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5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5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5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5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5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5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5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5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5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5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5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5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5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5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5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5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5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5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5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5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5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5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5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5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5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5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5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5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5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5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5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5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5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5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5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5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5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5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5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5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5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5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5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5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5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5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5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5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5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5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5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5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5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5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5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5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5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5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5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5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5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5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5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5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5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5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5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5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5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5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5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5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5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5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5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5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5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5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5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5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5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5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5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5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5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5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5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5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5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5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5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5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5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5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5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5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5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5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5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5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5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5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5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5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5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5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5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5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5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5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5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5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5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5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5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5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5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5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5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5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5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5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5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5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5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5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5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5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5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5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5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5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5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5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5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5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5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5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5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5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5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5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5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5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5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5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5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5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5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5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5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5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5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5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5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5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5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5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5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5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5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5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5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5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5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5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5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5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5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5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5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5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5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5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5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5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5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5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5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5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5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5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5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5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5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5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5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5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5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5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5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5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5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5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5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5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5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5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5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5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5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5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5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5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5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5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5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5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5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5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5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5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5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5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5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5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5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5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5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5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5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5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5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5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5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5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5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5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5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5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5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5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5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5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5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5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5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5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5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5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5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5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5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5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5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5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5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5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5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5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5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5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5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5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5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5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5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5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5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5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5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5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5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5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5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5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5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5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5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5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5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5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5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5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5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5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5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5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5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5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5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5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5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5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5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5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5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5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5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5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5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5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5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5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5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5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5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5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5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5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5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5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5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5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5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5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5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5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5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5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5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5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5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5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5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5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5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5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5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5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5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5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5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5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5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5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5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5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5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5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5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5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5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5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5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5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5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5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5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5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5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5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5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5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5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5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5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5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5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5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5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5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5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5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5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5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5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5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5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5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5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5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5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5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5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5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5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5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5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5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5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5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5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5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5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5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5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5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5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5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5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5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5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5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5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5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5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5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5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5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5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5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2023-09-10T15:34:15Z</dcterms:modified>
</cp:coreProperties>
</file>