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12" windowWidth="14676" windowHeight="8892"/>
  </bookViews>
  <sheets>
    <sheet name="Transmission Uplift" sheetId="1" r:id="rId1"/>
    <sheet name="Energy Uplift" sheetId="7" r:id="rId2"/>
    <sheet name="Sheet3" sheetId="15" r:id="rId3"/>
  </sheets>
  <calcPr calcId="92512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10" i="1"/>
  <c r="C10" i="1"/>
  <c r="D10" i="1"/>
  <c r="E10" i="1"/>
  <c r="F10" i="1"/>
  <c r="G10" i="1"/>
  <c r="H10" i="1"/>
  <c r="C12" i="1"/>
  <c r="D12" i="1"/>
  <c r="E12" i="1"/>
  <c r="F12" i="1"/>
  <c r="G12" i="1"/>
  <c r="H12" i="1"/>
  <c r="C13" i="1"/>
  <c r="D13" i="1"/>
  <c r="E13" i="1"/>
  <c r="F13" i="1"/>
  <c r="G13" i="1"/>
  <c r="H13" i="1"/>
  <c r="B18" i="1"/>
  <c r="C18" i="1"/>
  <c r="D18" i="1"/>
  <c r="E18" i="1"/>
  <c r="F18" i="1"/>
  <c r="G18" i="1"/>
  <c r="H18" i="1"/>
  <c r="B20" i="1"/>
  <c r="C20" i="1"/>
  <c r="D20" i="1"/>
  <c r="E20" i="1"/>
  <c r="F20" i="1"/>
  <c r="G20" i="1"/>
  <c r="H20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<sst xmlns="http://schemas.openxmlformats.org/spreadsheetml/2006/main" count="41" uniqueCount="34">
  <si>
    <t>NEPOOL Transmission Congestion Area Uplift</t>
  </si>
  <si>
    <t>From 5/1/99 through 3/31/01</t>
  </si>
  <si>
    <t>Unmitigated Total Uplift Cost ($)</t>
  </si>
  <si>
    <t>Unmitigated Average Cost ($)</t>
  </si>
  <si>
    <t>Mitigated/Negotiated  Total Uplift Cost ($)</t>
  </si>
  <si>
    <t>Mitigated/Negotiated Average Cost ($)</t>
  </si>
  <si>
    <t>SYSTEM</t>
  </si>
  <si>
    <t>NE MASS &amp; BOSTON</t>
  </si>
  <si>
    <t>Total MW</t>
  </si>
  <si>
    <t>CONN</t>
  </si>
  <si>
    <t>EAST</t>
  </si>
  <si>
    <t>NORTH</t>
  </si>
  <si>
    <t>SEMA/RI</t>
  </si>
  <si>
    <t>SOUTH</t>
  </si>
  <si>
    <t>VT</t>
  </si>
  <si>
    <t>W MASS</t>
  </si>
  <si>
    <t>MAINE</t>
  </si>
  <si>
    <t>ME &amp; NH 345 KV</t>
  </si>
  <si>
    <t>NE/NH 115 KV</t>
  </si>
  <si>
    <t>S W CONN</t>
  </si>
  <si>
    <t>WEST</t>
  </si>
  <si>
    <t>As a percent of the SYSTEM Mitigated/Negotiated Total Uplift Cost</t>
  </si>
  <si>
    <t>As a percent of the SYSTEM Unmitigated Total Uplift Cost</t>
  </si>
  <si>
    <t>TOTAL MW = Sum of dispatched MW generation from OOMO bid blocks.</t>
  </si>
  <si>
    <t>UNMITIGATED TOTAL COST = Sum of dispatched MW generation from OOMO bid block * (bid block price - ECP).</t>
  </si>
  <si>
    <t>UNMITIGATED AVERAGE COST = Total Cost / Total MW.</t>
  </si>
  <si>
    <t>MITIGATED/NEGOTIATED TOTAL COST = Sum of dispatched MW generation from OOMO bid block * (mitigated/negotiated price - ECP).</t>
  </si>
  <si>
    <t>MITIGATED/NEGOTIATED AVERAGE COST = Total Cost / Total MW.</t>
  </si>
  <si>
    <t>Definitions:</t>
  </si>
  <si>
    <t>Total MW consumed from 5/1/99 thru 3/31/01</t>
  </si>
  <si>
    <t>Energy Uplift Cost</t>
  </si>
  <si>
    <t>NEPOOL Energy Uplift Payment</t>
  </si>
  <si>
    <t>price and qualify under the market rules to receive this additional payment.</t>
  </si>
  <si>
    <r>
      <t>Energy Uplift =</t>
    </r>
    <r>
      <rPr>
        <sz val="10"/>
        <rFont val="Arial"/>
      </rPr>
      <t xml:space="preserve"> The term for payments to units which are operating in bid blocks which are higher than the energy clearing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</si>
</sst>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165" fontId="3" fillId="0" borderId="1" xfId="1" applyNumberFormat="1" applyFont="1" applyBorder="1" applyAlignment="1">
      <alignment horizontal="center"/>
    </xf>
    <xf numFmtId="44" fontId="0" fillId="0" borderId="2" xfId="2" applyFont="1" applyBorder="1"/>
    <xf numFmtId="0" fontId="2" fillId="0" borderId="3" xfId="0" applyFont="1" applyBorder="1" applyAlignment="1">
      <alignment horizontal="center"/>
    </xf>
    <xf numFmtId="0" fontId="0" fillId="0" borderId="2" xfId="0" applyBorder="1"/>
    <xf numFmtId="9" fontId="4" fillId="0" borderId="4" xfId="3" applyFont="1" applyFill="1" applyBorder="1"/>
    <xf numFmtId="9" fontId="4" fillId="0" borderId="1" xfId="3" applyFont="1" applyFill="1" applyBorder="1"/>
    <xf numFmtId="0" fontId="4" fillId="0" borderId="1" xfId="0" applyFont="1" applyBorder="1"/>
    <xf numFmtId="0" fontId="4" fillId="0" borderId="4" xfId="0" applyFont="1" applyBorder="1"/>
    <xf numFmtId="0" fontId="0" fillId="0" borderId="1" xfId="0" applyBorder="1"/>
    <xf numFmtId="166" fontId="4" fillId="0" borderId="1" xfId="3" applyNumberFormat="1" applyFont="1" applyFill="1" applyBorder="1"/>
    <xf numFmtId="166" fontId="4" fillId="0" borderId="4" xfId="3" applyNumberFormat="1" applyFont="1" applyFill="1" applyBorder="1"/>
    <xf numFmtId="43" fontId="0" fillId="0" borderId="0" xfId="1" applyFont="1"/>
    <xf numFmtId="165" fontId="2" fillId="0" borderId="0" xfId="1" applyNumberFormat="1" applyFont="1"/>
    <xf numFmtId="17" fontId="0" fillId="0" borderId="0" xfId="0" applyNumberForma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52548411624925"/>
          <c:y val="3.37301995779365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1514316926881"/>
          <c:y val="0.1646827391158078"/>
          <c:w val="0.81559566123790117"/>
          <c:h val="0.68452463849341805"/>
        </c:manualLayout>
      </c:layout>
      <c:lineChart>
        <c:grouping val="standard"/>
        <c:varyColors val="0"/>
        <c:ser>
          <c:idx val="0"/>
          <c:order val="0"/>
          <c:tx>
            <c:v>NEPOOL Energy Uplift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'Energy Uplift'!$A$4:$A$26</c:f>
              <c:numCache>
                <c:formatCode>mmm\-yy</c:formatCode>
                <c:ptCount val="23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</c:numCache>
            </c:numRef>
          </c:cat>
          <c:val>
            <c:numRef>
              <c:f>'Energy Uplift'!$B$4:$B$26</c:f>
              <c:numCache>
                <c:formatCode>_("$"* #,##0.00_);_("$"* \(#,##0.00\);_("$"* "-"??_);_(@_)</c:formatCode>
                <c:ptCount val="23"/>
                <c:pt idx="0">
                  <c:v>723209.25</c:v>
                </c:pt>
                <c:pt idx="1">
                  <c:v>1607387.94</c:v>
                </c:pt>
                <c:pt idx="2">
                  <c:v>2523035.46</c:v>
                </c:pt>
                <c:pt idx="3">
                  <c:v>1081275.9099999999</c:v>
                </c:pt>
                <c:pt idx="4">
                  <c:v>697551.87</c:v>
                </c:pt>
                <c:pt idx="5">
                  <c:v>1794578.4</c:v>
                </c:pt>
                <c:pt idx="6">
                  <c:v>5285829.5199999996</c:v>
                </c:pt>
                <c:pt idx="7">
                  <c:v>4077677.88</c:v>
                </c:pt>
                <c:pt idx="8">
                  <c:v>3807476.93</c:v>
                </c:pt>
                <c:pt idx="9">
                  <c:v>3256515.34</c:v>
                </c:pt>
                <c:pt idx="10">
                  <c:v>10338310.489999998</c:v>
                </c:pt>
                <c:pt idx="11">
                  <c:v>16581640.409999996</c:v>
                </c:pt>
                <c:pt idx="12">
                  <c:v>10857623.02</c:v>
                </c:pt>
                <c:pt idx="13">
                  <c:v>6447685.75</c:v>
                </c:pt>
                <c:pt idx="14">
                  <c:v>6826051.7700000005</c:v>
                </c:pt>
                <c:pt idx="15">
                  <c:v>19315809.139999997</c:v>
                </c:pt>
                <c:pt idx="16">
                  <c:v>6840405.9800000004</c:v>
                </c:pt>
                <c:pt idx="17">
                  <c:v>4477781.95</c:v>
                </c:pt>
                <c:pt idx="18">
                  <c:v>6410998.9799999986</c:v>
                </c:pt>
                <c:pt idx="19">
                  <c:v>16861258.48</c:v>
                </c:pt>
                <c:pt idx="20">
                  <c:v>5693984.8600000003</c:v>
                </c:pt>
                <c:pt idx="21">
                  <c:v>2107810.6800000002</c:v>
                </c:pt>
                <c:pt idx="22">
                  <c:v>6447685.75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F-4B31-8367-13418EF3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5680"/>
        <c:axId val="1"/>
      </c:lineChart>
      <c:dateAx>
        <c:axId val="15274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22860</xdr:rowOff>
    </xdr:from>
    <xdr:to>
      <xdr:col>12</xdr:col>
      <xdr:colOff>289560</xdr:colOff>
      <xdr:row>26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3"/>
  <sheetViews>
    <sheetView tabSelected="1" workbookViewId="0">
      <selection activeCell="C2" sqref="C2"/>
    </sheetView>
  </sheetViews>
  <sheetFormatPr defaultRowHeight="13.2" x14ac:dyDescent="0.25"/>
  <cols>
    <col min="1" max="1" width="62" bestFit="1" customWidth="1"/>
    <col min="2" max="16" width="20.6640625" customWidth="1"/>
    <col min="17" max="17" width="10.33203125" bestFit="1" customWidth="1"/>
  </cols>
  <sheetData>
    <row r="1" spans="1:17" x14ac:dyDescent="0.25">
      <c r="A1" s="1" t="s">
        <v>0</v>
      </c>
    </row>
    <row r="2" spans="1:17" x14ac:dyDescent="0.25">
      <c r="A2" s="1" t="s">
        <v>1</v>
      </c>
      <c r="C2">
        <v>105454300</v>
      </c>
    </row>
    <row r="3" spans="1:17" x14ac:dyDescent="0.25">
      <c r="A3" s="1" t="s">
        <v>29</v>
      </c>
      <c r="B3" s="17">
        <v>244201943.98000005</v>
      </c>
    </row>
    <row r="4" spans="1:17" x14ac:dyDescent="0.25">
      <c r="B4" s="16"/>
    </row>
    <row r="5" spans="1:17" x14ac:dyDescent="0.25">
      <c r="B5" s="7" t="s">
        <v>6</v>
      </c>
      <c r="C5" s="7" t="s">
        <v>7</v>
      </c>
      <c r="D5" s="7" t="s">
        <v>9</v>
      </c>
      <c r="E5" s="7" t="s">
        <v>10</v>
      </c>
      <c r="F5" s="7" t="s">
        <v>16</v>
      </c>
      <c r="G5" s="7" t="s">
        <v>17</v>
      </c>
      <c r="H5" s="7" t="s">
        <v>18</v>
      </c>
    </row>
    <row r="6" spans="1:17" x14ac:dyDescent="0.25">
      <c r="A6" s="13" t="s">
        <v>8</v>
      </c>
      <c r="B6" s="5">
        <v>8305082.2299999977</v>
      </c>
      <c r="C6" s="5">
        <v>3203616.04</v>
      </c>
      <c r="D6" s="5">
        <v>1682552.41</v>
      </c>
      <c r="E6" s="5">
        <v>1121.45</v>
      </c>
      <c r="F6" s="5">
        <v>280522.03000000003</v>
      </c>
      <c r="G6" s="5">
        <v>115417.02</v>
      </c>
      <c r="H6" s="5">
        <v>10321.81</v>
      </c>
      <c r="P6" s="3"/>
    </row>
    <row r="7" spans="1:17" x14ac:dyDescent="0.25">
      <c r="A7" s="8" t="s">
        <v>2</v>
      </c>
      <c r="B7" s="6">
        <v>281243512.90999991</v>
      </c>
      <c r="C7" s="6">
        <v>148520802.59999979</v>
      </c>
      <c r="D7" s="6">
        <v>42672020.020000003</v>
      </c>
      <c r="E7" s="6">
        <v>256590.22</v>
      </c>
      <c r="F7" s="6">
        <v>9385060.3500000015</v>
      </c>
      <c r="G7" s="6">
        <v>2639564.4</v>
      </c>
      <c r="H7" s="6">
        <v>121264.54</v>
      </c>
      <c r="P7" s="3"/>
    </row>
    <row r="8" spans="1:17" x14ac:dyDescent="0.25">
      <c r="A8" s="8" t="s">
        <v>3</v>
      </c>
      <c r="B8" s="6">
        <f>+B7/B6</f>
        <v>33.864025077810695</v>
      </c>
      <c r="C8" s="6">
        <f t="shared" ref="C8:H8" si="0">+C7/C6</f>
        <v>46.360363022779651</v>
      </c>
      <c r="D8" s="6">
        <f t="shared" si="0"/>
        <v>25.361480430793836</v>
      </c>
      <c r="E8" s="6">
        <f t="shared" si="0"/>
        <v>228.80219358865753</v>
      </c>
      <c r="F8" s="6">
        <f t="shared" si="0"/>
        <v>33.455698113977007</v>
      </c>
      <c r="G8" s="6">
        <f t="shared" si="0"/>
        <v>22.86980204479374</v>
      </c>
      <c r="H8" s="6">
        <f t="shared" si="0"/>
        <v>11.748379402449764</v>
      </c>
      <c r="Q8" s="4"/>
    </row>
    <row r="9" spans="1:17" x14ac:dyDescent="0.25">
      <c r="A9" s="8" t="s">
        <v>4</v>
      </c>
      <c r="B9" s="6">
        <v>207364724.45999983</v>
      </c>
      <c r="C9" s="6">
        <v>105454300.52</v>
      </c>
      <c r="D9" s="6">
        <v>38652726.769999988</v>
      </c>
      <c r="E9" s="6">
        <v>256590.22</v>
      </c>
      <c r="F9" s="6">
        <v>7187103.1899999995</v>
      </c>
      <c r="G9" s="6">
        <v>1876357.51</v>
      </c>
      <c r="H9" s="6">
        <v>121264.54</v>
      </c>
      <c r="P9" s="3"/>
    </row>
    <row r="10" spans="1:17" x14ac:dyDescent="0.25">
      <c r="A10" s="8" t="s">
        <v>5</v>
      </c>
      <c r="B10" s="6">
        <f>+B9/B6</f>
        <v>24.968413161635834</v>
      </c>
      <c r="C10" s="6">
        <f t="shared" ref="C10:H10" si="1">+C9/C6</f>
        <v>32.917271983692522</v>
      </c>
      <c r="D10" s="6">
        <f t="shared" si="1"/>
        <v>22.972673267277298</v>
      </c>
      <c r="E10" s="6">
        <f t="shared" si="1"/>
        <v>228.80219358865753</v>
      </c>
      <c r="F10" s="6">
        <f t="shared" si="1"/>
        <v>25.620459077670294</v>
      </c>
      <c r="G10" s="6">
        <f t="shared" si="1"/>
        <v>16.257199414783017</v>
      </c>
      <c r="H10" s="6">
        <f t="shared" si="1"/>
        <v>11.748379402449764</v>
      </c>
    </row>
    <row r="11" spans="1:17" x14ac:dyDescent="0.25">
      <c r="A11" s="8"/>
      <c r="B11" s="8"/>
      <c r="C11" s="8"/>
      <c r="D11" s="8"/>
      <c r="E11" s="8"/>
      <c r="F11" s="8"/>
      <c r="G11" s="8"/>
      <c r="H11" s="8"/>
    </row>
    <row r="12" spans="1:17" x14ac:dyDescent="0.25">
      <c r="A12" s="11" t="s">
        <v>22</v>
      </c>
      <c r="B12" s="10">
        <v>1</v>
      </c>
      <c r="C12" s="10">
        <f t="shared" ref="C12:H12" si="2">+C7/$B$7</f>
        <v>0.52808614521725017</v>
      </c>
      <c r="D12" s="10">
        <f t="shared" si="2"/>
        <v>0.15172623744624958</v>
      </c>
      <c r="E12" s="14">
        <f t="shared" si="2"/>
        <v>9.1234182557700758E-4</v>
      </c>
      <c r="F12" s="10">
        <f t="shared" si="2"/>
        <v>3.3369873149761475E-2</v>
      </c>
      <c r="G12" s="10">
        <f t="shared" si="2"/>
        <v>9.3853343413637449E-3</v>
      </c>
      <c r="H12" s="14">
        <f t="shared" si="2"/>
        <v>4.3117275397852671E-4</v>
      </c>
    </row>
    <row r="13" spans="1:17" x14ac:dyDescent="0.25">
      <c r="A13" s="12" t="s">
        <v>21</v>
      </c>
      <c r="B13" s="9">
        <v>1</v>
      </c>
      <c r="C13" s="9">
        <f t="shared" ref="C13:H13" si="3">+C9/$B$9</f>
        <v>0.50854503240420668</v>
      </c>
      <c r="D13" s="9">
        <f t="shared" si="3"/>
        <v>0.18639972092966087</v>
      </c>
      <c r="E13" s="15">
        <f t="shared" si="3"/>
        <v>1.2373860629776288E-3</v>
      </c>
      <c r="F13" s="9">
        <f t="shared" si="3"/>
        <v>3.4659237286939683E-2</v>
      </c>
      <c r="G13" s="9">
        <f t="shared" si="3"/>
        <v>9.0485858425835824E-3</v>
      </c>
      <c r="H13" s="15">
        <f t="shared" si="3"/>
        <v>5.8478866314309712E-4</v>
      </c>
    </row>
    <row r="15" spans="1:17" x14ac:dyDescent="0.25">
      <c r="B15" s="7" t="s">
        <v>11</v>
      </c>
      <c r="C15" s="7" t="s">
        <v>19</v>
      </c>
      <c r="D15" s="7" t="s">
        <v>12</v>
      </c>
      <c r="E15" s="7" t="s">
        <v>13</v>
      </c>
      <c r="F15" s="7" t="s">
        <v>14</v>
      </c>
      <c r="G15" s="7" t="s">
        <v>15</v>
      </c>
      <c r="H15" s="7" t="s">
        <v>20</v>
      </c>
    </row>
    <row r="16" spans="1:17" x14ac:dyDescent="0.25">
      <c r="A16" s="13" t="s">
        <v>8</v>
      </c>
      <c r="B16" s="5">
        <v>30536.27</v>
      </c>
      <c r="C16" s="5">
        <v>1579584.26</v>
      </c>
      <c r="D16" s="5">
        <v>266739.17</v>
      </c>
      <c r="E16" s="5">
        <v>1747.15</v>
      </c>
      <c r="F16" s="5">
        <v>484973.67999999947</v>
      </c>
      <c r="G16" s="5">
        <v>19502.21</v>
      </c>
      <c r="H16" s="5">
        <v>628448.72999999858</v>
      </c>
    </row>
    <row r="17" spans="1:8" x14ac:dyDescent="0.25">
      <c r="A17" s="8" t="s">
        <v>2</v>
      </c>
      <c r="B17" s="6">
        <v>583025.85</v>
      </c>
      <c r="C17" s="6">
        <v>42345267.5</v>
      </c>
      <c r="D17" s="6">
        <v>4163448.9</v>
      </c>
      <c r="E17" s="6">
        <v>12940.32</v>
      </c>
      <c r="F17" s="6">
        <v>19505010.189999979</v>
      </c>
      <c r="G17" s="6">
        <v>464190.26</v>
      </c>
      <c r="H17" s="6">
        <v>10574327.760000169</v>
      </c>
    </row>
    <row r="18" spans="1:8" x14ac:dyDescent="0.25">
      <c r="A18" s="8" t="s">
        <v>3</v>
      </c>
      <c r="B18" s="6">
        <f>+B17/B16</f>
        <v>19.092896742136482</v>
      </c>
      <c r="C18" s="6">
        <f t="shared" ref="C18:H18" si="4">+C17/C16</f>
        <v>26.807856074737032</v>
      </c>
      <c r="D18" s="6">
        <f t="shared" si="4"/>
        <v>15.60868956741524</v>
      </c>
      <c r="E18" s="6">
        <f t="shared" si="4"/>
        <v>7.4065306356065586</v>
      </c>
      <c r="F18" s="6">
        <f t="shared" si="4"/>
        <v>40.218698445655853</v>
      </c>
      <c r="G18" s="6">
        <f t="shared" si="4"/>
        <v>23.801931165749934</v>
      </c>
      <c r="H18" s="6">
        <f t="shared" si="4"/>
        <v>16.826078652430713</v>
      </c>
    </row>
    <row r="19" spans="1:8" x14ac:dyDescent="0.25">
      <c r="A19" s="8" t="s">
        <v>4</v>
      </c>
      <c r="B19" s="6">
        <v>577392.05000000005</v>
      </c>
      <c r="C19" s="6">
        <v>26635160.299999997</v>
      </c>
      <c r="D19" s="6">
        <v>4161304.11</v>
      </c>
      <c r="E19" s="6">
        <v>12940.32</v>
      </c>
      <c r="F19" s="6">
        <v>13150754.640000001</v>
      </c>
      <c r="G19" s="6">
        <v>464190.26</v>
      </c>
      <c r="H19" s="6">
        <v>8814640.029999882</v>
      </c>
    </row>
    <row r="20" spans="1:8" x14ac:dyDescent="0.25">
      <c r="A20" s="8" t="s">
        <v>5</v>
      </c>
      <c r="B20" s="6">
        <f>+B19/B16</f>
        <v>18.908401386285885</v>
      </c>
      <c r="C20" s="6">
        <f t="shared" ref="C20:H20" si="5">+C19/C16</f>
        <v>16.862133267901768</v>
      </c>
      <c r="D20" s="6">
        <f t="shared" si="5"/>
        <v>15.600648791101809</v>
      </c>
      <c r="E20" s="6">
        <f t="shared" si="5"/>
        <v>7.4065306356065586</v>
      </c>
      <c r="F20" s="6">
        <f t="shared" si="5"/>
        <v>27.11642957613703</v>
      </c>
      <c r="G20" s="6">
        <f t="shared" si="5"/>
        <v>23.801931165749934</v>
      </c>
      <c r="H20" s="6">
        <f t="shared" si="5"/>
        <v>14.026028869530696</v>
      </c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11" t="s">
        <v>22</v>
      </c>
      <c r="B22" s="14">
        <f t="shared" ref="B22:H22" si="6">+B17/$B$7</f>
        <v>2.0730286148380344E-3</v>
      </c>
      <c r="C22" s="10">
        <f t="shared" si="6"/>
        <v>0.15056442391099992</v>
      </c>
      <c r="D22" s="10">
        <f t="shared" si="6"/>
        <v>1.48037153174528E-2</v>
      </c>
      <c r="E22" s="10">
        <f t="shared" si="6"/>
        <v>4.601108792202081E-5</v>
      </c>
      <c r="F22" s="10">
        <f t="shared" si="6"/>
        <v>6.9352746977818236E-2</v>
      </c>
      <c r="G22" s="14">
        <f t="shared" si="6"/>
        <v>1.6504923267280638E-3</v>
      </c>
      <c r="H22" s="10">
        <f t="shared" si="6"/>
        <v>3.7598477030060549E-2</v>
      </c>
    </row>
    <row r="23" spans="1:8" x14ac:dyDescent="0.25">
      <c r="A23" s="12" t="s">
        <v>21</v>
      </c>
      <c r="B23" s="15">
        <f t="shared" ref="B23:H23" si="7">+B19/$B$9</f>
        <v>2.7844275418762348E-3</v>
      </c>
      <c r="C23" s="9">
        <f t="shared" si="7"/>
        <v>0.1284459561256662</v>
      </c>
      <c r="D23" s="9">
        <f t="shared" si="7"/>
        <v>2.0067560289419938E-2</v>
      </c>
      <c r="E23" s="9">
        <f t="shared" si="7"/>
        <v>6.2403670796457746E-5</v>
      </c>
      <c r="F23" s="9">
        <f t="shared" si="7"/>
        <v>6.341847522159802E-2</v>
      </c>
      <c r="G23" s="15">
        <f t="shared" si="7"/>
        <v>2.2385208535772015E-3</v>
      </c>
      <c r="H23" s="9">
        <f t="shared" si="7"/>
        <v>4.2507905107554617E-2</v>
      </c>
    </row>
    <row r="25" spans="1:8" x14ac:dyDescent="0.25">
      <c r="A25" s="1" t="s">
        <v>28</v>
      </c>
    </row>
    <row r="26" spans="1:8" x14ac:dyDescent="0.25">
      <c r="A26" t="s">
        <v>23</v>
      </c>
    </row>
    <row r="27" spans="1:8" x14ac:dyDescent="0.25">
      <c r="A27" t="s">
        <v>24</v>
      </c>
    </row>
    <row r="28" spans="1:8" x14ac:dyDescent="0.25">
      <c r="A28" t="s">
        <v>25</v>
      </c>
    </row>
    <row r="29" spans="1:8" x14ac:dyDescent="0.25">
      <c r="A29" t="s">
        <v>26</v>
      </c>
    </row>
    <row r="30" spans="1:8" x14ac:dyDescent="0.25">
      <c r="A30" t="s">
        <v>27</v>
      </c>
    </row>
    <row r="33" spans="1:1" x14ac:dyDescent="0.25">
      <c r="A33" s="16"/>
    </row>
  </sheetData>
  <phoneticPr fontId="0" type="noConversion"/>
  <pageMargins left="0.75" right="0.75" top="1" bottom="1" header="0.5" footer="0.5"/>
  <pageSetup paperSize="5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29"/>
  <sheetViews>
    <sheetView topLeftCell="A2" workbookViewId="0">
      <selection activeCell="B24" sqref="B24"/>
    </sheetView>
  </sheetViews>
  <sheetFormatPr defaultRowHeight="13.2" x14ac:dyDescent="0.25"/>
  <cols>
    <col min="2" max="2" width="17.88671875" customWidth="1"/>
  </cols>
  <sheetData>
    <row r="1" spans="1:2" x14ac:dyDescent="0.25">
      <c r="A1" s="1" t="s">
        <v>31</v>
      </c>
    </row>
    <row r="3" spans="1:2" x14ac:dyDescent="0.25">
      <c r="B3" s="2" t="s">
        <v>30</v>
      </c>
    </row>
    <row r="4" spans="1:2" x14ac:dyDescent="0.25">
      <c r="A4" s="18">
        <v>36281</v>
      </c>
      <c r="B4" s="19">
        <v>723209.25</v>
      </c>
    </row>
    <row r="5" spans="1:2" x14ac:dyDescent="0.25">
      <c r="A5" s="18">
        <v>36312</v>
      </c>
      <c r="B5" s="19">
        <v>1607387.94</v>
      </c>
    </row>
    <row r="6" spans="1:2" x14ac:dyDescent="0.25">
      <c r="A6" s="18">
        <v>36342</v>
      </c>
      <c r="B6" s="19">
        <v>2523035.46</v>
      </c>
    </row>
    <row r="7" spans="1:2" x14ac:dyDescent="0.25">
      <c r="A7" s="18">
        <v>36373</v>
      </c>
      <c r="B7" s="19">
        <v>1081275.9099999999</v>
      </c>
    </row>
    <row r="8" spans="1:2" x14ac:dyDescent="0.25">
      <c r="A8" s="18">
        <v>36404</v>
      </c>
      <c r="B8" s="19">
        <v>697551.87</v>
      </c>
    </row>
    <row r="9" spans="1:2" x14ac:dyDescent="0.25">
      <c r="A9" s="18">
        <v>36434</v>
      </c>
      <c r="B9" s="19">
        <v>1794578.4</v>
      </c>
    </row>
    <row r="10" spans="1:2" x14ac:dyDescent="0.25">
      <c r="A10" s="18">
        <v>36465</v>
      </c>
      <c r="B10" s="19">
        <v>5285829.5199999996</v>
      </c>
    </row>
    <row r="11" spans="1:2" x14ac:dyDescent="0.25">
      <c r="A11" s="18">
        <v>36495</v>
      </c>
      <c r="B11" s="19">
        <v>4077677.88</v>
      </c>
    </row>
    <row r="12" spans="1:2" x14ac:dyDescent="0.25">
      <c r="A12" s="18">
        <v>36526</v>
      </c>
      <c r="B12" s="19">
        <v>3807476.93</v>
      </c>
    </row>
    <row r="13" spans="1:2" x14ac:dyDescent="0.25">
      <c r="A13" s="18">
        <v>36557</v>
      </c>
      <c r="B13" s="19">
        <v>3256515.34</v>
      </c>
    </row>
    <row r="14" spans="1:2" x14ac:dyDescent="0.25">
      <c r="A14" s="18">
        <v>36586</v>
      </c>
      <c r="B14" s="19">
        <v>10338310.489999998</v>
      </c>
    </row>
    <row r="15" spans="1:2" x14ac:dyDescent="0.25">
      <c r="A15" s="18">
        <v>36617</v>
      </c>
      <c r="B15" s="19">
        <v>16581640.409999996</v>
      </c>
    </row>
    <row r="16" spans="1:2" x14ac:dyDescent="0.25">
      <c r="A16" s="18">
        <v>36647</v>
      </c>
      <c r="B16" s="19">
        <v>10857623.02</v>
      </c>
    </row>
    <row r="17" spans="1:2" x14ac:dyDescent="0.25">
      <c r="A17" s="18">
        <v>36678</v>
      </c>
      <c r="B17" s="19">
        <v>6447685.75</v>
      </c>
    </row>
    <row r="18" spans="1:2" x14ac:dyDescent="0.25">
      <c r="A18" s="18">
        <v>36708</v>
      </c>
      <c r="B18" s="19">
        <v>6826051.7700000005</v>
      </c>
    </row>
    <row r="19" spans="1:2" x14ac:dyDescent="0.25">
      <c r="A19" s="18">
        <v>36739</v>
      </c>
      <c r="B19" s="19">
        <v>19315809.139999997</v>
      </c>
    </row>
    <row r="20" spans="1:2" x14ac:dyDescent="0.25">
      <c r="A20" s="18">
        <v>36770</v>
      </c>
      <c r="B20" s="19">
        <v>6840405.9800000004</v>
      </c>
    </row>
    <row r="21" spans="1:2" x14ac:dyDescent="0.25">
      <c r="A21" s="18">
        <v>36800</v>
      </c>
      <c r="B21" s="19">
        <v>4477781.95</v>
      </c>
    </row>
    <row r="22" spans="1:2" x14ac:dyDescent="0.25">
      <c r="A22" s="18">
        <v>36831</v>
      </c>
      <c r="B22" s="19">
        <v>6410998.9799999986</v>
      </c>
    </row>
    <row r="23" spans="1:2" x14ac:dyDescent="0.25">
      <c r="A23" s="18">
        <v>36861</v>
      </c>
      <c r="B23" s="19">
        <v>16861258.48</v>
      </c>
    </row>
    <row r="24" spans="1:2" x14ac:dyDescent="0.25">
      <c r="A24" s="18">
        <v>36892</v>
      </c>
      <c r="B24" s="19">
        <v>5693984.8600000003</v>
      </c>
    </row>
    <row r="25" spans="1:2" x14ac:dyDescent="0.25">
      <c r="A25" s="18">
        <v>36923</v>
      </c>
      <c r="B25" s="19">
        <v>2107810.6800000002</v>
      </c>
    </row>
    <row r="26" spans="1:2" x14ac:dyDescent="0.25">
      <c r="A26" s="18">
        <v>36951</v>
      </c>
      <c r="B26" s="19">
        <v>6447685.75</v>
      </c>
    </row>
    <row r="28" spans="1:2" x14ac:dyDescent="0.25">
      <c r="A28" s="1" t="s">
        <v>33</v>
      </c>
    </row>
    <row r="29" spans="1:2" x14ac:dyDescent="0.25">
      <c r="A29" t="s">
        <v>32</v>
      </c>
    </row>
  </sheetData>
  <phoneticPr fontId="0" type="noConversion"/>
  <pageMargins left="0.75" right="0.75" top="1" bottom="1" header="0.5" footer="0.5"/>
  <pageSetup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Transmission Uplift</vt:lpstr>
      <vt:lpstr>Energy Uplift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Havlíček Jan</cp:lastModifiedBy>
  <cp:lastPrinted>2001-05-08T19:19:58Z</cp:lastPrinted>
  <dcterms:created xsi:type="dcterms:W3CDTF">2001-05-08T13:36:09Z</dcterms:created>
  <dcterms:modified xsi:type="dcterms:W3CDTF">2023-09-10T15:35:22Z</dcterms:modified>
</cp:coreProperties>
</file>