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9096" activeTab="6"/>
  </bookViews>
  <sheets>
    <sheet name="Feb00" sheetId="1" r:id="rId1"/>
    <sheet name="Nov00" sheetId="2" r:id="rId2"/>
    <sheet name="Dec00" sheetId="3" r:id="rId3"/>
    <sheet name="Jan01" sheetId="6" r:id="rId4"/>
    <sheet name="Jan01Prod" sheetId="7" r:id="rId5"/>
    <sheet name="Feb01" sheetId="5" r:id="rId6"/>
    <sheet name="Mar01Prod" sheetId="4" r:id="rId7"/>
  </sheets>
  <definedNames>
    <definedName name="_xlnm.Print_Area" localSheetId="2">Dec00!$A$1:$N$11</definedName>
    <definedName name="_xlnm.Print_Area" localSheetId="0">Feb00!$A$1:$M$37</definedName>
    <definedName name="_xlnm.Print_Area" localSheetId="5">'Feb01'!$A$1:$K$21</definedName>
    <definedName name="_xlnm.Print_Area" localSheetId="3">'Jan01'!$A$1:$N$40</definedName>
    <definedName name="_xlnm.Print_Area" localSheetId="4">Jan01Prod!$A$1:$N$35</definedName>
    <definedName name="_xlnm.Print_Area" localSheetId="6">Mar01Prod!$A$1:$K$25</definedName>
    <definedName name="_xlnm.Print_Area" localSheetId="1">Nov00!$A$1:$N$9</definedName>
  </definedNames>
  <calcPr calcId="92512"/>
</workbook>
</file>

<file path=xl/calcChain.xml><?xml version="1.0" encoding="utf-8"?>
<calcChain xmlns="http://schemas.openxmlformats.org/spreadsheetml/2006/main">
  <c r="K9" i="3" l="1"/>
  <c r="K34" i="1"/>
  <c r="L34" i="1"/>
  <c r="F35" i="1"/>
  <c r="L37" i="1"/>
  <c r="F18" i="5"/>
  <c r="I18" i="5"/>
  <c r="J18" i="5"/>
  <c r="J20" i="5"/>
  <c r="F38" i="6"/>
  <c r="K38" i="6"/>
  <c r="L38" i="6"/>
  <c r="L40" i="6"/>
  <c r="K33" i="7"/>
  <c r="L33" i="7"/>
  <c r="F34" i="7"/>
  <c r="L35" i="7"/>
  <c r="F16" i="4"/>
  <c r="F17" i="4"/>
  <c r="F18" i="4"/>
  <c r="F19" i="4"/>
  <c r="F20" i="4"/>
  <c r="F21" i="4"/>
  <c r="F23" i="4"/>
  <c r="I23" i="4"/>
  <c r="J23" i="4"/>
  <c r="J25" i="4"/>
  <c r="K9" i="2"/>
</calcChain>
</file>

<file path=xl/sharedStrings.xml><?xml version="1.0" encoding="utf-8"?>
<sst xmlns="http://schemas.openxmlformats.org/spreadsheetml/2006/main" count="872" uniqueCount="117">
  <si>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</si>
  <si>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</si>
  <si>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</si>
  <si>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</si>
  <si>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</si>
  <si>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</si>
  <si>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</si>
  <si>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</si>
  <si>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</si>
  <si>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</si>
  <si>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</si>
  <si>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</si>
  <si>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</si>
  <si>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</si>
  <si>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</si>
  <si>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</si>
  <si>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ST-ASSUMPTION</t>
  </si>
  <si>
    <t>N24318.2</t>
  </si>
  <si>
    <t>F</t>
  </si>
  <si>
    <t>ANNUITY</t>
  </si>
  <si>
    <t>01-FEB-2000</t>
  </si>
  <si>
    <t>Entex Ad Valorem Oct 99-Mar02</t>
  </si>
  <si>
    <t>N29716.3</t>
  </si>
  <si>
    <t>Ad Valorem for Greatwood</t>
  </si>
  <si>
    <t>EGM</t>
  </si>
  <si>
    <t>N30760.5</t>
  </si>
  <si>
    <t>NX3</t>
  </si>
  <si>
    <t>Decrease in Ad Valorem Tax -- Not to be confirmed</t>
  </si>
  <si>
    <t>N30760.A</t>
  </si>
  <si>
    <t>Increase in Advalorem Tax -- Not to be confirmed</t>
  </si>
  <si>
    <t>N35076.4</t>
  </si>
  <si>
    <t>Ad Valorem Tax - do not confirm</t>
  </si>
  <si>
    <t>N41531.5</t>
  </si>
  <si>
    <t>Ad Valorem Tax - please do not confirm</t>
  </si>
  <si>
    <t>N42727.5</t>
  </si>
  <si>
    <t>Ad Valorem - please do not confirm</t>
  </si>
  <si>
    <t>N43328.5</t>
  </si>
  <si>
    <t>N43551.5</t>
  </si>
  <si>
    <t>N44273.5</t>
  </si>
  <si>
    <t>N44524.5</t>
  </si>
  <si>
    <t>N47784.6</t>
  </si>
  <si>
    <t>N48493.6</t>
  </si>
  <si>
    <t>IF-HPL/SHPCHAN</t>
  </si>
  <si>
    <t>N24318.5</t>
  </si>
  <si>
    <t>ad v</t>
  </si>
  <si>
    <t>N31644.3</t>
  </si>
  <si>
    <t>Basis</t>
  </si>
  <si>
    <t>Total</t>
  </si>
  <si>
    <t>01-DEC-2000</t>
  </si>
  <si>
    <t>AV</t>
  </si>
  <si>
    <t>N24318.3</t>
  </si>
  <si>
    <t>Entex Ad Valorem</t>
  </si>
  <si>
    <t>N34416.3</t>
  </si>
  <si>
    <t>Ad Valorem Charge for Spring</t>
  </si>
  <si>
    <t>PT</t>
  </si>
  <si>
    <t>Entex Ad Valorem Oct 99-Mar02 for HPLC</t>
  </si>
  <si>
    <t>Comment</t>
  </si>
  <si>
    <t>01-NOV-2000</t>
  </si>
  <si>
    <t>NY5585.1</t>
  </si>
  <si>
    <t>Deferred Income Set up for Taxes</t>
  </si>
  <si>
    <t>01-JAN-2001</t>
  </si>
  <si>
    <t>QC4014.3</t>
  </si>
  <si>
    <t>Ad Valorem</t>
  </si>
  <si>
    <t>QI4976.1</t>
  </si>
  <si>
    <t>Additional Ad Valorem Tax Annuity due to the run up in high prices</t>
  </si>
  <si>
    <t>N31485.4</t>
  </si>
  <si>
    <t>Ad Valorem Tax - Do not confirm</t>
  </si>
  <si>
    <t>N85399.6</t>
  </si>
  <si>
    <t>NA9035.5</t>
  </si>
  <si>
    <t>NH1175.6</t>
  </si>
  <si>
    <t>NL2680.3</t>
  </si>
  <si>
    <t>Ad Valorem Tax - Do not Confirm</t>
  </si>
  <si>
    <t>NM6199.6</t>
  </si>
  <si>
    <t>NO9767.5</t>
  </si>
  <si>
    <t>NR9968.5</t>
  </si>
  <si>
    <t>NS1748.5</t>
  </si>
  <si>
    <t>NY5284.5</t>
  </si>
  <si>
    <t>QH7023.5</t>
  </si>
  <si>
    <t>TP</t>
  </si>
  <si>
    <t>3rd party</t>
  </si>
  <si>
    <t>PA</t>
  </si>
  <si>
    <t>phy assum</t>
  </si>
  <si>
    <t>total</t>
  </si>
  <si>
    <t>N31523.4</t>
  </si>
  <si>
    <t>01-FEB-2001</t>
  </si>
  <si>
    <t>N85399.7</t>
  </si>
  <si>
    <t>Volume</t>
  </si>
  <si>
    <t>QT8972.1</t>
  </si>
  <si>
    <t>01-MAR-2001</t>
  </si>
  <si>
    <t>Decreased Prodcution Tax for March</t>
  </si>
  <si>
    <t>QU5461.3</t>
  </si>
  <si>
    <t>Production Tax</t>
  </si>
  <si>
    <t>NA9035.B</t>
  </si>
  <si>
    <t>Production Tax - Do not confirm</t>
  </si>
  <si>
    <t>NH1175.5</t>
  </si>
  <si>
    <t>NN5662.2</t>
  </si>
  <si>
    <t>NS1748.4</t>
  </si>
  <si>
    <t>NU5380.4</t>
  </si>
  <si>
    <t>QT0561.2</t>
  </si>
  <si>
    <t>NX1</t>
  </si>
  <si>
    <t>N29716.4</t>
  </si>
  <si>
    <t>Prod Tax  for Greatwood</t>
  </si>
  <si>
    <t>N34416.4</t>
  </si>
  <si>
    <t>Production Tax Charge for Spring</t>
  </si>
  <si>
    <t>N31485.3</t>
  </si>
  <si>
    <t>NA9035.9</t>
  </si>
  <si>
    <t>NH1175.4</t>
  </si>
  <si>
    <t>NM6199.5</t>
  </si>
  <si>
    <t>NN5662.4</t>
  </si>
  <si>
    <t>NO1678.2</t>
  </si>
  <si>
    <t>NO9767.4</t>
  </si>
  <si>
    <t>NR9968.4</t>
  </si>
  <si>
    <t>NY5284.4</t>
  </si>
  <si>
    <t>N24318.6</t>
  </si>
  <si>
    <t>Entex Production Tax  Oct 99-Mar02 for HPLC</t>
  </si>
  <si>
    <t>N31523.3</t>
  </si>
  <si>
    <t>Prod Tax - do not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</si>
</sst>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0"/>
    <numFmt numFmtId="165" formatCode="&quot;$&quot;#,##0"/>
    <numFmt numFmtId="166" formatCode="mmmm\-yy"/>
  </numFmts>
  <fonts count="6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53"/>
      <name val="Times New Roman"/>
      <family val="1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5" fontId="2" fillId="0" borderId="0" xfId="0" applyNumberFormat="1" applyFont="1" applyBorder="1" applyAlignment="1">
      <alignment vertical="top" wrapText="1"/>
    </xf>
    <xf numFmtId="3" fontId="3" fillId="0" borderId="5" xfId="0" applyNumberFormat="1" applyFont="1" applyBorder="1"/>
    <xf numFmtId="0" fontId="3" fillId="0" borderId="0" xfId="0" applyFont="1" applyBorder="1" applyAlignment="1">
      <alignment vertical="top" wrapText="1"/>
    </xf>
    <xf numFmtId="37" fontId="3" fillId="0" borderId="6" xfId="0" applyNumberFormat="1" applyFont="1" applyBorder="1" applyAlignment="1">
      <alignment vertical="top" wrapText="1"/>
    </xf>
    <xf numFmtId="2" fontId="2" fillId="0" borderId="0" xfId="0" applyNumberFormat="1" applyFont="1"/>
    <xf numFmtId="3" fontId="0" fillId="0" borderId="0" xfId="0" applyNumberFormat="1" applyFill="1"/>
    <xf numFmtId="165" fontId="1" fillId="2" borderId="1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65" fontId="1" fillId="2" borderId="3" xfId="0" applyNumberFormat="1" applyFont="1" applyFill="1" applyBorder="1" applyAlignment="1">
      <alignment horizontal="left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/>
    <xf numFmtId="17" fontId="2" fillId="0" borderId="0" xfId="0" applyNumberFormat="1" applyFont="1"/>
    <xf numFmtId="3" fontId="3" fillId="3" borderId="5" xfId="0" applyNumberFormat="1" applyFont="1" applyFill="1" applyBorder="1"/>
    <xf numFmtId="0" fontId="3" fillId="3" borderId="0" xfId="0" applyFont="1" applyFill="1" applyBorder="1" applyAlignment="1">
      <alignment vertical="top" wrapText="1"/>
    </xf>
    <xf numFmtId="37" fontId="3" fillId="3" borderId="6" xfId="0" applyNumberFormat="1" applyFont="1" applyFill="1" applyBorder="1" applyAlignment="1">
      <alignment vertical="top" wrapText="1"/>
    </xf>
    <xf numFmtId="3" fontId="3" fillId="3" borderId="7" xfId="0" applyNumberFormat="1" applyFont="1" applyFill="1" applyBorder="1"/>
    <xf numFmtId="0" fontId="3" fillId="3" borderId="8" xfId="0" applyFont="1" applyFill="1" applyBorder="1" applyAlignment="1">
      <alignment vertical="top" wrapText="1"/>
    </xf>
    <xf numFmtId="37" fontId="3" fillId="3" borderId="9" xfId="0" applyNumberFormat="1" applyFont="1" applyFill="1" applyBorder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164" fontId="2" fillId="4" borderId="0" xfId="0" applyNumberFormat="1" applyFont="1" applyFill="1"/>
    <xf numFmtId="15" fontId="2" fillId="5" borderId="0" xfId="0" applyNumberFormat="1" applyFont="1" applyFill="1"/>
    <xf numFmtId="3" fontId="0" fillId="5" borderId="0" xfId="0" applyNumberFormat="1" applyFill="1"/>
    <xf numFmtId="0" fontId="0" fillId="5" borderId="0" xfId="0" applyFill="1"/>
    <xf numFmtId="3" fontId="3" fillId="0" borderId="10" xfId="0" applyNumberFormat="1" applyFont="1" applyBorder="1"/>
    <xf numFmtId="37" fontId="3" fillId="0" borderId="11" xfId="0" applyNumberFormat="1" applyFont="1" applyBorder="1" applyAlignment="1">
      <alignment vertical="top" wrapText="1"/>
    </xf>
    <xf numFmtId="15" fontId="2" fillId="6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/>
    <xf numFmtId="3" fontId="3" fillId="0" borderId="5" xfId="0" applyNumberFormat="1" applyFont="1" applyFill="1" applyBorder="1"/>
    <xf numFmtId="0" fontId="3" fillId="0" borderId="0" xfId="0" applyFont="1" applyFill="1" applyBorder="1" applyAlignment="1">
      <alignment vertical="top" wrapText="1"/>
    </xf>
    <xf numFmtId="37" fontId="3" fillId="0" borderId="6" xfId="0" applyNumberFormat="1" applyFont="1" applyFill="1" applyBorder="1" applyAlignment="1">
      <alignment vertical="top" wrapText="1"/>
    </xf>
    <xf numFmtId="0" fontId="0" fillId="7" borderId="0" xfId="0" applyFill="1"/>
    <xf numFmtId="0" fontId="0" fillId="6" borderId="0" xfId="0" applyFill="1"/>
    <xf numFmtId="165" fontId="0" fillId="6" borderId="0" xfId="0" applyNumberFormat="1" applyFill="1"/>
    <xf numFmtId="0" fontId="5" fillId="0" borderId="0" xfId="0" applyFont="1"/>
    <xf numFmtId="3" fontId="2" fillId="0" borderId="0" xfId="0" applyNumberFormat="1" applyFont="1" applyBorder="1"/>
    <xf numFmtId="0" fontId="5" fillId="7" borderId="0" xfId="0" applyFont="1" applyFill="1"/>
    <xf numFmtId="3" fontId="0" fillId="6" borderId="0" xfId="0" applyNumberFormat="1" applyFill="1"/>
    <xf numFmtId="0" fontId="2" fillId="0" borderId="0" xfId="0" applyFont="1" applyFill="1"/>
    <xf numFmtId="0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0" workbookViewId="0">
      <selection activeCell="M37" sqref="A1:M37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0.5546875" bestFit="1" customWidth="1"/>
    <col min="5" max="5" width="12.6640625" bestFit="1" customWidth="1"/>
    <col min="6" max="7" width="9.88671875" bestFit="1" customWidth="1"/>
    <col min="8" max="8" width="9.44140625" bestFit="1" customWidth="1"/>
    <col min="9" max="10" width="6.6640625" bestFit="1" customWidth="1"/>
    <col min="11" max="12" width="10" bestFit="1" customWidth="1"/>
    <col min="13" max="13" width="45.6640625" bestFit="1" customWidth="1"/>
  </cols>
  <sheetData>
    <row r="1" spans="1:14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</row>
    <row r="3" spans="1:14" s="64" customFormat="1" x14ac:dyDescent="0.25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0</v>
      </c>
      <c r="G3" s="17">
        <v>0</v>
      </c>
      <c r="H3" s="18">
        <v>1</v>
      </c>
      <c r="I3" s="19">
        <v>2.61</v>
      </c>
      <c r="J3" s="19">
        <v>0</v>
      </c>
      <c r="K3" s="20">
        <v>-79879</v>
      </c>
      <c r="L3" s="20">
        <v>0</v>
      </c>
      <c r="M3" s="17" t="s">
        <v>21</v>
      </c>
    </row>
    <row r="4" spans="1:14" s="64" customFormat="1" x14ac:dyDescent="0.25">
      <c r="A4" s="15" t="s">
        <v>16</v>
      </c>
      <c r="B4" s="15" t="s">
        <v>22</v>
      </c>
      <c r="C4" s="15" t="s">
        <v>18</v>
      </c>
      <c r="D4" s="15" t="s">
        <v>19</v>
      </c>
      <c r="E4" s="16" t="s">
        <v>20</v>
      </c>
      <c r="F4" s="17">
        <v>0</v>
      </c>
      <c r="G4" s="17">
        <v>0</v>
      </c>
      <c r="H4" s="18">
        <v>1</v>
      </c>
      <c r="I4" s="19">
        <v>2.61</v>
      </c>
      <c r="J4" s="19">
        <v>0</v>
      </c>
      <c r="K4" s="20">
        <v>-5709</v>
      </c>
      <c r="L4" s="20">
        <v>0</v>
      </c>
      <c r="M4" s="17" t="s">
        <v>23</v>
      </c>
    </row>
    <row r="5" spans="1:14" s="64" customFormat="1" x14ac:dyDescent="0.25">
      <c r="A5" s="15" t="s">
        <v>24</v>
      </c>
      <c r="B5" s="15" t="s">
        <v>25</v>
      </c>
      <c r="C5" s="15" t="s">
        <v>18</v>
      </c>
      <c r="D5" s="15" t="s">
        <v>26</v>
      </c>
      <c r="E5" s="16" t="s">
        <v>20</v>
      </c>
      <c r="F5" s="17">
        <v>24560</v>
      </c>
      <c r="G5" s="17">
        <v>0</v>
      </c>
      <c r="H5" s="18">
        <v>1</v>
      </c>
      <c r="I5" s="19">
        <v>2.5830000000000002</v>
      </c>
      <c r="J5" s="49">
        <v>2.9649999999999999</v>
      </c>
      <c r="K5" s="20">
        <v>0</v>
      </c>
      <c r="L5" s="20">
        <v>-9381.92</v>
      </c>
      <c r="M5" s="17" t="s">
        <v>27</v>
      </c>
      <c r="N5" s="20"/>
    </row>
    <row r="6" spans="1:14" s="64" customFormat="1" x14ac:dyDescent="0.25">
      <c r="A6" s="15" t="s">
        <v>24</v>
      </c>
      <c r="B6" s="15" t="s">
        <v>28</v>
      </c>
      <c r="C6" s="15" t="s">
        <v>18</v>
      </c>
      <c r="D6" s="15" t="s">
        <v>26</v>
      </c>
      <c r="E6" s="16" t="s">
        <v>20</v>
      </c>
      <c r="F6" s="17">
        <v>-84919</v>
      </c>
      <c r="G6" s="17">
        <v>0</v>
      </c>
      <c r="H6" s="18">
        <v>1</v>
      </c>
      <c r="I6" s="19">
        <v>2.5830000000000002</v>
      </c>
      <c r="J6" s="49">
        <v>2.9649999999999999</v>
      </c>
      <c r="K6" s="20">
        <v>0</v>
      </c>
      <c r="L6" s="20">
        <v>32439.058000000001</v>
      </c>
      <c r="M6" s="17" t="s">
        <v>29</v>
      </c>
      <c r="N6" s="20"/>
    </row>
    <row r="7" spans="1:14" s="64" customFormat="1" x14ac:dyDescent="0.25">
      <c r="A7" s="15" t="s">
        <v>24</v>
      </c>
      <c r="B7" s="15" t="s">
        <v>30</v>
      </c>
      <c r="C7" s="15" t="s">
        <v>18</v>
      </c>
      <c r="D7" s="15" t="s">
        <v>26</v>
      </c>
      <c r="E7" s="16" t="s">
        <v>20</v>
      </c>
      <c r="F7" s="17">
        <v>1862</v>
      </c>
      <c r="G7" s="17">
        <v>0</v>
      </c>
      <c r="H7" s="18">
        <v>1</v>
      </c>
      <c r="I7" s="19">
        <v>2.5830000000000002</v>
      </c>
      <c r="J7" s="19">
        <v>1.0000000000000001E-7</v>
      </c>
      <c r="K7" s="20">
        <v>0</v>
      </c>
      <c r="L7" s="20">
        <v>4809.5457999999999</v>
      </c>
      <c r="M7" s="17" t="s">
        <v>31</v>
      </c>
      <c r="N7" s="20"/>
    </row>
    <row r="8" spans="1:14" s="64" customFormat="1" x14ac:dyDescent="0.25">
      <c r="A8" s="15" t="s">
        <v>24</v>
      </c>
      <c r="B8" s="15" t="s">
        <v>32</v>
      </c>
      <c r="C8" s="15" t="s">
        <v>18</v>
      </c>
      <c r="D8" s="15" t="s">
        <v>26</v>
      </c>
      <c r="E8" s="16" t="s">
        <v>20</v>
      </c>
      <c r="F8" s="17">
        <v>-18488</v>
      </c>
      <c r="G8" s="17">
        <v>0</v>
      </c>
      <c r="H8" s="18">
        <v>1</v>
      </c>
      <c r="I8" s="19">
        <v>2.5830000000000002</v>
      </c>
      <c r="J8" s="19">
        <v>1.0000000000000001E-7</v>
      </c>
      <c r="K8" s="20">
        <v>0</v>
      </c>
      <c r="L8" s="20">
        <v>-47754.502200000003</v>
      </c>
      <c r="M8" s="17" t="s">
        <v>33</v>
      </c>
      <c r="N8" s="20"/>
    </row>
    <row r="9" spans="1:14" s="64" customFormat="1" x14ac:dyDescent="0.25">
      <c r="A9" s="15" t="s">
        <v>24</v>
      </c>
      <c r="B9" s="15" t="s">
        <v>34</v>
      </c>
      <c r="C9" s="15" t="s">
        <v>18</v>
      </c>
      <c r="D9" s="15" t="s">
        <v>26</v>
      </c>
      <c r="E9" s="16" t="s">
        <v>20</v>
      </c>
      <c r="F9" s="17">
        <v>-6163</v>
      </c>
      <c r="G9" s="17">
        <v>0</v>
      </c>
      <c r="H9" s="18">
        <v>1</v>
      </c>
      <c r="I9" s="19">
        <v>2.5830000000000002</v>
      </c>
      <c r="J9" s="19">
        <v>1.0000000000000001E-7</v>
      </c>
      <c r="K9" s="20">
        <v>0</v>
      </c>
      <c r="L9" s="20">
        <v>-15919.028400000001</v>
      </c>
      <c r="M9" s="17" t="s">
        <v>35</v>
      </c>
      <c r="N9" s="20"/>
    </row>
    <row r="10" spans="1:14" s="64" customFormat="1" x14ac:dyDescent="0.25">
      <c r="A10" s="15" t="s">
        <v>24</v>
      </c>
      <c r="B10" s="15" t="s">
        <v>36</v>
      </c>
      <c r="C10" s="15" t="s">
        <v>18</v>
      </c>
      <c r="D10" s="15" t="s">
        <v>26</v>
      </c>
      <c r="E10" s="16" t="s">
        <v>20</v>
      </c>
      <c r="F10" s="17">
        <v>-64636</v>
      </c>
      <c r="G10" s="17">
        <v>0</v>
      </c>
      <c r="H10" s="18">
        <v>1</v>
      </c>
      <c r="I10" s="19">
        <v>2.5830000000000002</v>
      </c>
      <c r="J10" s="19">
        <v>1.0000000000000001E-7</v>
      </c>
      <c r="K10" s="20">
        <v>0</v>
      </c>
      <c r="L10" s="20">
        <v>-166954.78150000001</v>
      </c>
      <c r="M10" s="17" t="s">
        <v>35</v>
      </c>
      <c r="N10" s="20"/>
    </row>
    <row r="11" spans="1:14" s="64" customFormat="1" x14ac:dyDescent="0.25">
      <c r="A11" s="15" t="s">
        <v>24</v>
      </c>
      <c r="B11" s="15" t="s">
        <v>37</v>
      </c>
      <c r="C11" s="15" t="s">
        <v>18</v>
      </c>
      <c r="D11" s="15" t="s">
        <v>26</v>
      </c>
      <c r="E11" s="16" t="s">
        <v>20</v>
      </c>
      <c r="F11" s="17">
        <v>-36132</v>
      </c>
      <c r="G11" s="17">
        <v>0</v>
      </c>
      <c r="H11" s="18">
        <v>1</v>
      </c>
      <c r="I11" s="19">
        <v>2.5830000000000002</v>
      </c>
      <c r="J11" s="19">
        <v>1.0000000000000001E-7</v>
      </c>
      <c r="K11" s="20">
        <v>0</v>
      </c>
      <c r="L11" s="20">
        <v>-93328.952400000009</v>
      </c>
      <c r="M11" s="17" t="s">
        <v>33</v>
      </c>
      <c r="N11" s="20"/>
    </row>
    <row r="12" spans="1:14" s="64" customFormat="1" x14ac:dyDescent="0.25">
      <c r="A12" s="15" t="s">
        <v>24</v>
      </c>
      <c r="B12" s="15" t="s">
        <v>38</v>
      </c>
      <c r="C12" s="15" t="s">
        <v>18</v>
      </c>
      <c r="D12" s="15" t="s">
        <v>26</v>
      </c>
      <c r="E12" s="16" t="s">
        <v>20</v>
      </c>
      <c r="F12" s="17">
        <v>-49300</v>
      </c>
      <c r="G12" s="17">
        <v>0</v>
      </c>
      <c r="H12" s="18">
        <v>1</v>
      </c>
      <c r="I12" s="19">
        <v>2.5830000000000002</v>
      </c>
      <c r="J12" s="19">
        <v>1.0000000000000001E-7</v>
      </c>
      <c r="K12" s="20">
        <v>0</v>
      </c>
      <c r="L12" s="20">
        <v>-127341.89510000001</v>
      </c>
      <c r="M12" s="17" t="s">
        <v>33</v>
      </c>
      <c r="N12" s="20"/>
    </row>
    <row r="13" spans="1:14" s="64" customFormat="1" x14ac:dyDescent="0.25">
      <c r="A13" s="15" t="s">
        <v>24</v>
      </c>
      <c r="B13" s="15" t="s">
        <v>39</v>
      </c>
      <c r="C13" s="15" t="s">
        <v>18</v>
      </c>
      <c r="D13" s="15" t="s">
        <v>26</v>
      </c>
      <c r="E13" s="16" t="s">
        <v>20</v>
      </c>
      <c r="F13" s="17">
        <v>-24650</v>
      </c>
      <c r="G13" s="17">
        <v>0</v>
      </c>
      <c r="H13" s="18">
        <v>1</v>
      </c>
      <c r="I13" s="19">
        <v>2.5830000000000002</v>
      </c>
      <c r="J13" s="19">
        <v>1.0000000000000001E-7</v>
      </c>
      <c r="K13" s="20">
        <v>0</v>
      </c>
      <c r="L13" s="20">
        <v>-63670.947500000002</v>
      </c>
      <c r="M13" s="17" t="s">
        <v>33</v>
      </c>
      <c r="N13" s="20"/>
    </row>
    <row r="14" spans="1:14" s="64" customFormat="1" x14ac:dyDescent="0.25">
      <c r="A14" s="15" t="s">
        <v>24</v>
      </c>
      <c r="B14" s="15" t="s">
        <v>40</v>
      </c>
      <c r="C14" s="15" t="s">
        <v>18</v>
      </c>
      <c r="D14" s="15" t="s">
        <v>26</v>
      </c>
      <c r="E14" s="16" t="s">
        <v>20</v>
      </c>
      <c r="F14" s="17">
        <v>-49300</v>
      </c>
      <c r="G14" s="17">
        <v>0</v>
      </c>
      <c r="H14" s="18">
        <v>1</v>
      </c>
      <c r="I14" s="19">
        <v>2.5830000000000002</v>
      </c>
      <c r="J14" s="19">
        <v>1.0000000000000001E-7</v>
      </c>
      <c r="K14" s="20">
        <v>0</v>
      </c>
      <c r="L14" s="20">
        <v>-127341.89510000001</v>
      </c>
      <c r="M14" s="17" t="s">
        <v>33</v>
      </c>
      <c r="N14" s="20"/>
    </row>
    <row r="15" spans="1:14" s="64" customFormat="1" x14ac:dyDescent="0.25">
      <c r="A15" s="15" t="s">
        <v>24</v>
      </c>
      <c r="B15" s="15" t="s">
        <v>41</v>
      </c>
      <c r="C15" s="15" t="s">
        <v>18</v>
      </c>
      <c r="D15" s="15" t="s">
        <v>26</v>
      </c>
      <c r="E15" s="16" t="s">
        <v>20</v>
      </c>
      <c r="F15" s="65">
        <v>-49858</v>
      </c>
      <c r="G15" s="17">
        <v>0</v>
      </c>
      <c r="H15" s="18">
        <v>1</v>
      </c>
      <c r="I15" s="19">
        <v>2.5830000000000002</v>
      </c>
      <c r="J15" s="19">
        <v>1.0000000000000001E-7</v>
      </c>
      <c r="K15" s="20">
        <v>0</v>
      </c>
      <c r="L15" s="20">
        <v>-128783.209</v>
      </c>
      <c r="M15" s="17" t="s">
        <v>33</v>
      </c>
      <c r="N15" s="20"/>
    </row>
    <row r="16" spans="1:14" s="64" customFormat="1" x14ac:dyDescent="0.25">
      <c r="A16" s="15" t="s">
        <v>16</v>
      </c>
      <c r="B16" s="15" t="s">
        <v>43</v>
      </c>
      <c r="C16" s="15" t="s">
        <v>18</v>
      </c>
      <c r="D16" s="15" t="s">
        <v>19</v>
      </c>
      <c r="E16" s="16" t="s">
        <v>20</v>
      </c>
      <c r="F16" s="17">
        <v>0</v>
      </c>
      <c r="G16" s="17">
        <v>0</v>
      </c>
      <c r="H16" s="18">
        <v>1</v>
      </c>
      <c r="I16" s="19">
        <v>2.61</v>
      </c>
      <c r="J16" s="19">
        <v>0</v>
      </c>
      <c r="K16" s="20">
        <v>-18121</v>
      </c>
      <c r="L16" s="20">
        <v>0</v>
      </c>
      <c r="M16" s="64" t="s">
        <v>44</v>
      </c>
    </row>
    <row r="17" spans="1:13" s="64" customFormat="1" x14ac:dyDescent="0.25">
      <c r="A17" s="15" t="s">
        <v>24</v>
      </c>
      <c r="B17" s="15" t="s">
        <v>45</v>
      </c>
      <c r="C17" s="15" t="s">
        <v>18</v>
      </c>
      <c r="D17" s="15" t="s">
        <v>26</v>
      </c>
      <c r="E17" s="16" t="s">
        <v>20</v>
      </c>
      <c r="F17" s="17">
        <v>-74625</v>
      </c>
      <c r="G17" s="17">
        <v>0</v>
      </c>
      <c r="H17" s="18">
        <v>1</v>
      </c>
      <c r="I17" s="19">
        <v>2.5830000000000002</v>
      </c>
      <c r="J17" s="49">
        <v>2.9649999999999999</v>
      </c>
      <c r="K17" s="20">
        <v>0</v>
      </c>
      <c r="L17" s="20">
        <v>28506.75</v>
      </c>
      <c r="M17" s="64" t="s">
        <v>44</v>
      </c>
    </row>
    <row r="18" spans="1:13" s="64" customFormat="1" x14ac:dyDescent="0.25"/>
    <row r="19" spans="1:13" s="64" customFormat="1" x14ac:dyDescent="0.25"/>
    <row r="20" spans="1:13" s="64" customFormat="1" x14ac:dyDescent="0.25">
      <c r="A20" s="66" t="s">
        <v>46</v>
      </c>
    </row>
    <row r="21" spans="1:13" s="64" customFormat="1" x14ac:dyDescent="0.25">
      <c r="A21" s="15" t="s">
        <v>24</v>
      </c>
      <c r="B21" s="15" t="s">
        <v>25</v>
      </c>
      <c r="C21" s="15" t="s">
        <v>18</v>
      </c>
      <c r="D21" s="15" t="s">
        <v>42</v>
      </c>
      <c r="E21" s="16" t="s">
        <v>20</v>
      </c>
      <c r="F21" s="17">
        <v>24560</v>
      </c>
      <c r="G21" s="17">
        <v>0</v>
      </c>
      <c r="H21" s="18">
        <v>1</v>
      </c>
      <c r="I21" s="19">
        <v>-3.0000000000000001E-3</v>
      </c>
      <c r="J21" s="19">
        <v>-4.7500000000000001E-2</v>
      </c>
      <c r="K21" s="20">
        <v>0</v>
      </c>
      <c r="L21" s="20">
        <v>1092.92</v>
      </c>
      <c r="M21" s="64" t="s">
        <v>27</v>
      </c>
    </row>
    <row r="22" spans="1:13" s="64" customFormat="1" x14ac:dyDescent="0.25">
      <c r="A22" s="15" t="s">
        <v>24</v>
      </c>
      <c r="B22" s="15" t="s">
        <v>28</v>
      </c>
      <c r="C22" s="15" t="s">
        <v>18</v>
      </c>
      <c r="D22" s="15" t="s">
        <v>42</v>
      </c>
      <c r="E22" s="16" t="s">
        <v>20</v>
      </c>
      <c r="F22" s="17">
        <v>-84919</v>
      </c>
      <c r="G22" s="17">
        <v>0</v>
      </c>
      <c r="H22" s="18">
        <v>1</v>
      </c>
      <c r="I22" s="19">
        <v>-3.0000000000000001E-3</v>
      </c>
      <c r="J22" s="19">
        <v>-4.7500000000000001E-2</v>
      </c>
      <c r="K22" s="20">
        <v>0</v>
      </c>
      <c r="L22" s="20">
        <v>-3778.8955000000001</v>
      </c>
      <c r="M22" s="64" t="s">
        <v>29</v>
      </c>
    </row>
    <row r="23" spans="1:13" s="64" customFormat="1" x14ac:dyDescent="0.25">
      <c r="A23" s="15" t="s">
        <v>24</v>
      </c>
      <c r="B23" s="15" t="s">
        <v>30</v>
      </c>
      <c r="C23" s="15" t="s">
        <v>18</v>
      </c>
      <c r="D23" s="15" t="s">
        <v>42</v>
      </c>
      <c r="E23" s="16" t="s">
        <v>20</v>
      </c>
      <c r="F23" s="17">
        <v>1862</v>
      </c>
      <c r="G23" s="17">
        <v>0</v>
      </c>
      <c r="H23" s="18">
        <v>1</v>
      </c>
      <c r="I23" s="19">
        <v>-3.0000000000000001E-3</v>
      </c>
      <c r="J23" s="19">
        <v>1.0000000000000001E-7</v>
      </c>
      <c r="K23" s="20">
        <v>0</v>
      </c>
      <c r="L23" s="20">
        <v>-5.5861999999999998</v>
      </c>
      <c r="M23" s="64" t="s">
        <v>31</v>
      </c>
    </row>
    <row r="24" spans="1:13" s="64" customFormat="1" x14ac:dyDescent="0.25">
      <c r="A24" s="15" t="s">
        <v>24</v>
      </c>
      <c r="B24" s="15" t="s">
        <v>32</v>
      </c>
      <c r="C24" s="15" t="s">
        <v>18</v>
      </c>
      <c r="D24" s="15" t="s">
        <v>42</v>
      </c>
      <c r="E24" s="16" t="s">
        <v>20</v>
      </c>
      <c r="F24" s="17">
        <v>-18488</v>
      </c>
      <c r="G24" s="17">
        <v>0</v>
      </c>
      <c r="H24" s="18">
        <v>1</v>
      </c>
      <c r="I24" s="19">
        <v>-3.0000000000000001E-3</v>
      </c>
      <c r="J24" s="19">
        <v>1.2500000000000001E-2</v>
      </c>
      <c r="K24" s="20">
        <v>0</v>
      </c>
      <c r="L24" s="20">
        <v>286.56400000000002</v>
      </c>
      <c r="M24" s="64" t="s">
        <v>33</v>
      </c>
    </row>
    <row r="25" spans="1:13" s="64" customFormat="1" x14ac:dyDescent="0.25">
      <c r="A25" s="15" t="s">
        <v>24</v>
      </c>
      <c r="B25" s="15" t="s">
        <v>34</v>
      </c>
      <c r="C25" s="15" t="s">
        <v>18</v>
      </c>
      <c r="D25" s="15" t="s">
        <v>42</v>
      </c>
      <c r="E25" s="16" t="s">
        <v>20</v>
      </c>
      <c r="F25" s="17">
        <v>-6163</v>
      </c>
      <c r="G25" s="17">
        <v>0</v>
      </c>
      <c r="H25" s="18">
        <v>1</v>
      </c>
      <c r="I25" s="19">
        <v>-3.0000000000000001E-3</v>
      </c>
      <c r="J25" s="19">
        <v>1.2500000000000001E-2</v>
      </c>
      <c r="K25" s="20">
        <v>0</v>
      </c>
      <c r="L25" s="20">
        <v>95.526499999999999</v>
      </c>
      <c r="M25" s="64" t="s">
        <v>35</v>
      </c>
    </row>
    <row r="26" spans="1:13" s="64" customFormat="1" x14ac:dyDescent="0.25">
      <c r="A26" s="15" t="s">
        <v>24</v>
      </c>
      <c r="B26" s="15" t="s">
        <v>36</v>
      </c>
      <c r="C26" s="15" t="s">
        <v>18</v>
      </c>
      <c r="D26" s="15" t="s">
        <v>42</v>
      </c>
      <c r="E26" s="16" t="s">
        <v>20</v>
      </c>
      <c r="F26" s="17">
        <v>-64636</v>
      </c>
      <c r="G26" s="17">
        <v>0</v>
      </c>
      <c r="H26" s="18">
        <v>1</v>
      </c>
      <c r="I26" s="19">
        <v>-3.0000000000000001E-3</v>
      </c>
      <c r="J26" s="19">
        <v>1.0000000000000001E-7</v>
      </c>
      <c r="K26" s="20">
        <v>0</v>
      </c>
      <c r="L26" s="20">
        <v>193.9145</v>
      </c>
      <c r="M26" s="64" t="s">
        <v>35</v>
      </c>
    </row>
    <row r="27" spans="1:13" s="64" customFormat="1" x14ac:dyDescent="0.25">
      <c r="A27" s="15" t="s">
        <v>24</v>
      </c>
      <c r="B27" s="15" t="s">
        <v>37</v>
      </c>
      <c r="C27" s="15" t="s">
        <v>18</v>
      </c>
      <c r="D27" s="15" t="s">
        <v>42</v>
      </c>
      <c r="E27" s="16" t="s">
        <v>20</v>
      </c>
      <c r="F27" s="17">
        <v>-36132</v>
      </c>
      <c r="G27" s="17">
        <v>0</v>
      </c>
      <c r="H27" s="18">
        <v>1</v>
      </c>
      <c r="I27" s="19">
        <v>-3.0000000000000001E-3</v>
      </c>
      <c r="J27" s="19">
        <v>1.2500000000000001E-2</v>
      </c>
      <c r="K27" s="20">
        <v>0</v>
      </c>
      <c r="L27" s="20">
        <v>560.04600000000005</v>
      </c>
      <c r="M27" s="64" t="s">
        <v>33</v>
      </c>
    </row>
    <row r="28" spans="1:13" s="64" customFormat="1" x14ac:dyDescent="0.25">
      <c r="A28" s="15" t="s">
        <v>24</v>
      </c>
      <c r="B28" s="15" t="s">
        <v>38</v>
      </c>
      <c r="C28" s="15" t="s">
        <v>18</v>
      </c>
      <c r="D28" s="15" t="s">
        <v>42</v>
      </c>
      <c r="E28" s="16" t="s">
        <v>20</v>
      </c>
      <c r="F28" s="17">
        <v>-49300</v>
      </c>
      <c r="G28" s="17">
        <v>0</v>
      </c>
      <c r="H28" s="18">
        <v>1</v>
      </c>
      <c r="I28" s="19">
        <v>-3.0000000000000001E-3</v>
      </c>
      <c r="J28" s="19">
        <v>1.2500000000000001E-2</v>
      </c>
      <c r="K28" s="20">
        <v>0</v>
      </c>
      <c r="L28" s="20">
        <v>764.15</v>
      </c>
      <c r="M28" s="64" t="s">
        <v>33</v>
      </c>
    </row>
    <row r="29" spans="1:13" s="64" customFormat="1" x14ac:dyDescent="0.25">
      <c r="A29" s="15" t="s">
        <v>24</v>
      </c>
      <c r="B29" s="15" t="s">
        <v>39</v>
      </c>
      <c r="C29" s="15" t="s">
        <v>18</v>
      </c>
      <c r="D29" s="15" t="s">
        <v>42</v>
      </c>
      <c r="E29" s="16" t="s">
        <v>20</v>
      </c>
      <c r="F29" s="17">
        <v>-24650</v>
      </c>
      <c r="G29" s="17">
        <v>0</v>
      </c>
      <c r="H29" s="18">
        <v>1</v>
      </c>
      <c r="I29" s="19">
        <v>-3.0000000000000001E-3</v>
      </c>
      <c r="J29" s="19">
        <v>1.2500000000000001E-2</v>
      </c>
      <c r="K29" s="20">
        <v>0</v>
      </c>
      <c r="L29" s="20">
        <v>382.07499999999999</v>
      </c>
      <c r="M29" s="64" t="s">
        <v>33</v>
      </c>
    </row>
    <row r="30" spans="1:13" s="64" customFormat="1" x14ac:dyDescent="0.25">
      <c r="A30" s="15" t="s">
        <v>24</v>
      </c>
      <c r="B30" s="15" t="s">
        <v>40</v>
      </c>
      <c r="C30" s="15" t="s">
        <v>18</v>
      </c>
      <c r="D30" s="15" t="s">
        <v>42</v>
      </c>
      <c r="E30" s="16" t="s">
        <v>20</v>
      </c>
      <c r="F30" s="17">
        <v>-49300</v>
      </c>
      <c r="G30" s="17">
        <v>0</v>
      </c>
      <c r="H30" s="18">
        <v>1</v>
      </c>
      <c r="I30" s="19">
        <v>-3.0000000000000001E-3</v>
      </c>
      <c r="J30" s="19">
        <v>1.7500000000000002E-2</v>
      </c>
      <c r="K30" s="20">
        <v>0</v>
      </c>
      <c r="L30" s="20">
        <v>1010.65</v>
      </c>
      <c r="M30" s="64" t="s">
        <v>33</v>
      </c>
    </row>
    <row r="31" spans="1:13" s="64" customFormat="1" x14ac:dyDescent="0.25">
      <c r="A31" s="15" t="s">
        <v>24</v>
      </c>
      <c r="B31" s="15" t="s">
        <v>41</v>
      </c>
      <c r="C31" s="15" t="s">
        <v>18</v>
      </c>
      <c r="D31" s="15" t="s">
        <v>42</v>
      </c>
      <c r="E31" s="16" t="s">
        <v>20</v>
      </c>
      <c r="F31" s="17">
        <v>-49858</v>
      </c>
      <c r="G31" s="17">
        <v>0</v>
      </c>
      <c r="H31" s="18">
        <v>1</v>
      </c>
      <c r="I31" s="19">
        <v>-3.0000000000000001E-3</v>
      </c>
      <c r="J31" s="19">
        <v>1.7500000000000002E-2</v>
      </c>
      <c r="K31" s="20">
        <v>0</v>
      </c>
      <c r="L31" s="20">
        <v>1022.0890000000001</v>
      </c>
      <c r="M31" s="64" t="s">
        <v>33</v>
      </c>
    </row>
    <row r="32" spans="1:13" s="64" customFormat="1" x14ac:dyDescent="0.25">
      <c r="A32" s="15" t="s">
        <v>24</v>
      </c>
      <c r="B32" s="15" t="s">
        <v>45</v>
      </c>
      <c r="C32" s="15" t="s">
        <v>18</v>
      </c>
      <c r="D32" s="15" t="s">
        <v>42</v>
      </c>
      <c r="E32" s="16" t="s">
        <v>20</v>
      </c>
      <c r="F32" s="17">
        <v>-74625</v>
      </c>
      <c r="G32" s="17">
        <v>0</v>
      </c>
      <c r="H32" s="18">
        <v>1</v>
      </c>
      <c r="I32" s="19">
        <v>-3.0000000000000001E-3</v>
      </c>
      <c r="J32" s="19">
        <v>-4.7500000000000001E-2</v>
      </c>
      <c r="K32" s="20">
        <v>0</v>
      </c>
      <c r="L32" s="20">
        <v>-3320.8125</v>
      </c>
      <c r="M32" s="64" t="s">
        <v>44</v>
      </c>
    </row>
    <row r="33" spans="5:12" s="64" customFormat="1" x14ac:dyDescent="0.25"/>
    <row r="34" spans="5:12" x14ac:dyDescent="0.25">
      <c r="K34" s="22">
        <f>SUM(K3:K32)</f>
        <v>-103709</v>
      </c>
      <c r="L34" s="22">
        <f>SUM(L3:L32)</f>
        <v>-716419.13660000009</v>
      </c>
    </row>
    <row r="35" spans="5:12" x14ac:dyDescent="0.25">
      <c r="E35" t="s">
        <v>86</v>
      </c>
      <c r="F35" s="21">
        <f>SUM(F21:F34)</f>
        <v>-431649</v>
      </c>
    </row>
    <row r="37" spans="5:12" x14ac:dyDescent="0.25">
      <c r="K37" s="62" t="s">
        <v>47</v>
      </c>
      <c r="L37" s="63">
        <f>SUM(K34:L34)</f>
        <v>-820128.13660000009</v>
      </c>
    </row>
    <row r="38" spans="5:12" x14ac:dyDescent="0.25">
      <c r="K38" s="22"/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zoomScale="80" workbookViewId="0">
      <selection activeCell="N9" sqref="A1:N9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0.5546875" bestFit="1" customWidth="1"/>
    <col min="5" max="5" width="13.109375" bestFit="1" customWidth="1"/>
    <col min="6" max="7" width="9.88671875" bestFit="1" customWidth="1"/>
    <col min="8" max="8" width="9.44140625" bestFit="1" customWidth="1"/>
    <col min="9" max="9" width="6" bestFit="1" customWidth="1"/>
    <col min="10" max="10" width="6.33203125" bestFit="1" customWidth="1"/>
    <col min="11" max="11" width="10" bestFit="1" customWidth="1"/>
    <col min="12" max="12" width="6.6640625" bestFit="1" customWidth="1"/>
    <col min="13" max="13" width="3.88671875" bestFit="1" customWidth="1"/>
    <col min="14" max="14" width="38.88671875" bestFit="1" customWidth="1"/>
  </cols>
  <sheetData>
    <row r="1" spans="1:18" s="24" customFormat="1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5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57</v>
      </c>
      <c r="F3" s="17">
        <v>0</v>
      </c>
      <c r="G3" s="17">
        <v>0</v>
      </c>
      <c r="H3" s="18">
        <v>1</v>
      </c>
      <c r="I3" s="19">
        <v>4.5410000000000004</v>
      </c>
      <c r="J3" s="19">
        <v>0</v>
      </c>
      <c r="K3" s="20">
        <v>-80678</v>
      </c>
      <c r="L3" s="20">
        <v>0</v>
      </c>
      <c r="M3" s="36" t="s">
        <v>49</v>
      </c>
      <c r="N3" s="17" t="s">
        <v>21</v>
      </c>
      <c r="P3" s="25"/>
      <c r="Q3" s="25"/>
    </row>
    <row r="4" spans="1:18" s="24" customFormat="1" x14ac:dyDescent="0.25">
      <c r="A4" s="15" t="s">
        <v>16</v>
      </c>
      <c r="B4" s="15" t="s">
        <v>22</v>
      </c>
      <c r="C4" s="15" t="s">
        <v>18</v>
      </c>
      <c r="D4" s="15" t="s">
        <v>19</v>
      </c>
      <c r="E4" s="16" t="s">
        <v>57</v>
      </c>
      <c r="F4" s="17">
        <v>0</v>
      </c>
      <c r="G4" s="17">
        <v>0</v>
      </c>
      <c r="H4" s="18">
        <v>1</v>
      </c>
      <c r="I4" s="19">
        <v>4.5410000000000004</v>
      </c>
      <c r="J4" s="19">
        <v>0</v>
      </c>
      <c r="K4" s="20">
        <v>-5709</v>
      </c>
      <c r="L4" s="20">
        <v>0</v>
      </c>
      <c r="M4" s="36" t="s">
        <v>49</v>
      </c>
      <c r="N4" s="17" t="s">
        <v>23</v>
      </c>
      <c r="P4" s="25"/>
      <c r="Q4" s="25"/>
    </row>
    <row r="5" spans="1:18" s="24" customFormat="1" x14ac:dyDescent="0.25">
      <c r="A5" s="15" t="s">
        <v>16</v>
      </c>
      <c r="B5" s="15" t="s">
        <v>52</v>
      </c>
      <c r="C5" s="15" t="s">
        <v>18</v>
      </c>
      <c r="D5" s="15" t="s">
        <v>19</v>
      </c>
      <c r="E5" s="16" t="s">
        <v>57</v>
      </c>
      <c r="F5" s="17">
        <v>0</v>
      </c>
      <c r="G5" s="17">
        <v>0</v>
      </c>
      <c r="H5" s="18">
        <v>1</v>
      </c>
      <c r="I5" s="19">
        <v>4.5410000000000004</v>
      </c>
      <c r="J5" s="19">
        <v>0</v>
      </c>
      <c r="K5" s="20">
        <v>-3824</v>
      </c>
      <c r="L5" s="20">
        <v>0</v>
      </c>
      <c r="M5" s="23" t="s">
        <v>49</v>
      </c>
      <c r="N5" s="17" t="s">
        <v>53</v>
      </c>
      <c r="P5" s="26"/>
      <c r="Q5" s="25"/>
    </row>
    <row r="6" spans="1:18" s="24" customFormat="1" x14ac:dyDescent="0.25">
      <c r="A6" s="15" t="s">
        <v>16</v>
      </c>
      <c r="B6" s="15" t="s">
        <v>58</v>
      </c>
      <c r="C6" s="15" t="s">
        <v>18</v>
      </c>
      <c r="D6" s="15" t="s">
        <v>19</v>
      </c>
      <c r="E6" s="16" t="s">
        <v>57</v>
      </c>
      <c r="F6" s="17">
        <v>0</v>
      </c>
      <c r="G6" s="17">
        <v>0</v>
      </c>
      <c r="H6" s="18">
        <v>1</v>
      </c>
      <c r="I6" s="19">
        <v>4.5410000000000004</v>
      </c>
      <c r="J6" s="19">
        <v>0</v>
      </c>
      <c r="K6" s="20">
        <v>-340000</v>
      </c>
      <c r="L6" s="20">
        <v>0</v>
      </c>
      <c r="M6" s="23" t="s">
        <v>49</v>
      </c>
      <c r="N6" s="17" t="s">
        <v>59</v>
      </c>
      <c r="P6" s="26"/>
      <c r="Q6" s="25"/>
    </row>
    <row r="7" spans="1:18" x14ac:dyDescent="0.25">
      <c r="A7" s="15" t="s">
        <v>16</v>
      </c>
      <c r="B7" s="15" t="s">
        <v>43</v>
      </c>
      <c r="C7" s="15" t="s">
        <v>18</v>
      </c>
      <c r="D7" s="15" t="s">
        <v>19</v>
      </c>
      <c r="E7" s="16" t="s">
        <v>57</v>
      </c>
      <c r="F7" s="17">
        <v>0</v>
      </c>
      <c r="G7" s="17">
        <v>0</v>
      </c>
      <c r="H7" s="18">
        <v>1</v>
      </c>
      <c r="I7" s="19">
        <v>4.5410000000000004</v>
      </c>
      <c r="J7" s="19">
        <v>0</v>
      </c>
      <c r="K7" s="20">
        <v>-17322</v>
      </c>
      <c r="L7" s="20">
        <v>0</v>
      </c>
      <c r="M7" s="20" t="s">
        <v>49</v>
      </c>
      <c r="N7" s="17" t="s">
        <v>55</v>
      </c>
      <c r="O7" s="17"/>
      <c r="P7" s="24"/>
      <c r="Q7" s="26"/>
      <c r="R7" s="31"/>
    </row>
    <row r="9" spans="1:18" x14ac:dyDescent="0.25">
      <c r="J9" t="s">
        <v>47</v>
      </c>
      <c r="K9" s="22">
        <f>SUM(K3:K8)</f>
        <v>-447533</v>
      </c>
    </row>
  </sheetData>
  <phoneticPr fontId="0" type="noConversion"/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zoomScale="80" workbookViewId="0">
      <selection activeCell="N11" sqref="A1:N11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0.5546875" bestFit="1" customWidth="1"/>
    <col min="5" max="5" width="13" bestFit="1" customWidth="1"/>
    <col min="6" max="7" width="9.88671875" bestFit="1" customWidth="1"/>
    <col min="8" max="8" width="9.44140625" bestFit="1" customWidth="1"/>
    <col min="9" max="9" width="6" bestFit="1" customWidth="1"/>
    <col min="10" max="10" width="6.33203125" bestFit="1" customWidth="1"/>
    <col min="11" max="11" width="10" bestFit="1" customWidth="1"/>
    <col min="12" max="12" width="6.6640625" bestFit="1" customWidth="1"/>
    <col min="13" max="13" width="3.88671875" bestFit="1" customWidth="1"/>
    <col min="14" max="14" width="38.88671875" bestFit="1" customWidth="1"/>
    <col min="16" max="16" width="3.5546875" bestFit="1" customWidth="1"/>
    <col min="17" max="17" width="8.6640625" bestFit="1" customWidth="1"/>
    <col min="18" max="18" width="9.5546875" bestFit="1" customWidth="1"/>
  </cols>
  <sheetData>
    <row r="1" spans="1:18" s="24" customFormat="1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5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48</v>
      </c>
      <c r="F3" s="17">
        <v>0</v>
      </c>
      <c r="G3" s="17">
        <v>0</v>
      </c>
      <c r="H3" s="18">
        <v>1</v>
      </c>
      <c r="I3" s="19">
        <v>6.016</v>
      </c>
      <c r="J3" s="19">
        <v>0</v>
      </c>
      <c r="K3" s="20">
        <v>-80678</v>
      </c>
      <c r="L3" s="20">
        <v>0</v>
      </c>
      <c r="M3" s="23" t="s">
        <v>49</v>
      </c>
      <c r="N3" s="17" t="s">
        <v>21</v>
      </c>
      <c r="P3" s="25"/>
      <c r="Q3" s="25"/>
    </row>
    <row r="4" spans="1:18" s="24" customFormat="1" x14ac:dyDescent="0.25">
      <c r="A4" s="15" t="s">
        <v>16</v>
      </c>
      <c r="B4" s="15" t="s">
        <v>50</v>
      </c>
      <c r="C4" s="15" t="s">
        <v>18</v>
      </c>
      <c r="D4" s="15" t="s">
        <v>19</v>
      </c>
      <c r="E4" s="16" t="s">
        <v>48</v>
      </c>
      <c r="F4" s="17">
        <v>0</v>
      </c>
      <c r="G4" s="17">
        <v>0</v>
      </c>
      <c r="H4" s="18">
        <v>1</v>
      </c>
      <c r="I4" s="19">
        <v>6.016</v>
      </c>
      <c r="J4" s="19">
        <v>0</v>
      </c>
      <c r="K4" s="20">
        <v>-241851</v>
      </c>
      <c r="L4" s="20">
        <v>0</v>
      </c>
      <c r="M4" s="23" t="s">
        <v>49</v>
      </c>
      <c r="N4" s="17" t="s">
        <v>51</v>
      </c>
      <c r="P4" s="25"/>
      <c r="Q4" s="25"/>
    </row>
    <row r="5" spans="1:18" s="24" customFormat="1" x14ac:dyDescent="0.25">
      <c r="A5" s="15" t="s">
        <v>16</v>
      </c>
      <c r="B5" s="15" t="s">
        <v>22</v>
      </c>
      <c r="C5" s="15" t="s">
        <v>18</v>
      </c>
      <c r="D5" s="15" t="s">
        <v>19</v>
      </c>
      <c r="E5" s="16" t="s">
        <v>48</v>
      </c>
      <c r="F5" s="17">
        <v>0</v>
      </c>
      <c r="G5" s="17">
        <v>0</v>
      </c>
      <c r="H5" s="18">
        <v>1</v>
      </c>
      <c r="I5" s="19">
        <v>6.016</v>
      </c>
      <c r="J5" s="19">
        <v>0</v>
      </c>
      <c r="K5" s="20">
        <v>-5709</v>
      </c>
      <c r="L5" s="20">
        <v>0</v>
      </c>
      <c r="M5" s="23" t="s">
        <v>49</v>
      </c>
      <c r="N5" s="17" t="s">
        <v>23</v>
      </c>
      <c r="P5" s="26"/>
      <c r="Q5" s="25"/>
    </row>
    <row r="6" spans="1:18" s="24" customFormat="1" x14ac:dyDescent="0.25">
      <c r="A6" s="15" t="s">
        <v>16</v>
      </c>
      <c r="B6" s="15" t="s">
        <v>52</v>
      </c>
      <c r="C6" s="15" t="s">
        <v>18</v>
      </c>
      <c r="D6" s="15" t="s">
        <v>19</v>
      </c>
      <c r="E6" s="16" t="s">
        <v>48</v>
      </c>
      <c r="F6" s="17">
        <v>0</v>
      </c>
      <c r="G6" s="17">
        <v>0</v>
      </c>
      <c r="H6" s="18">
        <v>1</v>
      </c>
      <c r="I6" s="19">
        <v>6.016</v>
      </c>
      <c r="J6" s="19">
        <v>0</v>
      </c>
      <c r="K6" s="20">
        <v>-3824</v>
      </c>
      <c r="L6" s="20">
        <v>0</v>
      </c>
      <c r="M6" s="23" t="s">
        <v>49</v>
      </c>
      <c r="N6" s="17" t="s">
        <v>53</v>
      </c>
      <c r="P6" s="27"/>
      <c r="Q6" s="28"/>
      <c r="R6" s="29"/>
    </row>
    <row r="7" spans="1:18" x14ac:dyDescent="0.25">
      <c r="A7" s="30" t="s">
        <v>16</v>
      </c>
      <c r="B7" s="30" t="s">
        <v>43</v>
      </c>
      <c r="C7" s="30" t="s">
        <v>18</v>
      </c>
      <c r="D7" s="30" t="s">
        <v>19</v>
      </c>
      <c r="E7" s="16" t="s">
        <v>48</v>
      </c>
      <c r="F7" s="17">
        <v>0</v>
      </c>
      <c r="G7" s="17">
        <v>0</v>
      </c>
      <c r="H7" s="18">
        <v>1</v>
      </c>
      <c r="I7" s="19">
        <v>6.016</v>
      </c>
      <c r="J7" s="19">
        <v>0</v>
      </c>
      <c r="K7" s="20">
        <v>-17322</v>
      </c>
      <c r="L7" s="20">
        <v>0</v>
      </c>
      <c r="M7" s="20" t="s">
        <v>49</v>
      </c>
      <c r="N7" s="17" t="s">
        <v>55</v>
      </c>
      <c r="O7" s="17"/>
      <c r="P7" s="24"/>
      <c r="Q7" s="26"/>
      <c r="R7" s="31"/>
    </row>
    <row r="9" spans="1:18" x14ac:dyDescent="0.25">
      <c r="J9" t="s">
        <v>47</v>
      </c>
      <c r="K9" s="22">
        <f>SUM(K3:K8)</f>
        <v>-349384</v>
      </c>
    </row>
  </sheetData>
  <phoneticPr fontId="0" type="noConversion"/>
  <pageMargins left="0.75" right="0.75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opLeftCell="F1" zoomScale="80" workbookViewId="0">
      <selection activeCell="N40" sqref="A1:N40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7.44140625" bestFit="1" customWidth="1"/>
    <col min="5" max="5" width="12.6640625" bestFit="1" customWidth="1"/>
    <col min="6" max="7" width="9.88671875" bestFit="1" customWidth="1"/>
    <col min="8" max="8" width="9.44140625" bestFit="1" customWidth="1"/>
    <col min="9" max="9" width="6" bestFit="1" customWidth="1"/>
    <col min="10" max="10" width="6.6640625" bestFit="1" customWidth="1"/>
    <col min="11" max="11" width="10.88671875" bestFit="1" customWidth="1"/>
    <col min="12" max="12" width="11.5546875" bestFit="1" customWidth="1"/>
    <col min="13" max="13" width="10.5546875" bestFit="1" customWidth="1"/>
    <col min="14" max="14" width="38.88671875" bestFit="1" customWidth="1"/>
    <col min="15" max="15" width="59.44140625" bestFit="1" customWidth="1"/>
    <col min="16" max="16" width="3.88671875" bestFit="1" customWidth="1"/>
    <col min="17" max="17" width="11" bestFit="1" customWidth="1"/>
    <col min="18" max="18" width="10.33203125" bestFit="1" customWidth="1"/>
  </cols>
  <sheetData>
    <row r="1" spans="1:17" s="24" customFormat="1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7" s="24" customFormat="1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7" s="24" customFormat="1" x14ac:dyDescent="0.25">
      <c r="A3" s="15" t="s">
        <v>16</v>
      </c>
      <c r="B3" s="15" t="s">
        <v>17</v>
      </c>
      <c r="C3" s="15" t="s">
        <v>18</v>
      </c>
      <c r="D3" s="15" t="s">
        <v>19</v>
      </c>
      <c r="E3" s="37" t="s">
        <v>60</v>
      </c>
      <c r="F3" s="17">
        <v>0</v>
      </c>
      <c r="G3" s="17">
        <v>0</v>
      </c>
      <c r="H3" s="18">
        <v>1</v>
      </c>
      <c r="I3" s="19">
        <v>9.98</v>
      </c>
      <c r="J3" s="19">
        <v>0</v>
      </c>
      <c r="K3" s="20">
        <v>-82325</v>
      </c>
      <c r="L3" s="20">
        <v>0</v>
      </c>
      <c r="M3" s="17">
        <v>-82325</v>
      </c>
      <c r="N3" s="17" t="s">
        <v>21</v>
      </c>
      <c r="P3" s="25"/>
      <c r="Q3" s="25"/>
    </row>
    <row r="4" spans="1:17" s="24" customFormat="1" x14ac:dyDescent="0.25">
      <c r="A4" s="15" t="s">
        <v>16</v>
      </c>
      <c r="B4" s="15" t="s">
        <v>50</v>
      </c>
      <c r="C4" s="15" t="s">
        <v>18</v>
      </c>
      <c r="D4" s="15" t="s">
        <v>19</v>
      </c>
      <c r="E4" s="37" t="s">
        <v>60</v>
      </c>
      <c r="F4" s="17">
        <v>0</v>
      </c>
      <c r="G4" s="17">
        <v>0</v>
      </c>
      <c r="H4" s="18">
        <v>1</v>
      </c>
      <c r="I4" s="19">
        <v>9.98</v>
      </c>
      <c r="J4" s="19">
        <v>0</v>
      </c>
      <c r="K4" s="20">
        <v>-258870</v>
      </c>
      <c r="L4" s="20">
        <v>0</v>
      </c>
      <c r="M4" s="17">
        <v>-258870</v>
      </c>
      <c r="N4" s="17" t="s">
        <v>51</v>
      </c>
      <c r="P4" s="25"/>
      <c r="Q4" s="25"/>
    </row>
    <row r="5" spans="1:17" s="24" customFormat="1" x14ac:dyDescent="0.25">
      <c r="A5" s="15" t="s">
        <v>16</v>
      </c>
      <c r="B5" s="15" t="s">
        <v>22</v>
      </c>
      <c r="C5" s="15" t="s">
        <v>18</v>
      </c>
      <c r="D5" s="15" t="s">
        <v>19</v>
      </c>
      <c r="E5" s="37" t="s">
        <v>60</v>
      </c>
      <c r="F5" s="17">
        <v>0</v>
      </c>
      <c r="G5" s="17">
        <v>0</v>
      </c>
      <c r="H5" s="18">
        <v>1</v>
      </c>
      <c r="I5" s="19">
        <v>9.98</v>
      </c>
      <c r="J5" s="19">
        <v>0</v>
      </c>
      <c r="K5" s="20">
        <v>-5709</v>
      </c>
      <c r="L5" s="20">
        <v>0</v>
      </c>
      <c r="M5" s="17">
        <v>-5709</v>
      </c>
      <c r="N5" s="17" t="s">
        <v>23</v>
      </c>
      <c r="P5" s="25"/>
      <c r="Q5" s="25"/>
    </row>
    <row r="6" spans="1:17" s="24" customFormat="1" x14ac:dyDescent="0.25">
      <c r="A6" s="15" t="s">
        <v>16</v>
      </c>
      <c r="B6" s="15" t="s">
        <v>52</v>
      </c>
      <c r="C6" s="15" t="s">
        <v>18</v>
      </c>
      <c r="D6" s="15" t="s">
        <v>19</v>
      </c>
      <c r="E6" s="37" t="s">
        <v>60</v>
      </c>
      <c r="F6" s="17">
        <v>0</v>
      </c>
      <c r="G6" s="17">
        <v>0</v>
      </c>
      <c r="H6" s="18">
        <v>1</v>
      </c>
      <c r="I6" s="19">
        <v>9.98</v>
      </c>
      <c r="J6" s="19">
        <v>0</v>
      </c>
      <c r="K6" s="20">
        <v>-3824</v>
      </c>
      <c r="L6" s="20">
        <v>0</v>
      </c>
      <c r="M6" s="17">
        <v>-3824</v>
      </c>
      <c r="N6" s="17" t="s">
        <v>53</v>
      </c>
      <c r="P6" s="25"/>
      <c r="Q6" s="25"/>
    </row>
    <row r="7" spans="1:17" s="24" customFormat="1" x14ac:dyDescent="0.25">
      <c r="A7" s="15" t="s">
        <v>16</v>
      </c>
      <c r="B7" s="15" t="s">
        <v>61</v>
      </c>
      <c r="C7" s="15" t="s">
        <v>18</v>
      </c>
      <c r="D7" s="15" t="s">
        <v>19</v>
      </c>
      <c r="E7" s="38" t="s">
        <v>60</v>
      </c>
      <c r="F7" s="17">
        <v>0</v>
      </c>
      <c r="G7" s="17">
        <v>0</v>
      </c>
      <c r="H7" s="18">
        <v>1</v>
      </c>
      <c r="I7" s="19">
        <v>9.98</v>
      </c>
      <c r="J7" s="19">
        <v>0</v>
      </c>
      <c r="K7" s="20">
        <v>-417500</v>
      </c>
      <c r="L7" s="20">
        <v>0</v>
      </c>
      <c r="M7" s="17">
        <v>-417500</v>
      </c>
      <c r="N7" s="17" t="s">
        <v>62</v>
      </c>
      <c r="P7" s="25"/>
      <c r="Q7" s="25"/>
    </row>
    <row r="8" spans="1:17" s="24" customFormat="1" x14ac:dyDescent="0.25">
      <c r="A8" s="15" t="s">
        <v>16</v>
      </c>
      <c r="B8" s="15" t="s">
        <v>63</v>
      </c>
      <c r="C8" s="15" t="s">
        <v>18</v>
      </c>
      <c r="D8" s="15" t="s">
        <v>19</v>
      </c>
      <c r="E8" s="38" t="s">
        <v>60</v>
      </c>
      <c r="F8" s="17">
        <v>0</v>
      </c>
      <c r="G8" s="17">
        <v>0</v>
      </c>
      <c r="H8" s="18">
        <v>1</v>
      </c>
      <c r="I8" s="19">
        <v>9.98</v>
      </c>
      <c r="J8" s="19">
        <v>0</v>
      </c>
      <c r="K8" s="20">
        <v>2155000</v>
      </c>
      <c r="L8" s="20">
        <v>0</v>
      </c>
      <c r="M8" s="17">
        <v>2155000</v>
      </c>
      <c r="N8" s="17" t="s">
        <v>64</v>
      </c>
      <c r="P8" s="25"/>
      <c r="Q8" s="25"/>
    </row>
    <row r="9" spans="1:17" s="24" customFormat="1" x14ac:dyDescent="0.25">
      <c r="A9" s="15" t="s">
        <v>24</v>
      </c>
      <c r="B9" s="15" t="s">
        <v>65</v>
      </c>
      <c r="C9" s="15" t="s">
        <v>18</v>
      </c>
      <c r="D9" s="15" t="s">
        <v>26</v>
      </c>
      <c r="E9" s="37" t="s">
        <v>60</v>
      </c>
      <c r="F9" s="17">
        <v>-436495</v>
      </c>
      <c r="G9" s="17">
        <v>0</v>
      </c>
      <c r="H9" s="18">
        <v>1</v>
      </c>
      <c r="I9" s="19">
        <v>9.7880000000000003</v>
      </c>
      <c r="J9" s="49">
        <v>2.9210000000000003</v>
      </c>
      <c r="K9" s="20">
        <v>0</v>
      </c>
      <c r="L9" s="20">
        <v>-2997411.165</v>
      </c>
      <c r="M9" s="17">
        <v>-2997411.165</v>
      </c>
      <c r="N9" s="17" t="s">
        <v>66</v>
      </c>
      <c r="P9" s="25"/>
      <c r="Q9" s="25"/>
    </row>
    <row r="10" spans="1:17" s="24" customFormat="1" x14ac:dyDescent="0.25">
      <c r="A10" s="15" t="s">
        <v>24</v>
      </c>
      <c r="B10" s="15" t="s">
        <v>67</v>
      </c>
      <c r="C10" s="15" t="s">
        <v>18</v>
      </c>
      <c r="D10" s="15" t="s">
        <v>26</v>
      </c>
      <c r="E10" s="37" t="s">
        <v>60</v>
      </c>
      <c r="F10" s="17">
        <v>-123250</v>
      </c>
      <c r="G10" s="17">
        <v>0</v>
      </c>
      <c r="H10" s="18">
        <v>1</v>
      </c>
      <c r="I10" s="19">
        <v>9.7880000000000003</v>
      </c>
      <c r="J10" s="19">
        <v>1.0000000000000001E-7</v>
      </c>
      <c r="K10" s="20">
        <v>0</v>
      </c>
      <c r="L10" s="20">
        <v>-1206370.9876999999</v>
      </c>
      <c r="M10" s="17">
        <v>-1206370.9876999999</v>
      </c>
      <c r="N10" s="17" t="s">
        <v>66</v>
      </c>
      <c r="P10" s="25"/>
      <c r="Q10" s="25"/>
    </row>
    <row r="11" spans="1:17" s="24" customFormat="1" x14ac:dyDescent="0.25">
      <c r="A11" s="15" t="s">
        <v>24</v>
      </c>
      <c r="B11" s="15" t="s">
        <v>68</v>
      </c>
      <c r="C11" s="15" t="s">
        <v>18</v>
      </c>
      <c r="D11" s="15" t="s">
        <v>26</v>
      </c>
      <c r="E11" s="37" t="s">
        <v>60</v>
      </c>
      <c r="F11" s="17">
        <v>-78300</v>
      </c>
      <c r="G11" s="17">
        <v>0</v>
      </c>
      <c r="H11" s="18">
        <v>1</v>
      </c>
      <c r="I11" s="19">
        <v>9.7880000000000003</v>
      </c>
      <c r="J11" s="19">
        <v>1.0000000000000001E-7</v>
      </c>
      <c r="K11" s="20">
        <v>0</v>
      </c>
      <c r="L11" s="20">
        <v>-766400.3922</v>
      </c>
      <c r="M11" s="17">
        <v>-766400.3922</v>
      </c>
      <c r="N11" s="17" t="s">
        <v>66</v>
      </c>
      <c r="P11" s="25"/>
      <c r="Q11" s="25"/>
    </row>
    <row r="12" spans="1:17" s="24" customFormat="1" x14ac:dyDescent="0.25">
      <c r="A12" s="15" t="s">
        <v>24</v>
      </c>
      <c r="B12" s="15" t="s">
        <v>69</v>
      </c>
      <c r="C12" s="15" t="s">
        <v>18</v>
      </c>
      <c r="D12" s="15" t="s">
        <v>26</v>
      </c>
      <c r="E12" s="37" t="s">
        <v>60</v>
      </c>
      <c r="F12" s="17">
        <v>26100</v>
      </c>
      <c r="G12" s="17">
        <v>0</v>
      </c>
      <c r="H12" s="18">
        <v>1</v>
      </c>
      <c r="I12" s="19">
        <v>9.7880000000000003</v>
      </c>
      <c r="J12" s="19">
        <v>1.0000000000000001E-7</v>
      </c>
      <c r="K12" s="20">
        <v>0</v>
      </c>
      <c r="L12" s="20">
        <v>255466.79740000001</v>
      </c>
      <c r="M12" s="17">
        <v>255466.79740000001</v>
      </c>
      <c r="N12" s="17" t="s">
        <v>66</v>
      </c>
      <c r="P12" s="25"/>
      <c r="Q12" s="25"/>
    </row>
    <row r="13" spans="1:17" s="24" customFormat="1" x14ac:dyDescent="0.25">
      <c r="A13" s="15" t="s">
        <v>24</v>
      </c>
      <c r="B13" s="15" t="s">
        <v>70</v>
      </c>
      <c r="C13" s="15" t="s">
        <v>18</v>
      </c>
      <c r="D13" s="15" t="s">
        <v>26</v>
      </c>
      <c r="E13" s="38" t="s">
        <v>60</v>
      </c>
      <c r="F13" s="17">
        <v>13050</v>
      </c>
      <c r="G13" s="17">
        <v>0</v>
      </c>
      <c r="H13" s="18">
        <v>1</v>
      </c>
      <c r="I13" s="19">
        <v>9.7880000000000003</v>
      </c>
      <c r="J13" s="19">
        <v>1.0000000000000001E-7</v>
      </c>
      <c r="K13" s="20">
        <v>0</v>
      </c>
      <c r="L13" s="20">
        <v>127733.39870000001</v>
      </c>
      <c r="M13" s="17">
        <v>127733.39870000001</v>
      </c>
      <c r="N13" s="17" t="s">
        <v>71</v>
      </c>
      <c r="P13" s="25"/>
      <c r="Q13" s="25"/>
    </row>
    <row r="14" spans="1:17" s="24" customFormat="1" x14ac:dyDescent="0.25">
      <c r="A14" s="15" t="s">
        <v>24</v>
      </c>
      <c r="B14" s="15" t="s">
        <v>72</v>
      </c>
      <c r="C14" s="15" t="s">
        <v>18</v>
      </c>
      <c r="D14" s="15" t="s">
        <v>26</v>
      </c>
      <c r="E14" s="38" t="s">
        <v>60</v>
      </c>
      <c r="F14" s="17">
        <v>20670</v>
      </c>
      <c r="G14" s="17">
        <v>0</v>
      </c>
      <c r="H14" s="18">
        <v>1</v>
      </c>
      <c r="I14" s="19">
        <v>9.7880000000000003</v>
      </c>
      <c r="J14" s="19">
        <v>1.0000000000000001E-7</v>
      </c>
      <c r="K14" s="20">
        <v>0</v>
      </c>
      <c r="L14" s="20">
        <v>202317.95790000001</v>
      </c>
      <c r="M14" s="17">
        <v>202317.95790000001</v>
      </c>
      <c r="N14" s="17" t="s">
        <v>66</v>
      </c>
      <c r="P14" s="25"/>
      <c r="Q14" s="25"/>
    </row>
    <row r="15" spans="1:17" s="24" customFormat="1" x14ac:dyDescent="0.25">
      <c r="A15" s="15" t="s">
        <v>24</v>
      </c>
      <c r="B15" s="15" t="s">
        <v>73</v>
      </c>
      <c r="C15" s="15" t="s">
        <v>18</v>
      </c>
      <c r="D15" s="15" t="s">
        <v>26</v>
      </c>
      <c r="E15" s="38" t="s">
        <v>60</v>
      </c>
      <c r="F15" s="17">
        <v>52200</v>
      </c>
      <c r="G15" s="17">
        <v>0</v>
      </c>
      <c r="H15" s="18">
        <v>1</v>
      </c>
      <c r="I15" s="19">
        <v>9.7880000000000003</v>
      </c>
      <c r="J15" s="19">
        <v>1.0000000000000001E-7</v>
      </c>
      <c r="K15" s="20">
        <v>0</v>
      </c>
      <c r="L15" s="20">
        <v>510933.59480000002</v>
      </c>
      <c r="M15" s="17">
        <v>510933.59480000002</v>
      </c>
      <c r="N15" s="17" t="s">
        <v>66</v>
      </c>
      <c r="P15" s="25"/>
      <c r="Q15" s="25"/>
    </row>
    <row r="16" spans="1:17" s="24" customFormat="1" x14ac:dyDescent="0.25">
      <c r="A16" s="15" t="s">
        <v>24</v>
      </c>
      <c r="B16" s="15" t="s">
        <v>74</v>
      </c>
      <c r="C16" s="15" t="s">
        <v>18</v>
      </c>
      <c r="D16" s="15" t="s">
        <v>26</v>
      </c>
      <c r="E16" s="38" t="s">
        <v>60</v>
      </c>
      <c r="F16" s="17">
        <v>80910</v>
      </c>
      <c r="G16" s="17">
        <v>0</v>
      </c>
      <c r="H16" s="18">
        <v>1</v>
      </c>
      <c r="I16" s="19">
        <v>9.7880000000000003</v>
      </c>
      <c r="J16" s="19">
        <v>1.0000000000000001E-7</v>
      </c>
      <c r="K16" s="20">
        <v>0</v>
      </c>
      <c r="L16" s="20">
        <v>791947.07189999998</v>
      </c>
      <c r="M16" s="17">
        <v>791947.07189999998</v>
      </c>
      <c r="N16" s="17" t="s">
        <v>66</v>
      </c>
      <c r="P16" s="25"/>
      <c r="Q16" s="25"/>
    </row>
    <row r="17" spans="1:19" s="24" customFormat="1" x14ac:dyDescent="0.25">
      <c r="A17" s="15" t="s">
        <v>24</v>
      </c>
      <c r="B17" s="15" t="s">
        <v>75</v>
      </c>
      <c r="C17" s="15" t="s">
        <v>18</v>
      </c>
      <c r="D17" s="15" t="s">
        <v>26</v>
      </c>
      <c r="E17" s="38" t="s">
        <v>60</v>
      </c>
      <c r="F17" s="17">
        <v>-2866</v>
      </c>
      <c r="G17" s="17">
        <v>0</v>
      </c>
      <c r="H17" s="18">
        <v>1</v>
      </c>
      <c r="I17" s="19">
        <v>9.7880000000000003</v>
      </c>
      <c r="J17" s="19">
        <v>1.0000000000000001E-7</v>
      </c>
      <c r="K17" s="20">
        <v>0</v>
      </c>
      <c r="L17" s="20">
        <v>-28052.4077</v>
      </c>
      <c r="M17" s="17">
        <v>-28052.4077</v>
      </c>
      <c r="N17" s="17" t="s">
        <v>66</v>
      </c>
      <c r="P17" s="25"/>
      <c r="Q17" s="25"/>
    </row>
    <row r="18" spans="1:19" s="24" customFormat="1" x14ac:dyDescent="0.25">
      <c r="A18" s="15" t="s">
        <v>24</v>
      </c>
      <c r="B18" s="15" t="s">
        <v>76</v>
      </c>
      <c r="C18" s="15" t="s">
        <v>18</v>
      </c>
      <c r="D18" s="15" t="s">
        <v>26</v>
      </c>
      <c r="E18" s="38" t="s">
        <v>60</v>
      </c>
      <c r="F18" s="17">
        <v>32625</v>
      </c>
      <c r="G18" s="17">
        <v>0</v>
      </c>
      <c r="H18" s="18">
        <v>1</v>
      </c>
      <c r="I18" s="19">
        <v>9.7880000000000003</v>
      </c>
      <c r="J18" s="19">
        <v>1.0000000000000001E-7</v>
      </c>
      <c r="K18" s="20">
        <v>0</v>
      </c>
      <c r="L18" s="20">
        <v>319333.49670000002</v>
      </c>
      <c r="M18" s="17">
        <v>319333.49670000002</v>
      </c>
      <c r="N18" s="17" t="s">
        <v>66</v>
      </c>
      <c r="P18" s="25"/>
      <c r="Q18" s="25"/>
    </row>
    <row r="19" spans="1:19" s="24" customFormat="1" x14ac:dyDescent="0.25">
      <c r="A19" s="15" t="s">
        <v>24</v>
      </c>
      <c r="B19" s="15" t="s">
        <v>77</v>
      </c>
      <c r="C19" s="15" t="s">
        <v>18</v>
      </c>
      <c r="D19" s="15" t="s">
        <v>26</v>
      </c>
      <c r="E19" s="38" t="s">
        <v>60</v>
      </c>
      <c r="F19" s="17">
        <v>44000</v>
      </c>
      <c r="G19" s="17">
        <v>0</v>
      </c>
      <c r="H19" s="18">
        <v>1</v>
      </c>
      <c r="I19" s="19">
        <v>9.7880000000000003</v>
      </c>
      <c r="J19" s="19">
        <v>1.0000000000000001E-7</v>
      </c>
      <c r="K19" s="20">
        <v>0</v>
      </c>
      <c r="L19" s="20">
        <v>430671.99560000002</v>
      </c>
      <c r="M19" s="17">
        <v>430671.99560000002</v>
      </c>
      <c r="N19" s="17" t="s">
        <v>66</v>
      </c>
      <c r="P19" s="25"/>
      <c r="Q19" s="25"/>
    </row>
    <row r="20" spans="1:19" x14ac:dyDescent="0.25">
      <c r="A20" s="30" t="s">
        <v>16</v>
      </c>
      <c r="B20" s="30" t="s">
        <v>43</v>
      </c>
      <c r="C20" s="30" t="s">
        <v>18</v>
      </c>
      <c r="D20" s="30" t="s">
        <v>19</v>
      </c>
      <c r="E20" s="16" t="s">
        <v>60</v>
      </c>
      <c r="F20" s="17">
        <v>0</v>
      </c>
      <c r="G20" s="17">
        <v>0</v>
      </c>
      <c r="H20" s="18">
        <v>1</v>
      </c>
      <c r="I20" s="19">
        <v>9.98</v>
      </c>
      <c r="J20" s="19">
        <v>0</v>
      </c>
      <c r="K20" s="20">
        <v>-17675</v>
      </c>
      <c r="L20" s="20">
        <v>0</v>
      </c>
      <c r="M20" s="17" t="s">
        <v>49</v>
      </c>
      <c r="N20" s="17" t="s">
        <v>55</v>
      </c>
      <c r="O20" s="17"/>
      <c r="P20" s="24"/>
      <c r="Q20" s="26"/>
      <c r="R20" s="31"/>
    </row>
    <row r="21" spans="1:19" x14ac:dyDescent="0.25">
      <c r="A21" s="15" t="s">
        <v>24</v>
      </c>
      <c r="B21" s="15" t="s">
        <v>83</v>
      </c>
      <c r="C21" s="15" t="s">
        <v>18</v>
      </c>
      <c r="D21" s="15" t="s">
        <v>26</v>
      </c>
      <c r="E21" s="16" t="s">
        <v>60</v>
      </c>
      <c r="F21" s="17">
        <v>-231175</v>
      </c>
      <c r="G21" s="17">
        <v>0</v>
      </c>
      <c r="H21" s="18">
        <v>1</v>
      </c>
      <c r="I21" s="19">
        <v>9.7880000000000003</v>
      </c>
      <c r="J21" s="49">
        <v>2.9210000000000003</v>
      </c>
      <c r="K21" s="20">
        <v>0</v>
      </c>
      <c r="L21" s="20">
        <v>-1587478.7250000001</v>
      </c>
      <c r="M21" s="17" t="s">
        <v>49</v>
      </c>
      <c r="N21" s="17" t="s">
        <v>31</v>
      </c>
      <c r="O21" s="45"/>
      <c r="P21" s="24"/>
      <c r="Q21" s="26"/>
      <c r="R21" s="21"/>
    </row>
    <row r="23" spans="1:19" x14ac:dyDescent="0.25">
      <c r="A23" s="61" t="s">
        <v>46</v>
      </c>
    </row>
    <row r="24" spans="1:19" x14ac:dyDescent="0.25">
      <c r="A24" s="15" t="s">
        <v>24</v>
      </c>
      <c r="B24" s="15" t="s">
        <v>65</v>
      </c>
      <c r="C24" s="15" t="s">
        <v>18</v>
      </c>
      <c r="D24" s="15" t="s">
        <v>42</v>
      </c>
      <c r="E24" s="16" t="s">
        <v>60</v>
      </c>
      <c r="F24" s="17">
        <v>-436495</v>
      </c>
      <c r="G24" s="17">
        <v>0</v>
      </c>
      <c r="H24" s="18">
        <v>1</v>
      </c>
      <c r="I24" s="19">
        <v>5.2000000000000005E-2</v>
      </c>
      <c r="J24" s="19">
        <v>-7.4999999999999997E-2</v>
      </c>
      <c r="K24" s="20">
        <v>0</v>
      </c>
      <c r="L24" s="20">
        <v>-55434.865000000005</v>
      </c>
      <c r="M24" s="17" t="s">
        <v>49</v>
      </c>
      <c r="N24" s="17" t="s">
        <v>66</v>
      </c>
      <c r="O24" s="17"/>
      <c r="P24" s="39" t="s">
        <v>78</v>
      </c>
      <c r="Q24" s="40" t="s">
        <v>79</v>
      </c>
      <c r="R24" s="41">
        <v>0</v>
      </c>
      <c r="S24" s="26"/>
    </row>
    <row r="25" spans="1:19" ht="13.8" thickBot="1" x14ac:dyDescent="0.3">
      <c r="A25" s="15" t="s">
        <v>24</v>
      </c>
      <c r="B25" s="15" t="s">
        <v>67</v>
      </c>
      <c r="C25" s="15" t="s">
        <v>18</v>
      </c>
      <c r="D25" s="15" t="s">
        <v>42</v>
      </c>
      <c r="E25" s="16" t="s">
        <v>60</v>
      </c>
      <c r="F25" s="17">
        <v>-123250</v>
      </c>
      <c r="G25" s="17">
        <v>0</v>
      </c>
      <c r="H25" s="18">
        <v>1</v>
      </c>
      <c r="I25" s="19">
        <v>5.2000000000000005E-2</v>
      </c>
      <c r="J25" s="19">
        <v>5.0000000000000001E-3</v>
      </c>
      <c r="K25" s="20">
        <v>0</v>
      </c>
      <c r="L25" s="20">
        <v>-5792.75</v>
      </c>
      <c r="M25" s="17" t="s">
        <v>49</v>
      </c>
      <c r="N25" s="17" t="s">
        <v>66</v>
      </c>
      <c r="O25" s="17"/>
      <c r="P25" s="39" t="s">
        <v>80</v>
      </c>
      <c r="Q25" s="40" t="s">
        <v>81</v>
      </c>
      <c r="R25" s="41">
        <v>2590881.5696</v>
      </c>
      <c r="S25" s="26"/>
    </row>
    <row r="26" spans="1:19" ht="13.8" thickBot="1" x14ac:dyDescent="0.3">
      <c r="A26" s="15" t="s">
        <v>24</v>
      </c>
      <c r="B26" s="15" t="s">
        <v>68</v>
      </c>
      <c r="C26" s="15" t="s">
        <v>18</v>
      </c>
      <c r="D26" s="15" t="s">
        <v>42</v>
      </c>
      <c r="E26" s="16" t="s">
        <v>60</v>
      </c>
      <c r="F26" s="17">
        <v>-78300</v>
      </c>
      <c r="G26" s="17">
        <v>0</v>
      </c>
      <c r="H26" s="18">
        <v>1</v>
      </c>
      <c r="I26" s="19">
        <v>5.2000000000000005E-2</v>
      </c>
      <c r="J26" s="19">
        <v>5.0000000000000001E-3</v>
      </c>
      <c r="K26" s="20">
        <v>0</v>
      </c>
      <c r="L26" s="20">
        <v>-3680.1</v>
      </c>
      <c r="M26" s="17" t="s">
        <v>49</v>
      </c>
      <c r="N26" s="17" t="s">
        <v>66</v>
      </c>
      <c r="O26" s="17"/>
      <c r="P26" s="42"/>
      <c r="Q26" s="43" t="s">
        <v>82</v>
      </c>
      <c r="R26" s="44">
        <v>3289962.4371000002</v>
      </c>
      <c r="S26" s="26"/>
    </row>
    <row r="27" spans="1:19" x14ac:dyDescent="0.25">
      <c r="A27" s="15" t="s">
        <v>24</v>
      </c>
      <c r="B27" s="15" t="s">
        <v>69</v>
      </c>
      <c r="C27" s="15" t="s">
        <v>18</v>
      </c>
      <c r="D27" s="15" t="s">
        <v>42</v>
      </c>
      <c r="E27" s="16" t="s">
        <v>60</v>
      </c>
      <c r="F27" s="17">
        <v>26100</v>
      </c>
      <c r="G27" s="17">
        <v>0</v>
      </c>
      <c r="H27" s="18">
        <v>1</v>
      </c>
      <c r="I27" s="19">
        <v>5.2000000000000005E-2</v>
      </c>
      <c r="J27" s="19">
        <v>7.4999999999999997E-3</v>
      </c>
      <c r="K27" s="20">
        <v>0</v>
      </c>
      <c r="L27" s="20">
        <v>1161.45</v>
      </c>
      <c r="M27" s="17" t="s">
        <v>49</v>
      </c>
      <c r="N27" s="17" t="s">
        <v>66</v>
      </c>
      <c r="O27" s="17"/>
    </row>
    <row r="28" spans="1:19" x14ac:dyDescent="0.25">
      <c r="A28" s="15" t="s">
        <v>24</v>
      </c>
      <c r="B28" s="15" t="s">
        <v>70</v>
      </c>
      <c r="C28" s="15" t="s">
        <v>18</v>
      </c>
      <c r="D28" s="15" t="s">
        <v>42</v>
      </c>
      <c r="E28" s="16" t="s">
        <v>60</v>
      </c>
      <c r="F28" s="17">
        <v>13050</v>
      </c>
      <c r="G28" s="17">
        <v>0</v>
      </c>
      <c r="H28" s="18">
        <v>1</v>
      </c>
      <c r="I28" s="19">
        <v>5.2000000000000005E-2</v>
      </c>
      <c r="J28" s="19">
        <v>2.5000000000000001E-3</v>
      </c>
      <c r="K28" s="20">
        <v>0</v>
      </c>
      <c r="L28" s="20">
        <v>645.97500000000002</v>
      </c>
      <c r="M28" s="17" t="s">
        <v>49</v>
      </c>
      <c r="N28" s="17" t="s">
        <v>71</v>
      </c>
      <c r="O28" s="17"/>
    </row>
    <row r="29" spans="1:19" x14ac:dyDescent="0.25">
      <c r="A29" s="15" t="s">
        <v>24</v>
      </c>
      <c r="B29" s="15" t="s">
        <v>72</v>
      </c>
      <c r="C29" s="15" t="s">
        <v>18</v>
      </c>
      <c r="D29" s="15" t="s">
        <v>42</v>
      </c>
      <c r="E29" s="16" t="s">
        <v>60</v>
      </c>
      <c r="F29" s="17">
        <v>20670</v>
      </c>
      <c r="G29" s="17">
        <v>0</v>
      </c>
      <c r="H29" s="18">
        <v>1</v>
      </c>
      <c r="I29" s="19">
        <v>5.2000000000000005E-2</v>
      </c>
      <c r="J29" s="19">
        <v>2.5000000000000001E-3</v>
      </c>
      <c r="K29" s="20">
        <v>0</v>
      </c>
      <c r="L29" s="20">
        <v>1023.165</v>
      </c>
      <c r="M29" s="17" t="s">
        <v>49</v>
      </c>
      <c r="N29" s="17" t="s">
        <v>66</v>
      </c>
      <c r="O29" s="17"/>
    </row>
    <row r="30" spans="1:19" x14ac:dyDescent="0.25">
      <c r="A30" s="15" t="s">
        <v>24</v>
      </c>
      <c r="B30" s="15" t="s">
        <v>73</v>
      </c>
      <c r="C30" s="15" t="s">
        <v>18</v>
      </c>
      <c r="D30" s="15" t="s">
        <v>42</v>
      </c>
      <c r="E30" s="16" t="s">
        <v>60</v>
      </c>
      <c r="F30" s="17">
        <v>52200</v>
      </c>
      <c r="G30" s="17">
        <v>0</v>
      </c>
      <c r="H30" s="18">
        <v>1</v>
      </c>
      <c r="I30" s="19">
        <v>5.2000000000000005E-2</v>
      </c>
      <c r="J30" s="19">
        <v>2.5000000000000001E-3</v>
      </c>
      <c r="K30" s="20">
        <v>0</v>
      </c>
      <c r="L30" s="20">
        <v>2583.9</v>
      </c>
      <c r="M30" s="17" t="s">
        <v>49</v>
      </c>
      <c r="N30" s="17" t="s">
        <v>66</v>
      </c>
      <c r="O30" s="17"/>
    </row>
    <row r="31" spans="1:19" x14ac:dyDescent="0.25">
      <c r="A31" s="15" t="s">
        <v>24</v>
      </c>
      <c r="B31" s="15" t="s">
        <v>74</v>
      </c>
      <c r="C31" s="15" t="s">
        <v>18</v>
      </c>
      <c r="D31" s="15" t="s">
        <v>42</v>
      </c>
      <c r="E31" s="16" t="s">
        <v>60</v>
      </c>
      <c r="F31" s="17">
        <v>80910</v>
      </c>
      <c r="G31" s="17">
        <v>0</v>
      </c>
      <c r="H31" s="18">
        <v>1</v>
      </c>
      <c r="I31" s="19">
        <v>5.2000000000000005E-2</v>
      </c>
      <c r="J31" s="19">
        <v>2.5000000000000001E-3</v>
      </c>
      <c r="K31" s="20">
        <v>0</v>
      </c>
      <c r="L31" s="20">
        <v>4005.0450000000001</v>
      </c>
      <c r="M31" s="17" t="s">
        <v>49</v>
      </c>
      <c r="N31" s="17" t="s">
        <v>66</v>
      </c>
      <c r="O31" s="17"/>
    </row>
    <row r="32" spans="1:19" x14ac:dyDescent="0.25">
      <c r="A32" s="15" t="s">
        <v>24</v>
      </c>
      <c r="B32" s="15" t="s">
        <v>75</v>
      </c>
      <c r="C32" s="15" t="s">
        <v>18</v>
      </c>
      <c r="D32" s="15" t="s">
        <v>42</v>
      </c>
      <c r="E32" s="16" t="s">
        <v>60</v>
      </c>
      <c r="F32" s="17">
        <v>-2866</v>
      </c>
      <c r="G32" s="17">
        <v>0</v>
      </c>
      <c r="H32" s="18">
        <v>1</v>
      </c>
      <c r="I32" s="19">
        <v>5.2000000000000005E-2</v>
      </c>
      <c r="J32" s="19">
        <v>2.5000000000000001E-3</v>
      </c>
      <c r="K32" s="20">
        <v>0</v>
      </c>
      <c r="L32" s="20">
        <v>-141.86700000000002</v>
      </c>
      <c r="M32" s="17" t="s">
        <v>49</v>
      </c>
      <c r="N32" s="17" t="s">
        <v>66</v>
      </c>
      <c r="O32" s="17"/>
    </row>
    <row r="33" spans="1:17" x14ac:dyDescent="0.25">
      <c r="A33" s="15" t="s">
        <v>24</v>
      </c>
      <c r="B33" s="15" t="s">
        <v>76</v>
      </c>
      <c r="C33" s="15" t="s">
        <v>18</v>
      </c>
      <c r="D33" s="15" t="s">
        <v>42</v>
      </c>
      <c r="E33" s="16" t="s">
        <v>60</v>
      </c>
      <c r="F33" s="17">
        <v>32625</v>
      </c>
      <c r="G33" s="17">
        <v>0</v>
      </c>
      <c r="H33" s="18">
        <v>1</v>
      </c>
      <c r="I33" s="19">
        <v>5.2000000000000005E-2</v>
      </c>
      <c r="J33" s="19">
        <v>0.01</v>
      </c>
      <c r="K33" s="20">
        <v>0</v>
      </c>
      <c r="L33" s="20">
        <v>1370.25</v>
      </c>
      <c r="M33" s="17" t="s">
        <v>49</v>
      </c>
      <c r="N33" s="17" t="s">
        <v>66</v>
      </c>
      <c r="O33" s="17"/>
    </row>
    <row r="34" spans="1:17" x14ac:dyDescent="0.25">
      <c r="A34" s="15" t="s">
        <v>24</v>
      </c>
      <c r="B34" s="15" t="s">
        <v>77</v>
      </c>
      <c r="C34" s="15" t="s">
        <v>18</v>
      </c>
      <c r="D34" s="15" t="s">
        <v>42</v>
      </c>
      <c r="E34" s="16" t="s">
        <v>60</v>
      </c>
      <c r="F34" s="17">
        <v>44000</v>
      </c>
      <c r="G34" s="17">
        <v>0</v>
      </c>
      <c r="H34" s="18">
        <v>1</v>
      </c>
      <c r="I34" s="19">
        <v>5.2000000000000005E-2</v>
      </c>
      <c r="J34" s="19">
        <v>0.02</v>
      </c>
      <c r="K34" s="20">
        <v>0</v>
      </c>
      <c r="L34" s="20">
        <v>1408</v>
      </c>
      <c r="M34" s="17" t="s">
        <v>49</v>
      </c>
      <c r="N34" s="17" t="s">
        <v>66</v>
      </c>
      <c r="O34" s="17"/>
    </row>
    <row r="35" spans="1:17" x14ac:dyDescent="0.25">
      <c r="A35" s="15" t="s">
        <v>24</v>
      </c>
      <c r="B35" s="15" t="s">
        <v>83</v>
      </c>
      <c r="C35" s="15" t="s">
        <v>18</v>
      </c>
      <c r="D35" s="15" t="s">
        <v>42</v>
      </c>
      <c r="E35" s="16" t="s">
        <v>60</v>
      </c>
      <c r="F35" s="17">
        <v>-231175</v>
      </c>
      <c r="G35" s="17">
        <v>0</v>
      </c>
      <c r="H35" s="18">
        <v>1</v>
      </c>
      <c r="I35" s="19">
        <v>5.2000000000000005E-2</v>
      </c>
      <c r="J35" s="19">
        <v>-7.4999999999999997E-2</v>
      </c>
      <c r="K35" s="20">
        <v>0</v>
      </c>
      <c r="L35" s="20">
        <v>-29359.225000000002</v>
      </c>
      <c r="M35" s="17" t="s">
        <v>49</v>
      </c>
      <c r="N35" s="17" t="s">
        <v>31</v>
      </c>
      <c r="O35" s="24"/>
      <c r="P35" s="26"/>
      <c r="Q35" s="31"/>
    </row>
    <row r="38" spans="1:17" x14ac:dyDescent="0.25">
      <c r="E38" s="50" t="s">
        <v>86</v>
      </c>
      <c r="F38" s="51">
        <f>SUM(F24:F37)</f>
        <v>-602531</v>
      </c>
      <c r="K38" s="22">
        <f>SUM(K1:K35)</f>
        <v>1369097</v>
      </c>
      <c r="L38" s="22">
        <f>SUM(L1:L35)</f>
        <v>-4029520.3866000003</v>
      </c>
    </row>
    <row r="40" spans="1:17" x14ac:dyDescent="0.25">
      <c r="K40" s="62" t="s">
        <v>47</v>
      </c>
      <c r="L40" s="63">
        <f>SUM(K38:L38)</f>
        <v>-2660423.3866000003</v>
      </c>
    </row>
  </sheetData>
  <phoneticPr fontId="0" type="noConversion"/>
  <pageMargins left="0.75" right="0.75" top="1" bottom="1" header="0.5" footer="0.5"/>
  <pageSetup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opLeftCell="E1" zoomScale="80" workbookViewId="0">
      <selection activeCell="N18" sqref="N18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7.44140625" bestFit="1" customWidth="1"/>
    <col min="5" max="5" width="12.6640625" bestFit="1" customWidth="1"/>
    <col min="6" max="7" width="9.88671875" bestFit="1" customWidth="1"/>
    <col min="8" max="8" width="9.44140625" bestFit="1" customWidth="1"/>
    <col min="9" max="9" width="6" bestFit="1" customWidth="1"/>
    <col min="10" max="10" width="6.6640625" bestFit="1" customWidth="1"/>
    <col min="11" max="12" width="10" bestFit="1" customWidth="1"/>
    <col min="13" max="13" width="8.88671875" bestFit="1" customWidth="1"/>
    <col min="14" max="14" width="42.88671875" bestFit="1" customWidth="1"/>
    <col min="15" max="15" width="30" bestFit="1" customWidth="1"/>
  </cols>
  <sheetData>
    <row r="1" spans="1:18" s="24" customFormat="1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5">
      <c r="A3" s="15" t="s">
        <v>16</v>
      </c>
      <c r="B3" s="15" t="s">
        <v>100</v>
      </c>
      <c r="C3" s="15" t="s">
        <v>18</v>
      </c>
      <c r="D3" s="15" t="s">
        <v>19</v>
      </c>
      <c r="E3" s="37" t="s">
        <v>60</v>
      </c>
      <c r="F3" s="17">
        <v>0</v>
      </c>
      <c r="G3" s="17">
        <v>0</v>
      </c>
      <c r="H3" s="18">
        <v>1</v>
      </c>
      <c r="I3" s="19">
        <v>9.98</v>
      </c>
      <c r="J3" s="19">
        <v>0</v>
      </c>
      <c r="K3" s="20">
        <v>-3077</v>
      </c>
      <c r="L3" s="20">
        <v>0</v>
      </c>
      <c r="M3" s="17">
        <v>-3077</v>
      </c>
      <c r="N3" s="17" t="s">
        <v>101</v>
      </c>
      <c r="P3" s="25"/>
      <c r="Q3" s="25"/>
    </row>
    <row r="4" spans="1:18" s="24" customFormat="1" x14ac:dyDescent="0.25">
      <c r="A4" s="15" t="s">
        <v>16</v>
      </c>
      <c r="B4" s="15" t="s">
        <v>102</v>
      </c>
      <c r="C4" s="15" t="s">
        <v>18</v>
      </c>
      <c r="D4" s="15" t="s">
        <v>19</v>
      </c>
      <c r="E4" s="37" t="s">
        <v>60</v>
      </c>
      <c r="F4" s="17">
        <v>0</v>
      </c>
      <c r="G4" s="17">
        <v>0</v>
      </c>
      <c r="H4" s="18">
        <v>1</v>
      </c>
      <c r="I4" s="19">
        <v>9.98</v>
      </c>
      <c r="J4" s="19">
        <v>0</v>
      </c>
      <c r="K4" s="20">
        <v>-5135</v>
      </c>
      <c r="L4" s="20">
        <v>0</v>
      </c>
      <c r="M4" s="17">
        <v>-5135</v>
      </c>
      <c r="N4" s="17" t="s">
        <v>103</v>
      </c>
      <c r="P4" s="25"/>
      <c r="Q4" s="25"/>
    </row>
    <row r="5" spans="1:18" s="24" customFormat="1" x14ac:dyDescent="0.25">
      <c r="A5" s="15" t="s">
        <v>24</v>
      </c>
      <c r="B5" s="15" t="s">
        <v>104</v>
      </c>
      <c r="C5" s="15" t="s">
        <v>18</v>
      </c>
      <c r="D5" s="15" t="s">
        <v>26</v>
      </c>
      <c r="E5" s="37" t="s">
        <v>60</v>
      </c>
      <c r="F5" s="17">
        <v>-99606</v>
      </c>
      <c r="G5" s="17">
        <v>0</v>
      </c>
      <c r="H5" s="18">
        <v>1</v>
      </c>
      <c r="I5" s="19">
        <v>9.7880000000000003</v>
      </c>
      <c r="J5" s="49">
        <v>2.9210000000000003</v>
      </c>
      <c r="K5" s="20">
        <v>0</v>
      </c>
      <c r="L5" s="20">
        <v>-683994.402</v>
      </c>
      <c r="M5" s="17">
        <v>-683994.402</v>
      </c>
      <c r="N5" s="17" t="s">
        <v>93</v>
      </c>
      <c r="P5" s="25"/>
      <c r="Q5" s="25"/>
    </row>
    <row r="6" spans="1:18" s="24" customFormat="1" x14ac:dyDescent="0.25">
      <c r="A6" s="15" t="s">
        <v>24</v>
      </c>
      <c r="B6" s="15" t="s">
        <v>105</v>
      </c>
      <c r="C6" s="15" t="s">
        <v>18</v>
      </c>
      <c r="D6" s="15" t="s">
        <v>26</v>
      </c>
      <c r="E6" s="37" t="s">
        <v>60</v>
      </c>
      <c r="F6" s="17">
        <v>22400</v>
      </c>
      <c r="G6" s="17">
        <v>0</v>
      </c>
      <c r="H6" s="18">
        <v>1</v>
      </c>
      <c r="I6" s="19">
        <v>9.7880000000000003</v>
      </c>
      <c r="J6" s="19">
        <v>1.0000000000000001E-7</v>
      </c>
      <c r="K6" s="20">
        <v>0</v>
      </c>
      <c r="L6" s="20">
        <v>219251.19780000002</v>
      </c>
      <c r="M6" s="17">
        <v>219251.19780000002</v>
      </c>
      <c r="N6" s="17" t="s">
        <v>93</v>
      </c>
      <c r="P6" s="25"/>
      <c r="Q6" s="25"/>
    </row>
    <row r="7" spans="1:18" s="24" customFormat="1" x14ac:dyDescent="0.25">
      <c r="A7" s="15" t="s">
        <v>24</v>
      </c>
      <c r="B7" s="15" t="s">
        <v>106</v>
      </c>
      <c r="C7" s="15" t="s">
        <v>18</v>
      </c>
      <c r="D7" s="15" t="s">
        <v>26</v>
      </c>
      <c r="E7" s="37" t="s">
        <v>60</v>
      </c>
      <c r="F7" s="17">
        <v>-5625</v>
      </c>
      <c r="G7" s="17">
        <v>0</v>
      </c>
      <c r="H7" s="18">
        <v>1</v>
      </c>
      <c r="I7" s="19">
        <v>9.7880000000000003</v>
      </c>
      <c r="J7" s="19">
        <v>1.0000000000000001E-7</v>
      </c>
      <c r="K7" s="20">
        <v>0</v>
      </c>
      <c r="L7" s="20">
        <v>-55057.499400000001</v>
      </c>
      <c r="M7" s="17">
        <v>-55057.499400000001</v>
      </c>
      <c r="N7" s="17" t="s">
        <v>93</v>
      </c>
      <c r="P7" s="25"/>
      <c r="Q7" s="25"/>
    </row>
    <row r="8" spans="1:18" s="24" customFormat="1" x14ac:dyDescent="0.25">
      <c r="A8" s="15" t="s">
        <v>24</v>
      </c>
      <c r="B8" s="15" t="s">
        <v>107</v>
      </c>
      <c r="C8" s="15" t="s">
        <v>18</v>
      </c>
      <c r="D8" s="15" t="s">
        <v>26</v>
      </c>
      <c r="E8" s="38" t="s">
        <v>60</v>
      </c>
      <c r="F8" s="17">
        <v>4455</v>
      </c>
      <c r="G8" s="17">
        <v>0</v>
      </c>
      <c r="H8" s="18">
        <v>1</v>
      </c>
      <c r="I8" s="19">
        <v>9.7880000000000003</v>
      </c>
      <c r="J8" s="19">
        <v>1.0000000000000001E-7</v>
      </c>
      <c r="K8" s="20">
        <v>0</v>
      </c>
      <c r="L8" s="20">
        <v>43605.539600000004</v>
      </c>
      <c r="M8" s="17">
        <v>43605.539600000004</v>
      </c>
      <c r="N8" s="17" t="s">
        <v>93</v>
      </c>
      <c r="P8" s="25"/>
      <c r="Q8" s="25"/>
    </row>
    <row r="9" spans="1:18" s="24" customFormat="1" x14ac:dyDescent="0.25">
      <c r="A9" s="15" t="s">
        <v>24</v>
      </c>
      <c r="B9" s="15" t="s">
        <v>108</v>
      </c>
      <c r="C9" s="15" t="s">
        <v>18</v>
      </c>
      <c r="D9" s="15" t="s">
        <v>26</v>
      </c>
      <c r="E9" s="38" t="s">
        <v>60</v>
      </c>
      <c r="F9" s="17">
        <v>-16775</v>
      </c>
      <c r="G9" s="17">
        <v>0</v>
      </c>
      <c r="H9" s="18">
        <v>1</v>
      </c>
      <c r="I9" s="19">
        <v>9.7880000000000003</v>
      </c>
      <c r="J9" s="19">
        <v>1.0000000000000001E-7</v>
      </c>
      <c r="K9" s="20">
        <v>0</v>
      </c>
      <c r="L9" s="20">
        <v>-164193.69830000002</v>
      </c>
      <c r="M9" s="17">
        <v>-164193.69830000002</v>
      </c>
      <c r="N9" s="17" t="s">
        <v>93</v>
      </c>
      <c r="P9" s="25"/>
      <c r="Q9" s="25"/>
    </row>
    <row r="10" spans="1:18" s="24" customFormat="1" x14ac:dyDescent="0.25">
      <c r="A10" s="15" t="s">
        <v>24</v>
      </c>
      <c r="B10" s="15" t="s">
        <v>109</v>
      </c>
      <c r="C10" s="15" t="s">
        <v>18</v>
      </c>
      <c r="D10" s="15" t="s">
        <v>26</v>
      </c>
      <c r="E10" s="38" t="s">
        <v>60</v>
      </c>
      <c r="F10" s="17">
        <v>16875</v>
      </c>
      <c r="G10" s="17">
        <v>0</v>
      </c>
      <c r="H10" s="18">
        <v>1</v>
      </c>
      <c r="I10" s="19">
        <v>9.7880000000000003</v>
      </c>
      <c r="J10" s="19">
        <v>1.0000000000000001E-7</v>
      </c>
      <c r="K10" s="20">
        <v>0</v>
      </c>
      <c r="L10" s="20">
        <v>165172.49830000001</v>
      </c>
      <c r="M10" s="17">
        <v>165172.49830000001</v>
      </c>
      <c r="N10" s="17" t="s">
        <v>93</v>
      </c>
      <c r="P10" s="25"/>
      <c r="Q10" s="25"/>
    </row>
    <row r="11" spans="1:18" s="24" customFormat="1" x14ac:dyDescent="0.25">
      <c r="A11" s="15" t="s">
        <v>24</v>
      </c>
      <c r="B11" s="15" t="s">
        <v>110</v>
      </c>
      <c r="C11" s="15" t="s">
        <v>18</v>
      </c>
      <c r="D11" s="15" t="s">
        <v>26</v>
      </c>
      <c r="E11" s="38" t="s">
        <v>60</v>
      </c>
      <c r="F11" s="17">
        <v>11250</v>
      </c>
      <c r="G11" s="17">
        <v>0</v>
      </c>
      <c r="H11" s="18">
        <v>1</v>
      </c>
      <c r="I11" s="19">
        <v>9.7880000000000003</v>
      </c>
      <c r="J11" s="19">
        <v>1.0000000000000001E-7</v>
      </c>
      <c r="K11" s="20">
        <v>0</v>
      </c>
      <c r="L11" s="20">
        <v>110114.99890000001</v>
      </c>
      <c r="M11" s="17">
        <v>110114.99890000001</v>
      </c>
      <c r="N11" s="17" t="s">
        <v>93</v>
      </c>
      <c r="P11" s="25"/>
      <c r="Q11" s="25"/>
    </row>
    <row r="12" spans="1:18" s="24" customFormat="1" x14ac:dyDescent="0.25">
      <c r="A12" s="15" t="s">
        <v>24</v>
      </c>
      <c r="B12" s="15" t="s">
        <v>111</v>
      </c>
      <c r="C12" s="15" t="s">
        <v>18</v>
      </c>
      <c r="D12" s="15" t="s">
        <v>26</v>
      </c>
      <c r="E12" s="38" t="s">
        <v>60</v>
      </c>
      <c r="F12" s="17">
        <v>17438</v>
      </c>
      <c r="G12" s="17">
        <v>0</v>
      </c>
      <c r="H12" s="18">
        <v>1</v>
      </c>
      <c r="I12" s="19">
        <v>9.7880000000000003</v>
      </c>
      <c r="J12" s="19">
        <v>1.0000000000000001E-7</v>
      </c>
      <c r="K12" s="20">
        <v>0</v>
      </c>
      <c r="L12" s="20">
        <v>170683.14230000001</v>
      </c>
      <c r="M12" s="17">
        <v>170683.14230000001</v>
      </c>
      <c r="N12" s="17" t="s">
        <v>93</v>
      </c>
      <c r="P12" s="25"/>
      <c r="Q12" s="25"/>
    </row>
    <row r="13" spans="1:18" s="24" customFormat="1" x14ac:dyDescent="0.25">
      <c r="A13" s="15" t="s">
        <v>24</v>
      </c>
      <c r="B13" s="15" t="s">
        <v>112</v>
      </c>
      <c r="C13" s="15" t="s">
        <v>18</v>
      </c>
      <c r="D13" s="15" t="s">
        <v>26</v>
      </c>
      <c r="E13" s="38" t="s">
        <v>60</v>
      </c>
      <c r="F13" s="17">
        <v>7031</v>
      </c>
      <c r="G13" s="17">
        <v>0</v>
      </c>
      <c r="H13" s="18">
        <v>1</v>
      </c>
      <c r="I13" s="19">
        <v>9.7880000000000003</v>
      </c>
      <c r="J13" s="19">
        <v>1.0000000000000001E-7</v>
      </c>
      <c r="K13" s="20">
        <v>0</v>
      </c>
      <c r="L13" s="20">
        <v>68819.427299999996</v>
      </c>
      <c r="M13" s="17">
        <v>68819.427299999996</v>
      </c>
      <c r="N13" s="17" t="s">
        <v>93</v>
      </c>
      <c r="P13" s="25"/>
      <c r="Q13" s="25"/>
    </row>
    <row r="14" spans="1:18" x14ac:dyDescent="0.25">
      <c r="A14" s="30" t="s">
        <v>16</v>
      </c>
      <c r="B14" s="30" t="s">
        <v>113</v>
      </c>
      <c r="C14" s="30" t="s">
        <v>18</v>
      </c>
      <c r="D14" s="30" t="s">
        <v>19</v>
      </c>
      <c r="E14" s="16" t="s">
        <v>60</v>
      </c>
      <c r="F14" s="17">
        <v>0</v>
      </c>
      <c r="G14" s="17">
        <v>0</v>
      </c>
      <c r="H14" s="18">
        <v>1</v>
      </c>
      <c r="I14" s="19">
        <v>9.98</v>
      </c>
      <c r="J14" s="19">
        <v>0</v>
      </c>
      <c r="K14" s="20">
        <v>-102703</v>
      </c>
      <c r="L14" s="20">
        <v>0</v>
      </c>
      <c r="M14" s="17" t="s">
        <v>54</v>
      </c>
      <c r="N14" s="17" t="s">
        <v>114</v>
      </c>
      <c r="O14" s="17"/>
      <c r="P14" s="24"/>
      <c r="Q14" s="26"/>
    </row>
    <row r="15" spans="1:18" x14ac:dyDescent="0.25">
      <c r="A15" s="15" t="s">
        <v>24</v>
      </c>
      <c r="B15" s="15" t="s">
        <v>115</v>
      </c>
      <c r="C15" s="15" t="s">
        <v>18</v>
      </c>
      <c r="D15" s="15" t="s">
        <v>26</v>
      </c>
      <c r="E15" s="16" t="s">
        <v>60</v>
      </c>
      <c r="F15" s="17">
        <v>-52753</v>
      </c>
      <c r="G15" s="17">
        <v>0</v>
      </c>
      <c r="H15" s="18">
        <v>1</v>
      </c>
      <c r="I15" s="19">
        <v>9.7880000000000003</v>
      </c>
      <c r="J15" s="49">
        <v>2.9210000000000003</v>
      </c>
      <c r="K15" s="20">
        <v>0</v>
      </c>
      <c r="L15" s="20">
        <v>-362254.85100000002</v>
      </c>
      <c r="M15" s="17" t="s">
        <v>54</v>
      </c>
      <c r="N15" s="17" t="s">
        <v>116</v>
      </c>
      <c r="O15" s="45"/>
      <c r="P15" s="24"/>
      <c r="Q15" s="26"/>
      <c r="R15" s="22"/>
    </row>
    <row r="21" spans="1:19" x14ac:dyDescent="0.25">
      <c r="A21" s="61" t="s">
        <v>46</v>
      </c>
    </row>
    <row r="22" spans="1:19" x14ac:dyDescent="0.25">
      <c r="A22" s="15" t="s">
        <v>24</v>
      </c>
      <c r="B22" s="15" t="s">
        <v>104</v>
      </c>
      <c r="C22" s="15" t="s">
        <v>18</v>
      </c>
      <c r="D22" s="15" t="s">
        <v>42</v>
      </c>
      <c r="E22" s="16" t="s">
        <v>60</v>
      </c>
      <c r="F22" s="17">
        <v>-99606</v>
      </c>
      <c r="G22" s="17">
        <v>0</v>
      </c>
      <c r="H22" s="18">
        <v>1</v>
      </c>
      <c r="I22" s="19">
        <v>5.2000000000000005E-2</v>
      </c>
      <c r="J22" s="19">
        <v>-7.4999999999999997E-2</v>
      </c>
      <c r="K22" s="20">
        <v>0</v>
      </c>
      <c r="L22" s="20">
        <v>-12649.962000000001</v>
      </c>
      <c r="M22" s="17" t="s">
        <v>54</v>
      </c>
      <c r="N22" s="17" t="s">
        <v>93</v>
      </c>
      <c r="O22" s="17"/>
      <c r="P22" s="58"/>
      <c r="Q22" s="59"/>
      <c r="R22" s="60"/>
      <c r="S22" s="26"/>
    </row>
    <row r="23" spans="1:19" x14ac:dyDescent="0.25">
      <c r="A23" s="15" t="s">
        <v>24</v>
      </c>
      <c r="B23" s="15" t="s">
        <v>105</v>
      </c>
      <c r="C23" s="15" t="s">
        <v>18</v>
      </c>
      <c r="D23" s="15" t="s">
        <v>42</v>
      </c>
      <c r="E23" s="16" t="s">
        <v>60</v>
      </c>
      <c r="F23" s="17">
        <v>22400</v>
      </c>
      <c r="G23" s="17">
        <v>0</v>
      </c>
      <c r="H23" s="18">
        <v>1</v>
      </c>
      <c r="I23" s="19">
        <v>5.2000000000000005E-2</v>
      </c>
      <c r="J23" s="19">
        <v>5.0000000000000001E-3</v>
      </c>
      <c r="K23" s="20">
        <v>0</v>
      </c>
      <c r="L23" s="20">
        <v>1052.8</v>
      </c>
      <c r="M23" s="17" t="s">
        <v>54</v>
      </c>
      <c r="N23" s="17" t="s">
        <v>93</v>
      </c>
      <c r="O23" s="17"/>
    </row>
    <row r="24" spans="1:19" x14ac:dyDescent="0.25">
      <c r="A24" s="15" t="s">
        <v>24</v>
      </c>
      <c r="B24" s="15" t="s">
        <v>106</v>
      </c>
      <c r="C24" s="15" t="s">
        <v>18</v>
      </c>
      <c r="D24" s="15" t="s">
        <v>42</v>
      </c>
      <c r="E24" s="16" t="s">
        <v>60</v>
      </c>
      <c r="F24" s="17">
        <v>-5625</v>
      </c>
      <c r="G24" s="17">
        <v>0</v>
      </c>
      <c r="H24" s="18">
        <v>1</v>
      </c>
      <c r="I24" s="19">
        <v>5.2000000000000005E-2</v>
      </c>
      <c r="J24" s="19">
        <v>7.4999999999999997E-3</v>
      </c>
      <c r="K24" s="20">
        <v>0</v>
      </c>
      <c r="L24" s="20">
        <v>-250.3125</v>
      </c>
      <c r="M24" s="17" t="s">
        <v>54</v>
      </c>
      <c r="N24" s="17" t="s">
        <v>93</v>
      </c>
      <c r="O24" s="17"/>
    </row>
    <row r="25" spans="1:19" x14ac:dyDescent="0.25">
      <c r="A25" s="15" t="s">
        <v>24</v>
      </c>
      <c r="B25" s="15" t="s">
        <v>107</v>
      </c>
      <c r="C25" s="15" t="s">
        <v>18</v>
      </c>
      <c r="D25" s="15" t="s">
        <v>42</v>
      </c>
      <c r="E25" s="16" t="s">
        <v>60</v>
      </c>
      <c r="F25" s="17">
        <v>4455</v>
      </c>
      <c r="G25" s="17">
        <v>0</v>
      </c>
      <c r="H25" s="18">
        <v>1</v>
      </c>
      <c r="I25" s="19">
        <v>5.2000000000000005E-2</v>
      </c>
      <c r="J25" s="19">
        <v>2.5000000000000001E-3</v>
      </c>
      <c r="K25" s="20">
        <v>0</v>
      </c>
      <c r="L25" s="20">
        <v>220.52250000000001</v>
      </c>
      <c r="M25" s="17" t="s">
        <v>54</v>
      </c>
      <c r="N25" s="17" t="s">
        <v>93</v>
      </c>
      <c r="O25" s="17"/>
    </row>
    <row r="26" spans="1:19" x14ac:dyDescent="0.25">
      <c r="A26" s="15" t="s">
        <v>24</v>
      </c>
      <c r="B26" s="15" t="s">
        <v>108</v>
      </c>
      <c r="C26" s="15" t="s">
        <v>18</v>
      </c>
      <c r="D26" s="15" t="s">
        <v>42</v>
      </c>
      <c r="E26" s="16" t="s">
        <v>60</v>
      </c>
      <c r="F26" s="17">
        <v>-16775</v>
      </c>
      <c r="G26" s="17">
        <v>0</v>
      </c>
      <c r="H26" s="18">
        <v>1</v>
      </c>
      <c r="I26" s="19">
        <v>5.2000000000000005E-2</v>
      </c>
      <c r="J26" s="19">
        <v>2.5000000000000001E-3</v>
      </c>
      <c r="K26" s="20">
        <v>0</v>
      </c>
      <c r="L26" s="20">
        <v>-830.36249999999995</v>
      </c>
      <c r="M26" s="17" t="s">
        <v>54</v>
      </c>
      <c r="N26" s="17" t="s">
        <v>93</v>
      </c>
      <c r="O26" s="17"/>
    </row>
    <row r="27" spans="1:19" x14ac:dyDescent="0.25">
      <c r="A27" s="15" t="s">
        <v>24</v>
      </c>
      <c r="B27" s="15" t="s">
        <v>109</v>
      </c>
      <c r="C27" s="15" t="s">
        <v>18</v>
      </c>
      <c r="D27" s="15" t="s">
        <v>42</v>
      </c>
      <c r="E27" s="16" t="s">
        <v>60</v>
      </c>
      <c r="F27" s="17">
        <v>16875</v>
      </c>
      <c r="G27" s="17">
        <v>0</v>
      </c>
      <c r="H27" s="18">
        <v>1</v>
      </c>
      <c r="I27" s="19">
        <v>5.2000000000000005E-2</v>
      </c>
      <c r="J27" s="19">
        <v>2.5000000000000001E-3</v>
      </c>
      <c r="K27" s="20">
        <v>0</v>
      </c>
      <c r="L27" s="20">
        <v>835.3125</v>
      </c>
      <c r="M27" s="17" t="s">
        <v>54</v>
      </c>
      <c r="N27" s="17" t="s">
        <v>93</v>
      </c>
      <c r="O27" s="17"/>
    </row>
    <row r="28" spans="1:19" x14ac:dyDescent="0.25">
      <c r="A28" s="15" t="s">
        <v>24</v>
      </c>
      <c r="B28" s="15" t="s">
        <v>110</v>
      </c>
      <c r="C28" s="15" t="s">
        <v>18</v>
      </c>
      <c r="D28" s="15" t="s">
        <v>42</v>
      </c>
      <c r="E28" s="16" t="s">
        <v>60</v>
      </c>
      <c r="F28" s="17">
        <v>11250</v>
      </c>
      <c r="G28" s="17">
        <v>0</v>
      </c>
      <c r="H28" s="18">
        <v>1</v>
      </c>
      <c r="I28" s="19">
        <v>5.2000000000000005E-2</v>
      </c>
      <c r="J28" s="19">
        <v>2.5000000000000001E-3</v>
      </c>
      <c r="K28" s="20">
        <v>0</v>
      </c>
      <c r="L28" s="20">
        <v>556.875</v>
      </c>
      <c r="M28" s="17" t="s">
        <v>54</v>
      </c>
      <c r="N28" s="17" t="s">
        <v>93</v>
      </c>
      <c r="O28" s="17"/>
    </row>
    <row r="29" spans="1:19" x14ac:dyDescent="0.25">
      <c r="A29" s="15" t="s">
        <v>24</v>
      </c>
      <c r="B29" s="15" t="s">
        <v>111</v>
      </c>
      <c r="C29" s="15" t="s">
        <v>18</v>
      </c>
      <c r="D29" s="15" t="s">
        <v>42</v>
      </c>
      <c r="E29" s="16" t="s">
        <v>60</v>
      </c>
      <c r="F29" s="17">
        <v>17438</v>
      </c>
      <c r="G29" s="17">
        <v>0</v>
      </c>
      <c r="H29" s="18">
        <v>1</v>
      </c>
      <c r="I29" s="19">
        <v>5.2000000000000005E-2</v>
      </c>
      <c r="J29" s="19">
        <v>2.5000000000000001E-3</v>
      </c>
      <c r="K29" s="20">
        <v>0</v>
      </c>
      <c r="L29" s="20">
        <v>863.18100000000004</v>
      </c>
      <c r="M29" s="17" t="s">
        <v>54</v>
      </c>
      <c r="N29" s="17" t="s">
        <v>93</v>
      </c>
      <c r="O29" s="17"/>
    </row>
    <row r="30" spans="1:19" x14ac:dyDescent="0.25">
      <c r="A30" s="15" t="s">
        <v>24</v>
      </c>
      <c r="B30" s="15" t="s">
        <v>112</v>
      </c>
      <c r="C30" s="15" t="s">
        <v>18</v>
      </c>
      <c r="D30" s="15" t="s">
        <v>42</v>
      </c>
      <c r="E30" s="16" t="s">
        <v>60</v>
      </c>
      <c r="F30" s="17">
        <v>7031</v>
      </c>
      <c r="G30" s="17">
        <v>0</v>
      </c>
      <c r="H30" s="18">
        <v>1</v>
      </c>
      <c r="I30" s="19">
        <v>5.2000000000000005E-2</v>
      </c>
      <c r="J30" s="19">
        <v>0.01</v>
      </c>
      <c r="K30" s="20">
        <v>0</v>
      </c>
      <c r="L30" s="20">
        <v>295.30200000000002</v>
      </c>
      <c r="M30" s="17" t="s">
        <v>54</v>
      </c>
      <c r="N30" s="17" t="s">
        <v>93</v>
      </c>
      <c r="O30" s="17"/>
    </row>
    <row r="31" spans="1:19" x14ac:dyDescent="0.25">
      <c r="A31" s="15" t="s">
        <v>24</v>
      </c>
      <c r="B31" s="15" t="s">
        <v>115</v>
      </c>
      <c r="C31" s="15" t="s">
        <v>18</v>
      </c>
      <c r="D31" s="15" t="s">
        <v>42</v>
      </c>
      <c r="E31" s="16" t="s">
        <v>60</v>
      </c>
      <c r="F31" s="17">
        <v>-52753</v>
      </c>
      <c r="G31" s="17">
        <v>0</v>
      </c>
      <c r="H31" s="18">
        <v>1</v>
      </c>
      <c r="I31" s="19">
        <v>5.2000000000000005E-2</v>
      </c>
      <c r="J31" s="19">
        <v>-7.4999999999999997E-2</v>
      </c>
      <c r="K31" s="20">
        <v>0</v>
      </c>
      <c r="L31" s="20">
        <v>-6699.6310000000003</v>
      </c>
      <c r="M31" s="17" t="s">
        <v>54</v>
      </c>
      <c r="N31" s="17" t="s">
        <v>116</v>
      </c>
      <c r="O31" s="56"/>
      <c r="P31" s="26"/>
      <c r="Q31" s="57"/>
    </row>
    <row r="33" spans="5:12" x14ac:dyDescent="0.25">
      <c r="K33" s="22">
        <f>SUM(K3:K31)</f>
        <v>-110915</v>
      </c>
      <c r="L33" s="22">
        <f>SUM(L3:L31)</f>
        <v>-504459.92150000005</v>
      </c>
    </row>
    <row r="34" spans="5:12" x14ac:dyDescent="0.25">
      <c r="E34" s="55" t="s">
        <v>86</v>
      </c>
      <c r="F34" s="67">
        <f>SUM(F22:F33)</f>
        <v>-95310</v>
      </c>
    </row>
    <row r="35" spans="5:12" x14ac:dyDescent="0.25">
      <c r="K35" s="62" t="s">
        <v>47</v>
      </c>
      <c r="L35" s="63">
        <f>SUM(K33:L33)</f>
        <v>-615374.92150000005</v>
      </c>
    </row>
  </sheetData>
  <phoneticPr fontId="0" type="noConversion"/>
  <pageMargins left="0.75" right="0.75" top="1" bottom="1" header="0.5" footer="0.5"/>
  <pageSetup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zoomScale="80" workbookViewId="0">
      <selection activeCell="K21" sqref="A1:K21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7.44140625" bestFit="1" customWidth="1"/>
    <col min="5" max="5" width="12.6640625" bestFit="1" customWidth="1"/>
    <col min="6" max="6" width="9.88671875" bestFit="1" customWidth="1"/>
    <col min="7" max="8" width="6.6640625" bestFit="1" customWidth="1"/>
    <col min="9" max="10" width="10" bestFit="1" customWidth="1"/>
    <col min="11" max="11" width="38.88671875" bestFit="1" customWidth="1"/>
  </cols>
  <sheetData>
    <row r="1" spans="1:11" x14ac:dyDescent="0.25">
      <c r="A1" s="1"/>
      <c r="B1" s="46"/>
      <c r="C1" s="1" t="s">
        <v>0</v>
      </c>
      <c r="D1" s="1"/>
      <c r="E1" s="2"/>
      <c r="F1" s="3" t="s">
        <v>1</v>
      </c>
      <c r="G1" s="5" t="s">
        <v>4</v>
      </c>
      <c r="H1" s="6" t="s">
        <v>5</v>
      </c>
      <c r="I1" s="7"/>
      <c r="J1" s="7" t="s">
        <v>4</v>
      </c>
      <c r="K1" s="32"/>
    </row>
    <row r="2" spans="1:11" x14ac:dyDescent="0.25">
      <c r="A2" s="8" t="s">
        <v>6</v>
      </c>
      <c r="B2" s="47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2" t="s">
        <v>13</v>
      </c>
      <c r="H2" s="13" t="s">
        <v>13</v>
      </c>
      <c r="I2" s="14" t="s">
        <v>14</v>
      </c>
      <c r="J2" s="14" t="s">
        <v>15</v>
      </c>
      <c r="K2" s="35" t="s">
        <v>56</v>
      </c>
    </row>
    <row r="3" spans="1:11" x14ac:dyDescent="0.25">
      <c r="A3" s="15" t="s">
        <v>16</v>
      </c>
      <c r="B3" s="48" t="s">
        <v>52</v>
      </c>
      <c r="C3" s="15" t="s">
        <v>18</v>
      </c>
      <c r="D3" s="15" t="s">
        <v>19</v>
      </c>
      <c r="E3" s="16" t="s">
        <v>84</v>
      </c>
      <c r="F3" s="17">
        <v>0</v>
      </c>
      <c r="G3" s="19">
        <v>6.2930000000000001</v>
      </c>
      <c r="H3" s="19">
        <v>0</v>
      </c>
      <c r="I3" s="20">
        <v>-3824</v>
      </c>
      <c r="J3" s="20">
        <v>0</v>
      </c>
      <c r="K3" s="17" t="s">
        <v>53</v>
      </c>
    </row>
    <row r="4" spans="1:11" x14ac:dyDescent="0.25">
      <c r="A4" s="30" t="s">
        <v>16</v>
      </c>
      <c r="B4" s="48" t="s">
        <v>22</v>
      </c>
      <c r="C4" s="30" t="s">
        <v>18</v>
      </c>
      <c r="D4" s="30" t="s">
        <v>19</v>
      </c>
      <c r="E4" s="16" t="s">
        <v>84</v>
      </c>
      <c r="F4" s="17">
        <v>0</v>
      </c>
      <c r="G4" s="19">
        <v>6.2930000000000001</v>
      </c>
      <c r="H4" s="19">
        <v>0</v>
      </c>
      <c r="I4" s="20">
        <v>-5709</v>
      </c>
      <c r="J4" s="20">
        <v>0</v>
      </c>
      <c r="K4" s="17" t="s">
        <v>23</v>
      </c>
    </row>
    <row r="5" spans="1:11" x14ac:dyDescent="0.25">
      <c r="A5" s="15" t="s">
        <v>16</v>
      </c>
      <c r="B5" s="48" t="s">
        <v>50</v>
      </c>
      <c r="C5" s="15" t="s">
        <v>18</v>
      </c>
      <c r="D5" s="15" t="s">
        <v>19</v>
      </c>
      <c r="E5" s="16" t="s">
        <v>84</v>
      </c>
      <c r="F5" s="17">
        <v>0</v>
      </c>
      <c r="G5" s="19">
        <v>6.2930000000000001</v>
      </c>
      <c r="H5" s="19">
        <v>0</v>
      </c>
      <c r="I5" s="20">
        <v>-41957</v>
      </c>
      <c r="J5" s="20">
        <v>0</v>
      </c>
      <c r="K5" s="17" t="s">
        <v>51</v>
      </c>
    </row>
    <row r="6" spans="1:11" x14ac:dyDescent="0.25">
      <c r="A6" s="15" t="s">
        <v>16</v>
      </c>
      <c r="B6" s="48" t="s">
        <v>17</v>
      </c>
      <c r="C6" s="15" t="s">
        <v>18</v>
      </c>
      <c r="D6" s="15" t="s">
        <v>19</v>
      </c>
      <c r="E6" s="16" t="s">
        <v>84</v>
      </c>
      <c r="F6" s="17">
        <v>0</v>
      </c>
      <c r="G6" s="19">
        <v>6.2930000000000001</v>
      </c>
      <c r="H6" s="19">
        <v>0</v>
      </c>
      <c r="I6" s="20">
        <v>-82325</v>
      </c>
      <c r="J6" s="20">
        <v>0</v>
      </c>
      <c r="K6" s="17" t="s">
        <v>21</v>
      </c>
    </row>
    <row r="7" spans="1:11" x14ac:dyDescent="0.25">
      <c r="A7" s="15" t="s">
        <v>24</v>
      </c>
      <c r="B7" s="48" t="s">
        <v>65</v>
      </c>
      <c r="C7" s="15" t="s">
        <v>18</v>
      </c>
      <c r="D7" s="15" t="s">
        <v>26</v>
      </c>
      <c r="E7" s="16" t="s">
        <v>84</v>
      </c>
      <c r="F7" s="17">
        <v>-123250</v>
      </c>
      <c r="G7" s="19">
        <v>6.9396699999999996</v>
      </c>
      <c r="H7" s="49">
        <v>2.7840000000000003</v>
      </c>
      <c r="I7" s="20">
        <v>0</v>
      </c>
      <c r="J7" s="20">
        <v>-512186.32750000001</v>
      </c>
      <c r="K7" s="17" t="s">
        <v>66</v>
      </c>
    </row>
    <row r="8" spans="1:11" x14ac:dyDescent="0.25">
      <c r="A8" s="15" t="s">
        <v>24</v>
      </c>
      <c r="B8" s="48" t="s">
        <v>85</v>
      </c>
      <c r="C8" s="15" t="s">
        <v>18</v>
      </c>
      <c r="D8" s="15" t="s">
        <v>26</v>
      </c>
      <c r="E8" s="16" t="s">
        <v>84</v>
      </c>
      <c r="F8" s="17">
        <v>123250</v>
      </c>
      <c r="G8" s="19">
        <v>6.9396699999999996</v>
      </c>
      <c r="H8" s="19">
        <v>9.9999999999999995E-8</v>
      </c>
      <c r="I8" s="20">
        <v>0</v>
      </c>
      <c r="J8" s="20">
        <v>855314.31519999995</v>
      </c>
      <c r="K8" s="17" t="s">
        <v>66</v>
      </c>
    </row>
    <row r="9" spans="1:11" x14ac:dyDescent="0.25">
      <c r="A9" s="15" t="s">
        <v>16</v>
      </c>
      <c r="B9" s="48" t="s">
        <v>43</v>
      </c>
      <c r="D9" s="15" t="s">
        <v>19</v>
      </c>
      <c r="E9" s="16" t="s">
        <v>84</v>
      </c>
      <c r="F9" s="17">
        <v>0</v>
      </c>
      <c r="G9" s="19">
        <v>6.2930000000000001</v>
      </c>
      <c r="H9" s="19">
        <v>0</v>
      </c>
      <c r="I9" s="20">
        <v>-17675</v>
      </c>
      <c r="J9" s="20">
        <v>0</v>
      </c>
      <c r="K9" s="17" t="s">
        <v>55</v>
      </c>
    </row>
    <row r="13" spans="1:11" x14ac:dyDescent="0.25">
      <c r="A13" s="61" t="s">
        <v>46</v>
      </c>
    </row>
    <row r="14" spans="1:11" x14ac:dyDescent="0.25">
      <c r="A14" s="15" t="s">
        <v>24</v>
      </c>
      <c r="B14" s="48" t="s">
        <v>65</v>
      </c>
      <c r="C14" s="15" t="s">
        <v>18</v>
      </c>
      <c r="D14" s="15" t="s">
        <v>42</v>
      </c>
      <c r="E14" s="16" t="s">
        <v>84</v>
      </c>
      <c r="F14" s="17">
        <v>0</v>
      </c>
      <c r="G14" s="19">
        <v>-0.69967000000000001</v>
      </c>
      <c r="H14" s="19">
        <v>-5.5E-2</v>
      </c>
      <c r="I14" s="20">
        <v>0</v>
      </c>
      <c r="J14" s="20">
        <v>79455.577499999999</v>
      </c>
      <c r="K14" s="17" t="s">
        <v>66</v>
      </c>
    </row>
    <row r="15" spans="1:11" x14ac:dyDescent="0.25">
      <c r="A15" s="30" t="s">
        <v>24</v>
      </c>
      <c r="B15" s="48" t="s">
        <v>85</v>
      </c>
      <c r="C15" s="30" t="s">
        <v>18</v>
      </c>
      <c r="D15" s="30" t="s">
        <v>42</v>
      </c>
      <c r="E15" s="16" t="s">
        <v>84</v>
      </c>
      <c r="F15" s="17">
        <v>0</v>
      </c>
      <c r="G15" s="19">
        <v>-0.69967000000000001</v>
      </c>
      <c r="H15" s="19">
        <v>5.0000000000000001E-3</v>
      </c>
      <c r="I15" s="20">
        <v>0</v>
      </c>
      <c r="J15" s="20">
        <v>-86850.577499999999</v>
      </c>
      <c r="K15" s="17" t="s">
        <v>66</v>
      </c>
    </row>
    <row r="18" spans="5:10" x14ac:dyDescent="0.25">
      <c r="E18" s="52" t="s">
        <v>86</v>
      </c>
      <c r="F18" s="51">
        <f>SUM(F1:F17)</f>
        <v>0</v>
      </c>
      <c r="I18" s="22">
        <f>SUM(I3:I15)</f>
        <v>-151490</v>
      </c>
      <c r="J18" s="22">
        <f>SUM(J3:J15)</f>
        <v>335732.98769999994</v>
      </c>
    </row>
    <row r="20" spans="5:10" x14ac:dyDescent="0.25">
      <c r="I20" t="s">
        <v>47</v>
      </c>
      <c r="J20" s="22">
        <f>SUM(I18:J18)</f>
        <v>184242.98769999994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zoomScale="80" workbookViewId="0">
      <selection activeCell="A4" sqref="A4"/>
    </sheetView>
  </sheetViews>
  <sheetFormatPr defaultRowHeight="13.2" x14ac:dyDescent="0.25"/>
  <cols>
    <col min="1" max="1" width="17.109375" bestFit="1" customWidth="1"/>
    <col min="2" max="2" width="10.5546875" bestFit="1" customWidth="1"/>
    <col min="3" max="3" width="5.33203125" bestFit="1" customWidth="1"/>
    <col min="4" max="4" width="10.5546875" bestFit="1" customWidth="1"/>
    <col min="5" max="5" width="13.5546875" bestFit="1" customWidth="1"/>
    <col min="6" max="6" width="9.88671875" bestFit="1" customWidth="1"/>
    <col min="7" max="7" width="6.6640625" bestFit="1" customWidth="1"/>
    <col min="8" max="8" width="6.33203125" bestFit="1" customWidth="1"/>
    <col min="9" max="9" width="8.109375" bestFit="1" customWidth="1"/>
    <col min="10" max="10" width="10" bestFit="1" customWidth="1"/>
    <col min="11" max="11" width="32.88671875" bestFit="1" customWidth="1"/>
  </cols>
  <sheetData>
    <row r="1" spans="1:17" x14ac:dyDescent="0.25">
      <c r="A1" s="1"/>
      <c r="B1" s="46"/>
      <c r="C1" s="1" t="s">
        <v>0</v>
      </c>
      <c r="D1" s="1"/>
      <c r="E1" s="2"/>
      <c r="F1" s="3" t="s">
        <v>1</v>
      </c>
      <c r="G1" s="5" t="s">
        <v>4</v>
      </c>
      <c r="H1" s="6" t="s">
        <v>5</v>
      </c>
      <c r="I1" s="7"/>
      <c r="J1" s="7" t="s">
        <v>4</v>
      </c>
      <c r="K1" s="32"/>
    </row>
    <row r="2" spans="1:17" x14ac:dyDescent="0.25">
      <c r="A2" s="8" t="s">
        <v>6</v>
      </c>
      <c r="B2" s="47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2" t="s">
        <v>13</v>
      </c>
      <c r="H2" s="13" t="s">
        <v>13</v>
      </c>
      <c r="I2" s="14" t="s">
        <v>14</v>
      </c>
      <c r="J2" s="14" t="s">
        <v>15</v>
      </c>
      <c r="K2" s="35" t="s">
        <v>56</v>
      </c>
    </row>
    <row r="3" spans="1:17" x14ac:dyDescent="0.25">
      <c r="A3" s="15" t="s">
        <v>16</v>
      </c>
      <c r="B3" s="48" t="s">
        <v>87</v>
      </c>
      <c r="C3" s="15" t="s">
        <v>18</v>
      </c>
      <c r="D3" s="15" t="s">
        <v>19</v>
      </c>
      <c r="E3" s="16" t="s">
        <v>88</v>
      </c>
      <c r="F3" s="17">
        <v>0</v>
      </c>
      <c r="G3" s="19">
        <v>4.9980000000000002</v>
      </c>
      <c r="H3" s="19">
        <v>0</v>
      </c>
      <c r="I3" s="20">
        <v>70000</v>
      </c>
      <c r="J3" s="20">
        <v>0</v>
      </c>
      <c r="K3" s="17" t="s">
        <v>89</v>
      </c>
    </row>
    <row r="4" spans="1:17" x14ac:dyDescent="0.25">
      <c r="A4" s="15" t="s">
        <v>16</v>
      </c>
      <c r="B4" s="48" t="s">
        <v>90</v>
      </c>
      <c r="C4" s="15" t="s">
        <v>18</v>
      </c>
      <c r="D4" s="15" t="s">
        <v>19</v>
      </c>
      <c r="E4" s="16" t="s">
        <v>88</v>
      </c>
      <c r="F4" s="17">
        <v>0</v>
      </c>
      <c r="G4" s="19">
        <v>4.9980000000000002</v>
      </c>
      <c r="H4" s="19">
        <v>0</v>
      </c>
      <c r="I4" s="20">
        <v>-9282</v>
      </c>
      <c r="J4" s="20">
        <v>0</v>
      </c>
      <c r="K4" s="17" t="s">
        <v>91</v>
      </c>
      <c r="O4" s="53"/>
      <c r="P4" s="28"/>
      <c r="Q4" s="54"/>
    </row>
    <row r="5" spans="1:17" s="57" customFormat="1" x14ac:dyDescent="0.25">
      <c r="A5" s="68" t="s">
        <v>24</v>
      </c>
      <c r="B5" s="69" t="s">
        <v>92</v>
      </c>
      <c r="C5" s="68" t="s">
        <v>18</v>
      </c>
      <c r="D5" s="68" t="s">
        <v>26</v>
      </c>
      <c r="E5" s="70" t="s">
        <v>88</v>
      </c>
      <c r="F5" s="71">
        <v>-22400</v>
      </c>
      <c r="G5" s="72">
        <v>5.0903299999999998</v>
      </c>
      <c r="H5" s="72">
        <v>9.9999999999999995E-8</v>
      </c>
      <c r="I5" s="73">
        <v>0</v>
      </c>
      <c r="J5" s="73">
        <v>-114023.3898</v>
      </c>
      <c r="K5" s="71" t="s">
        <v>93</v>
      </c>
    </row>
    <row r="6" spans="1:17" s="57" customFormat="1" x14ac:dyDescent="0.25">
      <c r="A6" s="68" t="s">
        <v>24</v>
      </c>
      <c r="B6" s="69" t="s">
        <v>94</v>
      </c>
      <c r="C6" s="68" t="s">
        <v>18</v>
      </c>
      <c r="D6" s="68" t="s">
        <v>26</v>
      </c>
      <c r="E6" s="70" t="s">
        <v>88</v>
      </c>
      <c r="F6" s="71">
        <v>5625</v>
      </c>
      <c r="G6" s="72">
        <v>5.0903299999999998</v>
      </c>
      <c r="H6" s="72">
        <v>9.9999999999999995E-8</v>
      </c>
      <c r="I6" s="73">
        <v>0</v>
      </c>
      <c r="J6" s="73">
        <v>28633.1057</v>
      </c>
      <c r="K6" s="71" t="s">
        <v>93</v>
      </c>
    </row>
    <row r="7" spans="1:17" s="57" customFormat="1" x14ac:dyDescent="0.25">
      <c r="A7" s="68" t="s">
        <v>24</v>
      </c>
      <c r="B7" s="69" t="s">
        <v>95</v>
      </c>
      <c r="C7" s="68" t="s">
        <v>18</v>
      </c>
      <c r="D7" s="68" t="s">
        <v>26</v>
      </c>
      <c r="E7" s="70" t="s">
        <v>88</v>
      </c>
      <c r="F7" s="71">
        <v>16775</v>
      </c>
      <c r="G7" s="72">
        <v>5.0903299999999998</v>
      </c>
      <c r="H7" s="72">
        <v>9.9999999999999995E-8</v>
      </c>
      <c r="I7" s="73">
        <v>0</v>
      </c>
      <c r="J7" s="73">
        <v>85390.284100000004</v>
      </c>
      <c r="K7" s="71" t="s">
        <v>93</v>
      </c>
    </row>
    <row r="8" spans="1:17" s="57" customFormat="1" x14ac:dyDescent="0.25">
      <c r="A8" s="68" t="s">
        <v>24</v>
      </c>
      <c r="B8" s="69" t="s">
        <v>96</v>
      </c>
      <c r="C8" s="68" t="s">
        <v>18</v>
      </c>
      <c r="D8" s="68" t="s">
        <v>26</v>
      </c>
      <c r="E8" s="70" t="s">
        <v>88</v>
      </c>
      <c r="F8" s="71">
        <v>2813</v>
      </c>
      <c r="G8" s="72">
        <v>5.0903299999999998</v>
      </c>
      <c r="H8" s="72">
        <v>9.9999999999999995E-8</v>
      </c>
      <c r="I8" s="73">
        <v>0</v>
      </c>
      <c r="J8" s="73">
        <v>14319.098</v>
      </c>
      <c r="K8" s="71" t="s">
        <v>93</v>
      </c>
    </row>
    <row r="9" spans="1:17" s="57" customFormat="1" x14ac:dyDescent="0.25">
      <c r="A9" s="68" t="s">
        <v>24</v>
      </c>
      <c r="B9" s="69" t="s">
        <v>97</v>
      </c>
      <c r="C9" s="68" t="s">
        <v>18</v>
      </c>
      <c r="D9" s="68" t="s">
        <v>26</v>
      </c>
      <c r="E9" s="70" t="s">
        <v>88</v>
      </c>
      <c r="F9" s="71">
        <v>3488</v>
      </c>
      <c r="G9" s="72">
        <v>5.0903299999999998</v>
      </c>
      <c r="H9" s="72">
        <v>9.9999999999999995E-8</v>
      </c>
      <c r="I9" s="73">
        <v>0</v>
      </c>
      <c r="J9" s="73">
        <v>17755.0707</v>
      </c>
      <c r="K9" s="71" t="s">
        <v>93</v>
      </c>
    </row>
    <row r="10" spans="1:17" s="57" customFormat="1" x14ac:dyDescent="0.25">
      <c r="A10" s="68" t="s">
        <v>24</v>
      </c>
      <c r="B10" s="69" t="s">
        <v>98</v>
      </c>
      <c r="C10" s="68" t="s">
        <v>18</v>
      </c>
      <c r="D10" s="68" t="s">
        <v>99</v>
      </c>
      <c r="E10" s="70" t="s">
        <v>88</v>
      </c>
      <c r="F10" s="71">
        <v>10574</v>
      </c>
      <c r="G10" s="72">
        <v>4.9980000000000002</v>
      </c>
      <c r="H10" s="72">
        <v>9.9999999999999995E-8</v>
      </c>
      <c r="I10" s="73">
        <v>0</v>
      </c>
      <c r="J10" s="73">
        <v>52848.850899999998</v>
      </c>
      <c r="K10" s="71" t="s">
        <v>93</v>
      </c>
    </row>
    <row r="11" spans="1:17" s="57" customFormat="1" x14ac:dyDescent="0.25"/>
    <row r="12" spans="1:17" s="57" customFormat="1" x14ac:dyDescent="0.25"/>
    <row r="13" spans="1:17" s="57" customFormat="1" x14ac:dyDescent="0.25"/>
    <row r="14" spans="1:17" s="57" customFormat="1" x14ac:dyDescent="0.25"/>
    <row r="15" spans="1:17" s="57" customFormat="1" x14ac:dyDescent="0.25">
      <c r="A15" s="61" t="s">
        <v>46</v>
      </c>
    </row>
    <row r="16" spans="1:17" s="57" customFormat="1" x14ac:dyDescent="0.25">
      <c r="A16" s="68" t="s">
        <v>24</v>
      </c>
      <c r="B16" s="69" t="s">
        <v>92</v>
      </c>
      <c r="C16" s="68" t="s">
        <v>18</v>
      </c>
      <c r="D16" s="68" t="s">
        <v>42</v>
      </c>
      <c r="E16" s="70" t="s">
        <v>88</v>
      </c>
      <c r="F16" s="71">
        <f t="shared" ref="F16:F21" si="0">+J16/(G16-H16)</f>
        <v>-22400</v>
      </c>
      <c r="G16" s="72">
        <v>-6.0329999999999995E-2</v>
      </c>
      <c r="H16" s="72">
        <v>5.0000000000000001E-3</v>
      </c>
      <c r="I16" s="73">
        <v>0</v>
      </c>
      <c r="J16" s="73">
        <v>1463.3920000000001</v>
      </c>
      <c r="K16" s="71" t="s">
        <v>93</v>
      </c>
    </row>
    <row r="17" spans="1:11" s="57" customFormat="1" x14ac:dyDescent="0.25">
      <c r="A17" s="68" t="s">
        <v>24</v>
      </c>
      <c r="B17" s="69" t="s">
        <v>94</v>
      </c>
      <c r="C17" s="68" t="s">
        <v>18</v>
      </c>
      <c r="D17" s="68" t="s">
        <v>42</v>
      </c>
      <c r="E17" s="70" t="s">
        <v>88</v>
      </c>
      <c r="F17" s="71">
        <f t="shared" si="0"/>
        <v>5624.9992628630398</v>
      </c>
      <c r="G17" s="72">
        <v>-6.0329999999999995E-2</v>
      </c>
      <c r="H17" s="72">
        <v>7.4999999999999997E-3</v>
      </c>
      <c r="I17" s="73">
        <v>0</v>
      </c>
      <c r="J17" s="73">
        <v>-381.5437</v>
      </c>
      <c r="K17" s="71" t="s">
        <v>93</v>
      </c>
    </row>
    <row r="18" spans="1:11" s="57" customFormat="1" x14ac:dyDescent="0.25">
      <c r="A18" s="68" t="s">
        <v>24</v>
      </c>
      <c r="B18" s="69" t="s">
        <v>95</v>
      </c>
      <c r="C18" s="68" t="s">
        <v>18</v>
      </c>
      <c r="D18" s="68" t="s">
        <v>42</v>
      </c>
      <c r="E18" s="70" t="s">
        <v>88</v>
      </c>
      <c r="F18" s="71">
        <f t="shared" si="0"/>
        <v>16774.999204201817</v>
      </c>
      <c r="G18" s="72">
        <v>-6.0329999999999995E-2</v>
      </c>
      <c r="H18" s="72">
        <v>2.5000000000000001E-3</v>
      </c>
      <c r="I18" s="73">
        <v>0</v>
      </c>
      <c r="J18" s="73">
        <v>-1053.9732000000001</v>
      </c>
      <c r="K18" s="71" t="s">
        <v>93</v>
      </c>
    </row>
    <row r="19" spans="1:11" s="57" customFormat="1" x14ac:dyDescent="0.25">
      <c r="A19" s="68" t="s">
        <v>24</v>
      </c>
      <c r="B19" s="69" t="s">
        <v>96</v>
      </c>
      <c r="C19" s="68" t="s">
        <v>18</v>
      </c>
      <c r="D19" s="68" t="s">
        <v>42</v>
      </c>
      <c r="E19" s="70" t="s">
        <v>88</v>
      </c>
      <c r="F19" s="71">
        <f t="shared" si="0"/>
        <v>2813.0001591596374</v>
      </c>
      <c r="G19" s="72">
        <v>-6.0329999999999995E-2</v>
      </c>
      <c r="H19" s="72">
        <v>2.5000000000000001E-3</v>
      </c>
      <c r="I19" s="73">
        <v>0</v>
      </c>
      <c r="J19" s="73">
        <v>-176.74080000000001</v>
      </c>
      <c r="K19" s="71" t="s">
        <v>93</v>
      </c>
    </row>
    <row r="20" spans="1:11" s="57" customFormat="1" x14ac:dyDescent="0.25">
      <c r="A20" s="68" t="s">
        <v>24</v>
      </c>
      <c r="B20" s="69" t="s">
        <v>97</v>
      </c>
      <c r="C20" s="68" t="s">
        <v>18</v>
      </c>
      <c r="D20" s="68" t="s">
        <v>42</v>
      </c>
      <c r="E20" s="70" t="s">
        <v>88</v>
      </c>
      <c r="F20" s="71">
        <f t="shared" si="0"/>
        <v>3487.9993633614517</v>
      </c>
      <c r="G20" s="72">
        <v>-6.0329999999999995E-2</v>
      </c>
      <c r="H20" s="72">
        <v>2.5000000000000001E-3</v>
      </c>
      <c r="I20" s="73">
        <v>0</v>
      </c>
      <c r="J20" s="73">
        <v>-219.15100000000001</v>
      </c>
      <c r="K20" s="71" t="s">
        <v>93</v>
      </c>
    </row>
    <row r="21" spans="1:11" s="57" customFormat="1" x14ac:dyDescent="0.25">
      <c r="A21" s="68" t="s">
        <v>24</v>
      </c>
      <c r="B21" s="69" t="s">
        <v>98</v>
      </c>
      <c r="C21" s="68" t="s">
        <v>18</v>
      </c>
      <c r="D21" s="68" t="s">
        <v>42</v>
      </c>
      <c r="E21" s="70" t="s">
        <v>88</v>
      </c>
      <c r="F21" s="71">
        <f t="shared" si="0"/>
        <v>10574.000000000002</v>
      </c>
      <c r="G21" s="72">
        <v>3.2000000000000001E-2</v>
      </c>
      <c r="H21" s="72">
        <v>0.01</v>
      </c>
      <c r="I21" s="73">
        <v>0</v>
      </c>
      <c r="J21" s="73">
        <v>232.62800000000001</v>
      </c>
      <c r="K21" s="71" t="s">
        <v>93</v>
      </c>
    </row>
    <row r="23" spans="1:11" x14ac:dyDescent="0.25">
      <c r="E23" s="55" t="s">
        <v>86</v>
      </c>
      <c r="F23" s="67">
        <f>SUM(F16:F22)</f>
        <v>16874.997989585947</v>
      </c>
      <c r="I23" s="22">
        <f>SUM(I3:I10)</f>
        <v>60718</v>
      </c>
      <c r="J23" s="22">
        <f>SUM(J3:J10)</f>
        <v>84923.0196</v>
      </c>
    </row>
    <row r="25" spans="1:11" x14ac:dyDescent="0.25">
      <c r="I25" s="62" t="s">
        <v>47</v>
      </c>
      <c r="J25" s="63">
        <f>SUM(I23:J23)</f>
        <v>145641.0196</v>
      </c>
    </row>
  </sheetData>
  <phoneticPr fontId="0" type="noConversion"/>
  <pageMargins left="0.75" right="0.75" top="1" bottom="1" header="0.5" footer="0.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Feb00</vt:lpstr>
      <vt:lpstr>Nov00</vt:lpstr>
      <vt:lpstr>Dec00</vt:lpstr>
      <vt:lpstr>Jan01</vt:lpstr>
      <vt:lpstr>Jan01Prod</vt:lpstr>
      <vt:lpstr>Feb01</vt:lpstr>
      <vt:lpstr>Mar01Prod</vt:lpstr>
      <vt:lpstr>Dec00!Print_Area</vt:lpstr>
      <vt:lpstr>Feb00!Print_Area</vt:lpstr>
      <vt:lpstr>Feb01!Print_Area</vt:lpstr>
      <vt:lpstr>Jan01!Print_Area</vt:lpstr>
      <vt:lpstr>Jan01Prod!Print_Area</vt:lpstr>
      <vt:lpstr>Mar01Prod!Print_Area</vt:lpstr>
      <vt:lpstr>Nov00!Print_Area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Havlíček Jan</cp:lastModifiedBy>
  <cp:lastPrinted>2001-04-10T20:54:13Z</cp:lastPrinted>
  <dcterms:created xsi:type="dcterms:W3CDTF">2001-04-10T20:15:08Z</dcterms:created>
  <dcterms:modified xsi:type="dcterms:W3CDTF">2023-09-10T15:36:03Z</dcterms:modified>
</cp:coreProperties>
</file>