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92512" fullCalcOnLoad="1"/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0" i="1"/>
  <c r="T10" i="1"/>
  <c r="U10" i="1"/>
  <c r="V10" i="1"/>
  <c r="AE10" i="1"/>
  <c r="AG10" i="1"/>
  <c r="AI10" i="1"/>
  <c r="AK10" i="1"/>
  <c r="AM10" i="1"/>
  <c r="AP10" i="1"/>
  <c r="AQ10" i="1"/>
  <c r="AR10" i="1"/>
  <c r="AS10" i="1"/>
  <c r="AT10" i="1"/>
  <c r="BC10" i="1"/>
  <c r="BE10" i="1"/>
  <c r="BG10" i="1"/>
  <c r="BI10" i="1"/>
  <c r="BK10" i="1"/>
  <c r="BN10" i="1"/>
  <c r="BO10" i="1"/>
  <c r="BP10" i="1"/>
  <c r="BQ10" i="1"/>
  <c r="BR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DA10" i="1"/>
  <c r="G11" i="1"/>
  <c r="I11" i="1"/>
  <c r="K11" i="1"/>
  <c r="M11" i="1"/>
  <c r="O11" i="1"/>
  <c r="R11" i="1"/>
  <c r="S11" i="1"/>
  <c r="T11" i="1"/>
  <c r="U11" i="1"/>
  <c r="V11" i="1"/>
  <c r="AE11" i="1"/>
  <c r="AG11" i="1"/>
  <c r="AI11" i="1"/>
  <c r="AK11" i="1"/>
  <c r="AM11" i="1"/>
  <c r="AP11" i="1"/>
  <c r="AQ11" i="1"/>
  <c r="AR11" i="1"/>
  <c r="AS11" i="1"/>
  <c r="AT11" i="1"/>
  <c r="BC11" i="1"/>
  <c r="BE11" i="1"/>
  <c r="BG11" i="1"/>
  <c r="BI11" i="1"/>
  <c r="BK11" i="1"/>
  <c r="BN11" i="1"/>
  <c r="BO11" i="1"/>
  <c r="BP11" i="1"/>
  <c r="BQ11" i="1"/>
  <c r="BR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DA11" i="1"/>
  <c r="G12" i="1"/>
  <c r="I12" i="1"/>
  <c r="K12" i="1"/>
  <c r="M12" i="1"/>
  <c r="O12" i="1"/>
  <c r="R12" i="1"/>
  <c r="S12" i="1"/>
  <c r="T12" i="1"/>
  <c r="U12" i="1"/>
  <c r="V12" i="1"/>
  <c r="AE12" i="1"/>
  <c r="AG12" i="1"/>
  <c r="AI12" i="1"/>
  <c r="AK12" i="1"/>
  <c r="AM12" i="1"/>
  <c r="AP12" i="1"/>
  <c r="AQ12" i="1"/>
  <c r="AR12" i="1"/>
  <c r="AS12" i="1"/>
  <c r="AT12" i="1"/>
  <c r="BC12" i="1"/>
  <c r="BE12" i="1"/>
  <c r="BG12" i="1"/>
  <c r="BI12" i="1"/>
  <c r="BK12" i="1"/>
  <c r="BN12" i="1"/>
  <c r="BO12" i="1"/>
  <c r="BP12" i="1"/>
  <c r="BQ12" i="1"/>
  <c r="BR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DA12" i="1"/>
  <c r="G13" i="1"/>
  <c r="I13" i="1"/>
  <c r="K13" i="1"/>
  <c r="M13" i="1"/>
  <c r="O13" i="1"/>
  <c r="R13" i="1"/>
  <c r="S13" i="1"/>
  <c r="T13" i="1"/>
  <c r="U13" i="1"/>
  <c r="V13" i="1"/>
  <c r="AE13" i="1"/>
  <c r="AG13" i="1"/>
  <c r="AI13" i="1"/>
  <c r="AK13" i="1"/>
  <c r="AM13" i="1"/>
  <c r="AP13" i="1"/>
  <c r="AQ13" i="1"/>
  <c r="AR13" i="1"/>
  <c r="AS13" i="1"/>
  <c r="AT13" i="1"/>
  <c r="BC13" i="1"/>
  <c r="BE13" i="1"/>
  <c r="BG13" i="1"/>
  <c r="BI13" i="1"/>
  <c r="BK13" i="1"/>
  <c r="BN13" i="1"/>
  <c r="BO13" i="1"/>
  <c r="BP13" i="1"/>
  <c r="BQ13" i="1"/>
  <c r="BR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DA13" i="1"/>
  <c r="G14" i="1"/>
  <c r="I14" i="1"/>
  <c r="K14" i="1"/>
  <c r="M14" i="1"/>
  <c r="O14" i="1"/>
  <c r="R14" i="1"/>
  <c r="S14" i="1"/>
  <c r="T14" i="1"/>
  <c r="U14" i="1"/>
  <c r="V14" i="1"/>
  <c r="AE14" i="1"/>
  <c r="AG14" i="1"/>
  <c r="AI14" i="1"/>
  <c r="AK14" i="1"/>
  <c r="AM14" i="1"/>
  <c r="AP14" i="1"/>
  <c r="AQ14" i="1"/>
  <c r="AR14" i="1"/>
  <c r="AS14" i="1"/>
  <c r="AT14" i="1"/>
  <c r="BC14" i="1"/>
  <c r="BE14" i="1"/>
  <c r="BG14" i="1"/>
  <c r="BI14" i="1"/>
  <c r="BK14" i="1"/>
  <c r="BN14" i="1"/>
  <c r="BO14" i="1"/>
  <c r="BP14" i="1"/>
  <c r="BQ14" i="1"/>
  <c r="BR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DA14" i="1"/>
  <c r="G15" i="1"/>
  <c r="I15" i="1"/>
  <c r="K15" i="1"/>
  <c r="M15" i="1"/>
  <c r="O15" i="1"/>
  <c r="R15" i="1"/>
  <c r="S15" i="1"/>
  <c r="T15" i="1"/>
  <c r="U15" i="1"/>
  <c r="V15" i="1"/>
  <c r="AE15" i="1"/>
  <c r="AG15" i="1"/>
  <c r="AI15" i="1"/>
  <c r="AK15" i="1"/>
  <c r="AM15" i="1"/>
  <c r="AP15" i="1"/>
  <c r="AQ15" i="1"/>
  <c r="AR15" i="1"/>
  <c r="AS15" i="1"/>
  <c r="AT15" i="1"/>
  <c r="BC15" i="1"/>
  <c r="BE15" i="1"/>
  <c r="BG15" i="1"/>
  <c r="BI15" i="1"/>
  <c r="BK15" i="1"/>
  <c r="BN15" i="1"/>
  <c r="BO15" i="1"/>
  <c r="BP15" i="1"/>
  <c r="BQ15" i="1"/>
  <c r="BR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DA15" i="1"/>
  <c r="G16" i="1"/>
  <c r="I16" i="1"/>
  <c r="K16" i="1"/>
  <c r="M16" i="1"/>
  <c r="O16" i="1"/>
  <c r="R16" i="1"/>
  <c r="S16" i="1"/>
  <c r="T16" i="1"/>
  <c r="U16" i="1"/>
  <c r="V16" i="1"/>
  <c r="AE16" i="1"/>
  <c r="AG16" i="1"/>
  <c r="AI16" i="1"/>
  <c r="AK16" i="1"/>
  <c r="AM16" i="1"/>
  <c r="AP16" i="1"/>
  <c r="AQ16" i="1"/>
  <c r="AR16" i="1"/>
  <c r="AS16" i="1"/>
  <c r="AT16" i="1"/>
  <c r="BC16" i="1"/>
  <c r="BE16" i="1"/>
  <c r="BG16" i="1"/>
  <c r="BI16" i="1"/>
  <c r="BK16" i="1"/>
  <c r="BN16" i="1"/>
  <c r="BO16" i="1"/>
  <c r="BP16" i="1"/>
  <c r="BQ16" i="1"/>
  <c r="BR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DA16" i="1"/>
  <c r="G17" i="1"/>
  <c r="I17" i="1"/>
  <c r="K17" i="1"/>
  <c r="M17" i="1"/>
  <c r="O17" i="1"/>
  <c r="R17" i="1"/>
  <c r="S17" i="1"/>
  <c r="T17" i="1"/>
  <c r="U17" i="1"/>
  <c r="V17" i="1"/>
  <c r="AE17" i="1"/>
  <c r="AG17" i="1"/>
  <c r="AI17" i="1"/>
  <c r="AK17" i="1"/>
  <c r="AM17" i="1"/>
  <c r="AP17" i="1"/>
  <c r="AQ17" i="1"/>
  <c r="AR17" i="1"/>
  <c r="AS17" i="1"/>
  <c r="AT17" i="1"/>
  <c r="BC17" i="1"/>
  <c r="BE17" i="1"/>
  <c r="BG17" i="1"/>
  <c r="BI17" i="1"/>
  <c r="BK17" i="1"/>
  <c r="BN17" i="1"/>
  <c r="BO17" i="1"/>
  <c r="BP17" i="1"/>
  <c r="BQ17" i="1"/>
  <c r="BR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DA17" i="1"/>
  <c r="G18" i="1"/>
  <c r="I18" i="1"/>
  <c r="K18" i="1"/>
  <c r="M18" i="1"/>
  <c r="O18" i="1"/>
  <c r="R18" i="1"/>
  <c r="S18" i="1"/>
  <c r="U18" i="1"/>
  <c r="V18" i="1"/>
  <c r="AE18" i="1"/>
  <c r="AG18" i="1"/>
  <c r="AI18" i="1"/>
  <c r="AK18" i="1"/>
  <c r="AM18" i="1"/>
  <c r="AP18" i="1"/>
  <c r="AQ18" i="1"/>
  <c r="AS18" i="1"/>
  <c r="AT18" i="1"/>
  <c r="BC18" i="1"/>
  <c r="BE18" i="1"/>
  <c r="BG18" i="1"/>
  <c r="BI18" i="1"/>
  <c r="BK18" i="1"/>
  <c r="BN18" i="1"/>
  <c r="BO18" i="1"/>
  <c r="BQ18" i="1"/>
  <c r="BR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DA18" i="1"/>
  <c r="G19" i="1"/>
  <c r="I19" i="1"/>
  <c r="K19" i="1"/>
  <c r="M19" i="1"/>
  <c r="O19" i="1"/>
  <c r="R19" i="1"/>
  <c r="S19" i="1"/>
  <c r="U19" i="1"/>
  <c r="V19" i="1"/>
  <c r="AE19" i="1"/>
  <c r="AG19" i="1"/>
  <c r="AI19" i="1"/>
  <c r="AK19" i="1"/>
  <c r="AM19" i="1"/>
  <c r="AP19" i="1"/>
  <c r="AQ19" i="1"/>
  <c r="AS19" i="1"/>
  <c r="AT19" i="1"/>
  <c r="BC19" i="1"/>
  <c r="BE19" i="1"/>
  <c r="BG19" i="1"/>
  <c r="BI19" i="1"/>
  <c r="BK19" i="1"/>
  <c r="BN19" i="1"/>
  <c r="BO19" i="1"/>
  <c r="BQ19" i="1"/>
  <c r="BR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DA19" i="1"/>
  <c r="G20" i="1"/>
  <c r="I20" i="1"/>
  <c r="K20" i="1"/>
  <c r="M20" i="1"/>
  <c r="O20" i="1"/>
  <c r="R20" i="1"/>
  <c r="S20" i="1"/>
  <c r="U20" i="1"/>
  <c r="V20" i="1"/>
  <c r="AE20" i="1"/>
  <c r="AG20" i="1"/>
  <c r="AI20" i="1"/>
  <c r="AK20" i="1"/>
  <c r="AM20" i="1"/>
  <c r="AP20" i="1"/>
  <c r="AQ20" i="1"/>
  <c r="AS20" i="1"/>
  <c r="AT20" i="1"/>
  <c r="BC20" i="1"/>
  <c r="BE20" i="1"/>
  <c r="BG20" i="1"/>
  <c r="BI20" i="1"/>
  <c r="BK20" i="1"/>
  <c r="BN20" i="1"/>
  <c r="BO20" i="1"/>
  <c r="BQ20" i="1"/>
  <c r="BR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DA20" i="1"/>
  <c r="G21" i="1"/>
  <c r="I21" i="1"/>
  <c r="K21" i="1"/>
  <c r="M21" i="1"/>
  <c r="O21" i="1"/>
  <c r="R21" i="1"/>
  <c r="S21" i="1"/>
  <c r="U21" i="1"/>
  <c r="V21" i="1"/>
  <c r="AE21" i="1"/>
  <c r="AG21" i="1"/>
  <c r="AI21" i="1"/>
  <c r="AK21" i="1"/>
  <c r="AM21" i="1"/>
  <c r="AP21" i="1"/>
  <c r="AQ21" i="1"/>
  <c r="AS21" i="1"/>
  <c r="AT21" i="1"/>
  <c r="BC21" i="1"/>
  <c r="BE21" i="1"/>
  <c r="BG21" i="1"/>
  <c r="BI21" i="1"/>
  <c r="BK21" i="1"/>
  <c r="BN21" i="1"/>
  <c r="BO21" i="1"/>
  <c r="BQ21" i="1"/>
  <c r="BR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DA21" i="1"/>
  <c r="G22" i="1"/>
  <c r="I22" i="1"/>
  <c r="K22" i="1"/>
  <c r="M22" i="1"/>
  <c r="O22" i="1"/>
  <c r="R22" i="1"/>
  <c r="S22" i="1"/>
  <c r="U22" i="1"/>
  <c r="V22" i="1"/>
  <c r="AE22" i="1"/>
  <c r="AG22" i="1"/>
  <c r="AI22" i="1"/>
  <c r="AK22" i="1"/>
  <c r="AM22" i="1"/>
  <c r="AP22" i="1"/>
  <c r="AQ22" i="1"/>
  <c r="AS22" i="1"/>
  <c r="AT22" i="1"/>
  <c r="BC22" i="1"/>
  <c r="BE22" i="1"/>
  <c r="BG22" i="1"/>
  <c r="BI22" i="1"/>
  <c r="BK22" i="1"/>
  <c r="BN22" i="1"/>
  <c r="BO22" i="1"/>
  <c r="BQ22" i="1"/>
  <c r="BR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DA22" i="1"/>
  <c r="G23" i="1"/>
  <c r="I23" i="1"/>
  <c r="K23" i="1"/>
  <c r="M23" i="1"/>
  <c r="O23" i="1"/>
  <c r="R23" i="1"/>
  <c r="S23" i="1"/>
  <c r="U23" i="1"/>
  <c r="V23" i="1"/>
  <c r="AE23" i="1"/>
  <c r="AG23" i="1"/>
  <c r="AI23" i="1"/>
  <c r="AK23" i="1"/>
  <c r="AM23" i="1"/>
  <c r="AP23" i="1"/>
  <c r="AQ23" i="1"/>
  <c r="AS23" i="1"/>
  <c r="AT23" i="1"/>
  <c r="BC23" i="1"/>
  <c r="BE23" i="1"/>
  <c r="BG23" i="1"/>
  <c r="BI23" i="1"/>
  <c r="BK23" i="1"/>
  <c r="BN23" i="1"/>
  <c r="BO23" i="1"/>
  <c r="BQ23" i="1"/>
  <c r="BR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DA23" i="1"/>
  <c r="G24" i="1"/>
  <c r="I24" i="1"/>
  <c r="K24" i="1"/>
  <c r="M24" i="1"/>
  <c r="O24" i="1"/>
  <c r="R24" i="1"/>
  <c r="S24" i="1"/>
  <c r="U24" i="1"/>
  <c r="V24" i="1"/>
  <c r="AE24" i="1"/>
  <c r="AG24" i="1"/>
  <c r="AI24" i="1"/>
  <c r="AK24" i="1"/>
  <c r="AM24" i="1"/>
  <c r="AP24" i="1"/>
  <c r="AQ24" i="1"/>
  <c r="AS24" i="1"/>
  <c r="AT24" i="1"/>
  <c r="BC24" i="1"/>
  <c r="BE24" i="1"/>
  <c r="BG24" i="1"/>
  <c r="BI24" i="1"/>
  <c r="BK24" i="1"/>
  <c r="BN24" i="1"/>
  <c r="BO24" i="1"/>
  <c r="BQ24" i="1"/>
  <c r="BR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DA24" i="1"/>
  <c r="G25" i="1"/>
  <c r="I25" i="1"/>
  <c r="K25" i="1"/>
  <c r="M25" i="1"/>
  <c r="O25" i="1"/>
  <c r="R25" i="1"/>
  <c r="S25" i="1"/>
  <c r="U25" i="1"/>
  <c r="V25" i="1"/>
  <c r="AE25" i="1"/>
  <c r="AG25" i="1"/>
  <c r="AI25" i="1"/>
  <c r="AK25" i="1"/>
  <c r="AM25" i="1"/>
  <c r="AP25" i="1"/>
  <c r="AQ25" i="1"/>
  <c r="AS25" i="1"/>
  <c r="AT25" i="1"/>
  <c r="BC25" i="1"/>
  <c r="BE25" i="1"/>
  <c r="BG25" i="1"/>
  <c r="BI25" i="1"/>
  <c r="BK25" i="1"/>
  <c r="BN25" i="1"/>
  <c r="BO25" i="1"/>
  <c r="BQ25" i="1"/>
  <c r="BR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DA25" i="1"/>
  <c r="G26" i="1"/>
  <c r="I26" i="1"/>
  <c r="K26" i="1"/>
  <c r="M26" i="1"/>
  <c r="O26" i="1"/>
  <c r="R26" i="1"/>
  <c r="S26" i="1"/>
  <c r="U26" i="1"/>
  <c r="V26" i="1"/>
  <c r="AE26" i="1"/>
  <c r="AG26" i="1"/>
  <c r="AI26" i="1"/>
  <c r="AK26" i="1"/>
  <c r="AM26" i="1"/>
  <c r="AP26" i="1"/>
  <c r="AQ26" i="1"/>
  <c r="AS26" i="1"/>
  <c r="AT26" i="1"/>
  <c r="BC26" i="1"/>
  <c r="BE26" i="1"/>
  <c r="BG26" i="1"/>
  <c r="BI26" i="1"/>
  <c r="BK26" i="1"/>
  <c r="BN26" i="1"/>
  <c r="BO26" i="1"/>
  <c r="BQ26" i="1"/>
  <c r="BR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DA26" i="1"/>
  <c r="G27" i="1"/>
  <c r="I27" i="1"/>
  <c r="K27" i="1"/>
  <c r="M27" i="1"/>
  <c r="O27" i="1"/>
  <c r="R27" i="1"/>
  <c r="S27" i="1"/>
  <c r="U27" i="1"/>
  <c r="V27" i="1"/>
  <c r="AE27" i="1"/>
  <c r="AG27" i="1"/>
  <c r="AI27" i="1"/>
  <c r="AK27" i="1"/>
  <c r="AM27" i="1"/>
  <c r="AP27" i="1"/>
  <c r="AQ27" i="1"/>
  <c r="AS27" i="1"/>
  <c r="AT27" i="1"/>
  <c r="BC27" i="1"/>
  <c r="BE27" i="1"/>
  <c r="BG27" i="1"/>
  <c r="BI27" i="1"/>
  <c r="BK27" i="1"/>
  <c r="BN27" i="1"/>
  <c r="BO27" i="1"/>
  <c r="BQ27" i="1"/>
  <c r="BR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DA27" i="1"/>
  <c r="G28" i="1"/>
  <c r="I28" i="1"/>
  <c r="K28" i="1"/>
  <c r="M28" i="1"/>
  <c r="O28" i="1"/>
  <c r="R28" i="1"/>
  <c r="S28" i="1"/>
  <c r="U28" i="1"/>
  <c r="V28" i="1"/>
  <c r="AE28" i="1"/>
  <c r="AG28" i="1"/>
  <c r="AI28" i="1"/>
  <c r="AK28" i="1"/>
  <c r="AM28" i="1"/>
  <c r="AP28" i="1"/>
  <c r="AQ28" i="1"/>
  <c r="AS28" i="1"/>
  <c r="AT28" i="1"/>
  <c r="BC28" i="1"/>
  <c r="BE28" i="1"/>
  <c r="BG28" i="1"/>
  <c r="BI28" i="1"/>
  <c r="BK28" i="1"/>
  <c r="BN28" i="1"/>
  <c r="BO28" i="1"/>
  <c r="BQ28" i="1"/>
  <c r="BR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DA28" i="1"/>
  <c r="G29" i="1"/>
  <c r="I29" i="1"/>
  <c r="K29" i="1"/>
  <c r="M29" i="1"/>
  <c r="O29" i="1"/>
  <c r="R29" i="1"/>
  <c r="S29" i="1"/>
  <c r="U29" i="1"/>
  <c r="V29" i="1"/>
  <c r="AE29" i="1"/>
  <c r="AG29" i="1"/>
  <c r="AI29" i="1"/>
  <c r="AK29" i="1"/>
  <c r="AM29" i="1"/>
  <c r="AP29" i="1"/>
  <c r="AQ29" i="1"/>
  <c r="AS29" i="1"/>
  <c r="AT29" i="1"/>
  <c r="BC29" i="1"/>
  <c r="BE29" i="1"/>
  <c r="BG29" i="1"/>
  <c r="BI29" i="1"/>
  <c r="BK29" i="1"/>
  <c r="BN29" i="1"/>
  <c r="BO29" i="1"/>
  <c r="BQ29" i="1"/>
  <c r="BR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DA29" i="1"/>
  <c r="G30" i="1"/>
  <c r="I30" i="1"/>
  <c r="K30" i="1"/>
  <c r="M30" i="1"/>
  <c r="O30" i="1"/>
  <c r="R30" i="1"/>
  <c r="S30" i="1"/>
  <c r="U30" i="1"/>
  <c r="V30" i="1"/>
  <c r="AE30" i="1"/>
  <c r="AG30" i="1"/>
  <c r="AI30" i="1"/>
  <c r="AK30" i="1"/>
  <c r="AM30" i="1"/>
  <c r="AP30" i="1"/>
  <c r="AQ30" i="1"/>
  <c r="AS30" i="1"/>
  <c r="AT30" i="1"/>
  <c r="BC30" i="1"/>
  <c r="BE30" i="1"/>
  <c r="BG30" i="1"/>
  <c r="BI30" i="1"/>
  <c r="BK30" i="1"/>
  <c r="BN30" i="1"/>
  <c r="BO30" i="1"/>
  <c r="BQ30" i="1"/>
  <c r="BR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DA30" i="1"/>
  <c r="G31" i="1"/>
  <c r="I31" i="1"/>
  <c r="K31" i="1"/>
  <c r="M31" i="1"/>
  <c r="O31" i="1"/>
  <c r="R31" i="1"/>
  <c r="S31" i="1"/>
  <c r="U31" i="1"/>
  <c r="V31" i="1"/>
  <c r="AE31" i="1"/>
  <c r="AG31" i="1"/>
  <c r="AI31" i="1"/>
  <c r="AK31" i="1"/>
  <c r="AM31" i="1"/>
  <c r="AP31" i="1"/>
  <c r="AQ31" i="1"/>
  <c r="AS31" i="1"/>
  <c r="AT31" i="1"/>
  <c r="BC31" i="1"/>
  <c r="BE31" i="1"/>
  <c r="BG31" i="1"/>
  <c r="BI31" i="1"/>
  <c r="BK31" i="1"/>
  <c r="BN31" i="1"/>
  <c r="BO31" i="1"/>
  <c r="BQ31" i="1"/>
  <c r="BR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DA31" i="1"/>
  <c r="G32" i="1"/>
  <c r="I32" i="1"/>
  <c r="K32" i="1"/>
  <c r="M32" i="1"/>
  <c r="O32" i="1"/>
  <c r="R32" i="1"/>
  <c r="S32" i="1"/>
  <c r="U32" i="1"/>
  <c r="V32" i="1"/>
  <c r="AE32" i="1"/>
  <c r="AG32" i="1"/>
  <c r="AI32" i="1"/>
  <c r="AK32" i="1"/>
  <c r="AM32" i="1"/>
  <c r="AP32" i="1"/>
  <c r="AQ32" i="1"/>
  <c r="AS32" i="1"/>
  <c r="AT32" i="1"/>
  <c r="BC32" i="1"/>
  <c r="BE32" i="1"/>
  <c r="BG32" i="1"/>
  <c r="BI32" i="1"/>
  <c r="BK32" i="1"/>
  <c r="BN32" i="1"/>
  <c r="BO32" i="1"/>
  <c r="BQ32" i="1"/>
  <c r="BR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DA32" i="1"/>
  <c r="G33" i="1"/>
  <c r="I33" i="1"/>
  <c r="K33" i="1"/>
  <c r="M33" i="1"/>
  <c r="O33" i="1"/>
  <c r="R33" i="1"/>
  <c r="S33" i="1"/>
  <c r="U33" i="1"/>
  <c r="V33" i="1"/>
  <c r="AE33" i="1"/>
  <c r="AG33" i="1"/>
  <c r="AI33" i="1"/>
  <c r="AK33" i="1"/>
  <c r="AM33" i="1"/>
  <c r="AP33" i="1"/>
  <c r="AQ33" i="1"/>
  <c r="AS33" i="1"/>
  <c r="AT33" i="1"/>
  <c r="BC33" i="1"/>
  <c r="BE33" i="1"/>
  <c r="BG33" i="1"/>
  <c r="BI33" i="1"/>
  <c r="BK33" i="1"/>
  <c r="BN33" i="1"/>
  <c r="BO33" i="1"/>
  <c r="BQ33" i="1"/>
  <c r="BR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DA33" i="1"/>
  <c r="G34" i="1"/>
  <c r="I34" i="1"/>
  <c r="K34" i="1"/>
  <c r="M34" i="1"/>
  <c r="O34" i="1"/>
  <c r="R34" i="1"/>
  <c r="S34" i="1"/>
  <c r="U34" i="1"/>
  <c r="V34" i="1"/>
  <c r="AE34" i="1"/>
  <c r="AG34" i="1"/>
  <c r="AI34" i="1"/>
  <c r="AK34" i="1"/>
  <c r="AM34" i="1"/>
  <c r="AP34" i="1"/>
  <c r="AQ34" i="1"/>
  <c r="AS34" i="1"/>
  <c r="AT34" i="1"/>
  <c r="BC34" i="1"/>
  <c r="BE34" i="1"/>
  <c r="BG34" i="1"/>
  <c r="BI34" i="1"/>
  <c r="BK34" i="1"/>
  <c r="BN34" i="1"/>
  <c r="BO34" i="1"/>
  <c r="BQ34" i="1"/>
  <c r="BR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DA34" i="1"/>
  <c r="G35" i="1"/>
  <c r="I35" i="1"/>
  <c r="K35" i="1"/>
  <c r="M35" i="1"/>
  <c r="O35" i="1"/>
  <c r="R35" i="1"/>
  <c r="S35" i="1"/>
  <c r="U35" i="1"/>
  <c r="V35" i="1"/>
  <c r="AE35" i="1"/>
  <c r="AG35" i="1"/>
  <c r="AI35" i="1"/>
  <c r="AK35" i="1"/>
  <c r="AM35" i="1"/>
  <c r="AP35" i="1"/>
  <c r="AQ35" i="1"/>
  <c r="AS35" i="1"/>
  <c r="AT35" i="1"/>
  <c r="BC35" i="1"/>
  <c r="BE35" i="1"/>
  <c r="BG35" i="1"/>
  <c r="BI35" i="1"/>
  <c r="BK35" i="1"/>
  <c r="BN35" i="1"/>
  <c r="BO35" i="1"/>
  <c r="BQ35" i="1"/>
  <c r="BR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DA35" i="1"/>
  <c r="G36" i="1"/>
  <c r="I36" i="1"/>
  <c r="K36" i="1"/>
  <c r="M36" i="1"/>
  <c r="O36" i="1"/>
  <c r="R36" i="1"/>
  <c r="S36" i="1"/>
  <c r="U36" i="1"/>
  <c r="V36" i="1"/>
  <c r="AE36" i="1"/>
  <c r="AG36" i="1"/>
  <c r="AI36" i="1"/>
  <c r="AK36" i="1"/>
  <c r="AM36" i="1"/>
  <c r="AP36" i="1"/>
  <c r="AQ36" i="1"/>
  <c r="AS36" i="1"/>
  <c r="AT36" i="1"/>
  <c r="BC36" i="1"/>
  <c r="BE36" i="1"/>
  <c r="BG36" i="1"/>
  <c r="BI36" i="1"/>
  <c r="BK36" i="1"/>
  <c r="BN36" i="1"/>
  <c r="BO36" i="1"/>
  <c r="BQ36" i="1"/>
  <c r="BR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DA36" i="1"/>
  <c r="G37" i="1"/>
  <c r="I37" i="1"/>
  <c r="K37" i="1"/>
  <c r="M37" i="1"/>
  <c r="O37" i="1"/>
  <c r="R37" i="1"/>
  <c r="S37" i="1"/>
  <c r="U37" i="1"/>
  <c r="V37" i="1"/>
  <c r="AE37" i="1"/>
  <c r="AG37" i="1"/>
  <c r="AI37" i="1"/>
  <c r="AK37" i="1"/>
  <c r="AM37" i="1"/>
  <c r="AP37" i="1"/>
  <c r="AQ37" i="1"/>
  <c r="AS37" i="1"/>
  <c r="AT37" i="1"/>
  <c r="BC37" i="1"/>
  <c r="BE37" i="1"/>
  <c r="BG37" i="1"/>
  <c r="BI37" i="1"/>
  <c r="BK37" i="1"/>
  <c r="BN37" i="1"/>
  <c r="BO37" i="1"/>
  <c r="BQ37" i="1"/>
  <c r="BR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DA37" i="1"/>
  <c r="G38" i="1"/>
  <c r="I38" i="1"/>
  <c r="K38" i="1"/>
  <c r="M38" i="1"/>
  <c r="O38" i="1"/>
  <c r="R38" i="1"/>
  <c r="S38" i="1"/>
  <c r="U38" i="1"/>
  <c r="V38" i="1"/>
  <c r="AE38" i="1"/>
  <c r="AG38" i="1"/>
  <c r="AI38" i="1"/>
  <c r="AK38" i="1"/>
  <c r="AM38" i="1"/>
  <c r="AP38" i="1"/>
  <c r="AQ38" i="1"/>
  <c r="AS38" i="1"/>
  <c r="AT38" i="1"/>
  <c r="BC38" i="1"/>
  <c r="BE38" i="1"/>
  <c r="BG38" i="1"/>
  <c r="BI38" i="1"/>
  <c r="BK38" i="1"/>
  <c r="BN38" i="1"/>
  <c r="BO38" i="1"/>
  <c r="BQ38" i="1"/>
  <c r="BR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DA38" i="1"/>
  <c r="G39" i="1"/>
  <c r="I39" i="1"/>
  <c r="K39" i="1"/>
  <c r="M39" i="1"/>
  <c r="O39" i="1"/>
  <c r="R39" i="1"/>
  <c r="S39" i="1"/>
  <c r="U39" i="1"/>
  <c r="V39" i="1"/>
  <c r="AE39" i="1"/>
  <c r="AG39" i="1"/>
  <c r="AI39" i="1"/>
  <c r="AK39" i="1"/>
  <c r="AM39" i="1"/>
  <c r="AP39" i="1"/>
  <c r="AQ39" i="1"/>
  <c r="AS39" i="1"/>
  <c r="AT39" i="1"/>
  <c r="BC39" i="1"/>
  <c r="BE39" i="1"/>
  <c r="BG39" i="1"/>
  <c r="BI39" i="1"/>
  <c r="BK39" i="1"/>
  <c r="BN39" i="1"/>
  <c r="BO39" i="1"/>
  <c r="BQ39" i="1"/>
  <c r="BR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DA39" i="1"/>
  <c r="G40" i="1"/>
  <c r="I40" i="1"/>
  <c r="K40" i="1"/>
  <c r="M40" i="1"/>
  <c r="R40" i="1"/>
  <c r="S40" i="1"/>
  <c r="V40" i="1"/>
  <c r="AE40" i="1"/>
  <c r="AG40" i="1"/>
  <c r="AI40" i="1"/>
  <c r="AK40" i="1"/>
  <c r="AP40" i="1"/>
  <c r="AQ40" i="1"/>
  <c r="AT40" i="1"/>
  <c r="BC40" i="1"/>
  <c r="BE40" i="1"/>
  <c r="BG40" i="1"/>
  <c r="BI40" i="1"/>
  <c r="BN40" i="1"/>
  <c r="BO40" i="1"/>
  <c r="BR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T40" i="1"/>
  <c r="DA40" i="1"/>
  <c r="G41" i="1"/>
  <c r="I41" i="1"/>
  <c r="K41" i="1"/>
  <c r="M41" i="1"/>
  <c r="O41" i="1"/>
  <c r="R41" i="1"/>
  <c r="S41" i="1"/>
  <c r="T41" i="1"/>
  <c r="V41" i="1"/>
  <c r="AE41" i="1"/>
  <c r="AG41" i="1"/>
  <c r="AI41" i="1"/>
  <c r="AK41" i="1"/>
  <c r="AM41" i="1"/>
  <c r="AP41" i="1"/>
  <c r="AQ41" i="1"/>
  <c r="AR41" i="1"/>
  <c r="AT41" i="1"/>
  <c r="BC41" i="1"/>
  <c r="BE41" i="1"/>
  <c r="BG41" i="1"/>
  <c r="BI41" i="1"/>
  <c r="BK41" i="1"/>
  <c r="BN41" i="1"/>
  <c r="BO41" i="1"/>
  <c r="BP41" i="1"/>
  <c r="BR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DA41" i="1"/>
  <c r="G42" i="1"/>
  <c r="I42" i="1"/>
  <c r="K42" i="1"/>
  <c r="M42" i="1"/>
  <c r="O42" i="1"/>
  <c r="R42" i="1"/>
  <c r="S42" i="1"/>
  <c r="T42" i="1"/>
  <c r="V42" i="1"/>
  <c r="AE42" i="1"/>
  <c r="AG42" i="1"/>
  <c r="AI42" i="1"/>
  <c r="AK42" i="1"/>
  <c r="AM42" i="1"/>
  <c r="AP42" i="1"/>
  <c r="AQ42" i="1"/>
  <c r="AR42" i="1"/>
  <c r="AT42" i="1"/>
  <c r="BC42" i="1"/>
  <c r="BE42" i="1"/>
  <c r="BG42" i="1"/>
  <c r="BI42" i="1"/>
  <c r="BK42" i="1"/>
  <c r="BN42" i="1"/>
  <c r="BO42" i="1"/>
  <c r="BP42" i="1"/>
  <c r="BR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DA42" i="1"/>
  <c r="R43" i="1"/>
  <c r="S43" i="1"/>
  <c r="V43" i="1"/>
  <c r="AP43" i="1"/>
  <c r="AQ43" i="1"/>
  <c r="AT43" i="1"/>
  <c r="BN43" i="1"/>
  <c r="BO43" i="1"/>
  <c r="BR43" i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DA43" i="1"/>
  <c r="G44" i="1"/>
  <c r="I44" i="1"/>
  <c r="K44" i="1"/>
  <c r="M44" i="1"/>
  <c r="O44" i="1"/>
  <c r="R44" i="1"/>
  <c r="S44" i="1"/>
  <c r="V44" i="1"/>
  <c r="AE44" i="1"/>
  <c r="AG44" i="1"/>
  <c r="AI44" i="1"/>
  <c r="AK44" i="1"/>
  <c r="AM44" i="1"/>
  <c r="AP44" i="1"/>
  <c r="AQ44" i="1"/>
  <c r="AT44" i="1"/>
  <c r="BC44" i="1"/>
  <c r="BE44" i="1"/>
  <c r="BG44" i="1"/>
  <c r="BI44" i="1"/>
  <c r="BK44" i="1"/>
  <c r="BN44" i="1"/>
  <c r="BO44" i="1"/>
  <c r="BR44" i="1"/>
  <c r="BU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DA44" i="1"/>
  <c r="G45" i="1"/>
  <c r="I45" i="1"/>
  <c r="K45" i="1"/>
  <c r="M45" i="1"/>
  <c r="O45" i="1"/>
  <c r="R45" i="1"/>
  <c r="S45" i="1"/>
  <c r="V45" i="1"/>
  <c r="AE45" i="1"/>
  <c r="AG45" i="1"/>
  <c r="AI45" i="1"/>
  <c r="AK45" i="1"/>
  <c r="AL45" i="1"/>
  <c r="AM45" i="1"/>
  <c r="AP45" i="1"/>
  <c r="AQ45" i="1"/>
  <c r="AT45" i="1"/>
  <c r="BC45" i="1"/>
  <c r="BE45" i="1"/>
  <c r="BG45" i="1"/>
  <c r="BI45" i="1"/>
  <c r="BJ45" i="1"/>
  <c r="BK45" i="1"/>
  <c r="BN45" i="1"/>
  <c r="BO45" i="1"/>
  <c r="BR45" i="1"/>
  <c r="BU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DA45" i="1"/>
  <c r="G46" i="1"/>
  <c r="I46" i="1"/>
  <c r="K46" i="1"/>
  <c r="M46" i="1"/>
  <c r="O46" i="1"/>
  <c r="R46" i="1"/>
  <c r="S46" i="1"/>
  <c r="V46" i="1"/>
  <c r="AE46" i="1"/>
  <c r="AG46" i="1"/>
  <c r="AI46" i="1"/>
  <c r="AK46" i="1"/>
  <c r="AL46" i="1"/>
  <c r="AM46" i="1"/>
  <c r="AP46" i="1"/>
  <c r="AQ46" i="1"/>
  <c r="AT46" i="1"/>
  <c r="BC46" i="1"/>
  <c r="BE46" i="1"/>
  <c r="BG46" i="1"/>
  <c r="BI46" i="1"/>
  <c r="BJ46" i="1"/>
  <c r="BK46" i="1"/>
  <c r="BN46" i="1"/>
  <c r="BO46" i="1"/>
  <c r="BR46" i="1"/>
  <c r="BU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DA46" i="1"/>
  <c r="G47" i="1"/>
  <c r="I47" i="1"/>
  <c r="K47" i="1"/>
  <c r="M47" i="1"/>
  <c r="O47" i="1"/>
  <c r="R47" i="1"/>
  <c r="S47" i="1"/>
  <c r="V47" i="1"/>
  <c r="AE47" i="1"/>
  <c r="AG47" i="1"/>
  <c r="AI47" i="1"/>
  <c r="AK47" i="1"/>
  <c r="AL47" i="1"/>
  <c r="AM47" i="1"/>
  <c r="AP47" i="1"/>
  <c r="AQ47" i="1"/>
  <c r="AT47" i="1"/>
  <c r="BC47" i="1"/>
  <c r="BE47" i="1"/>
  <c r="BG47" i="1"/>
  <c r="BI47" i="1"/>
  <c r="BJ47" i="1"/>
  <c r="BK47" i="1"/>
  <c r="BN47" i="1"/>
  <c r="BO47" i="1"/>
  <c r="BR47" i="1"/>
  <c r="BU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DA47" i="1"/>
  <c r="G48" i="1"/>
  <c r="I48" i="1"/>
  <c r="K48" i="1"/>
  <c r="M48" i="1"/>
  <c r="O48" i="1"/>
  <c r="R48" i="1"/>
  <c r="S48" i="1"/>
  <c r="V48" i="1"/>
  <c r="AE48" i="1"/>
  <c r="AG48" i="1"/>
  <c r="AI48" i="1"/>
  <c r="AL48" i="1"/>
  <c r="AM48" i="1"/>
  <c r="AP48" i="1"/>
  <c r="AQ48" i="1"/>
  <c r="AT48" i="1"/>
  <c r="BC48" i="1"/>
  <c r="BE48" i="1"/>
  <c r="BG48" i="1"/>
  <c r="BI48" i="1"/>
  <c r="BJ48" i="1"/>
  <c r="BK48" i="1"/>
  <c r="BN48" i="1"/>
  <c r="BO48" i="1"/>
  <c r="BR48" i="1"/>
  <c r="BU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DA48" i="1"/>
  <c r="E49" i="1"/>
  <c r="G49" i="1"/>
  <c r="I49" i="1"/>
  <c r="K49" i="1"/>
  <c r="M49" i="1"/>
  <c r="O49" i="1"/>
  <c r="R49" i="1"/>
  <c r="S49" i="1"/>
  <c r="V49" i="1"/>
  <c r="AC49" i="1"/>
  <c r="AE49" i="1"/>
  <c r="AG49" i="1"/>
  <c r="AI49" i="1"/>
  <c r="AL49" i="1"/>
  <c r="AM49" i="1"/>
  <c r="AP49" i="1"/>
  <c r="AQ49" i="1"/>
  <c r="AT49" i="1"/>
  <c r="BA49" i="1"/>
  <c r="BC49" i="1"/>
  <c r="BE49" i="1"/>
  <c r="BG49" i="1"/>
  <c r="BI49" i="1"/>
  <c r="BJ49" i="1"/>
  <c r="BK49" i="1"/>
  <c r="BN49" i="1"/>
  <c r="BO49" i="1"/>
  <c r="BR49" i="1"/>
  <c r="BU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DA49" i="1"/>
  <c r="E50" i="1"/>
  <c r="G50" i="1"/>
  <c r="I50" i="1"/>
  <c r="K50" i="1"/>
  <c r="M50" i="1"/>
  <c r="O50" i="1"/>
  <c r="R50" i="1"/>
  <c r="S50" i="1"/>
  <c r="V50" i="1"/>
  <c r="AC50" i="1"/>
  <c r="AE50" i="1"/>
  <c r="AG50" i="1"/>
  <c r="AI50" i="1"/>
  <c r="AK50" i="1"/>
  <c r="AL50" i="1"/>
  <c r="AM50" i="1"/>
  <c r="AP50" i="1"/>
  <c r="AQ50" i="1"/>
  <c r="AT50" i="1"/>
  <c r="BA50" i="1"/>
  <c r="BC50" i="1"/>
  <c r="BE50" i="1"/>
  <c r="BG50" i="1"/>
  <c r="BI50" i="1"/>
  <c r="BJ50" i="1"/>
  <c r="BK50" i="1"/>
  <c r="BN50" i="1"/>
  <c r="BO50" i="1"/>
  <c r="BR50" i="1"/>
  <c r="BU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DA50" i="1"/>
  <c r="E51" i="1"/>
  <c r="G51" i="1"/>
  <c r="I51" i="1"/>
  <c r="K51" i="1"/>
  <c r="M51" i="1"/>
  <c r="O51" i="1"/>
  <c r="R51" i="1"/>
  <c r="S51" i="1"/>
  <c r="V51" i="1"/>
  <c r="AC51" i="1"/>
  <c r="AE51" i="1"/>
  <c r="AG51" i="1"/>
  <c r="AI51" i="1"/>
  <c r="AK51" i="1"/>
  <c r="AL51" i="1"/>
  <c r="AM51" i="1"/>
  <c r="AP51" i="1"/>
  <c r="AQ51" i="1"/>
  <c r="AT51" i="1"/>
  <c r="BA51" i="1"/>
  <c r="BC51" i="1"/>
  <c r="BE51" i="1"/>
  <c r="BG51" i="1"/>
  <c r="BI51" i="1"/>
  <c r="BJ51" i="1"/>
  <c r="BK51" i="1"/>
  <c r="BN51" i="1"/>
  <c r="BO51" i="1"/>
  <c r="BR51" i="1"/>
  <c r="BU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DA51" i="1"/>
  <c r="E52" i="1"/>
  <c r="G52" i="1"/>
  <c r="I52" i="1"/>
  <c r="K52" i="1"/>
  <c r="M52" i="1"/>
  <c r="O52" i="1"/>
  <c r="R52" i="1"/>
  <c r="S52" i="1"/>
  <c r="V52" i="1"/>
  <c r="AC52" i="1"/>
  <c r="AE52" i="1"/>
  <c r="AG52" i="1"/>
  <c r="AI52" i="1"/>
  <c r="AK52" i="1"/>
  <c r="AL52" i="1"/>
  <c r="AM52" i="1"/>
  <c r="AP52" i="1"/>
  <c r="AQ52" i="1"/>
  <c r="AT52" i="1"/>
  <c r="BA52" i="1"/>
  <c r="BC52" i="1"/>
  <c r="BE52" i="1"/>
  <c r="BG52" i="1"/>
  <c r="BI52" i="1"/>
  <c r="BJ52" i="1"/>
  <c r="BK52" i="1"/>
  <c r="BN52" i="1"/>
  <c r="BO52" i="1"/>
  <c r="BR52" i="1"/>
  <c r="BU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DA52" i="1"/>
  <c r="E53" i="1"/>
  <c r="G53" i="1"/>
  <c r="I53" i="1"/>
  <c r="K53" i="1"/>
  <c r="M53" i="1"/>
  <c r="O53" i="1"/>
  <c r="R53" i="1"/>
  <c r="S53" i="1"/>
  <c r="V53" i="1"/>
  <c r="AC53" i="1"/>
  <c r="AE53" i="1"/>
  <c r="AG53" i="1"/>
  <c r="AI53" i="1"/>
  <c r="AK53" i="1"/>
  <c r="AL53" i="1"/>
  <c r="AM53" i="1"/>
  <c r="AP53" i="1"/>
  <c r="AQ53" i="1"/>
  <c r="AT53" i="1"/>
  <c r="BA53" i="1"/>
  <c r="BC53" i="1"/>
  <c r="BE53" i="1"/>
  <c r="BG53" i="1"/>
  <c r="BI53" i="1"/>
  <c r="BJ53" i="1"/>
  <c r="BK53" i="1"/>
  <c r="BN53" i="1"/>
  <c r="BO53" i="1"/>
  <c r="BR53" i="1"/>
  <c r="BU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DA53" i="1"/>
  <c r="E54" i="1"/>
  <c r="G54" i="1"/>
  <c r="I54" i="1"/>
  <c r="K54" i="1"/>
  <c r="M54" i="1"/>
  <c r="O54" i="1"/>
  <c r="R54" i="1"/>
  <c r="S54" i="1"/>
  <c r="V54" i="1"/>
  <c r="AC54" i="1"/>
  <c r="AE54" i="1"/>
  <c r="AG54" i="1"/>
  <c r="AI54" i="1"/>
  <c r="AK54" i="1"/>
  <c r="AL54" i="1"/>
  <c r="AM54" i="1"/>
  <c r="AP54" i="1"/>
  <c r="AQ54" i="1"/>
  <c r="AT54" i="1"/>
  <c r="BA54" i="1"/>
  <c r="BC54" i="1"/>
  <c r="BE54" i="1"/>
  <c r="BG54" i="1"/>
  <c r="BI54" i="1"/>
  <c r="BJ54" i="1"/>
  <c r="BK54" i="1"/>
  <c r="BN54" i="1"/>
  <c r="BO54" i="1"/>
  <c r="BR54" i="1"/>
  <c r="BU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DA54" i="1"/>
  <c r="E55" i="1"/>
  <c r="G55" i="1"/>
  <c r="I55" i="1"/>
  <c r="K55" i="1"/>
  <c r="M55" i="1"/>
  <c r="O55" i="1"/>
  <c r="R55" i="1"/>
  <c r="S55" i="1"/>
  <c r="V55" i="1"/>
  <c r="AC55" i="1"/>
  <c r="AE55" i="1"/>
  <c r="AG55" i="1"/>
  <c r="AI55" i="1"/>
  <c r="AK55" i="1"/>
  <c r="AL55" i="1"/>
  <c r="AM55" i="1"/>
  <c r="AP55" i="1"/>
  <c r="AQ55" i="1"/>
  <c r="AT55" i="1"/>
  <c r="BA55" i="1"/>
  <c r="BC55" i="1"/>
  <c r="BE55" i="1"/>
  <c r="BG55" i="1"/>
  <c r="BI55" i="1"/>
  <c r="BJ55" i="1"/>
  <c r="BK55" i="1"/>
  <c r="BN55" i="1"/>
  <c r="BO55" i="1"/>
  <c r="BR55" i="1"/>
  <c r="BU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DA55" i="1"/>
  <c r="E56" i="1"/>
  <c r="G56" i="1"/>
  <c r="I56" i="1"/>
  <c r="K56" i="1"/>
  <c r="M56" i="1"/>
  <c r="O56" i="1"/>
  <c r="R56" i="1"/>
  <c r="S56" i="1"/>
  <c r="V56" i="1"/>
  <c r="AC56" i="1"/>
  <c r="AE56" i="1"/>
  <c r="AG56" i="1"/>
  <c r="AI56" i="1"/>
  <c r="AK56" i="1"/>
  <c r="AL56" i="1"/>
  <c r="AM56" i="1"/>
  <c r="AP56" i="1"/>
  <c r="AQ56" i="1"/>
  <c r="AT56" i="1"/>
  <c r="BA56" i="1"/>
  <c r="BC56" i="1"/>
  <c r="BE56" i="1"/>
  <c r="BG56" i="1"/>
  <c r="BI56" i="1"/>
  <c r="BJ56" i="1"/>
  <c r="BK56" i="1"/>
  <c r="BN56" i="1"/>
  <c r="BO56" i="1"/>
  <c r="BR56" i="1"/>
  <c r="BU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DA56" i="1"/>
  <c r="E57" i="1"/>
  <c r="G57" i="1"/>
  <c r="I57" i="1"/>
  <c r="K57" i="1"/>
  <c r="M57" i="1"/>
  <c r="O57" i="1"/>
  <c r="R57" i="1"/>
  <c r="S57" i="1"/>
  <c r="V57" i="1"/>
  <c r="AC57" i="1"/>
  <c r="AE57" i="1"/>
  <c r="AG57" i="1"/>
  <c r="AI57" i="1"/>
  <c r="AK57" i="1"/>
  <c r="AL57" i="1"/>
  <c r="AM57" i="1"/>
  <c r="AP57" i="1"/>
  <c r="AQ57" i="1"/>
  <c r="AT57" i="1"/>
  <c r="BA57" i="1"/>
  <c r="BC57" i="1"/>
  <c r="BE57" i="1"/>
  <c r="BG57" i="1"/>
  <c r="BI57" i="1"/>
  <c r="BJ57" i="1"/>
  <c r="BK57" i="1"/>
  <c r="BN57" i="1"/>
  <c r="BO57" i="1"/>
  <c r="BR57" i="1"/>
  <c r="BU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DA57" i="1"/>
  <c r="E58" i="1"/>
  <c r="G58" i="1"/>
  <c r="I58" i="1"/>
  <c r="K58" i="1"/>
  <c r="M58" i="1"/>
  <c r="O58" i="1"/>
  <c r="R58" i="1"/>
  <c r="S58" i="1"/>
  <c r="V58" i="1"/>
  <c r="AC58" i="1"/>
  <c r="AE58" i="1"/>
  <c r="AG58" i="1"/>
  <c r="AI58" i="1"/>
  <c r="AK58" i="1"/>
  <c r="AL58" i="1"/>
  <c r="AM58" i="1"/>
  <c r="AP58" i="1"/>
  <c r="AQ58" i="1"/>
  <c r="AT58" i="1"/>
  <c r="BA58" i="1"/>
  <c r="BC58" i="1"/>
  <c r="BE58" i="1"/>
  <c r="BG58" i="1"/>
  <c r="BI58" i="1"/>
  <c r="BJ58" i="1"/>
  <c r="BK58" i="1"/>
  <c r="BN58" i="1"/>
  <c r="BO58" i="1"/>
  <c r="BR58" i="1"/>
  <c r="BU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DA58" i="1"/>
  <c r="E59" i="1"/>
  <c r="G59" i="1"/>
  <c r="I59" i="1"/>
  <c r="K59" i="1"/>
  <c r="M59" i="1"/>
  <c r="O59" i="1"/>
  <c r="R59" i="1"/>
  <c r="S59" i="1"/>
  <c r="V59" i="1"/>
  <c r="AC59" i="1"/>
  <c r="AE59" i="1"/>
  <c r="AG59" i="1"/>
  <c r="AI59" i="1"/>
  <c r="AK59" i="1"/>
  <c r="AL59" i="1"/>
  <c r="AM59" i="1"/>
  <c r="AP59" i="1"/>
  <c r="AQ59" i="1"/>
  <c r="AT59" i="1"/>
  <c r="BA59" i="1"/>
  <c r="BC59" i="1"/>
  <c r="BE59" i="1"/>
  <c r="BG59" i="1"/>
  <c r="BI59" i="1"/>
  <c r="BJ59" i="1"/>
  <c r="BK59" i="1"/>
  <c r="BN59" i="1"/>
  <c r="BO59" i="1"/>
  <c r="BR59" i="1"/>
  <c r="BU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DA59" i="1"/>
  <c r="E60" i="1"/>
  <c r="G60" i="1"/>
  <c r="I60" i="1"/>
  <c r="K60" i="1"/>
  <c r="M60" i="1"/>
  <c r="O60" i="1"/>
  <c r="R60" i="1"/>
  <c r="S60" i="1"/>
  <c r="V60" i="1"/>
  <c r="AC60" i="1"/>
  <c r="AE60" i="1"/>
  <c r="AG60" i="1"/>
  <c r="AI60" i="1"/>
  <c r="AK60" i="1"/>
  <c r="AL60" i="1"/>
  <c r="AM60" i="1"/>
  <c r="AP60" i="1"/>
  <c r="AQ60" i="1"/>
  <c r="AT60" i="1"/>
  <c r="BA60" i="1"/>
  <c r="BC60" i="1"/>
  <c r="BE60" i="1"/>
  <c r="BG60" i="1"/>
  <c r="BI60" i="1"/>
  <c r="BJ60" i="1"/>
  <c r="BK60" i="1"/>
  <c r="BN60" i="1"/>
  <c r="BO60" i="1"/>
  <c r="BR60" i="1"/>
  <c r="BU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DA60" i="1"/>
  <c r="E61" i="1"/>
  <c r="G61" i="1"/>
  <c r="I61" i="1"/>
  <c r="K61" i="1"/>
  <c r="M61" i="1"/>
  <c r="O61" i="1"/>
  <c r="R61" i="1"/>
  <c r="S61" i="1"/>
  <c r="V61" i="1"/>
  <c r="AC61" i="1"/>
  <c r="AE61" i="1"/>
  <c r="AG61" i="1"/>
  <c r="AI61" i="1"/>
  <c r="AK61" i="1"/>
  <c r="AL61" i="1"/>
  <c r="AM61" i="1"/>
  <c r="AP61" i="1"/>
  <c r="AQ61" i="1"/>
  <c r="AT61" i="1"/>
  <c r="BA61" i="1"/>
  <c r="BC61" i="1"/>
  <c r="BE61" i="1"/>
  <c r="BG61" i="1"/>
  <c r="BI61" i="1"/>
  <c r="BJ61" i="1"/>
  <c r="BK61" i="1"/>
  <c r="BN61" i="1"/>
  <c r="BO61" i="1"/>
  <c r="BR61" i="1"/>
  <c r="BU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DA61" i="1"/>
  <c r="BY63" i="1"/>
  <c r="CA63" i="1"/>
  <c r="CC63" i="1"/>
  <c r="CE63" i="1"/>
  <c r="CG63" i="1"/>
  <c r="CI63" i="1"/>
  <c r="CK63" i="1"/>
  <c r="CO63" i="1"/>
  <c r="BY64" i="1"/>
  <c r="CA64" i="1"/>
  <c r="CC64" i="1"/>
  <c r="CE64" i="1"/>
  <c r="CG64" i="1"/>
  <c r="CI64" i="1"/>
  <c r="CK64" i="1"/>
  <c r="CO64" i="1"/>
  <c r="BY65" i="1"/>
  <c r="CA65" i="1"/>
  <c r="CC65" i="1"/>
  <c r="CE65" i="1"/>
  <c r="CG65" i="1"/>
  <c r="CI65" i="1"/>
  <c r="CK65" i="1"/>
  <c r="CO65" i="1"/>
  <c r="BW66" i="1"/>
  <c r="BY66" i="1"/>
  <c r="CA66" i="1"/>
  <c r="CC66" i="1"/>
  <c r="CE66" i="1"/>
  <c r="CG66" i="1"/>
  <c r="CI66" i="1"/>
  <c r="CK66" i="1"/>
  <c r="CO66" i="1"/>
  <c r="BW67" i="1"/>
  <c r="BY67" i="1"/>
  <c r="CA67" i="1"/>
  <c r="CC67" i="1"/>
  <c r="CE67" i="1"/>
  <c r="CG67" i="1"/>
  <c r="CI67" i="1"/>
  <c r="CK67" i="1"/>
  <c r="CO67" i="1"/>
  <c r="A68" i="1"/>
  <c r="B68" i="1"/>
  <c r="C68" i="1"/>
  <c r="F68" i="1"/>
  <c r="G68" i="1"/>
  <c r="H68" i="1"/>
  <c r="BW68" i="1"/>
  <c r="BY68" i="1"/>
  <c r="CA68" i="1"/>
  <c r="CC68" i="1"/>
  <c r="CE68" i="1"/>
  <c r="CG68" i="1"/>
  <c r="CI68" i="1"/>
  <c r="CK68" i="1"/>
  <c r="CO68" i="1"/>
  <c r="A69" i="1"/>
  <c r="B69" i="1"/>
  <c r="C69" i="1"/>
  <c r="F69" i="1"/>
  <c r="G69" i="1"/>
  <c r="H69" i="1"/>
  <c r="BW69" i="1"/>
  <c r="BY69" i="1"/>
  <c r="CA69" i="1"/>
  <c r="CC69" i="1"/>
  <c r="CE69" i="1"/>
  <c r="CG69" i="1"/>
  <c r="CI69" i="1"/>
  <c r="CK69" i="1"/>
  <c r="CO69" i="1"/>
  <c r="A70" i="1"/>
  <c r="B70" i="1"/>
  <c r="C70" i="1"/>
  <c r="F70" i="1"/>
  <c r="G70" i="1"/>
  <c r="H70" i="1"/>
  <c r="A71" i="1"/>
  <c r="B71" i="1"/>
  <c r="C71" i="1"/>
  <c r="F71" i="1"/>
  <c r="G71" i="1"/>
  <c r="H71" i="1"/>
  <c r="A72" i="1"/>
  <c r="B72" i="1"/>
  <c r="C72" i="1"/>
  <c r="F72" i="1"/>
  <c r="G72" i="1"/>
  <c r="H72" i="1"/>
  <c r="A73" i="1"/>
  <c r="B73" i="1"/>
  <c r="C73" i="1"/>
  <c r="F73" i="1"/>
  <c r="G73" i="1"/>
  <c r="H73" i="1"/>
  <c r="A74" i="1"/>
  <c r="B74" i="1"/>
  <c r="C74" i="1"/>
  <c r="F74" i="1"/>
  <c r="G74" i="1"/>
  <c r="H74" i="1"/>
  <c r="A75" i="1"/>
  <c r="B75" i="1"/>
  <c r="C75" i="1"/>
  <c r="F75" i="1"/>
  <c r="G75" i="1"/>
  <c r="H75" i="1"/>
  <c r="A76" i="1"/>
  <c r="B76" i="1"/>
  <c r="C76" i="1"/>
  <c r="F76" i="1"/>
  <c r="G76" i="1"/>
  <c r="H76" i="1"/>
  <c r="A77" i="1"/>
  <c r="B77" i="1"/>
  <c r="C77" i="1"/>
  <c r="F77" i="1"/>
  <c r="G77" i="1"/>
  <c r="H77" i="1"/>
  <c r="A78" i="1"/>
  <c r="B78" i="1"/>
  <c r="C78" i="1"/>
  <c r="F78" i="1"/>
  <c r="G78" i="1"/>
  <c r="H78" i="1"/>
  <c r="A79" i="1"/>
  <c r="B79" i="1"/>
  <c r="C79" i="1"/>
  <c r="F79" i="1"/>
  <c r="G79" i="1"/>
  <c r="H79" i="1"/>
  <c r="A80" i="1"/>
  <c r="B80" i="1"/>
  <c r="C80" i="1"/>
  <c r="F80" i="1"/>
  <c r="G80" i="1"/>
  <c r="H80" i="1"/>
  <c r="A81" i="1"/>
  <c r="B81" i="1"/>
  <c r="C81" i="1"/>
  <c r="F81" i="1"/>
  <c r="G81" i="1"/>
  <c r="H81" i="1"/>
  <c r="A82" i="1"/>
  <c r="B82" i="1"/>
  <c r="C82" i="1"/>
  <c r="F82" i="1"/>
  <c r="G82" i="1"/>
  <c r="H82" i="1"/>
  <c r="A83" i="1"/>
  <c r="B83" i="1"/>
  <c r="C83" i="1"/>
  <c r="F83" i="1"/>
  <c r="G83" i="1"/>
  <c r="H83" i="1"/>
  <c r="A84" i="1"/>
  <c r="B84" i="1"/>
  <c r="C84" i="1"/>
  <c r="F84" i="1"/>
  <c r="G84" i="1"/>
  <c r="H84" i="1"/>
  <c r="A85" i="1"/>
  <c r="B85" i="1"/>
  <c r="C85" i="1"/>
  <c r="F85" i="1"/>
  <c r="G85" i="1"/>
  <c r="H85" i="1"/>
  <c r="A86" i="1"/>
  <c r="B86" i="1"/>
  <c r="C86" i="1"/>
  <c r="F86" i="1"/>
  <c r="G86" i="1"/>
  <c r="H86" i="1"/>
  <c r="A87" i="1"/>
  <c r="B87" i="1"/>
  <c r="C87" i="1"/>
  <c r="F87" i="1"/>
  <c r="G87" i="1"/>
  <c r="H87" i="1"/>
  <c r="A88" i="1"/>
  <c r="B88" i="1"/>
  <c r="C88" i="1"/>
  <c r="F88" i="1"/>
  <c r="G88" i="1"/>
  <c r="H88" i="1"/>
  <c r="A89" i="1"/>
  <c r="B89" i="1"/>
  <c r="C89" i="1"/>
  <c r="F89" i="1"/>
  <c r="G89" i="1"/>
  <c r="H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<sst xmlns="http://schemas.openxmlformats.org/spreadsheetml/2006/main" count="158" uniqueCount="53">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</sst>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1" xfId="0" applyNumberFormat="1" applyFont="1" applyFill="1" applyBorder="1"/>
    <xf numFmtId="176" fontId="0" fillId="0" borderId="12" xfId="0" applyNumberFormat="1" applyBorder="1"/>
    <xf numFmtId="0" fontId="0" fillId="0" borderId="13" xfId="0" applyBorder="1"/>
    <xf numFmtId="38" fontId="2" fillId="4" borderId="14" xfId="0" applyNumberFormat="1" applyFont="1" applyFill="1" applyBorder="1"/>
    <xf numFmtId="38" fontId="2" fillId="0" borderId="13" xfId="0" applyNumberFormat="1" applyFont="1" applyBorder="1"/>
    <xf numFmtId="38" fontId="2" fillId="0" borderId="13" xfId="0" applyNumberFormat="1" applyFont="1" applyFill="1" applyBorder="1"/>
    <xf numFmtId="38" fontId="2" fillId="4" borderId="13" xfId="0" applyNumberFormat="1" applyFont="1" applyFill="1" applyBorder="1"/>
    <xf numFmtId="38" fontId="0" fillId="0" borderId="13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6" fontId="0" fillId="0" borderId="16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17" xfId="0" applyNumberFormat="1" applyBorder="1" applyAlignment="1">
      <alignment horizontal="center"/>
    </xf>
    <xf numFmtId="176" fontId="0" fillId="0" borderId="18" xfId="0" applyNumberFormat="1" applyBorder="1"/>
    <xf numFmtId="0" fontId="0" fillId="0" borderId="19" xfId="0" applyBorder="1"/>
    <xf numFmtId="38" fontId="2" fillId="0" borderId="19" xfId="0" applyNumberFormat="1" applyFont="1" applyBorder="1"/>
    <xf numFmtId="38" fontId="2" fillId="0" borderId="19" xfId="0" applyNumberFormat="1" applyFont="1" applyFill="1" applyBorder="1"/>
    <xf numFmtId="38" fontId="0" fillId="0" borderId="19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2" fillId="5" borderId="19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21" xfId="0" quotePrefix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CA37" zoomScaleNormal="100" workbookViewId="0">
      <selection activeCell="CQ50" sqref="CQ50"/>
    </sheetView>
  </sheetViews>
  <sheetFormatPr defaultRowHeight="13.2" x14ac:dyDescent="0.25"/>
  <cols>
    <col min="1" max="1" width="3.6640625" customWidth="1"/>
    <col min="2" max="2" width="16" customWidth="1"/>
    <col min="3" max="3" width="9.6640625" customWidth="1"/>
    <col min="4" max="4" width="6.6640625" customWidth="1"/>
    <col min="5" max="5" width="5.6640625" customWidth="1"/>
    <col min="6" max="6" width="6.6640625" customWidth="1"/>
    <col min="7" max="7" width="5.6640625" style="3" customWidth="1"/>
    <col min="8" max="8" width="6.6640625" customWidth="1"/>
    <col min="9" max="9" width="5.6640625" customWidth="1"/>
    <col min="10" max="10" width="6.6640625" customWidth="1"/>
    <col min="11" max="11" width="5.6640625" customWidth="1"/>
    <col min="12" max="12" width="6.6640625" customWidth="1"/>
    <col min="13" max="13" width="5.6640625" customWidth="1"/>
    <col min="14" max="14" width="6.6640625" customWidth="1"/>
    <col min="15" max="15" width="5.6640625" customWidth="1"/>
    <col min="16" max="16" width="6.6640625" customWidth="1"/>
    <col min="17" max="17" width="5.6640625" customWidth="1"/>
    <col min="18" max="21" width="6.6640625" customWidth="1"/>
    <col min="22" max="22" width="7.6640625" style="1" customWidth="1"/>
    <col min="23" max="24" width="6.6640625" customWidth="1"/>
    <col min="25" max="25" width="3.6640625" customWidth="1"/>
    <col min="26" max="26" width="15.6640625" customWidth="1"/>
    <col min="27" max="27" width="9.6640625" customWidth="1"/>
    <col min="28" max="28" width="6.6640625" customWidth="1"/>
    <col min="29" max="29" width="5.6640625" customWidth="1"/>
    <col min="30" max="30" width="6.6640625" customWidth="1"/>
    <col min="31" max="31" width="5.6640625" customWidth="1"/>
    <col min="32" max="32" width="6.6640625" customWidth="1"/>
    <col min="33" max="33" width="5.6640625" customWidth="1"/>
    <col min="34" max="34" width="6.6640625" style="1" customWidth="1"/>
    <col min="35" max="35" width="5.6640625" customWidth="1"/>
    <col min="36" max="36" width="6.6640625" customWidth="1"/>
    <col min="37" max="37" width="5.6640625" customWidth="1"/>
    <col min="38" max="38" width="6.6640625" customWidth="1"/>
    <col min="39" max="39" width="5.6640625" customWidth="1"/>
    <col min="40" max="40" width="6.6640625" customWidth="1"/>
    <col min="41" max="41" width="5.6640625" customWidth="1"/>
    <col min="42" max="45" width="6.6640625" customWidth="1"/>
    <col min="46" max="46" width="5.6640625" customWidth="1"/>
    <col min="47" max="48" width="4.6640625" customWidth="1"/>
    <col min="49" max="49" width="3.6640625" customWidth="1"/>
    <col min="50" max="50" width="15.6640625" customWidth="1"/>
    <col min="51" max="51" width="9.6640625" customWidth="1"/>
    <col min="52" max="52" width="6.6640625" customWidth="1"/>
    <col min="53" max="53" width="5.6640625" customWidth="1"/>
    <col min="54" max="55" width="7.33203125" customWidth="1"/>
    <col min="56" max="71" width="6.6640625" customWidth="1"/>
    <col min="72" max="72" width="3.6640625" customWidth="1"/>
    <col min="73" max="73" width="15.6640625" customWidth="1"/>
    <col min="74" max="74" width="9.6640625" customWidth="1"/>
    <col min="75" max="92" width="6.6640625" customWidth="1"/>
    <col min="93" max="94" width="6.6640625" style="26" customWidth="1"/>
    <col min="95" max="95" width="9.6640625" style="26" customWidth="1"/>
    <col min="96" max="96" width="7.6640625" style="26" customWidth="1"/>
    <col min="97" max="97" width="9.6640625" style="26" customWidth="1"/>
    <col min="98" max="98" width="4.88671875" customWidth="1"/>
    <col min="99" max="100" width="0" hidden="1" customWidth="1"/>
    <col min="101" max="105" width="9.109375" style="15" customWidth="1"/>
  </cols>
  <sheetData>
    <row r="1" spans="1:105" ht="18" customHeight="1" x14ac:dyDescent="0.3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4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" customHeight="1" x14ac:dyDescent="0.25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86" t="s">
        <v>40</v>
      </c>
      <c r="CR4" s="87"/>
      <c r="CS4" s="38" t="s">
        <v>30</v>
      </c>
      <c r="CT4" s="7"/>
    </row>
    <row r="5" spans="1:105" ht="12.9" customHeight="1" thickBot="1" x14ac:dyDescent="0.3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88" t="s">
        <v>41</v>
      </c>
      <c r="CR5" s="89"/>
      <c r="CS5" s="33" t="s">
        <v>43</v>
      </c>
    </row>
    <row r="6" spans="1:105" ht="12.9" customHeight="1" thickBot="1" x14ac:dyDescent="0.3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90" t="s">
        <v>42</v>
      </c>
      <c r="CR6" s="76"/>
      <c r="CS6" s="33" t="s">
        <v>44</v>
      </c>
    </row>
    <row r="7" spans="1:105" ht="13.8" thickBot="1" x14ac:dyDescent="0.3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73" t="s">
        <v>22</v>
      </c>
      <c r="BX7" s="74"/>
      <c r="BY7" s="70" t="s">
        <v>4</v>
      </c>
      <c r="BZ7" s="71"/>
      <c r="CA7" s="70" t="s">
        <v>0</v>
      </c>
      <c r="CB7" s="71"/>
      <c r="CC7" s="75" t="s">
        <v>1</v>
      </c>
      <c r="CD7" s="76"/>
      <c r="CE7" s="72" t="s">
        <v>2</v>
      </c>
      <c r="CF7" s="71"/>
      <c r="CG7" s="72" t="s">
        <v>7</v>
      </c>
      <c r="CH7" s="71"/>
      <c r="CI7" s="72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91" t="s">
        <v>27</v>
      </c>
      <c r="CX7" s="92"/>
      <c r="CY7" s="92"/>
      <c r="CZ7" s="92"/>
      <c r="DA7" s="93"/>
    </row>
    <row r="8" spans="1:105" ht="13.8" thickBot="1" x14ac:dyDescent="0.3">
      <c r="D8" s="73" t="s">
        <v>22</v>
      </c>
      <c r="E8" s="74"/>
      <c r="F8" s="70" t="s">
        <v>4</v>
      </c>
      <c r="G8" s="71"/>
      <c r="H8" s="70" t="s">
        <v>0</v>
      </c>
      <c r="I8" s="71"/>
      <c r="J8" s="75" t="s">
        <v>1</v>
      </c>
      <c r="K8" s="76"/>
      <c r="L8" s="72" t="s">
        <v>2</v>
      </c>
      <c r="M8" s="71"/>
      <c r="N8" s="72" t="s">
        <v>7</v>
      </c>
      <c r="O8" s="71"/>
      <c r="P8" s="72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73" t="s">
        <v>22</v>
      </c>
      <c r="AC8" s="74"/>
      <c r="AD8" s="70" t="s">
        <v>4</v>
      </c>
      <c r="AE8" s="71"/>
      <c r="AF8" s="70" t="s">
        <v>0</v>
      </c>
      <c r="AG8" s="71"/>
      <c r="AH8" s="75" t="s">
        <v>1</v>
      </c>
      <c r="AI8" s="76"/>
      <c r="AJ8" s="72" t="s">
        <v>2</v>
      </c>
      <c r="AK8" s="71"/>
      <c r="AL8" s="72" t="s">
        <v>7</v>
      </c>
      <c r="AM8" s="71"/>
      <c r="AN8" s="72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73" t="s">
        <v>22</v>
      </c>
      <c r="BA8" s="74"/>
      <c r="BB8" s="70" t="s">
        <v>4</v>
      </c>
      <c r="BC8" s="71"/>
      <c r="BD8" s="70" t="s">
        <v>0</v>
      </c>
      <c r="BE8" s="71"/>
      <c r="BF8" s="75" t="s">
        <v>1</v>
      </c>
      <c r="BG8" s="76"/>
      <c r="BH8" s="72" t="s">
        <v>2</v>
      </c>
      <c r="BI8" s="71"/>
      <c r="BJ8" s="72" t="s">
        <v>7</v>
      </c>
      <c r="BK8" s="71"/>
      <c r="BL8" s="72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3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5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5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5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5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5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5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5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5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5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5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5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5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5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5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5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5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5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5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5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5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5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5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5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5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5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5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5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5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5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3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5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5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>
        <f>T40+U41</f>
        <v>848</v>
      </c>
      <c r="U41" s="10">
        <v>9</v>
      </c>
      <c r="V41" s="8">
        <f t="shared" si="21"/>
        <v>-14.625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>
        <f>AR40+AS41</f>
        <v>1789</v>
      </c>
      <c r="AS41" s="10">
        <v>7</v>
      </c>
      <c r="AT41" s="8">
        <f t="shared" si="29"/>
        <v>-19.375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>
        <f>BP40+BQ41</f>
        <v>470</v>
      </c>
      <c r="BQ41" s="8">
        <v>1</v>
      </c>
      <c r="BR41" s="8">
        <f t="shared" si="37"/>
        <v>-1.375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3107</v>
      </c>
      <c r="CN41" s="60">
        <f t="shared" si="39"/>
        <v>17</v>
      </c>
      <c r="CO41" s="61">
        <f t="shared" si="40"/>
        <v>-33.125</v>
      </c>
      <c r="CP41" s="62">
        <f t="shared" si="41"/>
        <v>365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-33.125</v>
      </c>
    </row>
    <row r="42" spans="2:105" ht="13.5" customHeight="1" x14ac:dyDescent="0.25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>
        <f>T41+U42</f>
        <v>861</v>
      </c>
      <c r="U42" s="10">
        <v>13</v>
      </c>
      <c r="V42" s="8">
        <f t="shared" si="21"/>
        <v>-16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>
        <f>AR41+AS42</f>
        <v>1789</v>
      </c>
      <c r="AS42" s="10">
        <v>0</v>
      </c>
      <c r="AT42" s="8">
        <f t="shared" si="29"/>
        <v>-31.875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>
        <f>BP41+BQ42</f>
        <v>472</v>
      </c>
      <c r="BQ42" s="8">
        <v>2</v>
      </c>
      <c r="BR42" s="8">
        <f t="shared" si="37"/>
        <v>-5.875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3122</v>
      </c>
      <c r="CN42" s="60">
        <f t="shared" si="39"/>
        <v>15</v>
      </c>
      <c r="CO42" s="61">
        <f t="shared" si="40"/>
        <v>-50.5</v>
      </c>
      <c r="CP42" s="62">
        <f>IF(CM42=0,0,CM42-CK42)</f>
        <v>474</v>
      </c>
      <c r="CQ42" s="15">
        <f t="shared" ref="CQ42:CQ47" si="73">(CK42+CI42+CG42+CE42+CC42+CA42+BY42)/7</f>
        <v>2810</v>
      </c>
      <c r="CR42" s="15">
        <f>CM42-CQ42</f>
        <v>312</v>
      </c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-50.5</v>
      </c>
    </row>
    <row r="43" spans="2:105" ht="13.8" x14ac:dyDescent="0.25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4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5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6">BN43-BN42</f>
        <v>-13</v>
      </c>
      <c r="BP43" s="8"/>
      <c r="BQ43" s="8"/>
      <c r="BR43" s="8">
        <f t="shared" si="37"/>
        <v>-0.42857142857142855</v>
      </c>
      <c r="BU43" s="56">
        <f t="shared" ref="BU43:BU61" si="77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>
        <f t="shared" si="73"/>
        <v>2748.4285714285716</v>
      </c>
      <c r="CR43" s="15">
        <f t="shared" ref="CR43:CR61" si="78">CM43-CQ43</f>
        <v>-2748.4285714285716</v>
      </c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4.4" thickBot="1" x14ac:dyDescent="0.3">
      <c r="B44" s="2">
        <v>36861</v>
      </c>
      <c r="D44" s="8"/>
      <c r="E44" s="8"/>
      <c r="F44" s="8">
        <v>822</v>
      </c>
      <c r="G44" s="8">
        <f t="shared" ref="G44:G61" si="79">F44-F43</f>
        <v>-11</v>
      </c>
      <c r="H44" s="8">
        <v>714</v>
      </c>
      <c r="I44" s="8">
        <f t="shared" ref="I44:I61" si="80">H44-H43</f>
        <v>-16</v>
      </c>
      <c r="J44" s="8">
        <v>555</v>
      </c>
      <c r="K44" s="8">
        <f t="shared" ref="K44:M61" si="81">J44-J43</f>
        <v>-24</v>
      </c>
      <c r="L44" s="8">
        <v>644</v>
      </c>
      <c r="M44" s="8">
        <f t="shared" si="81"/>
        <v>-25</v>
      </c>
      <c r="N44" s="8">
        <v>920</v>
      </c>
      <c r="O44" s="8">
        <f t="shared" ref="O44:O51" si="82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4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3">AD44-AD43</f>
        <v>-30</v>
      </c>
      <c r="AF44" s="6">
        <v>1464</v>
      </c>
      <c r="AG44" s="8">
        <f t="shared" si="83"/>
        <v>-50</v>
      </c>
      <c r="AH44" s="6">
        <v>1508</v>
      </c>
      <c r="AI44" s="8">
        <f t="shared" ref="AI44:AI61" si="84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5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5">BB44-BB43</f>
        <v>-15</v>
      </c>
      <c r="BD44" s="6">
        <v>411</v>
      </c>
      <c r="BE44" s="8">
        <f t="shared" si="85"/>
        <v>-9</v>
      </c>
      <c r="BF44" s="6">
        <v>312</v>
      </c>
      <c r="BG44" s="8">
        <f t="shared" ref="BG44:BG61" si="86">BF44-BF43</f>
        <v>-8</v>
      </c>
      <c r="BH44" s="6">
        <v>344</v>
      </c>
      <c r="BI44" s="8">
        <f t="shared" ref="BI44:BI61" si="87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6"/>
        <v>-5</v>
      </c>
      <c r="BP44" s="8"/>
      <c r="BQ44" s="8"/>
      <c r="BR44" s="8">
        <f t="shared" si="37"/>
        <v>-6</v>
      </c>
      <c r="BU44" s="63">
        <f t="shared" si="77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>
        <f t="shared" si="73"/>
        <v>2693.1428571428573</v>
      </c>
      <c r="CR44" s="15">
        <f t="shared" si="78"/>
        <v>-2693.1428571428573</v>
      </c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3.8" x14ac:dyDescent="0.25">
      <c r="B45" s="2">
        <v>36868</v>
      </c>
      <c r="D45" s="8"/>
      <c r="E45" s="8"/>
      <c r="F45" s="8">
        <v>774</v>
      </c>
      <c r="G45" s="8">
        <f t="shared" si="79"/>
        <v>-48</v>
      </c>
      <c r="H45" s="8">
        <v>673</v>
      </c>
      <c r="I45" s="8">
        <f t="shared" si="80"/>
        <v>-41</v>
      </c>
      <c r="J45" s="8">
        <v>550</v>
      </c>
      <c r="K45" s="8">
        <f t="shared" si="81"/>
        <v>-5</v>
      </c>
      <c r="L45" s="8">
        <v>603</v>
      </c>
      <c r="M45" s="8">
        <f t="shared" si="81"/>
        <v>-41</v>
      </c>
      <c r="N45" s="10">
        <v>904</v>
      </c>
      <c r="O45" s="10">
        <f t="shared" si="82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4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3"/>
        <v>-89</v>
      </c>
      <c r="AF45" s="6">
        <v>1336</v>
      </c>
      <c r="AG45" s="8">
        <f t="shared" si="83"/>
        <v>-128</v>
      </c>
      <c r="AH45" s="6">
        <v>1464</v>
      </c>
      <c r="AI45" s="8">
        <f t="shared" si="84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5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5"/>
        <v>-24</v>
      </c>
      <c r="BD45" s="6">
        <v>402</v>
      </c>
      <c r="BE45" s="8">
        <f t="shared" si="85"/>
        <v>-9</v>
      </c>
      <c r="BF45" s="6">
        <v>308</v>
      </c>
      <c r="BG45" s="8">
        <f t="shared" si="86"/>
        <v>-4</v>
      </c>
      <c r="BH45" s="6">
        <v>325</v>
      </c>
      <c r="BI45" s="8">
        <f t="shared" si="87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6"/>
        <v>-7</v>
      </c>
      <c r="BP45" s="8"/>
      <c r="BQ45" s="8"/>
      <c r="BR45" s="8">
        <f t="shared" si="37"/>
        <v>-11</v>
      </c>
      <c r="BU45" s="48">
        <f t="shared" si="77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>
        <f t="shared" si="73"/>
        <v>2577.7142857142858</v>
      </c>
      <c r="CR45" s="15">
        <f t="shared" si="78"/>
        <v>-2577.7142857142858</v>
      </c>
      <c r="CS45" s="15"/>
      <c r="DA45" s="15">
        <f t="shared" si="42"/>
        <v>-115.42857142857143</v>
      </c>
    </row>
    <row r="46" spans="2:105" ht="13.8" x14ac:dyDescent="0.25">
      <c r="B46" s="2">
        <v>36875</v>
      </c>
      <c r="D46" s="8"/>
      <c r="E46" s="8"/>
      <c r="F46" s="8">
        <v>749</v>
      </c>
      <c r="G46" s="8">
        <f t="shared" si="79"/>
        <v>-25</v>
      </c>
      <c r="H46" s="8">
        <v>616</v>
      </c>
      <c r="I46" s="8">
        <f t="shared" si="80"/>
        <v>-57</v>
      </c>
      <c r="J46" s="8">
        <v>498</v>
      </c>
      <c r="K46" s="8">
        <f t="shared" si="81"/>
        <v>-52</v>
      </c>
      <c r="L46" s="8">
        <v>563</v>
      </c>
      <c r="M46" s="8">
        <f t="shared" si="81"/>
        <v>-40</v>
      </c>
      <c r="N46" s="10">
        <v>883</v>
      </c>
      <c r="O46" s="10">
        <f t="shared" si="82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4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3"/>
        <v>-56</v>
      </c>
      <c r="AF46" s="6">
        <v>1251</v>
      </c>
      <c r="AG46" s="8">
        <f t="shared" si="83"/>
        <v>-85</v>
      </c>
      <c r="AH46" s="6">
        <v>1402</v>
      </c>
      <c r="AI46" s="8">
        <f t="shared" si="84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8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5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5"/>
        <v>2</v>
      </c>
      <c r="BD46" s="6">
        <v>390</v>
      </c>
      <c r="BE46" s="8">
        <f t="shared" si="85"/>
        <v>-12</v>
      </c>
      <c r="BF46" s="6">
        <v>292</v>
      </c>
      <c r="BG46" s="8">
        <f t="shared" si="86"/>
        <v>-16</v>
      </c>
      <c r="BH46" s="6">
        <v>296</v>
      </c>
      <c r="BI46" s="8">
        <f t="shared" si="87"/>
        <v>-29</v>
      </c>
      <c r="BJ46" s="10">
        <f>[2]STOR951!$D$21</f>
        <v>430</v>
      </c>
      <c r="BK46" s="8">
        <f t="shared" ref="BK46:BK51" si="89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6"/>
        <v>-12</v>
      </c>
      <c r="BP46" s="8"/>
      <c r="BQ46" s="8"/>
      <c r="BR46" s="8">
        <f t="shared" si="37"/>
        <v>-9.2857142857142865</v>
      </c>
      <c r="BU46" s="56">
        <f t="shared" si="77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>
        <f t="shared" si="73"/>
        <v>2455.2857142857142</v>
      </c>
      <c r="CR46" s="15">
        <f t="shared" si="78"/>
        <v>-2455.2857142857142</v>
      </c>
      <c r="CS46" s="15"/>
      <c r="DA46" s="15">
        <f t="shared" si="42"/>
        <v>-122.42857142857143</v>
      </c>
    </row>
    <row r="47" spans="2:105" ht="13.8" x14ac:dyDescent="0.25">
      <c r="B47" s="2">
        <v>36882</v>
      </c>
      <c r="D47" s="8"/>
      <c r="E47" s="8"/>
      <c r="F47" s="8">
        <v>725</v>
      </c>
      <c r="G47" s="8">
        <f t="shared" si="79"/>
        <v>-24</v>
      </c>
      <c r="H47" s="8">
        <v>585</v>
      </c>
      <c r="I47" s="8">
        <f t="shared" si="80"/>
        <v>-31</v>
      </c>
      <c r="J47" s="8">
        <v>468</v>
      </c>
      <c r="K47" s="8">
        <f t="shared" si="81"/>
        <v>-30</v>
      </c>
      <c r="L47" s="8">
        <v>544</v>
      </c>
      <c r="M47" s="8">
        <f t="shared" si="81"/>
        <v>-19</v>
      </c>
      <c r="N47" s="10">
        <v>847</v>
      </c>
      <c r="O47" s="10">
        <f t="shared" si="82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4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3"/>
        <v>-46</v>
      </c>
      <c r="AF47" s="6">
        <v>1167</v>
      </c>
      <c r="AG47" s="8">
        <f t="shared" si="83"/>
        <v>-84</v>
      </c>
      <c r="AH47" s="6">
        <v>1318</v>
      </c>
      <c r="AI47" s="8">
        <f t="shared" si="84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8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5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5"/>
        <v>-3</v>
      </c>
      <c r="BD47" s="6">
        <v>366</v>
      </c>
      <c r="BE47" s="8">
        <f t="shared" si="85"/>
        <v>-24</v>
      </c>
      <c r="BF47" s="6">
        <v>278</v>
      </c>
      <c r="BG47" s="8">
        <f t="shared" si="86"/>
        <v>-14</v>
      </c>
      <c r="BH47" s="6">
        <v>274</v>
      </c>
      <c r="BI47" s="8">
        <f t="shared" si="87"/>
        <v>-22</v>
      </c>
      <c r="BJ47" s="10">
        <f>[3]STOR951!$D$21</f>
        <v>392</v>
      </c>
      <c r="BK47" s="8">
        <f t="shared" si="89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6"/>
        <v>-14</v>
      </c>
      <c r="BP47" s="8"/>
      <c r="BQ47" s="8"/>
      <c r="BR47" s="8">
        <f t="shared" si="37"/>
        <v>-14.571428571428571</v>
      </c>
      <c r="BU47" s="56">
        <f t="shared" si="77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>
        <f t="shared" si="73"/>
        <v>2319.4285714285716</v>
      </c>
      <c r="CR47" s="15">
        <f t="shared" si="78"/>
        <v>-2319.4285714285716</v>
      </c>
      <c r="CS47" s="15"/>
      <c r="DA47" s="15">
        <f t="shared" si="42"/>
        <v>-135.85714285714286</v>
      </c>
    </row>
    <row r="48" spans="2:105" ht="14.4" thickBot="1" x14ac:dyDescent="0.3">
      <c r="B48" s="2">
        <v>36889</v>
      </c>
      <c r="D48" s="8">
        <v>580</v>
      </c>
      <c r="E48" s="8">
        <v>-51</v>
      </c>
      <c r="F48" s="8">
        <v>672</v>
      </c>
      <c r="G48" s="8">
        <f t="shared" si="79"/>
        <v>-53</v>
      </c>
      <c r="H48" s="8">
        <v>543</v>
      </c>
      <c r="I48" s="8">
        <f t="shared" si="80"/>
        <v>-42</v>
      </c>
      <c r="J48" s="8">
        <v>475</v>
      </c>
      <c r="K48" s="8">
        <f t="shared" si="81"/>
        <v>7</v>
      </c>
      <c r="L48" s="8">
        <v>503</v>
      </c>
      <c r="M48" s="8">
        <f t="shared" si="81"/>
        <v>-41</v>
      </c>
      <c r="N48" s="10">
        <v>791</v>
      </c>
      <c r="O48" s="10">
        <f t="shared" si="82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4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3"/>
        <v>-112</v>
      </c>
      <c r="AF48" s="6">
        <v>1081</v>
      </c>
      <c r="AG48" s="8">
        <f t="shared" si="83"/>
        <v>-86</v>
      </c>
      <c r="AH48" s="6">
        <v>1292</v>
      </c>
      <c r="AI48" s="8">
        <f t="shared" si="84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8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5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5"/>
        <v>-27</v>
      </c>
      <c r="BD48" s="6">
        <v>356</v>
      </c>
      <c r="BE48" s="8">
        <f t="shared" si="85"/>
        <v>-10</v>
      </c>
      <c r="BF48" s="6">
        <v>282</v>
      </c>
      <c r="BG48" s="8">
        <f t="shared" si="86"/>
        <v>4</v>
      </c>
      <c r="BH48" s="6">
        <v>263</v>
      </c>
      <c r="BI48" s="8">
        <f t="shared" si="87"/>
        <v>-11</v>
      </c>
      <c r="BJ48" s="10">
        <f>[4]STOR951!$D$21</f>
        <v>385</v>
      </c>
      <c r="BK48" s="8">
        <f t="shared" si="89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6"/>
        <v>-4</v>
      </c>
      <c r="BP48" s="8"/>
      <c r="BQ48" s="8"/>
      <c r="BR48" s="8">
        <f t="shared" si="37"/>
        <v>-8.1428571428571423</v>
      </c>
      <c r="BU48" s="63">
        <f t="shared" si="77"/>
        <v>36889</v>
      </c>
      <c r="BV48" s="64"/>
      <c r="BW48" s="65">
        <f t="shared" ref="BW48:BW61" si="90">AZ48+AB48+D48</f>
        <v>2203</v>
      </c>
      <c r="BX48" s="65">
        <f t="shared" ref="BX48:BX61" si="91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>
        <f>(CK48+CI48+CG48+CE48+CC48+CA48+BY48+BW48)/8</f>
        <v>2183.75</v>
      </c>
      <c r="CR48" s="15">
        <f t="shared" si="78"/>
        <v>-2183.75</v>
      </c>
      <c r="CS48" s="15"/>
      <c r="DA48" s="15">
        <f t="shared" si="42"/>
        <v>-139.42857142857142</v>
      </c>
    </row>
    <row r="49" spans="1:105" ht="13.8" x14ac:dyDescent="0.25">
      <c r="B49" s="2">
        <v>36896</v>
      </c>
      <c r="D49" s="8">
        <v>540</v>
      </c>
      <c r="E49" s="8">
        <f t="shared" ref="E49:E61" si="92">D49-D48</f>
        <v>-40</v>
      </c>
      <c r="F49" s="8">
        <v>642</v>
      </c>
      <c r="G49" s="8">
        <f t="shared" si="79"/>
        <v>-30</v>
      </c>
      <c r="H49" s="8">
        <v>484</v>
      </c>
      <c r="I49" s="8">
        <f t="shared" si="80"/>
        <v>-59</v>
      </c>
      <c r="J49" s="8">
        <v>440</v>
      </c>
      <c r="K49" s="8">
        <f t="shared" si="81"/>
        <v>-35</v>
      </c>
      <c r="L49" s="8">
        <v>493</v>
      </c>
      <c r="M49" s="8">
        <f t="shared" si="81"/>
        <v>-10</v>
      </c>
      <c r="N49" s="10">
        <v>727</v>
      </c>
      <c r="O49" s="10">
        <f t="shared" si="82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3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4">AB49-AB48</f>
        <v>-135</v>
      </c>
      <c r="AD49" s="6">
        <v>1291</v>
      </c>
      <c r="AE49" s="8">
        <f t="shared" si="83"/>
        <v>-85</v>
      </c>
      <c r="AF49" s="6">
        <v>954</v>
      </c>
      <c r="AG49" s="8">
        <f t="shared" si="83"/>
        <v>-127</v>
      </c>
      <c r="AH49" s="6">
        <v>1217</v>
      </c>
      <c r="AI49" s="8">
        <f t="shared" si="84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8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5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6">AZ49-AZ48</f>
        <v>-15</v>
      </c>
      <c r="BB49" s="6">
        <v>330</v>
      </c>
      <c r="BC49" s="8">
        <f t="shared" si="85"/>
        <v>-3</v>
      </c>
      <c r="BD49" s="6">
        <v>345</v>
      </c>
      <c r="BE49" s="8">
        <f t="shared" si="85"/>
        <v>-11</v>
      </c>
      <c r="BF49" s="6">
        <v>265</v>
      </c>
      <c r="BG49" s="8">
        <f t="shared" si="86"/>
        <v>-17</v>
      </c>
      <c r="BH49" s="6">
        <v>247</v>
      </c>
      <c r="BI49" s="8">
        <f t="shared" si="87"/>
        <v>-16</v>
      </c>
      <c r="BJ49" s="10">
        <f>[5]STOR951!$D$21</f>
        <v>368</v>
      </c>
      <c r="BK49" s="8">
        <f t="shared" si="89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7">BN49-BN48</f>
        <v>-9</v>
      </c>
      <c r="BP49" s="8"/>
      <c r="BQ49" s="8"/>
      <c r="BR49" s="8">
        <f t="shared" si="37"/>
        <v>-11.714285714285714</v>
      </c>
      <c r="BU49" s="48">
        <f t="shared" si="77"/>
        <v>36896</v>
      </c>
      <c r="BV49" s="49"/>
      <c r="BW49" s="51">
        <f t="shared" si="90"/>
        <v>2013</v>
      </c>
      <c r="BX49" s="51">
        <f t="shared" si="91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>
        <f t="shared" ref="CQ49:CQ61" si="98">(CK49+CI49+CG49+CE49+CC49+CA49+BY49+BW49)/8</f>
        <v>2034.125</v>
      </c>
      <c r="CR49" s="15">
        <f t="shared" si="78"/>
        <v>-2034.125</v>
      </c>
      <c r="CS49" s="15"/>
      <c r="DA49" s="15">
        <f t="shared" si="42"/>
        <v>-142.85714285714286</v>
      </c>
    </row>
    <row r="50" spans="1:105" ht="13.5" customHeight="1" x14ac:dyDescent="0.25">
      <c r="B50" s="2">
        <v>36903</v>
      </c>
      <c r="D50" s="8">
        <v>464</v>
      </c>
      <c r="E50" s="8">
        <f t="shared" si="92"/>
        <v>-76</v>
      </c>
      <c r="F50" s="8">
        <v>615</v>
      </c>
      <c r="G50" s="8">
        <f t="shared" si="79"/>
        <v>-27</v>
      </c>
      <c r="H50" s="8">
        <v>455</v>
      </c>
      <c r="I50" s="8">
        <f t="shared" si="80"/>
        <v>-29</v>
      </c>
      <c r="J50" s="8">
        <v>357</v>
      </c>
      <c r="K50" s="8">
        <f t="shared" si="81"/>
        <v>-83</v>
      </c>
      <c r="L50" s="8">
        <v>451</v>
      </c>
      <c r="M50" s="8">
        <f t="shared" si="81"/>
        <v>-42</v>
      </c>
      <c r="N50" s="10">
        <v>671</v>
      </c>
      <c r="O50" s="10">
        <f t="shared" si="82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3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4"/>
        <v>-163</v>
      </c>
      <c r="AD50" s="6">
        <v>1263</v>
      </c>
      <c r="AE50" s="8">
        <f t="shared" si="83"/>
        <v>-28</v>
      </c>
      <c r="AF50" s="6">
        <v>893</v>
      </c>
      <c r="AG50" s="8">
        <f t="shared" si="83"/>
        <v>-61</v>
      </c>
      <c r="AH50" s="6">
        <v>1066</v>
      </c>
      <c r="AI50" s="8">
        <f t="shared" si="84"/>
        <v>-151</v>
      </c>
      <c r="AJ50" s="6">
        <v>1157</v>
      </c>
      <c r="AK50" s="8">
        <f t="shared" ref="AK50:AK61" si="99">AJ50-AJ49</f>
        <v>-99</v>
      </c>
      <c r="AL50" s="10">
        <f>[6]STOR951!$D$17</f>
        <v>1182</v>
      </c>
      <c r="AM50" s="10">
        <f t="shared" si="88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5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6"/>
        <v>-14</v>
      </c>
      <c r="BB50" s="6">
        <v>317</v>
      </c>
      <c r="BC50" s="8">
        <f t="shared" si="85"/>
        <v>-13</v>
      </c>
      <c r="BD50" s="6">
        <v>330</v>
      </c>
      <c r="BE50" s="8">
        <f t="shared" si="85"/>
        <v>-15</v>
      </c>
      <c r="BF50" s="6">
        <v>237</v>
      </c>
      <c r="BG50" s="8">
        <f t="shared" si="86"/>
        <v>-28</v>
      </c>
      <c r="BH50" s="6">
        <v>229</v>
      </c>
      <c r="BI50" s="8">
        <f t="shared" si="87"/>
        <v>-18</v>
      </c>
      <c r="BJ50" s="10">
        <f>[6]STOR951!$D$21</f>
        <v>356</v>
      </c>
      <c r="BK50" s="8">
        <f t="shared" si="89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7"/>
        <v>-13</v>
      </c>
      <c r="BP50" s="8"/>
      <c r="BQ50" s="8"/>
      <c r="BR50" s="8">
        <f t="shared" si="37"/>
        <v>-11.714285714285714</v>
      </c>
      <c r="BU50" s="56">
        <f t="shared" si="77"/>
        <v>36903</v>
      </c>
      <c r="BV50" s="57"/>
      <c r="BW50" s="58">
        <f t="shared" si="90"/>
        <v>1760</v>
      </c>
      <c r="BX50" s="58">
        <f t="shared" si="91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>
        <f t="shared" si="98"/>
        <v>1876.25</v>
      </c>
      <c r="CR50" s="15">
        <f t="shared" si="78"/>
        <v>-1876.25</v>
      </c>
      <c r="CS50" s="15"/>
      <c r="DA50" s="15">
        <f t="shared" si="42"/>
        <v>-144.28571428571428</v>
      </c>
    </row>
    <row r="51" spans="1:105" ht="13.5" customHeight="1" x14ac:dyDescent="0.25">
      <c r="B51" s="2">
        <v>36910</v>
      </c>
      <c r="D51" s="8">
        <v>430</v>
      </c>
      <c r="E51" s="8">
        <f t="shared" si="92"/>
        <v>-34</v>
      </c>
      <c r="F51" s="8">
        <v>580</v>
      </c>
      <c r="G51" s="8">
        <f t="shared" si="79"/>
        <v>-35</v>
      </c>
      <c r="H51" s="8">
        <v>407</v>
      </c>
      <c r="I51" s="8">
        <f t="shared" si="80"/>
        <v>-48</v>
      </c>
      <c r="J51" s="8">
        <v>334</v>
      </c>
      <c r="K51" s="8">
        <f t="shared" si="81"/>
        <v>-23</v>
      </c>
      <c r="L51" s="8">
        <v>419</v>
      </c>
      <c r="M51" s="8">
        <f t="shared" si="81"/>
        <v>-32</v>
      </c>
      <c r="N51" s="10">
        <v>652</v>
      </c>
      <c r="O51" s="10">
        <f t="shared" si="82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3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4"/>
        <v>-88</v>
      </c>
      <c r="AD51" s="6">
        <v>1149</v>
      </c>
      <c r="AE51" s="8">
        <f t="shared" si="83"/>
        <v>-114</v>
      </c>
      <c r="AF51" s="6">
        <v>807</v>
      </c>
      <c r="AG51" s="8">
        <f t="shared" si="83"/>
        <v>-86</v>
      </c>
      <c r="AH51" s="6">
        <v>954</v>
      </c>
      <c r="AI51" s="8">
        <f t="shared" si="84"/>
        <v>-112</v>
      </c>
      <c r="AJ51" s="6">
        <v>1061</v>
      </c>
      <c r="AK51" s="8">
        <f t="shared" si="99"/>
        <v>-96</v>
      </c>
      <c r="AL51" s="10">
        <f>[7]STOR951!$D$17</f>
        <v>1115</v>
      </c>
      <c r="AM51" s="10">
        <f t="shared" si="88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5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6"/>
        <v>-13</v>
      </c>
      <c r="BB51" s="6">
        <v>304</v>
      </c>
      <c r="BC51" s="8">
        <f t="shared" si="85"/>
        <v>-13</v>
      </c>
      <c r="BD51" s="6">
        <v>303</v>
      </c>
      <c r="BE51" s="8">
        <f t="shared" si="85"/>
        <v>-27</v>
      </c>
      <c r="BF51" s="6">
        <v>222</v>
      </c>
      <c r="BG51" s="8">
        <f t="shared" si="86"/>
        <v>-15</v>
      </c>
      <c r="BH51" s="6">
        <v>221</v>
      </c>
      <c r="BI51" s="8">
        <f t="shared" si="87"/>
        <v>-8</v>
      </c>
      <c r="BJ51" s="10">
        <f>[7]STOR951!$D$21</f>
        <v>350</v>
      </c>
      <c r="BK51" s="8">
        <f t="shared" si="89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7"/>
        <v>-23</v>
      </c>
      <c r="BP51" s="8"/>
      <c r="BQ51" s="8"/>
      <c r="BR51" s="8">
        <f t="shared" si="37"/>
        <v>-8</v>
      </c>
      <c r="BU51" s="56">
        <f t="shared" si="77"/>
        <v>36910</v>
      </c>
      <c r="BV51" s="57"/>
      <c r="BW51" s="58">
        <f t="shared" si="90"/>
        <v>1625</v>
      </c>
      <c r="BX51" s="58">
        <f t="shared" si="91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>
        <f t="shared" si="98"/>
        <v>1736.125</v>
      </c>
      <c r="CR51" s="15">
        <f t="shared" si="78"/>
        <v>-1736.125</v>
      </c>
      <c r="CS51" s="15"/>
      <c r="DA51" s="15">
        <f t="shared" si="42"/>
        <v>-140.85714285714286</v>
      </c>
    </row>
    <row r="52" spans="1:105" ht="13.5" customHeight="1" x14ac:dyDescent="0.25">
      <c r="B52" s="2">
        <v>36917</v>
      </c>
      <c r="D52" s="8">
        <v>375</v>
      </c>
      <c r="E52" s="8">
        <f t="shared" si="92"/>
        <v>-55</v>
      </c>
      <c r="F52" s="8">
        <v>540</v>
      </c>
      <c r="G52" s="8">
        <f t="shared" si="79"/>
        <v>-40</v>
      </c>
      <c r="H52" s="8">
        <v>353</v>
      </c>
      <c r="I52" s="8">
        <f t="shared" si="80"/>
        <v>-54</v>
      </c>
      <c r="J52" s="8">
        <v>298</v>
      </c>
      <c r="K52" s="8">
        <f t="shared" si="81"/>
        <v>-36</v>
      </c>
      <c r="L52" s="8">
        <v>399</v>
      </c>
      <c r="M52" s="8">
        <f t="shared" si="81"/>
        <v>-20</v>
      </c>
      <c r="N52" s="10">
        <v>638</v>
      </c>
      <c r="O52" s="10">
        <f t="shared" ref="O52:O57" si="100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3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4"/>
        <v>-124</v>
      </c>
      <c r="AD52" s="6">
        <v>1051</v>
      </c>
      <c r="AE52" s="8">
        <f t="shared" si="83"/>
        <v>-98</v>
      </c>
      <c r="AF52" s="6">
        <v>680</v>
      </c>
      <c r="AG52" s="8">
        <f t="shared" si="83"/>
        <v>-127</v>
      </c>
      <c r="AH52" s="6">
        <v>838</v>
      </c>
      <c r="AI52" s="8">
        <f t="shared" si="84"/>
        <v>-116</v>
      </c>
      <c r="AJ52" s="6">
        <v>985</v>
      </c>
      <c r="AK52" s="8">
        <f t="shared" si="99"/>
        <v>-76</v>
      </c>
      <c r="AL52" s="10">
        <f>[8]STOR951!$D$17</f>
        <v>1069</v>
      </c>
      <c r="AM52" s="10">
        <f t="shared" ref="AM52:AM57" si="101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5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6"/>
        <v>-25</v>
      </c>
      <c r="BB52" s="6">
        <v>302</v>
      </c>
      <c r="BC52" s="8">
        <f t="shared" si="85"/>
        <v>-2</v>
      </c>
      <c r="BD52" s="6">
        <v>271</v>
      </c>
      <c r="BE52" s="8">
        <f t="shared" si="85"/>
        <v>-32</v>
      </c>
      <c r="BF52" s="6">
        <v>213</v>
      </c>
      <c r="BG52" s="8">
        <f t="shared" si="86"/>
        <v>-9</v>
      </c>
      <c r="BH52" s="6">
        <v>215</v>
      </c>
      <c r="BI52" s="8">
        <f t="shared" si="87"/>
        <v>-6</v>
      </c>
      <c r="BJ52" s="10">
        <f>[8]STOR951!$D$21</f>
        <v>332</v>
      </c>
      <c r="BK52" s="8">
        <f t="shared" ref="BK52:BK57" si="102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7"/>
        <v>-19</v>
      </c>
      <c r="BP52" s="8"/>
      <c r="BQ52" s="8"/>
      <c r="BR52" s="8">
        <f t="shared" si="37"/>
        <v>-9.1428571428571423</v>
      </c>
      <c r="BU52" s="56">
        <f t="shared" si="77"/>
        <v>36917</v>
      </c>
      <c r="BV52" s="57"/>
      <c r="BW52" s="58">
        <f t="shared" si="90"/>
        <v>1421</v>
      </c>
      <c r="BX52" s="58">
        <f t="shared" si="91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>
        <f t="shared" si="98"/>
        <v>1577.625</v>
      </c>
      <c r="CR52" s="15">
        <f t="shared" si="78"/>
        <v>-1577.625</v>
      </c>
      <c r="CS52" s="15"/>
      <c r="DA52" s="15">
        <f t="shared" si="42"/>
        <v>-152</v>
      </c>
    </row>
    <row r="53" spans="1:105" ht="13.5" customHeight="1" thickBot="1" x14ac:dyDescent="0.3">
      <c r="B53" s="2">
        <v>36924</v>
      </c>
      <c r="D53" s="8">
        <v>335</v>
      </c>
      <c r="E53" s="8">
        <f t="shared" si="92"/>
        <v>-40</v>
      </c>
      <c r="F53" s="8">
        <v>497</v>
      </c>
      <c r="G53" s="8">
        <f t="shared" si="79"/>
        <v>-43</v>
      </c>
      <c r="H53" s="8">
        <v>291</v>
      </c>
      <c r="I53" s="8">
        <f t="shared" si="80"/>
        <v>-62</v>
      </c>
      <c r="J53" s="8">
        <v>288</v>
      </c>
      <c r="K53" s="8">
        <f t="shared" si="81"/>
        <v>-10</v>
      </c>
      <c r="L53" s="8">
        <v>381</v>
      </c>
      <c r="M53" s="8">
        <f t="shared" si="81"/>
        <v>-18</v>
      </c>
      <c r="N53" s="10">
        <v>620</v>
      </c>
      <c r="O53" s="10">
        <f t="shared" si="100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3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4"/>
        <v>-114</v>
      </c>
      <c r="AD53" s="6">
        <v>906</v>
      </c>
      <c r="AE53" s="8">
        <f t="shared" si="83"/>
        <v>-145</v>
      </c>
      <c r="AF53" s="6">
        <v>523</v>
      </c>
      <c r="AG53" s="8">
        <f t="shared" si="83"/>
        <v>-157</v>
      </c>
      <c r="AH53" s="6">
        <v>784</v>
      </c>
      <c r="AI53" s="8">
        <f t="shared" si="84"/>
        <v>-54</v>
      </c>
      <c r="AJ53" s="6">
        <v>904</v>
      </c>
      <c r="AK53" s="8">
        <f t="shared" si="99"/>
        <v>-81</v>
      </c>
      <c r="AL53" s="10">
        <f>[9]STOR951!$D$17</f>
        <v>1006</v>
      </c>
      <c r="AM53" s="10">
        <f t="shared" si="101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5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6"/>
        <v>-20</v>
      </c>
      <c r="BB53" s="6">
        <v>297</v>
      </c>
      <c r="BC53" s="8">
        <f t="shared" si="85"/>
        <v>-5</v>
      </c>
      <c r="BD53" s="6">
        <v>263</v>
      </c>
      <c r="BE53" s="8">
        <f t="shared" si="85"/>
        <v>-8</v>
      </c>
      <c r="BF53" s="6">
        <v>202</v>
      </c>
      <c r="BG53" s="8">
        <f t="shared" si="86"/>
        <v>-11</v>
      </c>
      <c r="BH53" s="6">
        <v>233</v>
      </c>
      <c r="BI53" s="8">
        <f t="shared" si="87"/>
        <v>18</v>
      </c>
      <c r="BJ53" s="10">
        <f>[9]STOR951!$D$21</f>
        <v>320</v>
      </c>
      <c r="BK53" s="8">
        <f t="shared" si="102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7"/>
        <v>-20</v>
      </c>
      <c r="BP53" s="8"/>
      <c r="BQ53" s="8"/>
      <c r="BR53" s="8">
        <f t="shared" si="37"/>
        <v>-1.2857142857142858</v>
      </c>
      <c r="BU53" s="63">
        <f t="shared" si="77"/>
        <v>36924</v>
      </c>
      <c r="BV53" s="64"/>
      <c r="BW53" s="65">
        <f t="shared" si="90"/>
        <v>1247</v>
      </c>
      <c r="BX53" s="65">
        <f t="shared" si="91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>
        <f t="shared" si="98"/>
        <v>1432.5</v>
      </c>
      <c r="CR53" s="15">
        <f t="shared" si="78"/>
        <v>-1432.5</v>
      </c>
      <c r="CS53" s="15"/>
      <c r="DA53" s="15">
        <f t="shared" si="42"/>
        <v>-141</v>
      </c>
    </row>
    <row r="54" spans="1:105" ht="13.5" customHeight="1" x14ac:dyDescent="0.25">
      <c r="B54" s="2">
        <v>36931</v>
      </c>
      <c r="D54" s="8">
        <v>312</v>
      </c>
      <c r="E54" s="8">
        <f t="shared" si="92"/>
        <v>-23</v>
      </c>
      <c r="F54" s="8">
        <v>449</v>
      </c>
      <c r="G54" s="8">
        <f t="shared" si="79"/>
        <v>-48</v>
      </c>
      <c r="H54" s="8">
        <v>270</v>
      </c>
      <c r="I54" s="8">
        <f t="shared" si="80"/>
        <v>-21</v>
      </c>
      <c r="J54" s="8">
        <v>252</v>
      </c>
      <c r="K54" s="8">
        <f t="shared" si="81"/>
        <v>-36</v>
      </c>
      <c r="L54" s="8">
        <v>371</v>
      </c>
      <c r="M54" s="8">
        <f t="shared" si="81"/>
        <v>-10</v>
      </c>
      <c r="N54" s="10">
        <v>625</v>
      </c>
      <c r="O54" s="10">
        <f t="shared" si="100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3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4"/>
        <v>-68</v>
      </c>
      <c r="AD54" s="6">
        <v>763</v>
      </c>
      <c r="AE54" s="8">
        <f t="shared" si="83"/>
        <v>-143</v>
      </c>
      <c r="AF54" s="6">
        <v>454</v>
      </c>
      <c r="AG54" s="8">
        <f t="shared" si="83"/>
        <v>-69</v>
      </c>
      <c r="AH54" s="6">
        <v>687</v>
      </c>
      <c r="AI54" s="8">
        <f t="shared" si="84"/>
        <v>-97</v>
      </c>
      <c r="AJ54" s="6">
        <v>842</v>
      </c>
      <c r="AK54" s="8">
        <f t="shared" si="99"/>
        <v>-62</v>
      </c>
      <c r="AL54" s="10">
        <f>[10]STOR951!$D$17</f>
        <v>963</v>
      </c>
      <c r="AM54" s="10">
        <f t="shared" si="101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5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6"/>
        <v>-18</v>
      </c>
      <c r="BB54" s="6">
        <v>282</v>
      </c>
      <c r="BC54" s="8">
        <f t="shared" si="85"/>
        <v>-15</v>
      </c>
      <c r="BD54" s="6">
        <v>260</v>
      </c>
      <c r="BE54" s="8">
        <f t="shared" si="85"/>
        <v>-3</v>
      </c>
      <c r="BF54" s="6">
        <v>188</v>
      </c>
      <c r="BG54" s="8">
        <f t="shared" si="86"/>
        <v>-14</v>
      </c>
      <c r="BH54" s="6">
        <v>212</v>
      </c>
      <c r="BI54" s="8">
        <f t="shared" si="87"/>
        <v>-21</v>
      </c>
      <c r="BJ54" s="10">
        <f>[10]STOR951!$D$21</f>
        <v>299</v>
      </c>
      <c r="BK54" s="8">
        <f t="shared" si="102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7"/>
        <v>-20</v>
      </c>
      <c r="BP54" s="8"/>
      <c r="BQ54" s="8"/>
      <c r="BR54" s="8">
        <f t="shared" si="37"/>
        <v>-9.8571428571428577</v>
      </c>
      <c r="BU54" s="48">
        <f t="shared" si="77"/>
        <v>36931</v>
      </c>
      <c r="BV54" s="49"/>
      <c r="BW54" s="51">
        <f t="shared" si="90"/>
        <v>1138</v>
      </c>
      <c r="BX54" s="51">
        <f t="shared" si="91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>
        <f t="shared" si="98"/>
        <v>1312.5</v>
      </c>
      <c r="CR54" s="15">
        <f t="shared" si="78"/>
        <v>-1312.5</v>
      </c>
      <c r="CS54" s="15"/>
      <c r="DA54" s="15">
        <f t="shared" si="42"/>
        <v>-121.57142857142857</v>
      </c>
    </row>
    <row r="55" spans="1:105" ht="13.5" customHeight="1" x14ac:dyDescent="0.25">
      <c r="B55" s="2">
        <v>36938</v>
      </c>
      <c r="D55" s="8">
        <v>308</v>
      </c>
      <c r="E55" s="8">
        <f t="shared" si="92"/>
        <v>-4</v>
      </c>
      <c r="F55" s="8">
        <v>440</v>
      </c>
      <c r="G55" s="8">
        <f t="shared" si="79"/>
        <v>-9</v>
      </c>
      <c r="H55" s="8">
        <v>261</v>
      </c>
      <c r="I55" s="8">
        <f t="shared" si="80"/>
        <v>-9</v>
      </c>
      <c r="J55" s="8">
        <v>248</v>
      </c>
      <c r="K55" s="8">
        <f t="shared" si="81"/>
        <v>-4</v>
      </c>
      <c r="L55" s="8">
        <v>368</v>
      </c>
      <c r="M55" s="8">
        <f t="shared" si="81"/>
        <v>-3</v>
      </c>
      <c r="N55" s="10">
        <v>609</v>
      </c>
      <c r="O55" s="10">
        <f t="shared" si="100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3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4"/>
        <v>-44</v>
      </c>
      <c r="AD55" s="6">
        <v>724</v>
      </c>
      <c r="AE55" s="8">
        <f t="shared" si="83"/>
        <v>-39</v>
      </c>
      <c r="AF55" s="6">
        <v>404</v>
      </c>
      <c r="AG55" s="8">
        <f t="shared" si="83"/>
        <v>-50</v>
      </c>
      <c r="AH55" s="6">
        <v>629</v>
      </c>
      <c r="AI55" s="8">
        <f t="shared" si="84"/>
        <v>-58</v>
      </c>
      <c r="AJ55" s="6">
        <v>778</v>
      </c>
      <c r="AK55" s="8">
        <f t="shared" si="99"/>
        <v>-64</v>
      </c>
      <c r="AL55" s="10">
        <f>[11]STOR951!$D$17</f>
        <v>891</v>
      </c>
      <c r="AM55" s="10">
        <f t="shared" si="101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4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6"/>
        <v>-16</v>
      </c>
      <c r="BB55" s="6">
        <v>284</v>
      </c>
      <c r="BC55" s="8">
        <f t="shared" si="85"/>
        <v>2</v>
      </c>
      <c r="BD55" s="6">
        <v>255</v>
      </c>
      <c r="BE55" s="8">
        <f t="shared" si="85"/>
        <v>-5</v>
      </c>
      <c r="BF55" s="6">
        <v>187</v>
      </c>
      <c r="BG55" s="8">
        <f t="shared" si="86"/>
        <v>-1</v>
      </c>
      <c r="BH55" s="6">
        <v>202</v>
      </c>
      <c r="BI55" s="8">
        <f t="shared" si="87"/>
        <v>-10</v>
      </c>
      <c r="BJ55" s="10">
        <f>[11]STOR951!$D$21</f>
        <v>290</v>
      </c>
      <c r="BK55" s="8">
        <f t="shared" si="102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5">BN55-BN54</f>
        <v>-16</v>
      </c>
      <c r="BP55" s="8"/>
      <c r="BQ55" s="8"/>
      <c r="BR55" s="8">
        <f t="shared" si="37"/>
        <v>-3.1428571428571428</v>
      </c>
      <c r="BU55" s="56">
        <f t="shared" si="77"/>
        <v>36938</v>
      </c>
      <c r="BV55" s="57"/>
      <c r="BW55" s="58">
        <f t="shared" si="90"/>
        <v>1074</v>
      </c>
      <c r="BX55" s="58">
        <f t="shared" si="91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>
        <f t="shared" si="98"/>
        <v>1234</v>
      </c>
      <c r="CR55" s="15">
        <f t="shared" si="78"/>
        <v>-1234</v>
      </c>
      <c r="CS55" s="15"/>
      <c r="DA55" s="15">
        <f t="shared" si="42"/>
        <v>-80.571428571428569</v>
      </c>
    </row>
    <row r="56" spans="1:105" ht="13.5" customHeight="1" x14ac:dyDescent="0.25">
      <c r="B56" s="2">
        <v>36945</v>
      </c>
      <c r="D56" s="8">
        <v>277</v>
      </c>
      <c r="E56" s="8">
        <f t="shared" si="92"/>
        <v>-31</v>
      </c>
      <c r="F56" s="8">
        <v>415</v>
      </c>
      <c r="G56" s="8">
        <f t="shared" si="79"/>
        <v>-25</v>
      </c>
      <c r="H56" s="8">
        <v>249</v>
      </c>
      <c r="I56" s="8">
        <f t="shared" si="80"/>
        <v>-12</v>
      </c>
      <c r="J56" s="8">
        <v>237</v>
      </c>
      <c r="K56" s="8">
        <f t="shared" si="81"/>
        <v>-11</v>
      </c>
      <c r="L56" s="8">
        <v>382</v>
      </c>
      <c r="M56" s="8">
        <f t="shared" si="81"/>
        <v>14</v>
      </c>
      <c r="N56" s="10">
        <v>583</v>
      </c>
      <c r="O56" s="10">
        <f t="shared" si="100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3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4"/>
        <v>-94</v>
      </c>
      <c r="AD56" s="6">
        <v>638</v>
      </c>
      <c r="AE56" s="8">
        <f t="shared" si="83"/>
        <v>-86</v>
      </c>
      <c r="AF56" s="6">
        <v>377</v>
      </c>
      <c r="AG56" s="8">
        <f t="shared" si="83"/>
        <v>-27</v>
      </c>
      <c r="AH56" s="6">
        <v>575</v>
      </c>
      <c r="AI56" s="8">
        <f t="shared" si="84"/>
        <v>-54</v>
      </c>
      <c r="AJ56" s="6">
        <v>733</v>
      </c>
      <c r="AK56" s="8">
        <f t="shared" si="99"/>
        <v>-45</v>
      </c>
      <c r="AL56" s="10">
        <f>[12]STOR951!$D$17</f>
        <v>795</v>
      </c>
      <c r="AM56" s="10">
        <f t="shared" si="101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4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6"/>
        <v>-7</v>
      </c>
      <c r="BB56" s="6">
        <v>277</v>
      </c>
      <c r="BC56" s="8">
        <f t="shared" si="85"/>
        <v>-7</v>
      </c>
      <c r="BD56" s="6">
        <v>232</v>
      </c>
      <c r="BE56" s="8">
        <f t="shared" si="85"/>
        <v>-23</v>
      </c>
      <c r="BF56" s="6">
        <v>176</v>
      </c>
      <c r="BG56" s="8">
        <f t="shared" si="86"/>
        <v>-11</v>
      </c>
      <c r="BH56" s="6">
        <v>186</v>
      </c>
      <c r="BI56" s="8">
        <f t="shared" si="87"/>
        <v>-16</v>
      </c>
      <c r="BJ56" s="10">
        <f>[12]STOR951!$D$21</f>
        <v>284</v>
      </c>
      <c r="BK56" s="8">
        <f t="shared" si="102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5"/>
        <v>-5</v>
      </c>
      <c r="BP56" s="8"/>
      <c r="BQ56" s="8"/>
      <c r="BR56" s="8">
        <f t="shared" si="37"/>
        <v>-10.142857142857142</v>
      </c>
      <c r="BU56" s="56">
        <f t="shared" si="77"/>
        <v>36945</v>
      </c>
      <c r="BV56" s="57"/>
      <c r="BW56" s="58">
        <f t="shared" si="90"/>
        <v>942</v>
      </c>
      <c r="BX56" s="58">
        <f t="shared" si="91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>
        <f t="shared" si="98"/>
        <v>1141.75</v>
      </c>
      <c r="CR56" s="15">
        <f t="shared" si="78"/>
        <v>-1141.75</v>
      </c>
      <c r="CS56" s="15"/>
      <c r="DA56" s="15">
        <f t="shared" si="42"/>
        <v>-86.571428571428569</v>
      </c>
    </row>
    <row r="57" spans="1:105" ht="13.5" customHeight="1" thickBot="1" x14ac:dyDescent="0.3">
      <c r="B57" s="2">
        <v>36952</v>
      </c>
      <c r="D57" s="8">
        <v>266</v>
      </c>
      <c r="E57" s="8">
        <f t="shared" si="92"/>
        <v>-11</v>
      </c>
      <c r="F57" s="8">
        <v>360</v>
      </c>
      <c r="G57" s="8">
        <f t="shared" si="79"/>
        <v>-55</v>
      </c>
      <c r="H57" s="8">
        <v>214</v>
      </c>
      <c r="I57" s="8">
        <f t="shared" si="80"/>
        <v>-35</v>
      </c>
      <c r="J57" s="8">
        <v>240</v>
      </c>
      <c r="K57" s="8">
        <f t="shared" si="81"/>
        <v>3</v>
      </c>
      <c r="L57" s="8">
        <v>383</v>
      </c>
      <c r="M57" s="8">
        <f t="shared" si="81"/>
        <v>1</v>
      </c>
      <c r="N57" s="10">
        <v>575</v>
      </c>
      <c r="O57" s="10">
        <f t="shared" si="100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3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4"/>
        <v>-11</v>
      </c>
      <c r="AD57" s="6">
        <v>569</v>
      </c>
      <c r="AE57" s="8">
        <f t="shared" si="83"/>
        <v>-69</v>
      </c>
      <c r="AF57" s="6">
        <v>301</v>
      </c>
      <c r="AG57" s="8">
        <f t="shared" si="83"/>
        <v>-76</v>
      </c>
      <c r="AH57" s="6">
        <v>526</v>
      </c>
      <c r="AI57" s="8">
        <f t="shared" si="84"/>
        <v>-49</v>
      </c>
      <c r="AJ57" s="6">
        <v>688</v>
      </c>
      <c r="AK57" s="8">
        <f t="shared" si="99"/>
        <v>-45</v>
      </c>
      <c r="AL57" s="10">
        <f>[13]STOR951!$D$17</f>
        <v>736</v>
      </c>
      <c r="AM57" s="10">
        <f t="shared" si="101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4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6"/>
        <v>-5</v>
      </c>
      <c r="BB57" s="6">
        <v>269</v>
      </c>
      <c r="BC57" s="8">
        <f t="shared" si="85"/>
        <v>-8</v>
      </c>
      <c r="BD57" s="6">
        <v>225</v>
      </c>
      <c r="BE57" s="8">
        <f t="shared" si="85"/>
        <v>-7</v>
      </c>
      <c r="BF57" s="6">
        <v>165</v>
      </c>
      <c r="BG57" s="8">
        <f t="shared" si="86"/>
        <v>-11</v>
      </c>
      <c r="BH57" s="6">
        <v>176</v>
      </c>
      <c r="BI57" s="8">
        <f t="shared" si="87"/>
        <v>-10</v>
      </c>
      <c r="BJ57" s="10">
        <f>[13]STOR951!$D$21</f>
        <v>282</v>
      </c>
      <c r="BK57" s="8">
        <f t="shared" si="102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5"/>
        <v>-13</v>
      </c>
      <c r="BP57" s="8"/>
      <c r="BQ57" s="8"/>
      <c r="BR57" s="8">
        <f t="shared" si="37"/>
        <v>-4.8571428571428568</v>
      </c>
      <c r="BU57" s="63">
        <f t="shared" si="77"/>
        <v>36952</v>
      </c>
      <c r="BV57" s="64"/>
      <c r="BW57" s="65">
        <f t="shared" si="90"/>
        <v>915</v>
      </c>
      <c r="BX57" s="65">
        <f t="shared" si="91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>
        <f t="shared" si="98"/>
        <v>1070.875</v>
      </c>
      <c r="CR57" s="15">
        <f t="shared" si="78"/>
        <v>-1070.875</v>
      </c>
      <c r="CS57" s="15"/>
      <c r="DA57" s="15">
        <f t="shared" si="42"/>
        <v>-77.142857142857139</v>
      </c>
    </row>
    <row r="58" spans="1:105" ht="13.5" customHeight="1" x14ac:dyDescent="0.25">
      <c r="B58" s="2">
        <v>36959</v>
      </c>
      <c r="D58" s="8">
        <v>277</v>
      </c>
      <c r="E58" s="8">
        <f t="shared" si="92"/>
        <v>11</v>
      </c>
      <c r="F58" s="8">
        <v>375</v>
      </c>
      <c r="G58" s="8">
        <f t="shared" si="79"/>
        <v>15</v>
      </c>
      <c r="H58" s="8">
        <v>194</v>
      </c>
      <c r="I58" s="8">
        <f t="shared" si="80"/>
        <v>-20</v>
      </c>
      <c r="J58" s="8">
        <v>254</v>
      </c>
      <c r="K58" s="8">
        <f t="shared" si="81"/>
        <v>14</v>
      </c>
      <c r="L58" s="8">
        <v>341</v>
      </c>
      <c r="M58" s="8">
        <f t="shared" si="81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3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4"/>
        <v>-65</v>
      </c>
      <c r="AD58" s="6">
        <v>537</v>
      </c>
      <c r="AE58" s="8">
        <f t="shared" si="83"/>
        <v>-32</v>
      </c>
      <c r="AF58" s="6">
        <v>249</v>
      </c>
      <c r="AG58" s="8">
        <f t="shared" si="83"/>
        <v>-52</v>
      </c>
      <c r="AH58" s="6">
        <v>469</v>
      </c>
      <c r="AI58" s="8">
        <f t="shared" si="84"/>
        <v>-57</v>
      </c>
      <c r="AJ58" s="6">
        <v>595</v>
      </c>
      <c r="AK58" s="8">
        <f t="shared" si="99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4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6"/>
        <v>4</v>
      </c>
      <c r="BB58" s="6">
        <v>269</v>
      </c>
      <c r="BC58" s="8">
        <f t="shared" si="85"/>
        <v>0</v>
      </c>
      <c r="BD58" s="6">
        <v>225</v>
      </c>
      <c r="BE58" s="8">
        <f t="shared" si="85"/>
        <v>0</v>
      </c>
      <c r="BF58" s="6">
        <v>163</v>
      </c>
      <c r="BG58" s="8">
        <f t="shared" si="86"/>
        <v>-2</v>
      </c>
      <c r="BH58" s="6">
        <v>168</v>
      </c>
      <c r="BI58" s="8">
        <f t="shared" si="87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5"/>
        <v>-3</v>
      </c>
      <c r="BP58" s="8"/>
      <c r="BQ58" s="8"/>
      <c r="BR58" s="8">
        <f t="shared" si="37"/>
        <v>-5.2857142857142856</v>
      </c>
      <c r="BU58" s="48">
        <f t="shared" si="77"/>
        <v>36959</v>
      </c>
      <c r="BV58" s="49"/>
      <c r="BW58" s="51">
        <f t="shared" si="90"/>
        <v>865</v>
      </c>
      <c r="BX58" s="51">
        <f t="shared" si="91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>
        <f t="shared" si="98"/>
        <v>1000</v>
      </c>
      <c r="CR58" s="15">
        <f t="shared" si="78"/>
        <v>-1000</v>
      </c>
      <c r="CS58" s="15"/>
      <c r="DA58" s="15">
        <f t="shared" si="42"/>
        <v>-73.857142857142861</v>
      </c>
    </row>
    <row r="59" spans="1:105" ht="13.5" customHeight="1" x14ac:dyDescent="0.25">
      <c r="B59" s="2">
        <v>36966</v>
      </c>
      <c r="D59" s="8">
        <v>276</v>
      </c>
      <c r="E59" s="8">
        <f t="shared" si="92"/>
        <v>-1</v>
      </c>
      <c r="F59" s="8">
        <v>384</v>
      </c>
      <c r="G59" s="8">
        <f t="shared" si="79"/>
        <v>9</v>
      </c>
      <c r="H59" s="8">
        <v>182</v>
      </c>
      <c r="I59" s="8">
        <f t="shared" si="80"/>
        <v>-12</v>
      </c>
      <c r="J59" s="8">
        <v>261</v>
      </c>
      <c r="K59" s="8">
        <f t="shared" si="81"/>
        <v>7</v>
      </c>
      <c r="L59" s="8">
        <v>326</v>
      </c>
      <c r="M59" s="8">
        <f t="shared" si="81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3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4"/>
        <v>-15</v>
      </c>
      <c r="AD59" s="6">
        <v>549</v>
      </c>
      <c r="AE59" s="8">
        <f t="shared" si="83"/>
        <v>12</v>
      </c>
      <c r="AF59" s="6">
        <v>217</v>
      </c>
      <c r="AG59" s="8">
        <f t="shared" si="83"/>
        <v>-32</v>
      </c>
      <c r="AH59" s="6">
        <v>406</v>
      </c>
      <c r="AI59" s="8">
        <f t="shared" si="84"/>
        <v>-63</v>
      </c>
      <c r="AJ59" s="6">
        <v>528</v>
      </c>
      <c r="AK59" s="8">
        <f t="shared" si="99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4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6"/>
        <v>-5</v>
      </c>
      <c r="BB59" s="6">
        <v>264</v>
      </c>
      <c r="BC59" s="8">
        <f t="shared" si="85"/>
        <v>-5</v>
      </c>
      <c r="BD59" s="6">
        <v>226</v>
      </c>
      <c r="BE59" s="8">
        <f t="shared" si="85"/>
        <v>1</v>
      </c>
      <c r="BF59" s="6">
        <v>165</v>
      </c>
      <c r="BG59" s="8">
        <f t="shared" si="86"/>
        <v>2</v>
      </c>
      <c r="BH59" s="6">
        <v>172</v>
      </c>
      <c r="BI59" s="8">
        <f t="shared" si="87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5"/>
        <v>5</v>
      </c>
      <c r="BP59" s="8"/>
      <c r="BQ59" s="8"/>
      <c r="BR59" s="8">
        <f t="shared" si="37"/>
        <v>-2.8571428571428572</v>
      </c>
      <c r="BU59" s="56">
        <f t="shared" si="77"/>
        <v>36966</v>
      </c>
      <c r="BV59" s="57"/>
      <c r="BW59" s="58">
        <f t="shared" si="90"/>
        <v>844</v>
      </c>
      <c r="BX59" s="58">
        <f t="shared" si="91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>
        <f t="shared" si="98"/>
        <v>956</v>
      </c>
      <c r="CR59" s="15">
        <f t="shared" si="78"/>
        <v>-956</v>
      </c>
      <c r="CS59" s="15"/>
      <c r="DA59" s="15">
        <f t="shared" si="42"/>
        <v>-47.285714285714285</v>
      </c>
    </row>
    <row r="60" spans="1:105" ht="13.5" customHeight="1" x14ac:dyDescent="0.25">
      <c r="B60" s="2">
        <v>36973</v>
      </c>
      <c r="D60" s="8">
        <v>276</v>
      </c>
      <c r="E60" s="8">
        <f t="shared" si="92"/>
        <v>0</v>
      </c>
      <c r="F60" s="8">
        <v>384</v>
      </c>
      <c r="G60" s="8">
        <f t="shared" si="79"/>
        <v>0</v>
      </c>
      <c r="H60" s="8">
        <v>172</v>
      </c>
      <c r="I60" s="8">
        <f t="shared" si="80"/>
        <v>-10</v>
      </c>
      <c r="J60" s="8">
        <v>285</v>
      </c>
      <c r="K60" s="8">
        <f t="shared" si="81"/>
        <v>24</v>
      </c>
      <c r="L60" s="8">
        <v>339</v>
      </c>
      <c r="M60" s="8">
        <f t="shared" si="81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3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4"/>
        <v>0</v>
      </c>
      <c r="AD60" s="6">
        <v>522</v>
      </c>
      <c r="AE60" s="8">
        <f t="shared" si="83"/>
        <v>-27</v>
      </c>
      <c r="AF60" s="6">
        <v>182</v>
      </c>
      <c r="AG60" s="8">
        <f t="shared" si="83"/>
        <v>-35</v>
      </c>
      <c r="AH60" s="6">
        <v>378</v>
      </c>
      <c r="AI60" s="8">
        <f t="shared" si="84"/>
        <v>-28</v>
      </c>
      <c r="AJ60" s="6">
        <v>490</v>
      </c>
      <c r="AK60" s="8">
        <f t="shared" si="99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4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6"/>
        <v>0</v>
      </c>
      <c r="BB60" s="6">
        <v>258</v>
      </c>
      <c r="BC60" s="8">
        <f t="shared" si="85"/>
        <v>-6</v>
      </c>
      <c r="BD60" s="6">
        <v>220</v>
      </c>
      <c r="BE60" s="8">
        <f t="shared" si="85"/>
        <v>-6</v>
      </c>
      <c r="BF60" s="6">
        <v>168</v>
      </c>
      <c r="BG60" s="8">
        <f t="shared" si="86"/>
        <v>3</v>
      </c>
      <c r="BH60" s="6">
        <v>177</v>
      </c>
      <c r="BI60" s="8">
        <f t="shared" si="87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5"/>
        <v>6</v>
      </c>
      <c r="BP60" s="8"/>
      <c r="BQ60" s="8"/>
      <c r="BR60" s="8">
        <f t="shared" si="37"/>
        <v>-0.2857142857142857</v>
      </c>
      <c r="BU60" s="56">
        <f t="shared" si="77"/>
        <v>36973</v>
      </c>
      <c r="BV60" s="57"/>
      <c r="BW60" s="58">
        <f t="shared" si="90"/>
        <v>844</v>
      </c>
      <c r="BX60" s="58">
        <f t="shared" si="91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>
        <f t="shared" si="98"/>
        <v>931.375</v>
      </c>
      <c r="CR60" s="15">
        <f t="shared" si="78"/>
        <v>-931.375</v>
      </c>
      <c r="CS60" s="15"/>
      <c r="DA60" s="15">
        <f t="shared" si="42"/>
        <v>-28.142857142857142</v>
      </c>
    </row>
    <row r="61" spans="1:105" ht="13.5" customHeight="1" thickBot="1" x14ac:dyDescent="0.3">
      <c r="B61" s="2">
        <v>36980</v>
      </c>
      <c r="D61" s="8">
        <v>286</v>
      </c>
      <c r="E61" s="8">
        <f t="shared" si="92"/>
        <v>10</v>
      </c>
      <c r="F61" s="8">
        <v>382</v>
      </c>
      <c r="G61" s="8">
        <f t="shared" si="79"/>
        <v>-2</v>
      </c>
      <c r="H61" s="8">
        <v>166</v>
      </c>
      <c r="I61" s="8">
        <f t="shared" si="80"/>
        <v>-6</v>
      </c>
      <c r="J61" s="8">
        <v>303</v>
      </c>
      <c r="K61" s="8">
        <f t="shared" si="81"/>
        <v>18</v>
      </c>
      <c r="L61" s="8">
        <v>367</v>
      </c>
      <c r="M61" s="8">
        <f t="shared" si="81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4"/>
        <v>13</v>
      </c>
      <c r="AD61" s="6">
        <v>489</v>
      </c>
      <c r="AE61" s="8">
        <f t="shared" si="83"/>
        <v>-33</v>
      </c>
      <c r="AF61" s="6">
        <v>174</v>
      </c>
      <c r="AG61" s="8">
        <f t="shared" si="83"/>
        <v>-8</v>
      </c>
      <c r="AH61" s="6">
        <v>379</v>
      </c>
      <c r="AI61" s="8">
        <f t="shared" si="84"/>
        <v>1</v>
      </c>
      <c r="AJ61" s="6">
        <v>526</v>
      </c>
      <c r="AK61" s="8">
        <f t="shared" si="99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6"/>
        <v>-2</v>
      </c>
      <c r="BB61" s="6">
        <v>263</v>
      </c>
      <c r="BC61" s="8">
        <f t="shared" si="85"/>
        <v>5</v>
      </c>
      <c r="BD61" s="6">
        <v>219</v>
      </c>
      <c r="BE61" s="8">
        <f t="shared" si="85"/>
        <v>-1</v>
      </c>
      <c r="BF61" s="6">
        <v>170</v>
      </c>
      <c r="BG61" s="8">
        <f t="shared" si="86"/>
        <v>2</v>
      </c>
      <c r="BH61" s="6">
        <v>166</v>
      </c>
      <c r="BI61" s="8">
        <f t="shared" si="87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7"/>
        <v>36980</v>
      </c>
      <c r="BV61" s="64"/>
      <c r="BW61" s="65">
        <f t="shared" si="90"/>
        <v>865</v>
      </c>
      <c r="BX61" s="65">
        <f t="shared" si="91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>
        <f t="shared" si="98"/>
        <v>933</v>
      </c>
      <c r="CR61" s="15">
        <f t="shared" si="78"/>
        <v>-933</v>
      </c>
      <c r="CS61" s="15"/>
      <c r="DA61" s="15">
        <f t="shared" si="42"/>
        <v>-1.1428571428571428</v>
      </c>
    </row>
    <row r="62" spans="1:105" ht="13.5" customHeight="1" x14ac:dyDescent="0.25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5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6">AVERAGE(BY63:CK63)</f>
        <v>1992.7142857142858</v>
      </c>
    </row>
    <row r="64" spans="1:105" ht="13.5" customHeight="1" x14ac:dyDescent="0.25">
      <c r="A64" s="82" t="s">
        <v>14</v>
      </c>
      <c r="B64" s="83"/>
      <c r="C64" s="83"/>
      <c r="D64" s="83"/>
      <c r="E64" s="83"/>
      <c r="F64" s="83"/>
      <c r="G64" s="83"/>
      <c r="H64" s="83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3">
      <c r="A65" s="84" t="s">
        <v>15</v>
      </c>
      <c r="B65" s="85"/>
      <c r="C65" s="85"/>
      <c r="D65" s="85"/>
      <c r="E65" s="85"/>
      <c r="F65" s="85"/>
      <c r="G65" s="85"/>
      <c r="H65" s="85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6"/>
        <v>-513.14285714285711</v>
      </c>
      <c r="CP65" s="26" t="s">
        <v>49</v>
      </c>
    </row>
    <row r="66" spans="1:94" ht="13.5" customHeight="1" thickBot="1" x14ac:dyDescent="0.3">
      <c r="A66" s="79" t="s">
        <v>12</v>
      </c>
      <c r="B66" s="80"/>
      <c r="C66" s="81"/>
      <c r="D66" s="23"/>
      <c r="E66" s="23"/>
      <c r="F66" s="77" t="s">
        <v>13</v>
      </c>
      <c r="G66" s="78"/>
      <c r="H66" s="78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6"/>
        <v>-721</v>
      </c>
      <c r="CP66" s="26" t="s">
        <v>50</v>
      </c>
    </row>
    <row r="67" spans="1:94" ht="13.5" customHeight="1" thickBot="1" x14ac:dyDescent="0.3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6"/>
        <v>-365.85714285714283</v>
      </c>
      <c r="CP67" s="26" t="s">
        <v>51</v>
      </c>
    </row>
    <row r="68" spans="1:94" ht="13.5" customHeight="1" x14ac:dyDescent="0.25">
      <c r="A68" s="9" t="e">
        <f>#REF!</f>
        <v>#REF!</v>
      </c>
      <c r="B68" s="9" t="e">
        <f>#REF!</f>
        <v>#REF!</v>
      </c>
      <c r="C68" s="9">
        <f t="shared" ref="C68:C73" si="107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6"/>
        <v>-150.42857142857142</v>
      </c>
      <c r="CP68" s="26" t="s">
        <v>52</v>
      </c>
    </row>
    <row r="69" spans="1:94" ht="13.5" customHeight="1" x14ac:dyDescent="0.25">
      <c r="A69" s="9" t="e">
        <f>#REF!</f>
        <v>#REF!</v>
      </c>
      <c r="B69" s="9" t="e">
        <f>#REF!</f>
        <v>#REF!</v>
      </c>
      <c r="C69" s="9">
        <f t="shared" si="107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5">
      <c r="A70" s="9" t="e">
        <f>#REF!</f>
        <v>#REF!</v>
      </c>
      <c r="B70" s="9" t="e">
        <f>#REF!</f>
        <v>#REF!</v>
      </c>
      <c r="C70" s="9">
        <f t="shared" si="107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5">
      <c r="A71" s="9" t="e">
        <f>#REF!</f>
        <v>#REF!</v>
      </c>
      <c r="B71" s="9" t="e">
        <f>#REF!</f>
        <v>#REF!</v>
      </c>
      <c r="C71" s="9">
        <f t="shared" si="107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5">
      <c r="A72" s="9" t="e">
        <f>#REF!</f>
        <v>#REF!</v>
      </c>
      <c r="B72" s="9" t="e">
        <f>#REF!</f>
        <v>#REF!</v>
      </c>
      <c r="C72" s="9">
        <f t="shared" si="107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5">
      <c r="A73" s="9" t="e">
        <f>#REF!</f>
        <v>#REF!</v>
      </c>
      <c r="B73" s="9" t="e">
        <f>#REF!</f>
        <v>#REF!</v>
      </c>
      <c r="C73" s="9">
        <f t="shared" si="107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5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5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5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5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5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5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5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5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5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5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5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5">
      <c r="A85" s="13">
        <f>BZ10</f>
        <v>39</v>
      </c>
      <c r="B85" s="13">
        <f>CF10</f>
        <v>-16</v>
      </c>
      <c r="C85" s="9">
        <f t="shared" ref="C85:C117" si="108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5">
      <c r="A86" s="13">
        <f>BZ11</f>
        <v>79</v>
      </c>
      <c r="B86" s="13">
        <f>CF11</f>
        <v>-7</v>
      </c>
      <c r="C86" s="9">
        <f t="shared" si="108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5">
      <c r="A87" s="13">
        <f>BZ12</f>
        <v>75</v>
      </c>
      <c r="B87" s="13">
        <f>CF12</f>
        <v>25</v>
      </c>
      <c r="C87" s="9">
        <f t="shared" si="108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5">
      <c r="A88" s="13">
        <f>BZ13</f>
        <v>82</v>
      </c>
      <c r="B88" s="13">
        <f>CF13</f>
        <v>46</v>
      </c>
      <c r="C88" s="9">
        <f t="shared" si="108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5">
      <c r="A89" s="13">
        <f>CF14</f>
        <v>70</v>
      </c>
      <c r="B89" s="13">
        <f>CB14</f>
        <v>30</v>
      </c>
      <c r="C89" s="9">
        <f t="shared" si="108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5">
      <c r="A90" s="13">
        <f>CB15</f>
        <v>114</v>
      </c>
      <c r="B90" s="13">
        <f>CF15</f>
        <v>62</v>
      </c>
      <c r="C90" s="9">
        <f t="shared" si="108"/>
        <v>74.75</v>
      </c>
      <c r="D90" s="9"/>
      <c r="E90" s="9"/>
      <c r="F90" s="20"/>
      <c r="G90" s="20"/>
      <c r="H90" s="20"/>
    </row>
    <row r="91" spans="1:8" ht="13.5" customHeight="1" x14ac:dyDescent="0.25">
      <c r="A91" s="13">
        <f>BZ16</f>
        <v>101</v>
      </c>
      <c r="B91" s="13">
        <f>CF16</f>
        <v>76</v>
      </c>
      <c r="C91" s="9">
        <f t="shared" si="108"/>
        <v>75</v>
      </c>
      <c r="D91" s="9"/>
      <c r="E91" s="9"/>
      <c r="F91" s="20"/>
      <c r="G91" s="20"/>
      <c r="H91" s="20"/>
    </row>
    <row r="92" spans="1:8" ht="13.5" customHeight="1" x14ac:dyDescent="0.25">
      <c r="A92" s="13">
        <f>BZ17</f>
        <v>120</v>
      </c>
      <c r="B92" s="13">
        <f>CD17</f>
        <v>88</v>
      </c>
      <c r="C92" s="9">
        <f t="shared" si="108"/>
        <v>87.5</v>
      </c>
      <c r="D92" s="9"/>
      <c r="E92" s="9"/>
      <c r="F92" s="20"/>
      <c r="G92" s="20"/>
      <c r="H92" s="20"/>
    </row>
    <row r="93" spans="1:8" ht="13.5" customHeight="1" x14ac:dyDescent="0.25">
      <c r="A93" s="13">
        <f>BZ18</f>
        <v>93</v>
      </c>
      <c r="B93" s="13">
        <f>CB18</f>
        <v>80</v>
      </c>
      <c r="C93" s="9">
        <f t="shared" si="108"/>
        <v>83.25</v>
      </c>
      <c r="D93" s="9"/>
      <c r="E93" s="9"/>
      <c r="F93" s="20"/>
      <c r="G93" s="20"/>
      <c r="H93" s="20"/>
    </row>
    <row r="94" spans="1:8" ht="13.5" customHeight="1" x14ac:dyDescent="0.25">
      <c r="A94" s="13">
        <f>CH19</f>
        <v>104</v>
      </c>
      <c r="B94" s="13">
        <f>CD19</f>
        <v>87</v>
      </c>
      <c r="C94" s="9">
        <f t="shared" si="108"/>
        <v>82.375</v>
      </c>
      <c r="D94" s="9"/>
      <c r="E94" s="9"/>
      <c r="F94" s="20"/>
      <c r="G94" s="20"/>
      <c r="H94" s="20"/>
    </row>
    <row r="95" spans="1:8" ht="13.5" customHeight="1" x14ac:dyDescent="0.25">
      <c r="A95" s="13">
        <f>CF20</f>
        <v>97</v>
      </c>
      <c r="B95" s="13">
        <f>CH20</f>
        <v>82</v>
      </c>
      <c r="C95" s="9">
        <f t="shared" si="108"/>
        <v>80.375</v>
      </c>
      <c r="D95" s="9"/>
      <c r="E95" s="9"/>
      <c r="F95" s="20"/>
      <c r="G95" s="20"/>
      <c r="H95" s="20"/>
    </row>
    <row r="96" spans="1:8" ht="13.5" customHeight="1" x14ac:dyDescent="0.25">
      <c r="A96" s="13">
        <f>BZ21</f>
        <v>104</v>
      </c>
      <c r="B96" s="13">
        <f>CH21</f>
        <v>72</v>
      </c>
      <c r="C96" s="9">
        <f t="shared" si="108"/>
        <v>79.25</v>
      </c>
      <c r="D96" s="9"/>
      <c r="E96" s="9"/>
      <c r="F96" s="20"/>
      <c r="G96" s="20"/>
      <c r="H96" s="20"/>
    </row>
    <row r="97" spans="1:8" ht="13.8" x14ac:dyDescent="0.25">
      <c r="A97" s="13">
        <f>CB22</f>
        <v>115</v>
      </c>
      <c r="B97" s="13">
        <f>CH22</f>
        <v>74</v>
      </c>
      <c r="C97" s="9">
        <f t="shared" si="108"/>
        <v>81.125</v>
      </c>
      <c r="D97" s="9"/>
      <c r="E97" s="9"/>
      <c r="F97" s="20"/>
      <c r="G97" s="20"/>
      <c r="H97" s="20"/>
    </row>
    <row r="98" spans="1:8" ht="13.8" x14ac:dyDescent="0.25">
      <c r="A98" s="13">
        <f>BZ23</f>
        <v>101</v>
      </c>
      <c r="B98" s="13">
        <f t="shared" ref="B98:B105" si="109">CB23</f>
        <v>71</v>
      </c>
      <c r="C98" s="9">
        <f t="shared" si="108"/>
        <v>81.5</v>
      </c>
      <c r="D98" s="9"/>
      <c r="E98" s="9"/>
      <c r="F98" s="20"/>
      <c r="G98" s="20"/>
      <c r="H98" s="20"/>
    </row>
    <row r="99" spans="1:8" ht="13.8" x14ac:dyDescent="0.25">
      <c r="A99" s="13">
        <f>CD24</f>
        <v>90</v>
      </c>
      <c r="B99" s="13">
        <f t="shared" si="109"/>
        <v>57</v>
      </c>
      <c r="C99" s="9">
        <f t="shared" si="108"/>
        <v>72</v>
      </c>
      <c r="D99" s="9"/>
      <c r="E99" s="9"/>
      <c r="F99" s="20"/>
      <c r="G99" s="20"/>
      <c r="H99" s="20"/>
    </row>
    <row r="100" spans="1:8" ht="13.8" x14ac:dyDescent="0.25">
      <c r="A100" s="13">
        <f>BZ25</f>
        <v>84</v>
      </c>
      <c r="B100" s="13">
        <f t="shared" si="109"/>
        <v>57</v>
      </c>
      <c r="C100" s="9">
        <f t="shared" si="108"/>
        <v>62.625</v>
      </c>
      <c r="D100" s="9"/>
      <c r="E100" s="9"/>
      <c r="F100" s="20"/>
      <c r="G100" s="20"/>
      <c r="H100" s="20"/>
    </row>
    <row r="101" spans="1:8" ht="13.8" x14ac:dyDescent="0.25">
      <c r="A101" s="13">
        <f>BZ26</f>
        <v>97</v>
      </c>
      <c r="B101" s="13">
        <f t="shared" si="109"/>
        <v>38</v>
      </c>
      <c r="C101" s="9">
        <f t="shared" si="108"/>
        <v>59</v>
      </c>
      <c r="D101" s="9"/>
      <c r="E101" s="9"/>
      <c r="F101" s="20"/>
      <c r="G101" s="20"/>
      <c r="H101" s="20"/>
    </row>
    <row r="102" spans="1:8" ht="13.8" x14ac:dyDescent="0.25">
      <c r="A102" s="13">
        <f>CD27</f>
        <v>80</v>
      </c>
      <c r="B102" s="13">
        <f t="shared" si="109"/>
        <v>56</v>
      </c>
      <c r="C102" s="9">
        <f t="shared" si="108"/>
        <v>65</v>
      </c>
      <c r="D102" s="9"/>
      <c r="E102" s="9"/>
      <c r="F102" s="20"/>
      <c r="G102" s="20"/>
      <c r="H102" s="20"/>
    </row>
    <row r="103" spans="1:8" ht="13.8" x14ac:dyDescent="0.25">
      <c r="A103" s="13">
        <f>BZ28</f>
        <v>99</v>
      </c>
      <c r="B103" s="13">
        <f t="shared" si="109"/>
        <v>37</v>
      </c>
      <c r="C103" s="9">
        <f t="shared" si="108"/>
        <v>66</v>
      </c>
      <c r="D103" s="9"/>
      <c r="E103" s="9"/>
      <c r="F103" s="20"/>
      <c r="G103" s="20"/>
      <c r="H103" s="20"/>
    </row>
    <row r="104" spans="1:8" ht="13.8" x14ac:dyDescent="0.25">
      <c r="A104" s="13">
        <f>BZ29</f>
        <v>85</v>
      </c>
      <c r="B104" s="13">
        <f t="shared" si="109"/>
        <v>59</v>
      </c>
      <c r="C104" s="9">
        <f t="shared" si="108"/>
        <v>62</v>
      </c>
      <c r="D104" s="9"/>
      <c r="E104" s="9"/>
      <c r="F104" s="20"/>
      <c r="G104" s="20"/>
      <c r="H104" s="20"/>
    </row>
    <row r="105" spans="1:8" ht="13.8" x14ac:dyDescent="0.25">
      <c r="A105" s="13">
        <f>CD30</f>
        <v>94</v>
      </c>
      <c r="B105" s="13">
        <f t="shared" si="109"/>
        <v>51</v>
      </c>
      <c r="C105" s="9">
        <f t="shared" si="108"/>
        <v>67.75</v>
      </c>
      <c r="D105" s="9"/>
      <c r="E105" s="9"/>
      <c r="F105" s="20"/>
      <c r="G105" s="20"/>
      <c r="H105" s="20"/>
    </row>
    <row r="106" spans="1:8" ht="13.8" x14ac:dyDescent="0.25">
      <c r="A106" s="13">
        <f>CD31</f>
        <v>98</v>
      </c>
      <c r="B106" s="13">
        <f>CH31</f>
        <v>35</v>
      </c>
      <c r="C106" s="9">
        <f t="shared" si="108"/>
        <v>65.5</v>
      </c>
      <c r="D106" s="9"/>
      <c r="E106" s="9"/>
      <c r="F106" s="20"/>
      <c r="G106" s="20"/>
      <c r="H106" s="20"/>
    </row>
    <row r="107" spans="1:8" ht="13.8" x14ac:dyDescent="0.25">
      <c r="A107" s="13">
        <f>CF32</f>
        <v>88</v>
      </c>
      <c r="B107" s="13">
        <f>BZ32</f>
        <v>67</v>
      </c>
      <c r="C107" s="9">
        <f t="shared" si="108"/>
        <v>72.25</v>
      </c>
      <c r="D107" s="9"/>
      <c r="E107" s="9"/>
      <c r="F107" s="20"/>
      <c r="G107" s="20"/>
      <c r="H107" s="20"/>
    </row>
    <row r="108" spans="1:8" ht="13.8" x14ac:dyDescent="0.25">
      <c r="A108" s="13">
        <f>CD33</f>
        <v>89</v>
      </c>
      <c r="B108" s="13">
        <f>CH33</f>
        <v>52</v>
      </c>
      <c r="C108" s="9">
        <f t="shared" si="108"/>
        <v>64.5</v>
      </c>
      <c r="D108" s="9"/>
      <c r="E108" s="9"/>
      <c r="F108" s="20"/>
      <c r="G108" s="20"/>
      <c r="H108" s="20"/>
    </row>
    <row r="109" spans="1:8" ht="13.8" x14ac:dyDescent="0.25">
      <c r="A109" s="13">
        <f>CF34</f>
        <v>87</v>
      </c>
      <c r="B109" s="13">
        <f>CH34</f>
        <v>41</v>
      </c>
      <c r="C109" s="9">
        <f t="shared" si="108"/>
        <v>65.5</v>
      </c>
      <c r="D109" s="9"/>
      <c r="E109" s="9"/>
      <c r="F109" s="20"/>
      <c r="G109" s="20"/>
      <c r="H109" s="20"/>
    </row>
    <row r="110" spans="1:8" ht="13.8" x14ac:dyDescent="0.25">
      <c r="A110" s="13">
        <f>CD35</f>
        <v>99</v>
      </c>
      <c r="B110" s="13">
        <f>CH35</f>
        <v>41</v>
      </c>
      <c r="C110" s="9">
        <f t="shared" si="108"/>
        <v>62.5</v>
      </c>
      <c r="D110" s="9"/>
      <c r="E110" s="9"/>
      <c r="F110" s="20"/>
      <c r="G110" s="20"/>
      <c r="H110" s="20"/>
    </row>
    <row r="111" spans="1:8" ht="13.8" x14ac:dyDescent="0.25">
      <c r="A111" s="13">
        <f>CF36</f>
        <v>77</v>
      </c>
      <c r="B111" s="13">
        <f>BZ36</f>
        <v>24</v>
      </c>
      <c r="C111" s="9">
        <f t="shared" si="108"/>
        <v>47.875</v>
      </c>
      <c r="D111" s="9"/>
      <c r="E111" s="9"/>
      <c r="F111" s="20"/>
      <c r="G111" s="20"/>
      <c r="H111" s="20"/>
    </row>
    <row r="112" spans="1:8" ht="13.8" x14ac:dyDescent="0.25">
      <c r="A112" s="13">
        <f>CF37</f>
        <v>63</v>
      </c>
      <c r="B112" s="13">
        <f>CB37</f>
        <v>52</v>
      </c>
      <c r="C112" s="9">
        <f t="shared" si="108"/>
        <v>49.25</v>
      </c>
      <c r="D112" s="9"/>
      <c r="E112" s="9"/>
      <c r="F112" s="20"/>
      <c r="G112" s="20"/>
      <c r="H112" s="20"/>
    </row>
    <row r="113" spans="1:8" ht="13.8" x14ac:dyDescent="0.25">
      <c r="A113" s="13">
        <f>CH38</f>
        <v>36</v>
      </c>
      <c r="B113" s="13">
        <f>BZ38</f>
        <v>4</v>
      </c>
      <c r="C113" s="9">
        <f t="shared" si="108"/>
        <v>29.75</v>
      </c>
      <c r="D113" s="9"/>
      <c r="E113" s="9"/>
      <c r="F113" s="20"/>
      <c r="G113" s="20"/>
      <c r="H113" s="20"/>
    </row>
    <row r="114" spans="1:8" ht="13.8" x14ac:dyDescent="0.25">
      <c r="A114" s="13">
        <f>CH39</f>
        <v>48</v>
      </c>
      <c r="B114" s="13">
        <f>CF39</f>
        <v>-5</v>
      </c>
      <c r="C114" s="9">
        <f t="shared" si="108"/>
        <v>22.25</v>
      </c>
      <c r="D114" s="9"/>
      <c r="E114" s="9"/>
      <c r="F114" s="20"/>
      <c r="G114" s="20"/>
      <c r="H114" s="20"/>
    </row>
    <row r="115" spans="1:8" ht="13.8" x14ac:dyDescent="0.25">
      <c r="A115" s="13">
        <f>CH40</f>
        <v>33</v>
      </c>
      <c r="B115" s="13">
        <f>CB40</f>
        <v>-85</v>
      </c>
      <c r="C115" s="9">
        <f t="shared" si="108"/>
        <v>-0.25</v>
      </c>
      <c r="D115" s="9"/>
      <c r="E115" s="9"/>
      <c r="F115" s="20"/>
      <c r="G115" s="20"/>
      <c r="H115" s="20"/>
    </row>
    <row r="116" spans="1:8" ht="13.8" x14ac:dyDescent="0.25">
      <c r="A116" s="13">
        <f>BZ41</f>
        <v>-15</v>
      </c>
      <c r="B116" s="13">
        <f>CD41</f>
        <v>-86</v>
      </c>
      <c r="C116" s="9">
        <f t="shared" si="108"/>
        <v>-35.375</v>
      </c>
      <c r="D116" s="9"/>
      <c r="E116" s="9"/>
      <c r="F116" s="20"/>
      <c r="G116" s="20"/>
      <c r="H116" s="20"/>
    </row>
    <row r="117" spans="1:8" ht="13.8" x14ac:dyDescent="0.25">
      <c r="A117" s="13">
        <f>CH42</f>
        <v>-13</v>
      </c>
      <c r="B117" s="13">
        <f>CF42</f>
        <v>-108</v>
      </c>
      <c r="C117" s="9">
        <f t="shared" si="108"/>
        <v>-53.75</v>
      </c>
      <c r="D117" s="9"/>
      <c r="E117" s="9"/>
      <c r="F117" s="20"/>
      <c r="G117" s="20"/>
      <c r="H117" s="20"/>
    </row>
  </sheetData>
  <mergeCells count="44">
    <mergeCell ref="AH8:AI8"/>
    <mergeCell ref="CW7:DA7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Z8:BA8"/>
    <mergeCell ref="BB8:BC8"/>
    <mergeCell ref="BD8:BE8"/>
    <mergeCell ref="CQ4:CR4"/>
    <mergeCell ref="CQ5:CR5"/>
    <mergeCell ref="CQ6:CR6"/>
    <mergeCell ref="A66:C66"/>
    <mergeCell ref="A64:H64"/>
    <mergeCell ref="A65:H65"/>
    <mergeCell ref="F8:G8"/>
    <mergeCell ref="AD8:AE8"/>
    <mergeCell ref="D8:E8"/>
    <mergeCell ref="H8:I8"/>
    <mergeCell ref="J8:K8"/>
    <mergeCell ref="L8:M8"/>
    <mergeCell ref="N8:O8"/>
    <mergeCell ref="AJ8:AK8"/>
    <mergeCell ref="BF8:BG8"/>
    <mergeCell ref="AL8:AM8"/>
    <mergeCell ref="AN8:AO8"/>
    <mergeCell ref="AP8:AQ8"/>
    <mergeCell ref="F66:H66"/>
    <mergeCell ref="AF8:AG8"/>
    <mergeCell ref="P8:Q8"/>
    <mergeCell ref="R8:S8"/>
    <mergeCell ref="AB8:AC8"/>
    <mergeCell ref="CK7:CL7"/>
    <mergeCell ref="CA7:CB7"/>
    <mergeCell ref="CI7:CJ7"/>
    <mergeCell ref="BY7:BZ7"/>
    <mergeCell ref="BW7:BX7"/>
    <mergeCell ref="CG7:CH7"/>
    <mergeCell ref="CE7:CF7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2000-08-09T18:02:33Z</cp:lastPrinted>
  <dcterms:created xsi:type="dcterms:W3CDTF">1998-08-18T19:12:21Z</dcterms:created>
  <dcterms:modified xsi:type="dcterms:W3CDTF">2023-09-10T15:36:03Z</dcterms:modified>
</cp:coreProperties>
</file>